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eyetracking\"/>
    </mc:Choice>
  </mc:AlternateContent>
  <xr:revisionPtr revIDLastSave="0" documentId="13_ncr:1_{1C0FDC4E-444F-42D1-8EF3-D266822F2D7B}" xr6:coauthVersionLast="47" xr6:coauthVersionMax="47" xr10:uidLastSave="{00000000-0000-0000-0000-000000000000}"/>
  <bookViews>
    <workbookView xWindow="-120" yWindow="-120" windowWidth="29040" windowHeight="15840" tabRatio="632" activeTab="6" xr2:uid="{00000000-000D-0000-FFFF-FFFF00000000}"/>
  </bookViews>
  <sheets>
    <sheet name="TC10" sheetId="14" r:id="rId1"/>
    <sheet name="TC10_Display+TakeOverTime_Marke" sheetId="18" r:id="rId2"/>
    <sheet name="TC10_OnlyUntilTake-Over" sheetId="17" r:id="rId3"/>
    <sheet name="TC10_Results" sheetId="19" r:id="rId4"/>
    <sheet name="TC12" sheetId="15" r:id="rId5"/>
    <sheet name="TC12_OnlyUntilTake-Over" sheetId="20" r:id="rId6"/>
    <sheet name="TC12_Results" sheetId="22" r:id="rId7"/>
    <sheet name="Exp01_TransitionTC10" sheetId="4" state="hidden" r:id="rId8"/>
    <sheet name="Exp02_TransitionTC10" sheetId="8" state="hidden" r:id="rId9"/>
    <sheet name="Exp03_TransitionTC10" sheetId="12" state="hidden" r:id="rId10"/>
    <sheet name="Exp01_TransitionTC12" sheetId="5" state="hidden" r:id="rId11"/>
    <sheet name="Exp02_TransitionTC12" sheetId="9" state="hidden" r:id="rId12"/>
    <sheet name="Exp03_TransitionTC12" sheetId="13" state="hidden" r:id="rId13"/>
  </sheets>
  <definedNames>
    <definedName name="_xlnm._FilterDatabase" localSheetId="0" hidden="1">'TC10'!$A$1:$AQ$226</definedName>
    <definedName name="_xlnm._FilterDatabase" localSheetId="1" hidden="1">'TC10_Display+TakeOverTime_Marke'!$A$1:$AQ$226</definedName>
    <definedName name="_xlnm._FilterDatabase" localSheetId="2" hidden="1">'TC10_OnlyUntilTake-Over'!$A$1:$GN$227</definedName>
    <definedName name="_xlnm._FilterDatabase" localSheetId="3" hidden="1">TC10_Results!$A$1:$AN$226</definedName>
    <definedName name="_xlnm._FilterDatabase" localSheetId="4" hidden="1">'TC12'!$A$1:$AU$306</definedName>
    <definedName name="_xlnm._FilterDatabase" localSheetId="5" hidden="1">'TC12_OnlyUntilTake-Over'!$A$1:$GN$227</definedName>
    <definedName name="_xlnm._FilterDatabase" localSheetId="6" hidden="1">TC12_Results!$A$1:$AN$226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7" l="1"/>
  <c r="K5" i="17"/>
  <c r="K6" i="17"/>
  <c r="K7" i="17"/>
  <c r="K8" i="17"/>
  <c r="K9" i="17"/>
  <c r="K10" i="17"/>
  <c r="FG10" i="17" s="1"/>
  <c r="K11" i="17"/>
  <c r="FG11" i="17" s="1"/>
  <c r="K12" i="17"/>
  <c r="K13" i="17"/>
  <c r="K14" i="17"/>
  <c r="K15" i="17"/>
  <c r="K16" i="17"/>
  <c r="K17" i="17"/>
  <c r="K18" i="17"/>
  <c r="FG18" i="17" s="1"/>
  <c r="K19" i="17"/>
  <c r="FG19" i="17" s="1"/>
  <c r="K20" i="17"/>
  <c r="K21" i="17"/>
  <c r="K22" i="17"/>
  <c r="K23" i="17"/>
  <c r="K24" i="17"/>
  <c r="K25" i="17"/>
  <c r="K26" i="17"/>
  <c r="FG26" i="17" s="1"/>
  <c r="K27" i="17"/>
  <c r="FG27" i="17" s="1"/>
  <c r="K28" i="17"/>
  <c r="K29" i="17"/>
  <c r="K30" i="17"/>
  <c r="K31" i="17"/>
  <c r="K32" i="17"/>
  <c r="K33" i="17"/>
  <c r="K34" i="17"/>
  <c r="FG34" i="17" s="1"/>
  <c r="K35" i="17"/>
  <c r="FG35" i="17" s="1"/>
  <c r="K36" i="17"/>
  <c r="K37" i="17"/>
  <c r="K38" i="17"/>
  <c r="K39" i="17"/>
  <c r="K40" i="17"/>
  <c r="K41" i="17"/>
  <c r="K42" i="17"/>
  <c r="FG42" i="17" s="1"/>
  <c r="K43" i="17"/>
  <c r="FG43" i="17" s="1"/>
  <c r="K44" i="17"/>
  <c r="K45" i="17"/>
  <c r="K46" i="17"/>
  <c r="K47" i="17"/>
  <c r="K48" i="17"/>
  <c r="K49" i="17"/>
  <c r="K50" i="17"/>
  <c r="K51" i="17"/>
  <c r="FG51" i="17" s="1"/>
  <c r="K52" i="17"/>
  <c r="K53" i="17"/>
  <c r="K54" i="17"/>
  <c r="K55" i="17"/>
  <c r="K56" i="17"/>
  <c r="K57" i="17"/>
  <c r="K58" i="17"/>
  <c r="FG58" i="17" s="1"/>
  <c r="K59" i="17"/>
  <c r="FG59" i="17" s="1"/>
  <c r="K60" i="17"/>
  <c r="K61" i="17"/>
  <c r="K62" i="17"/>
  <c r="K63" i="17"/>
  <c r="K64" i="17"/>
  <c r="K65" i="17"/>
  <c r="K66" i="17"/>
  <c r="FG66" i="17" s="1"/>
  <c r="K67" i="17"/>
  <c r="FG67" i="17" s="1"/>
  <c r="K68" i="17"/>
  <c r="K69" i="17"/>
  <c r="K70" i="17"/>
  <c r="K71" i="17"/>
  <c r="K72" i="17"/>
  <c r="K73" i="17"/>
  <c r="K74" i="17"/>
  <c r="FG74" i="17" s="1"/>
  <c r="K75" i="17"/>
  <c r="FG75" i="17" s="1"/>
  <c r="K76" i="17"/>
  <c r="K77" i="17"/>
  <c r="K78" i="17"/>
  <c r="K79" i="17"/>
  <c r="K80" i="17"/>
  <c r="K81" i="17"/>
  <c r="K82" i="17"/>
  <c r="FG82" i="17" s="1"/>
  <c r="K83" i="17"/>
  <c r="FG83" i="17" s="1"/>
  <c r="K84" i="17"/>
  <c r="K85" i="17"/>
  <c r="K86" i="17"/>
  <c r="K87" i="17"/>
  <c r="K88" i="17"/>
  <c r="K89" i="17"/>
  <c r="K90" i="17"/>
  <c r="FG90" i="17" s="1"/>
  <c r="K91" i="17"/>
  <c r="FG91" i="17" s="1"/>
  <c r="K92" i="17"/>
  <c r="K93" i="17"/>
  <c r="K94" i="17"/>
  <c r="K95" i="17"/>
  <c r="K96" i="17"/>
  <c r="K97" i="17"/>
  <c r="K98" i="17"/>
  <c r="FG98" i="17" s="1"/>
  <c r="K99" i="17"/>
  <c r="FG99" i="17" s="1"/>
  <c r="K100" i="17"/>
  <c r="K101" i="17"/>
  <c r="K102" i="17"/>
  <c r="K103" i="17"/>
  <c r="K104" i="17"/>
  <c r="K105" i="17"/>
  <c r="K106" i="17"/>
  <c r="K107" i="17"/>
  <c r="FG107" i="17" s="1"/>
  <c r="K108" i="17"/>
  <c r="K109" i="17"/>
  <c r="K110" i="17"/>
  <c r="K111" i="17"/>
  <c r="K112" i="17"/>
  <c r="K113" i="17"/>
  <c r="K114" i="17"/>
  <c r="FG114" i="17" s="1"/>
  <c r="K115" i="17"/>
  <c r="FG115" i="17" s="1"/>
  <c r="K116" i="17"/>
  <c r="K117" i="17"/>
  <c r="K118" i="17"/>
  <c r="K119" i="17"/>
  <c r="K120" i="17"/>
  <c r="K121" i="17"/>
  <c r="K122" i="17"/>
  <c r="FG122" i="17" s="1"/>
  <c r="K123" i="17"/>
  <c r="FG123" i="17" s="1"/>
  <c r="K124" i="17"/>
  <c r="K125" i="17"/>
  <c r="K126" i="17"/>
  <c r="K127" i="17"/>
  <c r="K128" i="17"/>
  <c r="K129" i="17"/>
  <c r="K130" i="17"/>
  <c r="FG130" i="17" s="1"/>
  <c r="K131" i="17"/>
  <c r="FG131" i="17" s="1"/>
  <c r="K132" i="17"/>
  <c r="K133" i="17"/>
  <c r="K134" i="17"/>
  <c r="K135" i="17"/>
  <c r="K136" i="17"/>
  <c r="K137" i="17"/>
  <c r="K138" i="17"/>
  <c r="FG138" i="17" s="1"/>
  <c r="K139" i="17"/>
  <c r="FG139" i="17" s="1"/>
  <c r="K140" i="17"/>
  <c r="K141" i="17"/>
  <c r="K142" i="17"/>
  <c r="K143" i="17"/>
  <c r="K144" i="17"/>
  <c r="K145" i="17"/>
  <c r="K146" i="17"/>
  <c r="K147" i="17"/>
  <c r="FG147" i="17" s="1"/>
  <c r="K148" i="17"/>
  <c r="K149" i="17"/>
  <c r="K150" i="17"/>
  <c r="K151" i="17"/>
  <c r="K152" i="17"/>
  <c r="K153" i="17"/>
  <c r="K154" i="17"/>
  <c r="FG154" i="17" s="1"/>
  <c r="K155" i="17"/>
  <c r="FG155" i="17" s="1"/>
  <c r="K156" i="17"/>
  <c r="K157" i="17"/>
  <c r="K158" i="17"/>
  <c r="K159" i="17"/>
  <c r="K160" i="17"/>
  <c r="K161" i="17"/>
  <c r="K162" i="17"/>
  <c r="FG162" i="17" s="1"/>
  <c r="K3" i="17"/>
  <c r="FG3" i="17" s="1"/>
  <c r="K3" i="20"/>
  <c r="FG50" i="17"/>
  <c r="FE128" i="20"/>
  <c r="FD136" i="20"/>
  <c r="K22" i="20"/>
  <c r="K23" i="20"/>
  <c r="K24" i="20"/>
  <c r="K25" i="20"/>
  <c r="K26" i="20"/>
  <c r="K27" i="20"/>
  <c r="K28" i="20"/>
  <c r="K30" i="20"/>
  <c r="K31" i="20"/>
  <c r="K32" i="20"/>
  <c r="K33" i="20"/>
  <c r="K34" i="20"/>
  <c r="K35" i="20"/>
  <c r="K36" i="20"/>
  <c r="FG36" i="20" s="1"/>
  <c r="K37" i="20"/>
  <c r="FG37" i="20" s="1"/>
  <c r="K38" i="20"/>
  <c r="K29" i="20" s="1"/>
  <c r="FG29" i="20" s="1"/>
  <c r="K39" i="20"/>
  <c r="K40" i="20"/>
  <c r="K41" i="20"/>
  <c r="K42" i="20"/>
  <c r="K43" i="20"/>
  <c r="K44" i="20"/>
  <c r="FG44" i="20" s="1"/>
  <c r="K45" i="20"/>
  <c r="FG45" i="20" s="1"/>
  <c r="K46" i="20"/>
  <c r="K47" i="20"/>
  <c r="K48" i="20"/>
  <c r="K49" i="20"/>
  <c r="K50" i="20"/>
  <c r="K51" i="20"/>
  <c r="K52" i="20"/>
  <c r="FG52" i="20" s="1"/>
  <c r="K53" i="20"/>
  <c r="FG53" i="20" s="1"/>
  <c r="K54" i="20"/>
  <c r="K55" i="20"/>
  <c r="K56" i="20"/>
  <c r="K57" i="20"/>
  <c r="K58" i="20"/>
  <c r="K59" i="20"/>
  <c r="K60" i="20"/>
  <c r="FG60" i="20" s="1"/>
  <c r="K61" i="20"/>
  <c r="FG61" i="20" s="1"/>
  <c r="K62" i="20"/>
  <c r="K63" i="20"/>
  <c r="K64" i="20"/>
  <c r="K65" i="20"/>
  <c r="K66" i="20"/>
  <c r="K67" i="20"/>
  <c r="FG67" i="20" s="1"/>
  <c r="K68" i="20"/>
  <c r="K69" i="20"/>
  <c r="FG69" i="20" s="1"/>
  <c r="K70" i="20"/>
  <c r="K71" i="20"/>
  <c r="K72" i="20"/>
  <c r="K73" i="20"/>
  <c r="K74" i="20"/>
  <c r="K75" i="20"/>
  <c r="K76" i="20"/>
  <c r="FG76" i="20" s="1"/>
  <c r="K77" i="20"/>
  <c r="FG77" i="20" s="1"/>
  <c r="K78" i="20"/>
  <c r="K79" i="20"/>
  <c r="K80" i="20"/>
  <c r="K81" i="20"/>
  <c r="K82" i="20"/>
  <c r="K83" i="20"/>
  <c r="K84" i="20"/>
  <c r="K85" i="20"/>
  <c r="FG85" i="20" s="1"/>
  <c r="K86" i="20"/>
  <c r="K87" i="20"/>
  <c r="K88" i="20"/>
  <c r="K89" i="20"/>
  <c r="K90" i="20"/>
  <c r="K91" i="20"/>
  <c r="K92" i="20"/>
  <c r="FG92" i="20" s="1"/>
  <c r="K93" i="20"/>
  <c r="K94" i="20"/>
  <c r="K95" i="20"/>
  <c r="K96" i="20"/>
  <c r="K97" i="20"/>
  <c r="K98" i="20"/>
  <c r="K99" i="20"/>
  <c r="FG99" i="20" s="1"/>
  <c r="K100" i="20"/>
  <c r="FG100" i="20" s="1"/>
  <c r="K101" i="20"/>
  <c r="FG101" i="20" s="1"/>
  <c r="K102" i="20"/>
  <c r="K103" i="20"/>
  <c r="K104" i="20"/>
  <c r="K105" i="20"/>
  <c r="K106" i="20"/>
  <c r="K107" i="20"/>
  <c r="FG107" i="20" s="1"/>
  <c r="K108" i="20"/>
  <c r="K109" i="20"/>
  <c r="K110" i="20"/>
  <c r="K111" i="20"/>
  <c r="K112" i="20"/>
  <c r="K113" i="20"/>
  <c r="K114" i="20"/>
  <c r="K115" i="20"/>
  <c r="FG115" i="20" s="1"/>
  <c r="K116" i="20"/>
  <c r="K117" i="20"/>
  <c r="FG117" i="20" s="1"/>
  <c r="K118" i="20"/>
  <c r="K119" i="20"/>
  <c r="K120" i="20"/>
  <c r="K121" i="20"/>
  <c r="K122" i="20"/>
  <c r="K123" i="20"/>
  <c r="FG123" i="20" s="1"/>
  <c r="K124" i="20"/>
  <c r="FG124" i="20" s="1"/>
  <c r="K125" i="20"/>
  <c r="FG125" i="20" s="1"/>
  <c r="K126" i="20"/>
  <c r="K127" i="20"/>
  <c r="K128" i="20"/>
  <c r="K129" i="20"/>
  <c r="K130" i="20"/>
  <c r="K131" i="20"/>
  <c r="FG131" i="20" s="1"/>
  <c r="K132" i="20"/>
  <c r="FG132" i="20" s="1"/>
  <c r="K133" i="20"/>
  <c r="FG133" i="20" s="1"/>
  <c r="K134" i="20"/>
  <c r="K135" i="20"/>
  <c r="K136" i="20"/>
  <c r="K137" i="20"/>
  <c r="K138" i="20"/>
  <c r="K139" i="20"/>
  <c r="FG139" i="20" s="1"/>
  <c r="K140" i="20"/>
  <c r="FG140" i="20" s="1"/>
  <c r="K141" i="20"/>
  <c r="FG141" i="20" s="1"/>
  <c r="K142" i="20"/>
  <c r="K143" i="20"/>
  <c r="K144" i="20"/>
  <c r="K145" i="20"/>
  <c r="K146" i="20"/>
  <c r="K147" i="20"/>
  <c r="K148" i="20"/>
  <c r="FG148" i="20" s="1"/>
  <c r="K149" i="20"/>
  <c r="FG149" i="20" s="1"/>
  <c r="K150" i="20"/>
  <c r="K151" i="20"/>
  <c r="K152" i="20"/>
  <c r="K153" i="20"/>
  <c r="K154" i="20"/>
  <c r="K155" i="20"/>
  <c r="FG155" i="20" s="1"/>
  <c r="K156" i="20"/>
  <c r="FG156" i="20" s="1"/>
  <c r="K157" i="20"/>
  <c r="FG157" i="20" s="1"/>
  <c r="K158" i="20"/>
  <c r="K159" i="20"/>
  <c r="K160" i="20"/>
  <c r="K161" i="20"/>
  <c r="K162" i="20"/>
  <c r="K4" i="20"/>
  <c r="K5" i="20"/>
  <c r="FG5" i="20" s="1"/>
  <c r="K6" i="20"/>
  <c r="FG6" i="20" s="1"/>
  <c r="K7" i="20"/>
  <c r="K8" i="20"/>
  <c r="K9" i="20"/>
  <c r="K10" i="20"/>
  <c r="K11" i="20"/>
  <c r="K12" i="20"/>
  <c r="K13" i="20"/>
  <c r="K14" i="20"/>
  <c r="FG14" i="20" s="1"/>
  <c r="K15" i="20"/>
  <c r="K16" i="20"/>
  <c r="K17" i="20"/>
  <c r="K18" i="20"/>
  <c r="K19" i="20"/>
  <c r="FG19" i="20" s="1"/>
  <c r="K20" i="20"/>
  <c r="K21" i="20"/>
  <c r="FG21" i="20" s="1"/>
  <c r="FG3" i="20"/>
  <c r="FA4" i="20"/>
  <c r="FA5" i="20"/>
  <c r="FA6" i="20"/>
  <c r="FA7" i="20"/>
  <c r="FA8" i="20"/>
  <c r="FA9" i="20"/>
  <c r="FA10" i="20"/>
  <c r="FA11" i="20"/>
  <c r="FA12" i="20"/>
  <c r="FA13" i="20"/>
  <c r="FA14" i="20"/>
  <c r="FA15" i="20"/>
  <c r="FA19" i="20"/>
  <c r="FA20" i="20"/>
  <c r="FA21" i="20"/>
  <c r="FA22" i="20"/>
  <c r="FA23" i="20"/>
  <c r="FA24" i="20"/>
  <c r="FA25" i="20"/>
  <c r="FA26" i="20"/>
  <c r="FA27" i="20"/>
  <c r="FA29" i="20"/>
  <c r="FA31" i="20"/>
  <c r="FA32" i="20"/>
  <c r="FA33" i="20"/>
  <c r="FA34" i="20"/>
  <c r="FA35" i="20"/>
  <c r="FA36" i="20"/>
  <c r="FA37" i="20"/>
  <c r="FA38" i="20"/>
  <c r="FA39" i="20"/>
  <c r="FA40" i="20"/>
  <c r="FA41" i="20"/>
  <c r="FA43" i="20"/>
  <c r="FA44" i="20"/>
  <c r="FA45" i="20"/>
  <c r="FA46" i="20"/>
  <c r="FA47" i="20"/>
  <c r="FA48" i="20"/>
  <c r="FA49" i="20"/>
  <c r="FA50" i="20"/>
  <c r="FA51" i="20"/>
  <c r="FA52" i="20"/>
  <c r="FA53" i="20"/>
  <c r="FA54" i="20"/>
  <c r="FA55" i="20"/>
  <c r="FA56" i="20"/>
  <c r="FA58" i="20"/>
  <c r="FA59" i="20"/>
  <c r="FA60" i="20"/>
  <c r="FA61" i="20"/>
  <c r="FA62" i="20"/>
  <c r="FA63" i="20"/>
  <c r="FA65" i="20"/>
  <c r="FA66" i="20"/>
  <c r="FA67" i="20"/>
  <c r="FA68" i="20"/>
  <c r="FA69" i="20"/>
  <c r="FA70" i="20"/>
  <c r="FA71" i="20"/>
  <c r="FA72" i="20"/>
  <c r="FA73" i="20"/>
  <c r="FA75" i="20"/>
  <c r="FA76" i="20"/>
  <c r="FA77" i="20"/>
  <c r="FA78" i="20"/>
  <c r="FA79" i="20"/>
  <c r="FA80" i="20"/>
  <c r="FA81" i="20"/>
  <c r="FA82" i="20"/>
  <c r="FA83" i="20"/>
  <c r="FA84" i="20"/>
  <c r="FA85" i="20"/>
  <c r="FA86" i="20"/>
  <c r="FA87" i="20"/>
  <c r="FA88" i="20"/>
  <c r="FA89" i="20"/>
  <c r="FA90" i="20"/>
  <c r="FA91" i="20"/>
  <c r="FA92" i="20"/>
  <c r="FA94" i="20"/>
  <c r="FA95" i="20"/>
  <c r="FA96" i="20"/>
  <c r="FA97" i="20"/>
  <c r="FA98" i="20"/>
  <c r="FA99" i="20"/>
  <c r="FA100" i="20"/>
  <c r="FA101" i="20"/>
  <c r="FA102" i="20"/>
  <c r="FA103" i="20"/>
  <c r="FA104" i="20"/>
  <c r="FA105" i="20"/>
  <c r="FA107" i="20"/>
  <c r="FA108" i="20"/>
  <c r="FA110" i="20"/>
  <c r="FA112" i="20"/>
  <c r="FA113" i="20"/>
  <c r="FA114" i="20"/>
  <c r="FA115" i="20"/>
  <c r="FA117" i="20"/>
  <c r="FA118" i="20"/>
  <c r="FA119" i="20"/>
  <c r="FA120" i="20"/>
  <c r="FA121" i="20"/>
  <c r="FA122" i="20"/>
  <c r="FA123" i="20"/>
  <c r="FA124" i="20"/>
  <c r="FA125" i="20"/>
  <c r="FA126" i="20"/>
  <c r="FA127" i="20"/>
  <c r="FA128" i="20"/>
  <c r="FA129" i="20"/>
  <c r="FA130" i="20"/>
  <c r="FA131" i="20"/>
  <c r="FA132" i="20"/>
  <c r="FA133" i="20"/>
  <c r="FA134" i="20"/>
  <c r="FA135" i="20"/>
  <c r="FA136" i="20"/>
  <c r="FA138" i="20"/>
  <c r="FA139" i="20"/>
  <c r="FA140" i="20"/>
  <c r="FA141" i="20"/>
  <c r="FA143" i="20"/>
  <c r="FA144" i="20"/>
  <c r="FA145" i="20"/>
  <c r="FA148" i="20"/>
  <c r="FA149" i="20"/>
  <c r="FA151" i="20"/>
  <c r="FA152" i="20"/>
  <c r="FA153" i="20"/>
  <c r="FA154" i="20"/>
  <c r="FA155" i="20"/>
  <c r="FA156" i="20"/>
  <c r="FA157" i="20"/>
  <c r="FA158" i="20"/>
  <c r="FA160" i="20"/>
  <c r="FA161" i="20"/>
  <c r="FA162" i="20"/>
  <c r="FA3" i="20"/>
  <c r="BE162" i="20"/>
  <c r="BC33" i="20"/>
  <c r="DI33" i="20" s="1"/>
  <c r="D99" i="20"/>
  <c r="D100" i="20"/>
  <c r="D101" i="20"/>
  <c r="D102" i="20"/>
  <c r="D103" i="20"/>
  <c r="D104" i="20"/>
  <c r="D105" i="20"/>
  <c r="D107" i="20"/>
  <c r="D108" i="20"/>
  <c r="D110" i="20"/>
  <c r="D112" i="20"/>
  <c r="D113" i="20"/>
  <c r="D114" i="20"/>
  <c r="D115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3" i="20"/>
  <c r="D144" i="20"/>
  <c r="D145" i="20"/>
  <c r="D146" i="20"/>
  <c r="D148" i="20"/>
  <c r="D149" i="20"/>
  <c r="D150" i="20"/>
  <c r="D151" i="20"/>
  <c r="D152" i="20"/>
  <c r="D153" i="20"/>
  <c r="D154" i="20"/>
  <c r="D155" i="20"/>
  <c r="D156" i="20"/>
  <c r="D157" i="20"/>
  <c r="D158" i="20"/>
  <c r="D160" i="20"/>
  <c r="D161" i="20"/>
  <c r="D162" i="20"/>
  <c r="D36" i="20"/>
  <c r="D37" i="20"/>
  <c r="D38" i="20"/>
  <c r="D39" i="20"/>
  <c r="D40" i="20"/>
  <c r="D41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5" i="20"/>
  <c r="D66" i="20"/>
  <c r="D67" i="20"/>
  <c r="D68" i="20"/>
  <c r="D69" i="20"/>
  <c r="D70" i="20"/>
  <c r="D71" i="20"/>
  <c r="D72" i="20"/>
  <c r="D73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4" i="20"/>
  <c r="D95" i="20"/>
  <c r="D96" i="20"/>
  <c r="D97" i="20"/>
  <c r="D98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" i="20"/>
  <c r="AW4" i="17"/>
  <c r="AY4" i="17"/>
  <c r="AZ4" i="17"/>
  <c r="BA4" i="17"/>
  <c r="BB4" i="17" s="1"/>
  <c r="BC4" i="17"/>
  <c r="BD4" i="17"/>
  <c r="BR4" i="17" s="1"/>
  <c r="CJ4" i="17" s="1"/>
  <c r="FS4" i="17" s="1"/>
  <c r="BE4" i="17"/>
  <c r="DK4" i="17" s="1"/>
  <c r="BF4" i="17"/>
  <c r="BT4" i="17" s="1"/>
  <c r="BG4" i="17"/>
  <c r="CQ4" i="17" s="1"/>
  <c r="BH4" i="17"/>
  <c r="BI4" i="17"/>
  <c r="BJ4" i="17"/>
  <c r="BK4" i="17"/>
  <c r="BL4" i="17"/>
  <c r="BZ4" i="17" s="1"/>
  <c r="BM4" i="17"/>
  <c r="DS4" i="17" s="1"/>
  <c r="BN4" i="17"/>
  <c r="CB4" i="17" s="1"/>
  <c r="AW5" i="17"/>
  <c r="AY5" i="17"/>
  <c r="AZ5" i="17"/>
  <c r="BA5" i="17"/>
  <c r="BB5" i="17" s="1"/>
  <c r="BC5" i="17"/>
  <c r="DI5" i="17" s="1"/>
  <c r="BD5" i="17"/>
  <c r="BR5" i="17" s="1"/>
  <c r="CJ5" i="17" s="1"/>
  <c r="FS5" i="17" s="1"/>
  <c r="BE5" i="17"/>
  <c r="EG5" i="17" s="1"/>
  <c r="BF5" i="17"/>
  <c r="BG5" i="17"/>
  <c r="CQ5" i="17" s="1"/>
  <c r="BH5" i="17"/>
  <c r="BI5" i="17"/>
  <c r="BJ5" i="17"/>
  <c r="BK5" i="17"/>
  <c r="BL5" i="17"/>
  <c r="BM5" i="17"/>
  <c r="BN5" i="17"/>
  <c r="AW6" i="17"/>
  <c r="AY6" i="17"/>
  <c r="AZ6" i="17"/>
  <c r="BA6" i="17"/>
  <c r="BC6" i="17"/>
  <c r="BD6" i="17"/>
  <c r="BR6" i="17" s="1"/>
  <c r="BE6" i="17"/>
  <c r="BF6" i="17"/>
  <c r="BG6" i="17"/>
  <c r="BU6" i="17" s="1"/>
  <c r="BH6" i="17"/>
  <c r="BI6" i="17"/>
  <c r="BW6" i="17" s="1"/>
  <c r="BJ6" i="17"/>
  <c r="BK6" i="17"/>
  <c r="BL6" i="17"/>
  <c r="BM6" i="17"/>
  <c r="BN6" i="17"/>
  <c r="AW7" i="17"/>
  <c r="AY7" i="17"/>
  <c r="FJ7" i="17" s="1"/>
  <c r="AZ7" i="17"/>
  <c r="BA7" i="17"/>
  <c r="BC7" i="17"/>
  <c r="BQ7" i="17" s="1"/>
  <c r="CD7" i="17" s="1"/>
  <c r="FM7" i="17" s="1"/>
  <c r="BD7" i="17"/>
  <c r="EF7" i="17" s="1"/>
  <c r="EX7" i="17" s="1"/>
  <c r="GN7" i="17" s="1"/>
  <c r="BE7" i="17"/>
  <c r="BF7" i="17"/>
  <c r="BG7" i="17"/>
  <c r="CQ7" i="17" s="1"/>
  <c r="BH7" i="17"/>
  <c r="BI7" i="17"/>
  <c r="BJ7" i="17"/>
  <c r="BK7" i="17"/>
  <c r="BL7" i="17"/>
  <c r="BM7" i="17"/>
  <c r="BN7" i="17"/>
  <c r="AW8" i="17"/>
  <c r="AY8" i="17"/>
  <c r="AZ8" i="17"/>
  <c r="BA8" i="17"/>
  <c r="BB8" i="17" s="1"/>
  <c r="BC8" i="17"/>
  <c r="BD8" i="17"/>
  <c r="BR8" i="17" s="1"/>
  <c r="CJ8" i="17" s="1"/>
  <c r="FS8" i="17" s="1"/>
  <c r="BE8" i="17"/>
  <c r="CO8" i="17" s="1"/>
  <c r="BF8" i="17"/>
  <c r="BG8" i="17"/>
  <c r="BH8" i="17"/>
  <c r="BI8" i="17"/>
  <c r="BJ8" i="17"/>
  <c r="BX8" i="17" s="1"/>
  <c r="BK8" i="17"/>
  <c r="BL8" i="17"/>
  <c r="BZ8" i="17" s="1"/>
  <c r="BM8" i="17"/>
  <c r="EO8" i="17" s="1"/>
  <c r="BN8" i="17"/>
  <c r="AW9" i="17"/>
  <c r="AY9" i="17"/>
  <c r="AZ9" i="17"/>
  <c r="FK9" i="17" s="1"/>
  <c r="BA9" i="17"/>
  <c r="BC9" i="17"/>
  <c r="DI9" i="17" s="1"/>
  <c r="BD9" i="17"/>
  <c r="BR9" i="17" s="1"/>
  <c r="BE9" i="17"/>
  <c r="BF9" i="17"/>
  <c r="BG9" i="17"/>
  <c r="DM9" i="17" s="1"/>
  <c r="BH9" i="17"/>
  <c r="BI9" i="17"/>
  <c r="BW9" i="17" s="1"/>
  <c r="BJ9" i="17"/>
  <c r="BK9" i="17"/>
  <c r="BY9" i="17" s="1"/>
  <c r="BL9" i="17"/>
  <c r="BM9" i="17"/>
  <c r="BN9" i="17"/>
  <c r="AW10" i="17"/>
  <c r="AY10" i="17"/>
  <c r="FJ10" i="17" s="1"/>
  <c r="AZ10" i="17"/>
  <c r="BA10" i="17"/>
  <c r="BC10" i="17"/>
  <c r="BD10" i="17"/>
  <c r="EF10" i="17" s="1"/>
  <c r="BE10" i="17"/>
  <c r="BF10" i="17"/>
  <c r="BG10" i="17"/>
  <c r="BU10" i="17" s="1"/>
  <c r="BH10" i="17"/>
  <c r="CR10" i="17" s="1"/>
  <c r="BI10" i="17"/>
  <c r="BW10" i="17" s="1"/>
  <c r="BJ10" i="17"/>
  <c r="BK10" i="17"/>
  <c r="BL10" i="17"/>
  <c r="CV10" i="17" s="1"/>
  <c r="BM10" i="17"/>
  <c r="BN10" i="17"/>
  <c r="AW11" i="17"/>
  <c r="N11" i="17" s="1"/>
  <c r="AY11" i="17"/>
  <c r="FJ11" i="17" s="1"/>
  <c r="AZ11" i="17"/>
  <c r="BA11" i="17"/>
  <c r="BB11" i="17" s="1"/>
  <c r="BC11" i="17"/>
  <c r="BD11" i="17"/>
  <c r="BR11" i="17" s="1"/>
  <c r="CJ11" i="17" s="1"/>
  <c r="FS11" i="17" s="1"/>
  <c r="BE11" i="17"/>
  <c r="BF11" i="17"/>
  <c r="BG11" i="17"/>
  <c r="CQ11" i="17" s="1"/>
  <c r="BH11" i="17"/>
  <c r="BI11" i="17"/>
  <c r="BJ11" i="17"/>
  <c r="BK11" i="17"/>
  <c r="BL11" i="17"/>
  <c r="BZ11" i="17" s="1"/>
  <c r="BM11" i="17"/>
  <c r="BN11" i="17"/>
  <c r="AW12" i="17"/>
  <c r="AY12" i="17"/>
  <c r="AZ12" i="17"/>
  <c r="BA12" i="17"/>
  <c r="BB12" i="17" s="1"/>
  <c r="BC12" i="17"/>
  <c r="BD12" i="17"/>
  <c r="BE12" i="17"/>
  <c r="DK12" i="17" s="1"/>
  <c r="BF12" i="17"/>
  <c r="BT12" i="17" s="1"/>
  <c r="BG12" i="17"/>
  <c r="BH12" i="17"/>
  <c r="BI12" i="17"/>
  <c r="BJ12" i="17"/>
  <c r="BK12" i="17"/>
  <c r="BL12" i="17"/>
  <c r="BM12" i="17"/>
  <c r="BN12" i="17"/>
  <c r="AW13" i="17"/>
  <c r="AY13" i="17"/>
  <c r="AZ13" i="17"/>
  <c r="BA13" i="17"/>
  <c r="BB13" i="17" s="1"/>
  <c r="BC13" i="17"/>
  <c r="DI13" i="17" s="1"/>
  <c r="DV13" i="17" s="1"/>
  <c r="BD13" i="17"/>
  <c r="BE13" i="17"/>
  <c r="EG13" i="17" s="1"/>
  <c r="BF13" i="17"/>
  <c r="BG13" i="17"/>
  <c r="BH13" i="17"/>
  <c r="BI13" i="17"/>
  <c r="BJ13" i="17"/>
  <c r="BK13" i="17"/>
  <c r="BL13" i="17"/>
  <c r="BM13" i="17"/>
  <c r="BN13" i="17"/>
  <c r="AW14" i="17"/>
  <c r="AY14" i="17"/>
  <c r="AZ14" i="17"/>
  <c r="BA14" i="17"/>
  <c r="BC14" i="17"/>
  <c r="BD14" i="17"/>
  <c r="BR14" i="17" s="1"/>
  <c r="BE14" i="17"/>
  <c r="BF14" i="17"/>
  <c r="BG14" i="17"/>
  <c r="BH14" i="17"/>
  <c r="BI14" i="17"/>
  <c r="EK14" i="17" s="1"/>
  <c r="BJ14" i="17"/>
  <c r="BK14" i="17"/>
  <c r="BL14" i="17"/>
  <c r="BZ14" i="17" s="1"/>
  <c r="BM14" i="17"/>
  <c r="BN14" i="17"/>
  <c r="AW15" i="17"/>
  <c r="AY15" i="17"/>
  <c r="AZ15" i="17"/>
  <c r="BA15" i="17"/>
  <c r="BC15" i="17"/>
  <c r="DI15" i="17" s="1"/>
  <c r="BD15" i="17"/>
  <c r="CN15" i="17" s="1"/>
  <c r="BE15" i="17"/>
  <c r="BF15" i="17"/>
  <c r="BG15" i="17"/>
  <c r="BU15" i="17" s="1"/>
  <c r="BH15" i="17"/>
  <c r="BI15" i="17"/>
  <c r="BJ15" i="17"/>
  <c r="BK15" i="17"/>
  <c r="BY15" i="17" s="1"/>
  <c r="BL15" i="17"/>
  <c r="CV15" i="17" s="1"/>
  <c r="BM15" i="17"/>
  <c r="BN15" i="17"/>
  <c r="AW16" i="17"/>
  <c r="AY16" i="17"/>
  <c r="AZ16" i="17"/>
  <c r="BA16" i="17"/>
  <c r="BB16" i="17" s="1"/>
  <c r="BC16" i="17"/>
  <c r="BD16" i="17"/>
  <c r="BE16" i="17"/>
  <c r="BF16" i="17"/>
  <c r="BG16" i="17"/>
  <c r="BH16" i="17"/>
  <c r="BI16" i="17"/>
  <c r="BJ16" i="17"/>
  <c r="BK16" i="17"/>
  <c r="BL16" i="17"/>
  <c r="BM16" i="17"/>
  <c r="BN16" i="17"/>
  <c r="BO16" i="17"/>
  <c r="AW17" i="17"/>
  <c r="AY17" i="17"/>
  <c r="AZ17" i="17"/>
  <c r="FK17" i="17" s="1"/>
  <c r="BA17" i="17"/>
  <c r="BC17" i="17"/>
  <c r="BD17" i="17"/>
  <c r="BE17" i="17"/>
  <c r="BF17" i="17"/>
  <c r="BG17" i="17"/>
  <c r="BH17" i="17"/>
  <c r="BI17" i="17"/>
  <c r="BJ17" i="17"/>
  <c r="BK17" i="17"/>
  <c r="BL17" i="17"/>
  <c r="BM17" i="17"/>
  <c r="BN17" i="17"/>
  <c r="BO17" i="17"/>
  <c r="AW18" i="17"/>
  <c r="AY18" i="17"/>
  <c r="AZ18" i="17"/>
  <c r="BA18" i="17"/>
  <c r="BC18" i="17"/>
  <c r="BD18" i="17"/>
  <c r="BE18" i="17"/>
  <c r="BF18" i="17"/>
  <c r="BG18" i="17"/>
  <c r="BH18" i="17"/>
  <c r="BI18" i="17"/>
  <c r="BJ18" i="17"/>
  <c r="BK18" i="17"/>
  <c r="BL18" i="17"/>
  <c r="BM18" i="17"/>
  <c r="BN18" i="17"/>
  <c r="BO18" i="17"/>
  <c r="AW19" i="17"/>
  <c r="AY19" i="17"/>
  <c r="FJ19" i="17" s="1"/>
  <c r="AZ19" i="17"/>
  <c r="FK19" i="17" s="1"/>
  <c r="BA19" i="17"/>
  <c r="BC19" i="17"/>
  <c r="BD19" i="17"/>
  <c r="BE19" i="17"/>
  <c r="BF19" i="17"/>
  <c r="BG19" i="17"/>
  <c r="EI19" i="17" s="1"/>
  <c r="BH19" i="17"/>
  <c r="BI19" i="17"/>
  <c r="BJ19" i="17"/>
  <c r="BK19" i="17"/>
  <c r="BL19" i="17"/>
  <c r="BM19" i="17"/>
  <c r="BN19" i="17"/>
  <c r="AW20" i="17"/>
  <c r="AY20" i="17"/>
  <c r="AZ20" i="17"/>
  <c r="FK20" i="17" s="1"/>
  <c r="BA20" i="17"/>
  <c r="BC20" i="17"/>
  <c r="BD20" i="17"/>
  <c r="BE20" i="17"/>
  <c r="CO20" i="17" s="1"/>
  <c r="BF20" i="17"/>
  <c r="BT20" i="17" s="1"/>
  <c r="BG20" i="17"/>
  <c r="BH20" i="17"/>
  <c r="BI20" i="17"/>
  <c r="EK20" i="17" s="1"/>
  <c r="BJ20" i="17"/>
  <c r="BK20" i="17"/>
  <c r="BL20" i="17"/>
  <c r="BM20" i="17"/>
  <c r="BN20" i="17"/>
  <c r="AW21" i="17"/>
  <c r="AY21" i="17"/>
  <c r="AZ21" i="17"/>
  <c r="FK21" i="17" s="1"/>
  <c r="BA21" i="17"/>
  <c r="BC21" i="17"/>
  <c r="BD21" i="17"/>
  <c r="BE21" i="17"/>
  <c r="EG21" i="17" s="1"/>
  <c r="BF21" i="17"/>
  <c r="BG21" i="17"/>
  <c r="BH21" i="17"/>
  <c r="BI21" i="17"/>
  <c r="CS21" i="17" s="1"/>
  <c r="BJ21" i="17"/>
  <c r="BK21" i="17"/>
  <c r="CU21" i="17" s="1"/>
  <c r="BL21" i="17"/>
  <c r="BM21" i="17"/>
  <c r="CW21" i="17" s="1"/>
  <c r="BN21" i="17"/>
  <c r="AW22" i="17"/>
  <c r="AY22" i="17"/>
  <c r="AZ22" i="17"/>
  <c r="FK22" i="17" s="1"/>
  <c r="BA22" i="17"/>
  <c r="BC22" i="17"/>
  <c r="BD22" i="17"/>
  <c r="BR22" i="17" s="1"/>
  <c r="CJ22" i="17" s="1"/>
  <c r="FS22" i="17" s="1"/>
  <c r="BE22" i="17"/>
  <c r="BF22" i="17"/>
  <c r="BG22" i="17"/>
  <c r="BH22" i="17"/>
  <c r="BI22" i="17"/>
  <c r="BJ22" i="17"/>
  <c r="BK22" i="17"/>
  <c r="BL22" i="17"/>
  <c r="BM22" i="17"/>
  <c r="BN22" i="17"/>
  <c r="AW23" i="17"/>
  <c r="AY23" i="17"/>
  <c r="FJ23" i="17" s="1"/>
  <c r="AZ23" i="17"/>
  <c r="FK23" i="17" s="1"/>
  <c r="BA23" i="17"/>
  <c r="BC23" i="17"/>
  <c r="DI23" i="17" s="1"/>
  <c r="DV23" i="17" s="1"/>
  <c r="GA23" i="17" s="1"/>
  <c r="BD23" i="17"/>
  <c r="BR23" i="17" s="1"/>
  <c r="BE23" i="17"/>
  <c r="BF23" i="17"/>
  <c r="BG23" i="17"/>
  <c r="BU23" i="17" s="1"/>
  <c r="BH23" i="17"/>
  <c r="BI23" i="17"/>
  <c r="BW23" i="17" s="1"/>
  <c r="BJ23" i="17"/>
  <c r="BK23" i="17"/>
  <c r="BY23" i="17" s="1"/>
  <c r="BL23" i="17"/>
  <c r="BM23" i="17"/>
  <c r="BN23" i="17"/>
  <c r="AW24" i="17"/>
  <c r="AY24" i="17"/>
  <c r="AZ24" i="17"/>
  <c r="FK24" i="17" s="1"/>
  <c r="BA24" i="17"/>
  <c r="BC24" i="17"/>
  <c r="BD24" i="17"/>
  <c r="BE24" i="17"/>
  <c r="CO24" i="17" s="1"/>
  <c r="BF24" i="17"/>
  <c r="BG24" i="17"/>
  <c r="BH24" i="17"/>
  <c r="BI24" i="17"/>
  <c r="CS24" i="17" s="1"/>
  <c r="BJ24" i="17"/>
  <c r="BX24" i="17" s="1"/>
  <c r="BK24" i="17"/>
  <c r="BL24" i="17"/>
  <c r="BM24" i="17"/>
  <c r="BN24" i="17"/>
  <c r="AW25" i="17"/>
  <c r="AY25" i="17"/>
  <c r="AZ25" i="17"/>
  <c r="FK25" i="17" s="1"/>
  <c r="BA25" i="17"/>
  <c r="BC25" i="17"/>
  <c r="BD25" i="17"/>
  <c r="BR25" i="17" s="1"/>
  <c r="CJ25" i="17" s="1"/>
  <c r="FS25" i="17" s="1"/>
  <c r="BE25" i="17"/>
  <c r="BF25" i="17"/>
  <c r="BG25" i="17"/>
  <c r="BH25" i="17"/>
  <c r="BI25" i="17"/>
  <c r="CS25" i="17" s="1"/>
  <c r="BJ25" i="17"/>
  <c r="BK25" i="17"/>
  <c r="CU25" i="17" s="1"/>
  <c r="BL25" i="17"/>
  <c r="BZ25" i="17" s="1"/>
  <c r="BM25" i="17"/>
  <c r="BN25" i="17"/>
  <c r="AW26" i="17"/>
  <c r="AY26" i="17"/>
  <c r="AZ26" i="17"/>
  <c r="FK26" i="17" s="1"/>
  <c r="BA26" i="17"/>
  <c r="BC26" i="17"/>
  <c r="BD26" i="17"/>
  <c r="BE26" i="17"/>
  <c r="BF26" i="17"/>
  <c r="BG26" i="17"/>
  <c r="BH26" i="17"/>
  <c r="CR26" i="17" s="1"/>
  <c r="BI26" i="17"/>
  <c r="BW26" i="17" s="1"/>
  <c r="BJ26" i="17"/>
  <c r="BK26" i="17"/>
  <c r="BL26" i="17"/>
  <c r="BM26" i="17"/>
  <c r="BN26" i="17"/>
  <c r="AW27" i="17"/>
  <c r="AY27" i="17"/>
  <c r="AZ27" i="17"/>
  <c r="FK27" i="17" s="1"/>
  <c r="BA27" i="17"/>
  <c r="BC27" i="17"/>
  <c r="BD27" i="17"/>
  <c r="BE27" i="17"/>
  <c r="BF27" i="17"/>
  <c r="BG27" i="17"/>
  <c r="BU27" i="17" s="1"/>
  <c r="BH27" i="17"/>
  <c r="BI27" i="17"/>
  <c r="BW27" i="17" s="1"/>
  <c r="BJ27" i="17"/>
  <c r="BK27" i="17"/>
  <c r="BL27" i="17"/>
  <c r="BM27" i="17"/>
  <c r="BN27" i="17"/>
  <c r="AW28" i="17"/>
  <c r="AY28" i="17"/>
  <c r="AZ28" i="17"/>
  <c r="BA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AW29" i="17"/>
  <c r="AY29" i="17"/>
  <c r="AZ29" i="17"/>
  <c r="BA29" i="17"/>
  <c r="BB29" i="17" s="1"/>
  <c r="BC29" i="17"/>
  <c r="BD29" i="17"/>
  <c r="BE29" i="17"/>
  <c r="EG29" i="17" s="1"/>
  <c r="BF29" i="17"/>
  <c r="BG29" i="17"/>
  <c r="BH29" i="17"/>
  <c r="BI29" i="17"/>
  <c r="BJ29" i="17"/>
  <c r="BK29" i="17"/>
  <c r="BL29" i="17"/>
  <c r="BM29" i="17"/>
  <c r="BN29" i="17"/>
  <c r="AW30" i="17"/>
  <c r="AY30" i="17"/>
  <c r="FJ30" i="17" s="1"/>
  <c r="AZ30" i="17"/>
  <c r="BA30" i="17"/>
  <c r="BC30" i="17"/>
  <c r="BD30" i="17"/>
  <c r="BE30" i="17"/>
  <c r="BF30" i="17"/>
  <c r="BG30" i="17"/>
  <c r="BH30" i="17"/>
  <c r="BI30" i="17"/>
  <c r="BJ30" i="17"/>
  <c r="BK30" i="17"/>
  <c r="BL30" i="17"/>
  <c r="BM30" i="17"/>
  <c r="BN30" i="17"/>
  <c r="BO30" i="17"/>
  <c r="AW31" i="17"/>
  <c r="AY31" i="17"/>
  <c r="AZ31" i="17"/>
  <c r="BA31" i="17"/>
  <c r="BC31" i="17"/>
  <c r="DI31" i="17" s="1"/>
  <c r="DV31" i="17" s="1"/>
  <c r="GA31" i="17" s="1"/>
  <c r="BD31" i="17"/>
  <c r="BE31" i="17"/>
  <c r="BF31" i="17"/>
  <c r="BG31" i="17"/>
  <c r="BH31" i="17"/>
  <c r="BI31" i="17"/>
  <c r="BJ31" i="17"/>
  <c r="BK31" i="17"/>
  <c r="BL31" i="17"/>
  <c r="BM31" i="17"/>
  <c r="BN31" i="17"/>
  <c r="AW32" i="17"/>
  <c r="AY32" i="17"/>
  <c r="AZ32" i="17"/>
  <c r="BA32" i="17"/>
  <c r="BC32" i="17"/>
  <c r="BD32" i="17"/>
  <c r="BE32" i="17"/>
  <c r="BF32" i="17"/>
  <c r="BG32" i="17"/>
  <c r="BH32" i="17"/>
  <c r="BI32" i="17"/>
  <c r="BJ32" i="17"/>
  <c r="BK32" i="17"/>
  <c r="BL32" i="17"/>
  <c r="BM32" i="17"/>
  <c r="BN32" i="17"/>
  <c r="AW33" i="17"/>
  <c r="AY33" i="17"/>
  <c r="AZ33" i="17"/>
  <c r="FK33" i="17" s="1"/>
  <c r="BA33" i="17"/>
  <c r="BC33" i="17"/>
  <c r="BD33" i="17"/>
  <c r="BE33" i="17"/>
  <c r="BF33" i="17"/>
  <c r="BG33" i="17"/>
  <c r="BH33" i="17"/>
  <c r="BI33" i="17"/>
  <c r="BJ33" i="17"/>
  <c r="BK33" i="17"/>
  <c r="BL33" i="17"/>
  <c r="BM33" i="17"/>
  <c r="BN33" i="17"/>
  <c r="AW34" i="17"/>
  <c r="AY34" i="17"/>
  <c r="AZ34" i="17"/>
  <c r="BA34" i="17"/>
  <c r="BD34" i="17"/>
  <c r="BE34" i="17"/>
  <c r="BF34" i="17"/>
  <c r="BG34" i="17"/>
  <c r="BH34" i="17"/>
  <c r="BI34" i="17"/>
  <c r="BJ34" i="17"/>
  <c r="BK34" i="17"/>
  <c r="BL34" i="17"/>
  <c r="BM34" i="17"/>
  <c r="BN34" i="17"/>
  <c r="BO34" i="17"/>
  <c r="AW35" i="17"/>
  <c r="N35" i="17" s="1"/>
  <c r="AY35" i="17"/>
  <c r="AZ35" i="17"/>
  <c r="BA35" i="17"/>
  <c r="BC35" i="17"/>
  <c r="BD35" i="17"/>
  <c r="BE35" i="17"/>
  <c r="BF35" i="17"/>
  <c r="BG35" i="17"/>
  <c r="DM35" i="17" s="1"/>
  <c r="BH35" i="17"/>
  <c r="BI35" i="17"/>
  <c r="BJ35" i="17"/>
  <c r="BK35" i="17"/>
  <c r="BL35" i="17"/>
  <c r="BM35" i="17"/>
  <c r="BN35" i="17"/>
  <c r="AW36" i="17"/>
  <c r="N36" i="17" s="1"/>
  <c r="AY36" i="17"/>
  <c r="AZ36" i="17"/>
  <c r="BA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AW37" i="17"/>
  <c r="AY37" i="17"/>
  <c r="AZ37" i="17"/>
  <c r="BA37" i="17"/>
  <c r="BC37" i="17"/>
  <c r="BD37" i="17"/>
  <c r="BE37" i="17"/>
  <c r="CO37" i="17" s="1"/>
  <c r="BF37" i="17"/>
  <c r="BG37" i="17"/>
  <c r="BH37" i="17"/>
  <c r="BI37" i="17"/>
  <c r="BJ37" i="17"/>
  <c r="BK37" i="17"/>
  <c r="BL37" i="17"/>
  <c r="BM37" i="17"/>
  <c r="BN37" i="17"/>
  <c r="AW38" i="17"/>
  <c r="N38" i="17" s="1"/>
  <c r="AY38" i="17"/>
  <c r="AZ38" i="17"/>
  <c r="BA38" i="17"/>
  <c r="BC38" i="17"/>
  <c r="BD38" i="17"/>
  <c r="BR38" i="17" s="1"/>
  <c r="BE38" i="17"/>
  <c r="BF38" i="17"/>
  <c r="BG38" i="17"/>
  <c r="BH38" i="17"/>
  <c r="BI38" i="17"/>
  <c r="BJ38" i="17"/>
  <c r="BK38" i="17"/>
  <c r="BL38" i="17"/>
  <c r="BM38" i="17"/>
  <c r="BN38" i="17"/>
  <c r="AW39" i="17"/>
  <c r="AY39" i="17"/>
  <c r="AZ39" i="17"/>
  <c r="BA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AW40" i="17"/>
  <c r="N40" i="17" s="1"/>
  <c r="AY40" i="17"/>
  <c r="AZ40" i="17"/>
  <c r="BA40" i="17"/>
  <c r="BB40" i="17" s="1"/>
  <c r="BD40" i="17"/>
  <c r="BE40" i="17"/>
  <c r="BF40" i="17"/>
  <c r="BG40" i="17"/>
  <c r="BH40" i="17"/>
  <c r="BI40" i="17"/>
  <c r="BJ40" i="17"/>
  <c r="BK40" i="17"/>
  <c r="BL40" i="17"/>
  <c r="BM40" i="17"/>
  <c r="BN40" i="17"/>
  <c r="BO40" i="17"/>
  <c r="AW41" i="17"/>
  <c r="AY41" i="17"/>
  <c r="AZ41" i="17"/>
  <c r="FK41" i="17" s="1"/>
  <c r="BA41" i="17"/>
  <c r="BC41" i="17"/>
  <c r="BD41" i="17"/>
  <c r="BE41" i="17"/>
  <c r="BF41" i="17"/>
  <c r="BG41" i="17"/>
  <c r="BH41" i="17"/>
  <c r="BI41" i="17"/>
  <c r="BJ41" i="17"/>
  <c r="BK41" i="17"/>
  <c r="BL41" i="17"/>
  <c r="BM41" i="17"/>
  <c r="BN41" i="17"/>
  <c r="AW42" i="17"/>
  <c r="N42" i="17" s="1"/>
  <c r="AY42" i="17"/>
  <c r="FJ42" i="17" s="1"/>
  <c r="AZ42" i="17"/>
  <c r="BA42" i="17"/>
  <c r="BC42" i="17"/>
  <c r="BD42" i="17"/>
  <c r="BE42" i="17"/>
  <c r="BF42" i="17"/>
  <c r="BG42" i="17"/>
  <c r="BH42" i="17"/>
  <c r="BI42" i="17"/>
  <c r="BJ42" i="17"/>
  <c r="BK42" i="17"/>
  <c r="BL42" i="17"/>
  <c r="BM42" i="17"/>
  <c r="BN42" i="17"/>
  <c r="BO42" i="17"/>
  <c r="AW43" i="17"/>
  <c r="AY43" i="17"/>
  <c r="AZ43" i="17"/>
  <c r="BA43" i="17"/>
  <c r="BC43" i="17"/>
  <c r="BD43" i="17"/>
  <c r="BE43" i="17"/>
  <c r="BF43" i="17"/>
  <c r="BT43" i="17" s="1"/>
  <c r="BG43" i="17"/>
  <c r="BH43" i="17"/>
  <c r="BI43" i="17"/>
  <c r="BJ43" i="17"/>
  <c r="BK43" i="17"/>
  <c r="BL43" i="17"/>
  <c r="BM43" i="17"/>
  <c r="BN43" i="17"/>
  <c r="AW44" i="17"/>
  <c r="AY44" i="17"/>
  <c r="AZ44" i="17"/>
  <c r="BA44" i="17"/>
  <c r="BC44" i="17"/>
  <c r="BD44" i="17"/>
  <c r="BE44" i="17"/>
  <c r="BS44" i="17" s="1"/>
  <c r="BF44" i="17"/>
  <c r="DL44" i="17" s="1"/>
  <c r="BG44" i="17"/>
  <c r="BH44" i="17"/>
  <c r="BI44" i="17"/>
  <c r="BJ44" i="17"/>
  <c r="BK44" i="17"/>
  <c r="BL44" i="17"/>
  <c r="BM44" i="17"/>
  <c r="CA44" i="17" s="1"/>
  <c r="BN44" i="17"/>
  <c r="CX44" i="17" s="1"/>
  <c r="AW45" i="17"/>
  <c r="AY45" i="17"/>
  <c r="AZ45" i="17"/>
  <c r="BA45" i="17"/>
  <c r="BC45" i="17"/>
  <c r="BD45" i="17"/>
  <c r="BE45" i="17"/>
  <c r="DK45" i="17" s="1"/>
  <c r="BF45" i="17"/>
  <c r="BT45" i="17" s="1"/>
  <c r="BG45" i="17"/>
  <c r="BH45" i="17"/>
  <c r="BI45" i="17"/>
  <c r="BJ45" i="17"/>
  <c r="BK45" i="17"/>
  <c r="BL45" i="17"/>
  <c r="BM45" i="17"/>
  <c r="BN45" i="17"/>
  <c r="AW46" i="17"/>
  <c r="AY46" i="17"/>
  <c r="AZ46" i="17"/>
  <c r="BA46" i="17"/>
  <c r="BC46" i="17"/>
  <c r="BD46" i="17"/>
  <c r="BR46" i="17" s="1"/>
  <c r="BE46" i="17"/>
  <c r="BF46" i="17"/>
  <c r="BT46" i="17" s="1"/>
  <c r="BG46" i="17"/>
  <c r="BH46" i="17"/>
  <c r="BI46" i="17"/>
  <c r="BJ46" i="17"/>
  <c r="BK46" i="17"/>
  <c r="BL46" i="17"/>
  <c r="BM46" i="17"/>
  <c r="BN46" i="17"/>
  <c r="AW47" i="17"/>
  <c r="AY47" i="17"/>
  <c r="AZ47" i="17"/>
  <c r="BA47" i="17"/>
  <c r="BC47" i="17"/>
  <c r="DI47" i="17" s="1"/>
  <c r="BD47" i="17"/>
  <c r="BE47" i="17"/>
  <c r="BF47" i="17"/>
  <c r="BG47" i="17"/>
  <c r="BH47" i="17"/>
  <c r="BI47" i="17"/>
  <c r="BJ47" i="17"/>
  <c r="BK47" i="17"/>
  <c r="BL47" i="17"/>
  <c r="BM47" i="17"/>
  <c r="BN47" i="17"/>
  <c r="AW48" i="17"/>
  <c r="AY48" i="17"/>
  <c r="AZ48" i="17"/>
  <c r="BA48" i="17"/>
  <c r="BC48" i="17"/>
  <c r="BD48" i="17"/>
  <c r="BE48" i="17"/>
  <c r="BF48" i="17"/>
  <c r="BG48" i="17"/>
  <c r="BH48" i="17"/>
  <c r="BI48" i="17"/>
  <c r="BJ48" i="17"/>
  <c r="BK48" i="17"/>
  <c r="BL48" i="17"/>
  <c r="BM48" i="17"/>
  <c r="BN48" i="17"/>
  <c r="AW49" i="17"/>
  <c r="AY49" i="17"/>
  <c r="FJ49" i="17" s="1"/>
  <c r="AZ49" i="17"/>
  <c r="BA49" i="17"/>
  <c r="BC49" i="17"/>
  <c r="BD49" i="17"/>
  <c r="BE49" i="17"/>
  <c r="BF49" i="17"/>
  <c r="BT49" i="17" s="1"/>
  <c r="BG49" i="17"/>
  <c r="BH49" i="17"/>
  <c r="BV49" i="17" s="1"/>
  <c r="BI49" i="17"/>
  <c r="BJ49" i="17"/>
  <c r="BK49" i="17"/>
  <c r="BL49" i="17"/>
  <c r="BM49" i="17"/>
  <c r="BN49" i="17"/>
  <c r="AW50" i="17"/>
  <c r="AY50" i="17"/>
  <c r="AZ50" i="17"/>
  <c r="BA50" i="17"/>
  <c r="BC50" i="17"/>
  <c r="BD50" i="17"/>
  <c r="BE50" i="17"/>
  <c r="BF50" i="17"/>
  <c r="BT50" i="17" s="1"/>
  <c r="BG50" i="17"/>
  <c r="BH50" i="17"/>
  <c r="BI50" i="17"/>
  <c r="BJ50" i="17"/>
  <c r="BK50" i="17"/>
  <c r="BL50" i="17"/>
  <c r="BM50" i="17"/>
  <c r="BN50" i="17"/>
  <c r="AW51" i="17"/>
  <c r="AY51" i="17"/>
  <c r="AZ51" i="17"/>
  <c r="BA51" i="17"/>
  <c r="BC51" i="17"/>
  <c r="BD51" i="17"/>
  <c r="BE51" i="17"/>
  <c r="BF51" i="17"/>
  <c r="BT51" i="17" s="1"/>
  <c r="BG51" i="17"/>
  <c r="BH51" i="17"/>
  <c r="BI51" i="17"/>
  <c r="BJ51" i="17"/>
  <c r="BK51" i="17"/>
  <c r="BL51" i="17"/>
  <c r="BM51" i="17"/>
  <c r="BN51" i="17"/>
  <c r="CB51" i="17" s="1"/>
  <c r="AW52" i="17"/>
  <c r="AY52" i="17"/>
  <c r="AZ52" i="17"/>
  <c r="BA52" i="17"/>
  <c r="BC52" i="17"/>
  <c r="BD52" i="17"/>
  <c r="BE52" i="17"/>
  <c r="DK52" i="17" s="1"/>
  <c r="BF52" i="17"/>
  <c r="BT52" i="17" s="1"/>
  <c r="BG52" i="17"/>
  <c r="BH52" i="17"/>
  <c r="BI52" i="17"/>
  <c r="BJ52" i="17"/>
  <c r="BK52" i="17"/>
  <c r="BL52" i="17"/>
  <c r="BM52" i="17"/>
  <c r="BN52" i="17"/>
  <c r="AW53" i="17"/>
  <c r="AY53" i="17"/>
  <c r="AZ53" i="17"/>
  <c r="BA53" i="17"/>
  <c r="BC53" i="17"/>
  <c r="BD53" i="17"/>
  <c r="BR53" i="17" s="1"/>
  <c r="CJ53" i="17" s="1"/>
  <c r="FS53" i="17" s="1"/>
  <c r="BE53" i="17"/>
  <c r="BF53" i="17"/>
  <c r="BT53" i="17" s="1"/>
  <c r="BG53" i="17"/>
  <c r="BH53" i="17"/>
  <c r="BI53" i="17"/>
  <c r="BJ53" i="17"/>
  <c r="BK53" i="17"/>
  <c r="BL53" i="17"/>
  <c r="BM53" i="17"/>
  <c r="BN53" i="17"/>
  <c r="AW54" i="17"/>
  <c r="AY54" i="17"/>
  <c r="AZ54" i="17"/>
  <c r="BA54" i="17"/>
  <c r="BC54" i="17"/>
  <c r="DI54" i="17" s="1"/>
  <c r="EA54" i="17" s="1"/>
  <c r="GF54" i="17" s="1"/>
  <c r="BD54" i="17"/>
  <c r="BE54" i="17"/>
  <c r="BF54" i="17"/>
  <c r="BT54" i="17" s="1"/>
  <c r="BG54" i="17"/>
  <c r="BH54" i="17"/>
  <c r="BI54" i="17"/>
  <c r="BJ54" i="17"/>
  <c r="BK54" i="17"/>
  <c r="BL54" i="17"/>
  <c r="BM54" i="17"/>
  <c r="BN54" i="17"/>
  <c r="AW55" i="17"/>
  <c r="AY55" i="17"/>
  <c r="AZ55" i="17"/>
  <c r="BA55" i="17"/>
  <c r="BC55" i="17"/>
  <c r="BD55" i="17"/>
  <c r="BE55" i="17"/>
  <c r="BF55" i="17"/>
  <c r="BG55" i="17"/>
  <c r="BH55" i="17"/>
  <c r="BI55" i="17"/>
  <c r="BJ55" i="17"/>
  <c r="BX55" i="17" s="1"/>
  <c r="BK55" i="17"/>
  <c r="BL55" i="17"/>
  <c r="BM55" i="17"/>
  <c r="BN55" i="17"/>
  <c r="AW56" i="17"/>
  <c r="AY56" i="17"/>
  <c r="AZ56" i="17"/>
  <c r="BA56" i="17"/>
  <c r="BC56" i="17"/>
  <c r="BD56" i="17"/>
  <c r="BE56" i="17"/>
  <c r="BF56" i="17"/>
  <c r="BT56" i="17" s="1"/>
  <c r="BG56" i="17"/>
  <c r="BH56" i="17"/>
  <c r="BI56" i="17"/>
  <c r="BJ56" i="17"/>
  <c r="BK56" i="17"/>
  <c r="BL56" i="17"/>
  <c r="BM56" i="17"/>
  <c r="BN56" i="17"/>
  <c r="AW57" i="17"/>
  <c r="AY57" i="17"/>
  <c r="AZ57" i="17"/>
  <c r="BA57" i="17"/>
  <c r="BC57" i="17"/>
  <c r="BD57" i="17"/>
  <c r="BE57" i="17"/>
  <c r="BF57" i="17"/>
  <c r="BG57" i="17"/>
  <c r="BH57" i="17"/>
  <c r="BI57" i="17"/>
  <c r="BJ57" i="17"/>
  <c r="BK57" i="17"/>
  <c r="BL57" i="17"/>
  <c r="BM57" i="17"/>
  <c r="BN57" i="17"/>
  <c r="BO57" i="17"/>
  <c r="AW58" i="17"/>
  <c r="AY58" i="17"/>
  <c r="AZ58" i="17"/>
  <c r="BA58" i="17"/>
  <c r="BC58" i="17"/>
  <c r="BD58" i="17"/>
  <c r="BE58" i="17"/>
  <c r="BF58" i="17"/>
  <c r="BG58" i="17"/>
  <c r="BH58" i="17"/>
  <c r="BI58" i="17"/>
  <c r="BJ58" i="17"/>
  <c r="BK58" i="17"/>
  <c r="BL58" i="17"/>
  <c r="BM58" i="17"/>
  <c r="BN58" i="17"/>
  <c r="AW59" i="17"/>
  <c r="AY59" i="17"/>
  <c r="AZ59" i="17"/>
  <c r="BA59" i="17"/>
  <c r="BC59" i="17"/>
  <c r="BD59" i="17"/>
  <c r="BE59" i="17"/>
  <c r="BS59" i="17" s="1"/>
  <c r="BF59" i="17"/>
  <c r="DL59" i="17" s="1"/>
  <c r="BG59" i="17"/>
  <c r="BH59" i="17"/>
  <c r="BI59" i="17"/>
  <c r="BJ59" i="17"/>
  <c r="BK59" i="17"/>
  <c r="BL59" i="17"/>
  <c r="BM59" i="17"/>
  <c r="BN59" i="17"/>
  <c r="AW60" i="17"/>
  <c r="AY60" i="17"/>
  <c r="AZ60" i="17"/>
  <c r="BA60" i="17"/>
  <c r="BC60" i="17"/>
  <c r="BD60" i="17"/>
  <c r="BE60" i="17"/>
  <c r="BS60" i="17" s="1"/>
  <c r="BF60" i="17"/>
  <c r="BG60" i="17"/>
  <c r="BH60" i="17"/>
  <c r="BI60" i="17"/>
  <c r="BJ60" i="17"/>
  <c r="BK60" i="17"/>
  <c r="BL60" i="17"/>
  <c r="BM60" i="17"/>
  <c r="BN60" i="17"/>
  <c r="AW61" i="17"/>
  <c r="AY61" i="17"/>
  <c r="AZ61" i="17"/>
  <c r="BA61" i="17"/>
  <c r="BC61" i="17"/>
  <c r="BD61" i="17"/>
  <c r="BR61" i="17" s="1"/>
  <c r="CJ61" i="17" s="1"/>
  <c r="FS61" i="17" s="1"/>
  <c r="BE61" i="17"/>
  <c r="EG61" i="17" s="1"/>
  <c r="BF61" i="17"/>
  <c r="BG61" i="17"/>
  <c r="BH61" i="17"/>
  <c r="BI61" i="17"/>
  <c r="BJ61" i="17"/>
  <c r="BK61" i="17"/>
  <c r="BL61" i="17"/>
  <c r="BM61" i="17"/>
  <c r="BN61" i="17"/>
  <c r="AW62" i="17"/>
  <c r="AY62" i="17"/>
  <c r="AZ62" i="17"/>
  <c r="BA62" i="17"/>
  <c r="BC62" i="17"/>
  <c r="DI62" i="17" s="1"/>
  <c r="BD62" i="17"/>
  <c r="BE62" i="17"/>
  <c r="DK62" i="17" s="1"/>
  <c r="BF62" i="17"/>
  <c r="BG62" i="17"/>
  <c r="BH62" i="17"/>
  <c r="BI62" i="17"/>
  <c r="BJ62" i="17"/>
  <c r="BK62" i="17"/>
  <c r="BY62" i="17" s="1"/>
  <c r="BL62" i="17"/>
  <c r="BM62" i="17"/>
  <c r="BN62" i="17"/>
  <c r="AW63" i="17"/>
  <c r="AY63" i="17"/>
  <c r="AZ63" i="17"/>
  <c r="BA63" i="17"/>
  <c r="BC63" i="17"/>
  <c r="BD63" i="17"/>
  <c r="BE63" i="17"/>
  <c r="BF63" i="17"/>
  <c r="BG63" i="17"/>
  <c r="BH63" i="17"/>
  <c r="BI63" i="17"/>
  <c r="BJ63" i="17"/>
  <c r="BK63" i="17"/>
  <c r="BL63" i="17"/>
  <c r="BM63" i="17"/>
  <c r="BN63" i="17"/>
  <c r="AW64" i="17"/>
  <c r="AY64" i="17"/>
  <c r="AZ64" i="17"/>
  <c r="FK64" i="17" s="1"/>
  <c r="BA64" i="17"/>
  <c r="BC64" i="17"/>
  <c r="BD64" i="17"/>
  <c r="BE64" i="17"/>
  <c r="BF64" i="17"/>
  <c r="BG64" i="17"/>
  <c r="BH64" i="17"/>
  <c r="BI64" i="17"/>
  <c r="BJ64" i="17"/>
  <c r="BK64" i="17"/>
  <c r="BL64" i="17"/>
  <c r="BM64" i="17"/>
  <c r="BN64" i="17"/>
  <c r="BO64" i="17"/>
  <c r="AW65" i="17"/>
  <c r="AY65" i="17"/>
  <c r="FJ65" i="17" s="1"/>
  <c r="AZ65" i="17"/>
  <c r="BA65" i="17"/>
  <c r="BC65" i="17"/>
  <c r="BD65" i="17"/>
  <c r="BR65" i="17" s="1"/>
  <c r="CJ65" i="17" s="1"/>
  <c r="FS65" i="17" s="1"/>
  <c r="BE65" i="17"/>
  <c r="BF65" i="17"/>
  <c r="BG65" i="17"/>
  <c r="BH65" i="17"/>
  <c r="BI65" i="17"/>
  <c r="BJ65" i="17"/>
  <c r="BK65" i="17"/>
  <c r="BL65" i="17"/>
  <c r="BM65" i="17"/>
  <c r="BN65" i="17"/>
  <c r="AW66" i="17"/>
  <c r="AY66" i="17"/>
  <c r="AZ66" i="17"/>
  <c r="BA66" i="17"/>
  <c r="BC66" i="17"/>
  <c r="BD66" i="17"/>
  <c r="BR66" i="17" s="1"/>
  <c r="CJ66" i="17" s="1"/>
  <c r="FS66" i="17" s="1"/>
  <c r="BE66" i="17"/>
  <c r="BF66" i="17"/>
  <c r="BG66" i="17"/>
  <c r="BH66" i="17"/>
  <c r="BI66" i="17"/>
  <c r="BJ66" i="17"/>
  <c r="BK66" i="17"/>
  <c r="BL66" i="17"/>
  <c r="BM66" i="17"/>
  <c r="BN66" i="17"/>
  <c r="AW67" i="17"/>
  <c r="AY67" i="17"/>
  <c r="AZ67" i="17"/>
  <c r="BA67" i="17"/>
  <c r="BC67" i="17"/>
  <c r="BD67" i="17"/>
  <c r="BR67" i="17" s="1"/>
  <c r="BE67" i="17"/>
  <c r="BF67" i="17"/>
  <c r="BG67" i="17"/>
  <c r="BH67" i="17"/>
  <c r="BI67" i="17"/>
  <c r="BJ67" i="17"/>
  <c r="BK67" i="17"/>
  <c r="BL67" i="17"/>
  <c r="BM67" i="17"/>
  <c r="BN67" i="17"/>
  <c r="AW68" i="17"/>
  <c r="AY68" i="17"/>
  <c r="AZ68" i="17"/>
  <c r="BA68" i="17"/>
  <c r="BC68" i="17"/>
  <c r="BD68" i="17"/>
  <c r="BE68" i="17"/>
  <c r="BF68" i="17"/>
  <c r="BG68" i="17"/>
  <c r="BH68" i="17"/>
  <c r="BI68" i="17"/>
  <c r="BJ68" i="17"/>
  <c r="BK68" i="17"/>
  <c r="BL68" i="17"/>
  <c r="BM68" i="17"/>
  <c r="BN68" i="17"/>
  <c r="AW69" i="17"/>
  <c r="AY69" i="17"/>
  <c r="AZ69" i="17"/>
  <c r="BA69" i="17"/>
  <c r="BC69" i="17"/>
  <c r="DI69" i="17" s="1"/>
  <c r="BD69" i="17"/>
  <c r="BR69" i="17" s="1"/>
  <c r="CJ69" i="17" s="1"/>
  <c r="FS69" i="17" s="1"/>
  <c r="BE69" i="17"/>
  <c r="BF69" i="17"/>
  <c r="BG69" i="17"/>
  <c r="BH69" i="17"/>
  <c r="BI69" i="17"/>
  <c r="BJ69" i="17"/>
  <c r="BK69" i="17"/>
  <c r="BL69" i="17"/>
  <c r="BM69" i="17"/>
  <c r="BN69" i="17"/>
  <c r="AW70" i="17"/>
  <c r="AY70" i="17"/>
  <c r="AZ70" i="17"/>
  <c r="BA70" i="17"/>
  <c r="BC70" i="17"/>
  <c r="BD70" i="17"/>
  <c r="BR70" i="17" s="1"/>
  <c r="BE70" i="17"/>
  <c r="BF70" i="17"/>
  <c r="BG70" i="17"/>
  <c r="BH70" i="17"/>
  <c r="BI70" i="17"/>
  <c r="BJ70" i="17"/>
  <c r="BK70" i="17"/>
  <c r="BL70" i="17"/>
  <c r="BM70" i="17"/>
  <c r="BN70" i="17"/>
  <c r="AW71" i="17"/>
  <c r="AY71" i="17"/>
  <c r="AZ71" i="17"/>
  <c r="BA71" i="17"/>
  <c r="BC71" i="17"/>
  <c r="BD71" i="17"/>
  <c r="BR71" i="17" s="1"/>
  <c r="CJ71" i="17" s="1"/>
  <c r="FS71" i="17" s="1"/>
  <c r="BE71" i="17"/>
  <c r="BF71" i="17"/>
  <c r="BG71" i="17"/>
  <c r="BH71" i="17"/>
  <c r="BI71" i="17"/>
  <c r="BJ71" i="17"/>
  <c r="BK71" i="17"/>
  <c r="BL71" i="17"/>
  <c r="BM71" i="17"/>
  <c r="BN71" i="17"/>
  <c r="AW72" i="17"/>
  <c r="AY72" i="17"/>
  <c r="AZ72" i="17"/>
  <c r="BA72" i="17"/>
  <c r="BC72" i="17"/>
  <c r="BD72" i="17"/>
  <c r="BR72" i="17" s="1"/>
  <c r="CJ72" i="17" s="1"/>
  <c r="FS72" i="17" s="1"/>
  <c r="BE72" i="17"/>
  <c r="BF72" i="17"/>
  <c r="BG72" i="17"/>
  <c r="BH72" i="17"/>
  <c r="BI72" i="17"/>
  <c r="BJ72" i="17"/>
  <c r="BK72" i="17"/>
  <c r="BL72" i="17"/>
  <c r="BM72" i="17"/>
  <c r="BN72" i="17"/>
  <c r="AW73" i="17"/>
  <c r="AY73" i="17"/>
  <c r="AZ73" i="17"/>
  <c r="BA73" i="17"/>
  <c r="BC73" i="17"/>
  <c r="BD73" i="17"/>
  <c r="BR73" i="17" s="1"/>
  <c r="BE73" i="17"/>
  <c r="BF73" i="17"/>
  <c r="BG73" i="17"/>
  <c r="BH73" i="17"/>
  <c r="BI73" i="17"/>
  <c r="BJ73" i="17"/>
  <c r="BK73" i="17"/>
  <c r="BL73" i="17"/>
  <c r="BM73" i="17"/>
  <c r="BN73" i="17"/>
  <c r="AW74" i="17"/>
  <c r="N74" i="17" s="1"/>
  <c r="AY74" i="17"/>
  <c r="AZ74" i="17"/>
  <c r="BA74" i="17"/>
  <c r="BC74" i="17"/>
  <c r="BD74" i="17"/>
  <c r="BE74" i="17"/>
  <c r="BF74" i="17"/>
  <c r="BG74" i="17"/>
  <c r="BH74" i="17"/>
  <c r="BI74" i="17"/>
  <c r="BJ74" i="17"/>
  <c r="BK74" i="17"/>
  <c r="BL74" i="17"/>
  <c r="BM74" i="17"/>
  <c r="BN74" i="17"/>
  <c r="BO74" i="17"/>
  <c r="AW75" i="17"/>
  <c r="AY75" i="17"/>
  <c r="AZ75" i="17"/>
  <c r="BA75" i="17"/>
  <c r="BC75" i="17"/>
  <c r="BQ75" i="17" s="1"/>
  <c r="BD75" i="17"/>
  <c r="BE75" i="17"/>
  <c r="BF75" i="17"/>
  <c r="CP75" i="17" s="1"/>
  <c r="BG75" i="17"/>
  <c r="BH75" i="17"/>
  <c r="BI75" i="17"/>
  <c r="BJ75" i="17"/>
  <c r="BK75" i="17"/>
  <c r="BL75" i="17"/>
  <c r="BM75" i="17"/>
  <c r="BN75" i="17"/>
  <c r="AW76" i="17"/>
  <c r="AY76" i="17"/>
  <c r="AZ76" i="17"/>
  <c r="BA76" i="17"/>
  <c r="BC76" i="17"/>
  <c r="DI76" i="17" s="1"/>
  <c r="BD76" i="17"/>
  <c r="BE76" i="17"/>
  <c r="BF76" i="17"/>
  <c r="BG76" i="17"/>
  <c r="BH76" i="17"/>
  <c r="BI76" i="17"/>
  <c r="BJ76" i="17"/>
  <c r="BK76" i="17"/>
  <c r="BL76" i="17"/>
  <c r="BM76" i="17"/>
  <c r="BN76" i="17"/>
  <c r="AW77" i="17"/>
  <c r="AY77" i="17"/>
  <c r="AZ77" i="17"/>
  <c r="BA77" i="17"/>
  <c r="BC77" i="17"/>
  <c r="DI77" i="17" s="1"/>
  <c r="DV77" i="17" s="1"/>
  <c r="GA77" i="17" s="1"/>
  <c r="BD77" i="17"/>
  <c r="BE77" i="17"/>
  <c r="BF77" i="17"/>
  <c r="BG77" i="17"/>
  <c r="BH77" i="17"/>
  <c r="BI77" i="17"/>
  <c r="BJ77" i="17"/>
  <c r="BK77" i="17"/>
  <c r="BL77" i="17"/>
  <c r="BM77" i="17"/>
  <c r="BN77" i="17"/>
  <c r="AW78" i="17"/>
  <c r="AY78" i="17"/>
  <c r="AZ78" i="17"/>
  <c r="BA78" i="17"/>
  <c r="BC78" i="17"/>
  <c r="CM78" i="17" s="1"/>
  <c r="BD78" i="17"/>
  <c r="BE78" i="17"/>
  <c r="BF78" i="17"/>
  <c r="BG78" i="17"/>
  <c r="BH78" i="17"/>
  <c r="BI78" i="17"/>
  <c r="BJ78" i="17"/>
  <c r="BK78" i="17"/>
  <c r="BY78" i="17" s="1"/>
  <c r="BL78" i="17"/>
  <c r="BM78" i="17"/>
  <c r="BN78" i="17"/>
  <c r="AW79" i="17"/>
  <c r="AY79" i="17"/>
  <c r="AZ79" i="17"/>
  <c r="BA79" i="17"/>
  <c r="BC79" i="17"/>
  <c r="DI79" i="17" s="1"/>
  <c r="DV79" i="17" s="1"/>
  <c r="GA79" i="17" s="1"/>
  <c r="BD79" i="17"/>
  <c r="BE79" i="17"/>
  <c r="BF79" i="17"/>
  <c r="BG79" i="17"/>
  <c r="BH79" i="17"/>
  <c r="BI79" i="17"/>
  <c r="BJ79" i="17"/>
  <c r="BK79" i="17"/>
  <c r="BL79" i="17"/>
  <c r="BM79" i="17"/>
  <c r="BN79" i="17"/>
  <c r="AW80" i="17"/>
  <c r="AY80" i="17"/>
  <c r="AZ80" i="17"/>
  <c r="BA80" i="17"/>
  <c r="BC80" i="17"/>
  <c r="DI80" i="17" s="1"/>
  <c r="BD80" i="17"/>
  <c r="BE80" i="17"/>
  <c r="BF80" i="17"/>
  <c r="BG80" i="17"/>
  <c r="BH80" i="17"/>
  <c r="BI80" i="17"/>
  <c r="BJ80" i="17"/>
  <c r="BK80" i="17"/>
  <c r="BL80" i="17"/>
  <c r="BM80" i="17"/>
  <c r="BN80" i="17"/>
  <c r="AW81" i="17"/>
  <c r="AY81" i="17"/>
  <c r="AZ81" i="17"/>
  <c r="BA81" i="17"/>
  <c r="BC81" i="17"/>
  <c r="DI81" i="17" s="1"/>
  <c r="EA81" i="17" s="1"/>
  <c r="GF81" i="17" s="1"/>
  <c r="BD81" i="17"/>
  <c r="BE81" i="17"/>
  <c r="BF81" i="17"/>
  <c r="BG81" i="17"/>
  <c r="BH81" i="17"/>
  <c r="BI81" i="17"/>
  <c r="BJ81" i="17"/>
  <c r="BK81" i="17"/>
  <c r="BL81" i="17"/>
  <c r="BM81" i="17"/>
  <c r="BN81" i="17"/>
  <c r="AW82" i="17"/>
  <c r="AY82" i="17"/>
  <c r="AZ82" i="17"/>
  <c r="BA82" i="17"/>
  <c r="BC82" i="17"/>
  <c r="BD82" i="17"/>
  <c r="BE82" i="17"/>
  <c r="BF82" i="17"/>
  <c r="BG82" i="17"/>
  <c r="BH82" i="17"/>
  <c r="BI82" i="17"/>
  <c r="BJ82" i="17"/>
  <c r="BK82" i="17"/>
  <c r="BL82" i="17"/>
  <c r="BM82" i="17"/>
  <c r="BN82" i="17"/>
  <c r="AW83" i="17"/>
  <c r="AY83" i="17"/>
  <c r="AZ83" i="17"/>
  <c r="BA83" i="17"/>
  <c r="BB83" i="17" s="1"/>
  <c r="BC83" i="17"/>
  <c r="CM83" i="17" s="1"/>
  <c r="CZ83" i="17" s="1"/>
  <c r="FT83" i="17" s="1"/>
  <c r="BD83" i="17"/>
  <c r="BE83" i="17"/>
  <c r="BF83" i="17"/>
  <c r="BG83" i="17"/>
  <c r="BH83" i="17"/>
  <c r="BI83" i="17"/>
  <c r="BJ83" i="17"/>
  <c r="BK83" i="17"/>
  <c r="BL83" i="17"/>
  <c r="BM83" i="17"/>
  <c r="BN83" i="17"/>
  <c r="AW84" i="17"/>
  <c r="AY84" i="17"/>
  <c r="AZ84" i="17"/>
  <c r="BA84" i="17"/>
  <c r="BB84" i="17" s="1"/>
  <c r="BC84" i="17"/>
  <c r="CM84" i="17" s="1"/>
  <c r="BD84" i="17"/>
  <c r="BE84" i="17"/>
  <c r="BF84" i="17"/>
  <c r="BG84" i="17"/>
  <c r="BH84" i="17"/>
  <c r="BI84" i="17"/>
  <c r="BJ84" i="17"/>
  <c r="BK84" i="17"/>
  <c r="BL84" i="17"/>
  <c r="BM84" i="17"/>
  <c r="CA84" i="17" s="1"/>
  <c r="BN84" i="17"/>
  <c r="AW85" i="17"/>
  <c r="AY85" i="17"/>
  <c r="AZ85" i="17"/>
  <c r="BA85" i="17"/>
  <c r="BC85" i="17"/>
  <c r="DI85" i="17" s="1"/>
  <c r="DV85" i="17" s="1"/>
  <c r="GA85" i="17" s="1"/>
  <c r="BD85" i="17"/>
  <c r="BE85" i="17"/>
  <c r="BF85" i="17"/>
  <c r="BG85" i="17"/>
  <c r="BH85" i="17"/>
  <c r="BI85" i="17"/>
  <c r="BJ85" i="17"/>
  <c r="BK85" i="17"/>
  <c r="BL85" i="17"/>
  <c r="BM85" i="17"/>
  <c r="BN85" i="17"/>
  <c r="AW86" i="17"/>
  <c r="AY86" i="17"/>
  <c r="AZ86" i="17"/>
  <c r="BA86" i="17"/>
  <c r="BB86" i="17" s="1"/>
  <c r="BC86" i="17"/>
  <c r="DI86" i="17" s="1"/>
  <c r="BD86" i="17"/>
  <c r="BE86" i="17"/>
  <c r="BF86" i="17"/>
  <c r="BG86" i="17"/>
  <c r="BH86" i="17"/>
  <c r="BI86" i="17"/>
  <c r="BJ86" i="17"/>
  <c r="BK86" i="17"/>
  <c r="BL86" i="17"/>
  <c r="BM86" i="17"/>
  <c r="BN86" i="17"/>
  <c r="AW87" i="17"/>
  <c r="AY87" i="17"/>
  <c r="AZ87" i="17"/>
  <c r="BA87" i="17"/>
  <c r="BB87" i="17" s="1"/>
  <c r="BC87" i="17"/>
  <c r="BD87" i="17"/>
  <c r="BE87" i="17"/>
  <c r="BF87" i="17"/>
  <c r="BG87" i="17"/>
  <c r="BH87" i="17"/>
  <c r="BI87" i="17"/>
  <c r="BJ87" i="17"/>
  <c r="BK87" i="17"/>
  <c r="BL87" i="17"/>
  <c r="BM87" i="17"/>
  <c r="BN87" i="17"/>
  <c r="AW88" i="17"/>
  <c r="AY88" i="17"/>
  <c r="AZ88" i="17"/>
  <c r="BA88" i="17"/>
  <c r="BC88" i="17"/>
  <c r="DI88" i="17" s="1"/>
  <c r="BD88" i="17"/>
  <c r="BE88" i="17"/>
  <c r="BF88" i="17"/>
  <c r="BG88" i="17"/>
  <c r="BH88" i="17"/>
  <c r="BI88" i="17"/>
  <c r="BJ88" i="17"/>
  <c r="BK88" i="17"/>
  <c r="BL88" i="17"/>
  <c r="BM88" i="17"/>
  <c r="BN88" i="17"/>
  <c r="AW89" i="17"/>
  <c r="AY89" i="17"/>
  <c r="AZ89" i="17"/>
  <c r="BA89" i="17"/>
  <c r="BC89" i="17"/>
  <c r="CM89" i="17" s="1"/>
  <c r="CZ89" i="17" s="1"/>
  <c r="FT89" i="17" s="1"/>
  <c r="BD89" i="17"/>
  <c r="BE89" i="17"/>
  <c r="BF89" i="17"/>
  <c r="BG89" i="17"/>
  <c r="BH89" i="17"/>
  <c r="BI89" i="17"/>
  <c r="BJ89" i="17"/>
  <c r="BK89" i="17"/>
  <c r="BL89" i="17"/>
  <c r="BM89" i="17"/>
  <c r="BN89" i="17"/>
  <c r="AW90" i="17"/>
  <c r="AY90" i="17"/>
  <c r="AZ90" i="17"/>
  <c r="BA90" i="17"/>
  <c r="BB90" i="17" s="1"/>
  <c r="BC90" i="17"/>
  <c r="DI90" i="17" s="1"/>
  <c r="EA90" i="17" s="1"/>
  <c r="GF90" i="17" s="1"/>
  <c r="BD90" i="17"/>
  <c r="BE90" i="17"/>
  <c r="BF90" i="17"/>
  <c r="BG90" i="17"/>
  <c r="BH90" i="17"/>
  <c r="BI90" i="17"/>
  <c r="BJ90" i="17"/>
  <c r="BK90" i="17"/>
  <c r="BL90" i="17"/>
  <c r="BM90" i="17"/>
  <c r="BN90" i="17"/>
  <c r="AW91" i="17"/>
  <c r="AY91" i="17"/>
  <c r="AZ91" i="17"/>
  <c r="BA91" i="17"/>
  <c r="BC91" i="17"/>
  <c r="BD91" i="17"/>
  <c r="BE91" i="17"/>
  <c r="BF91" i="17"/>
  <c r="BG91" i="17"/>
  <c r="BH91" i="17"/>
  <c r="BI91" i="17"/>
  <c r="BJ91" i="17"/>
  <c r="BK91" i="17"/>
  <c r="BL91" i="17"/>
  <c r="BM91" i="17"/>
  <c r="BN91" i="17"/>
  <c r="AW92" i="17"/>
  <c r="AY92" i="17"/>
  <c r="AZ92" i="17"/>
  <c r="BA92" i="17"/>
  <c r="BB92" i="17" s="1"/>
  <c r="BC92" i="17"/>
  <c r="CM92" i="17" s="1"/>
  <c r="CZ92" i="17" s="1"/>
  <c r="FT92" i="17" s="1"/>
  <c r="BD92" i="17"/>
  <c r="BE92" i="17"/>
  <c r="BF92" i="17"/>
  <c r="BG92" i="17"/>
  <c r="BH92" i="17"/>
  <c r="BI92" i="17"/>
  <c r="BJ92" i="17"/>
  <c r="BK92" i="17"/>
  <c r="BL92" i="17"/>
  <c r="BM92" i="17"/>
  <c r="BN92" i="17"/>
  <c r="AW93" i="17"/>
  <c r="AY93" i="17"/>
  <c r="AZ93" i="17"/>
  <c r="BA93" i="17"/>
  <c r="BC93" i="17"/>
  <c r="BD93" i="17"/>
  <c r="BE93" i="17"/>
  <c r="BF93" i="17"/>
  <c r="BG93" i="17"/>
  <c r="BH93" i="17"/>
  <c r="BI93" i="17"/>
  <c r="BJ93" i="17"/>
  <c r="BK93" i="17"/>
  <c r="BL93" i="17"/>
  <c r="BM93" i="17"/>
  <c r="BN93" i="17"/>
  <c r="BO93" i="17"/>
  <c r="AW94" i="17"/>
  <c r="AY94" i="17"/>
  <c r="AZ94" i="17"/>
  <c r="BA94" i="17"/>
  <c r="BC94" i="17"/>
  <c r="DI94" i="17" s="1"/>
  <c r="BD94" i="17"/>
  <c r="BE94" i="17"/>
  <c r="BF94" i="17"/>
  <c r="BG94" i="17"/>
  <c r="BH94" i="17"/>
  <c r="BI94" i="17"/>
  <c r="BJ94" i="17"/>
  <c r="BK94" i="17"/>
  <c r="BL94" i="17"/>
  <c r="BM94" i="17"/>
  <c r="BN94" i="17"/>
  <c r="AW95" i="17"/>
  <c r="AY95" i="17"/>
  <c r="AZ95" i="17"/>
  <c r="BA95" i="17"/>
  <c r="BC95" i="17"/>
  <c r="BD95" i="17"/>
  <c r="BE95" i="17"/>
  <c r="BF95" i="17"/>
  <c r="BG95" i="17"/>
  <c r="BH95" i="17"/>
  <c r="BI95" i="17"/>
  <c r="BJ95" i="17"/>
  <c r="BK95" i="17"/>
  <c r="BL95" i="17"/>
  <c r="BM95" i="17"/>
  <c r="BN95" i="17"/>
  <c r="AW96" i="17"/>
  <c r="AY96" i="17"/>
  <c r="AZ96" i="17"/>
  <c r="BA96" i="17"/>
  <c r="BC96" i="17"/>
  <c r="BD96" i="17"/>
  <c r="BE96" i="17"/>
  <c r="BF96" i="17"/>
  <c r="BG96" i="17"/>
  <c r="BH96" i="17"/>
  <c r="BI96" i="17"/>
  <c r="BJ96" i="17"/>
  <c r="BK96" i="17"/>
  <c r="BL96" i="17"/>
  <c r="BM96" i="17"/>
  <c r="BN96" i="17"/>
  <c r="AW97" i="17"/>
  <c r="AY97" i="17"/>
  <c r="AZ97" i="17"/>
  <c r="BA97" i="17"/>
  <c r="BC97" i="17"/>
  <c r="BD97" i="17"/>
  <c r="BE97" i="17"/>
  <c r="BF97" i="17"/>
  <c r="BG97" i="17"/>
  <c r="BH97" i="17"/>
  <c r="BI97" i="17"/>
  <c r="BJ97" i="17"/>
  <c r="BK97" i="17"/>
  <c r="BL97" i="17"/>
  <c r="BM97" i="17"/>
  <c r="BN97" i="17"/>
  <c r="AW98" i="17"/>
  <c r="AY98" i="17"/>
  <c r="AZ98" i="17"/>
  <c r="BA98" i="17"/>
  <c r="BC98" i="17"/>
  <c r="BD98" i="17"/>
  <c r="BE98" i="17"/>
  <c r="BF98" i="17"/>
  <c r="BG98" i="17"/>
  <c r="BH98" i="17"/>
  <c r="BI98" i="17"/>
  <c r="BJ98" i="17"/>
  <c r="BX98" i="17" s="1"/>
  <c r="BK98" i="17"/>
  <c r="BL98" i="17"/>
  <c r="BM98" i="17"/>
  <c r="BN98" i="17"/>
  <c r="AW99" i="17"/>
  <c r="AY99" i="17"/>
  <c r="AZ99" i="17"/>
  <c r="BA99" i="17"/>
  <c r="BC99" i="17"/>
  <c r="BD99" i="17"/>
  <c r="BE99" i="17"/>
  <c r="BF99" i="17"/>
  <c r="BG99" i="17"/>
  <c r="BH99" i="17"/>
  <c r="BI99" i="17"/>
  <c r="BJ99" i="17"/>
  <c r="BK99" i="17"/>
  <c r="BL99" i="17"/>
  <c r="BM99" i="17"/>
  <c r="BN99" i="17"/>
  <c r="AW100" i="17"/>
  <c r="AY100" i="17"/>
  <c r="AZ100" i="17"/>
  <c r="BA100" i="17"/>
  <c r="BC100" i="17"/>
  <c r="BD100" i="17"/>
  <c r="BE100" i="17"/>
  <c r="BF100" i="17"/>
  <c r="BG100" i="17"/>
  <c r="BH100" i="17"/>
  <c r="BI100" i="17"/>
  <c r="BJ100" i="17"/>
  <c r="BK100" i="17"/>
  <c r="BL100" i="17"/>
  <c r="BM100" i="17"/>
  <c r="BN100" i="17"/>
  <c r="AW101" i="17"/>
  <c r="AY101" i="17"/>
  <c r="AZ101" i="17"/>
  <c r="BA101" i="17"/>
  <c r="BC101" i="17"/>
  <c r="BD101" i="17"/>
  <c r="BE101" i="17"/>
  <c r="BF101" i="17"/>
  <c r="BG101" i="17"/>
  <c r="BH101" i="17"/>
  <c r="BI101" i="17"/>
  <c r="BJ101" i="17"/>
  <c r="DP101" i="17" s="1"/>
  <c r="BK101" i="17"/>
  <c r="BL101" i="17"/>
  <c r="BM101" i="17"/>
  <c r="BN101" i="17"/>
  <c r="AW102" i="17"/>
  <c r="AY102" i="17"/>
  <c r="AZ102" i="17"/>
  <c r="BA102" i="17"/>
  <c r="BC102" i="17"/>
  <c r="BD102" i="17"/>
  <c r="BE102" i="17"/>
  <c r="BF102" i="17"/>
  <c r="BG102" i="17"/>
  <c r="BH102" i="17"/>
  <c r="BI102" i="17"/>
  <c r="BJ102" i="17"/>
  <c r="BK102" i="17"/>
  <c r="BL102" i="17"/>
  <c r="BM102" i="17"/>
  <c r="BN102" i="17"/>
  <c r="AW103" i="17"/>
  <c r="AY103" i="17"/>
  <c r="AZ103" i="17"/>
  <c r="BA103" i="17"/>
  <c r="BC103" i="17"/>
  <c r="BD103" i="17"/>
  <c r="BE103" i="17"/>
  <c r="BF103" i="17"/>
  <c r="BG103" i="17"/>
  <c r="BH103" i="17"/>
  <c r="BI103" i="17"/>
  <c r="BJ103" i="17"/>
  <c r="BK103" i="17"/>
  <c r="BL103" i="17"/>
  <c r="BM103" i="17"/>
  <c r="BN103" i="17"/>
  <c r="BO103" i="17"/>
  <c r="AW104" i="17"/>
  <c r="AY104" i="17"/>
  <c r="AZ104" i="17"/>
  <c r="FK104" i="17" s="1"/>
  <c r="BA104" i="17"/>
  <c r="BC104" i="17"/>
  <c r="BD104" i="17"/>
  <c r="BE104" i="17"/>
  <c r="BF104" i="17"/>
  <c r="BG104" i="17"/>
  <c r="BH104" i="17"/>
  <c r="BI104" i="17"/>
  <c r="CS104" i="17" s="1"/>
  <c r="BJ104" i="17"/>
  <c r="BK104" i="17"/>
  <c r="BL104" i="17"/>
  <c r="BM104" i="17"/>
  <c r="BN104" i="17"/>
  <c r="AW105" i="17"/>
  <c r="AY105" i="17"/>
  <c r="AZ105" i="17"/>
  <c r="FK105" i="17" s="1"/>
  <c r="BA105" i="17"/>
  <c r="BC105" i="17"/>
  <c r="BD105" i="17"/>
  <c r="BE105" i="17"/>
  <c r="BF105" i="17"/>
  <c r="BG105" i="17"/>
  <c r="BH105" i="17"/>
  <c r="BI105" i="17"/>
  <c r="CS105" i="17" s="1"/>
  <c r="BJ105" i="17"/>
  <c r="BK105" i="17"/>
  <c r="BL105" i="17"/>
  <c r="BM105" i="17"/>
  <c r="BN105" i="17"/>
  <c r="AW106" i="17"/>
  <c r="AY106" i="17"/>
  <c r="AZ106" i="17"/>
  <c r="BA106" i="17"/>
  <c r="BC106" i="17"/>
  <c r="BD106" i="17"/>
  <c r="BE106" i="17"/>
  <c r="BF106" i="17"/>
  <c r="BG106" i="17"/>
  <c r="BH106" i="17"/>
  <c r="BI106" i="17"/>
  <c r="BJ106" i="17"/>
  <c r="BK106" i="17"/>
  <c r="BL106" i="17"/>
  <c r="BM106" i="17"/>
  <c r="BN106" i="17"/>
  <c r="BO106" i="17"/>
  <c r="AW107" i="17"/>
  <c r="AY107" i="17"/>
  <c r="FJ107" i="17" s="1"/>
  <c r="AZ107" i="17"/>
  <c r="BA107" i="17"/>
  <c r="BC107" i="17"/>
  <c r="BD107" i="17"/>
  <c r="BE107" i="17"/>
  <c r="BF107" i="17"/>
  <c r="BG107" i="17"/>
  <c r="BH107" i="17"/>
  <c r="BI107" i="17"/>
  <c r="BJ107" i="17"/>
  <c r="BK107" i="17"/>
  <c r="BL107" i="17"/>
  <c r="BM107" i="17"/>
  <c r="BN107" i="17"/>
  <c r="AW108" i="17"/>
  <c r="AY108" i="17"/>
  <c r="FJ108" i="17" s="1"/>
  <c r="AZ108" i="17"/>
  <c r="BA108" i="17"/>
  <c r="BB108" i="17" s="1"/>
  <c r="BC108" i="17"/>
  <c r="BD108" i="17"/>
  <c r="BE108" i="17"/>
  <c r="BF108" i="17"/>
  <c r="BG108" i="17"/>
  <c r="BH108" i="17"/>
  <c r="BI108" i="17"/>
  <c r="BJ108" i="17"/>
  <c r="BK108" i="17"/>
  <c r="BL108" i="17"/>
  <c r="BM108" i="17"/>
  <c r="BN108" i="17"/>
  <c r="AW109" i="17"/>
  <c r="AY109" i="17"/>
  <c r="FJ109" i="17" s="1"/>
  <c r="AZ109" i="17"/>
  <c r="BA109" i="17"/>
  <c r="BC109" i="17"/>
  <c r="BD109" i="17"/>
  <c r="BE109" i="17"/>
  <c r="BF109" i="17"/>
  <c r="BG109" i="17"/>
  <c r="BH109" i="17"/>
  <c r="BV109" i="17" s="1"/>
  <c r="BI109" i="17"/>
  <c r="BJ109" i="17"/>
  <c r="BK109" i="17"/>
  <c r="BL109" i="17"/>
  <c r="BM109" i="17"/>
  <c r="BN109" i="17"/>
  <c r="AW110" i="17"/>
  <c r="AY110" i="17"/>
  <c r="AZ110" i="17"/>
  <c r="BA110" i="17"/>
  <c r="BB110" i="17" s="1"/>
  <c r="BC110" i="17"/>
  <c r="BD110" i="17"/>
  <c r="BE110" i="17"/>
  <c r="BF110" i="17"/>
  <c r="BG110" i="17"/>
  <c r="BH110" i="17"/>
  <c r="CR110" i="17" s="1"/>
  <c r="BI110" i="17"/>
  <c r="BJ110" i="17"/>
  <c r="BK110" i="17"/>
  <c r="BL110" i="17"/>
  <c r="BM110" i="17"/>
  <c r="BN110" i="17"/>
  <c r="AW111" i="17"/>
  <c r="AY111" i="17"/>
  <c r="FJ111" i="17" s="1"/>
  <c r="AZ111" i="17"/>
  <c r="BA111" i="17"/>
  <c r="BB111" i="17" s="1"/>
  <c r="BC111" i="17"/>
  <c r="BD111" i="17"/>
  <c r="BE111" i="17"/>
  <c r="BF111" i="17"/>
  <c r="BG111" i="17"/>
  <c r="BH111" i="17"/>
  <c r="BI111" i="17"/>
  <c r="BJ111" i="17"/>
  <c r="BK111" i="17"/>
  <c r="BL111" i="17"/>
  <c r="BM111" i="17"/>
  <c r="BN111" i="17"/>
  <c r="BO111" i="17"/>
  <c r="AW112" i="17"/>
  <c r="N112" i="17" s="1"/>
  <c r="AY112" i="17"/>
  <c r="AZ112" i="17"/>
  <c r="BA112" i="17"/>
  <c r="BC112" i="17"/>
  <c r="BD112" i="17"/>
  <c r="BE112" i="17"/>
  <c r="BF112" i="17"/>
  <c r="BG112" i="17"/>
  <c r="DM112" i="17" s="1"/>
  <c r="BH112" i="17"/>
  <c r="BI112" i="17"/>
  <c r="BJ112" i="17"/>
  <c r="BK112" i="17"/>
  <c r="BL112" i="17"/>
  <c r="BM112" i="17"/>
  <c r="BN112" i="17"/>
  <c r="AW113" i="17"/>
  <c r="N113" i="17" s="1"/>
  <c r="AY113" i="17"/>
  <c r="AZ113" i="17"/>
  <c r="BA113" i="17"/>
  <c r="BC113" i="17"/>
  <c r="BD113" i="17"/>
  <c r="BE113" i="17"/>
  <c r="BF113" i="17"/>
  <c r="BG113" i="17"/>
  <c r="BH113" i="17"/>
  <c r="BI113" i="17"/>
  <c r="BJ113" i="17"/>
  <c r="BK113" i="17"/>
  <c r="BL113" i="17"/>
  <c r="BM113" i="17"/>
  <c r="BN113" i="17"/>
  <c r="AW114" i="17"/>
  <c r="N114" i="17" s="1"/>
  <c r="AY114" i="17"/>
  <c r="AZ114" i="17"/>
  <c r="BA114" i="17"/>
  <c r="BB114" i="17" s="1"/>
  <c r="BC114" i="17"/>
  <c r="BD114" i="17"/>
  <c r="BE114" i="17"/>
  <c r="BF114" i="17"/>
  <c r="BG114" i="17"/>
  <c r="BH114" i="17"/>
  <c r="BI114" i="17"/>
  <c r="BJ114" i="17"/>
  <c r="BK114" i="17"/>
  <c r="BL114" i="17"/>
  <c r="BM114" i="17"/>
  <c r="BN114" i="17"/>
  <c r="AW115" i="17"/>
  <c r="O115" i="17" s="1"/>
  <c r="AY115" i="17"/>
  <c r="AZ115" i="17"/>
  <c r="BA115" i="17"/>
  <c r="BB115" i="17" s="1"/>
  <c r="BC115" i="17"/>
  <c r="BD115" i="17"/>
  <c r="BE115" i="17"/>
  <c r="BF115" i="17"/>
  <c r="CP115" i="17" s="1"/>
  <c r="BG115" i="17"/>
  <c r="BH115" i="17"/>
  <c r="BI115" i="17"/>
  <c r="BJ115" i="17"/>
  <c r="BK115" i="17"/>
  <c r="BL115" i="17"/>
  <c r="BM115" i="17"/>
  <c r="BN115" i="17"/>
  <c r="AW116" i="17"/>
  <c r="O116" i="17" s="1"/>
  <c r="AY116" i="17"/>
  <c r="AZ116" i="17"/>
  <c r="BA116" i="17"/>
  <c r="BB116" i="17" s="1"/>
  <c r="BC116" i="17"/>
  <c r="BD116" i="17"/>
  <c r="BE116" i="17"/>
  <c r="BF116" i="17"/>
  <c r="BG116" i="17"/>
  <c r="BH116" i="17"/>
  <c r="BI116" i="17"/>
  <c r="BJ116" i="17"/>
  <c r="BK116" i="17"/>
  <c r="BL116" i="17"/>
  <c r="BM116" i="17"/>
  <c r="BN116" i="17"/>
  <c r="AW117" i="17"/>
  <c r="O117" i="17" s="1"/>
  <c r="AY117" i="17"/>
  <c r="AZ117" i="17"/>
  <c r="BA117" i="17"/>
  <c r="BD117" i="17"/>
  <c r="BE117" i="17"/>
  <c r="BF117" i="17"/>
  <c r="BG117" i="17"/>
  <c r="BH117" i="17"/>
  <c r="BI117" i="17"/>
  <c r="BJ117" i="17"/>
  <c r="BK117" i="17"/>
  <c r="BL117" i="17"/>
  <c r="BM117" i="17"/>
  <c r="BN117" i="17"/>
  <c r="BO117" i="17"/>
  <c r="AW118" i="17"/>
  <c r="O118" i="17" s="1"/>
  <c r="AY118" i="17"/>
  <c r="AZ118" i="17"/>
  <c r="BA118" i="17"/>
  <c r="BB118" i="17" s="1"/>
  <c r="BC118" i="17"/>
  <c r="BD118" i="17"/>
  <c r="BE118" i="17"/>
  <c r="BF118" i="17"/>
  <c r="BG118" i="17"/>
  <c r="DM118" i="17" s="1"/>
  <c r="BH118" i="17"/>
  <c r="BI118" i="17"/>
  <c r="BJ118" i="17"/>
  <c r="BK118" i="17"/>
  <c r="BL118" i="17"/>
  <c r="BM118" i="17"/>
  <c r="BN118" i="17"/>
  <c r="AW119" i="17"/>
  <c r="O119" i="17" s="1"/>
  <c r="AY119" i="17"/>
  <c r="AZ119" i="17"/>
  <c r="BA119" i="17"/>
  <c r="BB119" i="17" s="1"/>
  <c r="BC119" i="17"/>
  <c r="BD119" i="17"/>
  <c r="BE119" i="17"/>
  <c r="BF119" i="17"/>
  <c r="BG119" i="17"/>
  <c r="DM119" i="17" s="1"/>
  <c r="BH119" i="17"/>
  <c r="BI119" i="17"/>
  <c r="BJ119" i="17"/>
  <c r="BK119" i="17"/>
  <c r="BL119" i="17"/>
  <c r="BM119" i="17"/>
  <c r="BN119" i="17"/>
  <c r="AW120" i="17"/>
  <c r="O120" i="17" s="1"/>
  <c r="AY120" i="17"/>
  <c r="AZ120" i="17"/>
  <c r="BA120" i="17"/>
  <c r="BC120" i="17"/>
  <c r="BD120" i="17"/>
  <c r="BE120" i="17"/>
  <c r="BF120" i="17"/>
  <c r="BG120" i="17"/>
  <c r="CQ120" i="17" s="1"/>
  <c r="BH120" i="17"/>
  <c r="BI120" i="17"/>
  <c r="BJ120" i="17"/>
  <c r="BK120" i="17"/>
  <c r="BL120" i="17"/>
  <c r="BM120" i="17"/>
  <c r="BN120" i="17"/>
  <c r="AW121" i="17"/>
  <c r="O121" i="17" s="1"/>
  <c r="AY121" i="17"/>
  <c r="AZ121" i="17"/>
  <c r="BA121" i="17"/>
  <c r="BC121" i="17"/>
  <c r="BD121" i="17"/>
  <c r="BE121" i="17"/>
  <c r="BF121" i="17"/>
  <c r="BG121" i="17"/>
  <c r="CQ121" i="17" s="1"/>
  <c r="BH121" i="17"/>
  <c r="BI121" i="17"/>
  <c r="BJ121" i="17"/>
  <c r="BK121" i="17"/>
  <c r="BL121" i="17"/>
  <c r="BM121" i="17"/>
  <c r="BN121" i="17"/>
  <c r="AW122" i="17"/>
  <c r="N122" i="17" s="1"/>
  <c r="AY122" i="17"/>
  <c r="AZ122" i="17"/>
  <c r="BA122" i="17"/>
  <c r="BB122" i="17" s="1"/>
  <c r="BC122" i="17"/>
  <c r="BD122" i="17"/>
  <c r="BE122" i="17"/>
  <c r="BF122" i="17"/>
  <c r="BG122" i="17"/>
  <c r="BH122" i="17"/>
  <c r="BI122" i="17"/>
  <c r="BJ122" i="17"/>
  <c r="BK122" i="17"/>
  <c r="BL122" i="17"/>
  <c r="BM122" i="17"/>
  <c r="BN122" i="17"/>
  <c r="AW123" i="17"/>
  <c r="O123" i="17" s="1"/>
  <c r="AY123" i="17"/>
  <c r="AZ123" i="17"/>
  <c r="BA123" i="17"/>
  <c r="BB123" i="17" s="1"/>
  <c r="BD123" i="17"/>
  <c r="BE123" i="17"/>
  <c r="BF123" i="17"/>
  <c r="BG123" i="17"/>
  <c r="BH123" i="17"/>
  <c r="BI123" i="17"/>
  <c r="BJ123" i="17"/>
  <c r="BK123" i="17"/>
  <c r="BL123" i="17"/>
  <c r="BM123" i="17"/>
  <c r="BN123" i="17"/>
  <c r="BO123" i="17"/>
  <c r="AW124" i="17"/>
  <c r="N124" i="17" s="1"/>
  <c r="AY124" i="17"/>
  <c r="AZ124" i="17"/>
  <c r="BA124" i="17"/>
  <c r="BB124" i="17" s="1"/>
  <c r="BC124" i="17"/>
  <c r="BD124" i="17"/>
  <c r="BE124" i="17"/>
  <c r="BF124" i="17"/>
  <c r="BG124" i="17"/>
  <c r="BH124" i="17"/>
  <c r="BI124" i="17"/>
  <c r="BJ124" i="17"/>
  <c r="BK124" i="17"/>
  <c r="BL124" i="17"/>
  <c r="BM124" i="17"/>
  <c r="BN124" i="17"/>
  <c r="AW125" i="17"/>
  <c r="O125" i="17" s="1"/>
  <c r="AY125" i="17"/>
  <c r="AZ125" i="17"/>
  <c r="BA125" i="17"/>
  <c r="BC125" i="17"/>
  <c r="BD125" i="17"/>
  <c r="BE125" i="17"/>
  <c r="BF125" i="17"/>
  <c r="BG125" i="17"/>
  <c r="BH125" i="17"/>
  <c r="BI125" i="17"/>
  <c r="BJ125" i="17"/>
  <c r="BK125" i="17"/>
  <c r="BL125" i="17"/>
  <c r="BM125" i="17"/>
  <c r="BN125" i="17"/>
  <c r="AW126" i="17"/>
  <c r="O126" i="17" s="1"/>
  <c r="AY126" i="17"/>
  <c r="AZ126" i="17"/>
  <c r="BA126" i="17"/>
  <c r="BB126" i="17" s="1"/>
  <c r="BC126" i="17"/>
  <c r="BD126" i="17"/>
  <c r="BE126" i="17"/>
  <c r="BF126" i="17"/>
  <c r="BG126" i="17"/>
  <c r="BH126" i="17"/>
  <c r="BI126" i="17"/>
  <c r="BJ126" i="17"/>
  <c r="BK126" i="17"/>
  <c r="BL126" i="17"/>
  <c r="BM126" i="17"/>
  <c r="BN126" i="17"/>
  <c r="AW127" i="17"/>
  <c r="O127" i="17" s="1"/>
  <c r="AY127" i="17"/>
  <c r="AZ127" i="17"/>
  <c r="BA127" i="17"/>
  <c r="BB127" i="17" s="1"/>
  <c r="BC127" i="17"/>
  <c r="BD127" i="17"/>
  <c r="BE127" i="17"/>
  <c r="BF127" i="17"/>
  <c r="BG127" i="17"/>
  <c r="DM127" i="17" s="1"/>
  <c r="BH127" i="17"/>
  <c r="BI127" i="17"/>
  <c r="BJ127" i="17"/>
  <c r="BK127" i="17"/>
  <c r="BL127" i="17"/>
  <c r="BM127" i="17"/>
  <c r="BN127" i="17"/>
  <c r="AW128" i="17"/>
  <c r="O128" i="17" s="1"/>
  <c r="AY128" i="17"/>
  <c r="AZ128" i="17"/>
  <c r="BA128" i="17"/>
  <c r="BC128" i="17"/>
  <c r="BD128" i="17"/>
  <c r="BE128" i="17"/>
  <c r="BF128" i="17"/>
  <c r="BG128" i="17"/>
  <c r="BH128" i="17"/>
  <c r="BI128" i="17"/>
  <c r="BJ128" i="17"/>
  <c r="BK128" i="17"/>
  <c r="BL128" i="17"/>
  <c r="BM128" i="17"/>
  <c r="BN128" i="17"/>
  <c r="AW129" i="17"/>
  <c r="O129" i="17" s="1"/>
  <c r="AY129" i="17"/>
  <c r="AZ129" i="17"/>
  <c r="BA129" i="17"/>
  <c r="BC129" i="17"/>
  <c r="BD129" i="17"/>
  <c r="BE129" i="17"/>
  <c r="BF129" i="17"/>
  <c r="BG129" i="17"/>
  <c r="BH129" i="17"/>
  <c r="BI129" i="17"/>
  <c r="BJ129" i="17"/>
  <c r="BK129" i="17"/>
  <c r="BL129" i="17"/>
  <c r="BM129" i="17"/>
  <c r="BN129" i="17"/>
  <c r="AW130" i="17"/>
  <c r="O130" i="17" s="1"/>
  <c r="AY130" i="17"/>
  <c r="AZ130" i="17"/>
  <c r="BA130" i="17"/>
  <c r="BB130" i="17" s="1"/>
  <c r="BC130" i="17"/>
  <c r="BD130" i="17"/>
  <c r="BE130" i="17"/>
  <c r="BF130" i="17"/>
  <c r="BG130" i="17"/>
  <c r="BH130" i="17"/>
  <c r="BI130" i="17"/>
  <c r="BJ130" i="17"/>
  <c r="BK130" i="17"/>
  <c r="BL130" i="17"/>
  <c r="BM130" i="17"/>
  <c r="BN130" i="17"/>
  <c r="AW131" i="17"/>
  <c r="O131" i="17" s="1"/>
  <c r="AY131" i="17"/>
  <c r="AZ131" i="17"/>
  <c r="BA131" i="17"/>
  <c r="BB131" i="17" s="1"/>
  <c r="BC131" i="17"/>
  <c r="BD131" i="17"/>
  <c r="BE131" i="17"/>
  <c r="BF131" i="17"/>
  <c r="BG131" i="17"/>
  <c r="BH131" i="17"/>
  <c r="BI131" i="17"/>
  <c r="BJ131" i="17"/>
  <c r="BK131" i="17"/>
  <c r="BL131" i="17"/>
  <c r="BM131" i="17"/>
  <c r="BN131" i="17"/>
  <c r="AW132" i="17"/>
  <c r="N132" i="17" s="1"/>
  <c r="AY132" i="17"/>
  <c r="AZ132" i="17"/>
  <c r="BA132" i="17"/>
  <c r="BB132" i="17" s="1"/>
  <c r="BC132" i="17"/>
  <c r="BD132" i="17"/>
  <c r="BE132" i="17"/>
  <c r="BF132" i="17"/>
  <c r="BG132" i="17"/>
  <c r="BH132" i="17"/>
  <c r="BI132" i="17"/>
  <c r="BJ132" i="17"/>
  <c r="BK132" i="17"/>
  <c r="BL132" i="17"/>
  <c r="BM132" i="17"/>
  <c r="BN132" i="17"/>
  <c r="AW133" i="17"/>
  <c r="O133" i="17" s="1"/>
  <c r="AY133" i="17"/>
  <c r="AZ133" i="17"/>
  <c r="BA133" i="17"/>
  <c r="BC133" i="17"/>
  <c r="BD133" i="17"/>
  <c r="CN133" i="17" s="1"/>
  <c r="BE133" i="17"/>
  <c r="BF133" i="17"/>
  <c r="BG133" i="17"/>
  <c r="DM133" i="17" s="1"/>
  <c r="BH133" i="17"/>
  <c r="BI133" i="17"/>
  <c r="BJ133" i="17"/>
  <c r="BK133" i="17"/>
  <c r="BL133" i="17"/>
  <c r="BM133" i="17"/>
  <c r="BN133" i="17"/>
  <c r="AW134" i="17"/>
  <c r="N134" i="17" s="1"/>
  <c r="AY134" i="17"/>
  <c r="AZ134" i="17"/>
  <c r="BA134" i="17"/>
  <c r="BB134" i="17" s="1"/>
  <c r="BC134" i="17"/>
  <c r="BD134" i="17"/>
  <c r="BE134" i="17"/>
  <c r="BF134" i="17"/>
  <c r="BG134" i="17"/>
  <c r="BH134" i="17"/>
  <c r="BI134" i="17"/>
  <c r="BJ134" i="17"/>
  <c r="BK134" i="17"/>
  <c r="BL134" i="17"/>
  <c r="BM134" i="17"/>
  <c r="BN134" i="17"/>
  <c r="AW135" i="17"/>
  <c r="O135" i="17" s="1"/>
  <c r="AY135" i="17"/>
  <c r="AZ135" i="17"/>
  <c r="BA135" i="17"/>
  <c r="BB135" i="17" s="1"/>
  <c r="BC135" i="17"/>
  <c r="BD135" i="17"/>
  <c r="BE135" i="17"/>
  <c r="BF135" i="17"/>
  <c r="BG135" i="17"/>
  <c r="BH135" i="17"/>
  <c r="BI135" i="17"/>
  <c r="BJ135" i="17"/>
  <c r="BK135" i="17"/>
  <c r="BL135" i="17"/>
  <c r="BM135" i="17"/>
  <c r="BN135" i="17"/>
  <c r="AW136" i="17"/>
  <c r="O136" i="17" s="1"/>
  <c r="AY136" i="17"/>
  <c r="AZ136" i="17"/>
  <c r="BA136" i="17"/>
  <c r="BC136" i="17"/>
  <c r="BD136" i="17"/>
  <c r="BE136" i="17"/>
  <c r="BF136" i="17"/>
  <c r="BG136" i="17"/>
  <c r="BH136" i="17"/>
  <c r="BI136" i="17"/>
  <c r="BJ136" i="17"/>
  <c r="BK136" i="17"/>
  <c r="BL136" i="17"/>
  <c r="BM136" i="17"/>
  <c r="BN136" i="17"/>
  <c r="AW137" i="17"/>
  <c r="O137" i="17" s="1"/>
  <c r="AY137" i="17"/>
  <c r="AZ137" i="17"/>
  <c r="BA137" i="17"/>
  <c r="BC137" i="17"/>
  <c r="BD137" i="17"/>
  <c r="BE137" i="17"/>
  <c r="BF137" i="17"/>
  <c r="BG137" i="17"/>
  <c r="BH137" i="17"/>
  <c r="BI137" i="17"/>
  <c r="BJ137" i="17"/>
  <c r="BK137" i="17"/>
  <c r="BL137" i="17"/>
  <c r="BM137" i="17"/>
  <c r="BN137" i="17"/>
  <c r="BO137" i="17"/>
  <c r="AW138" i="17"/>
  <c r="AY138" i="17"/>
  <c r="AZ138" i="17"/>
  <c r="BA138" i="17"/>
  <c r="BC138" i="17"/>
  <c r="BD138" i="17"/>
  <c r="BE138" i="17"/>
  <c r="BF138" i="17"/>
  <c r="DL138" i="17" s="1"/>
  <c r="BG138" i="17"/>
  <c r="BH138" i="17"/>
  <c r="BI138" i="17"/>
  <c r="BJ138" i="17"/>
  <c r="BK138" i="17"/>
  <c r="BL138" i="17"/>
  <c r="BM138" i="17"/>
  <c r="BN138" i="17"/>
  <c r="AW139" i="17"/>
  <c r="AY139" i="17"/>
  <c r="AZ139" i="17"/>
  <c r="BA139" i="17"/>
  <c r="BD139" i="17"/>
  <c r="BE139" i="17"/>
  <c r="BF139" i="17"/>
  <c r="BG139" i="17"/>
  <c r="BH139" i="17"/>
  <c r="BI139" i="17"/>
  <c r="BJ139" i="17"/>
  <c r="BK139" i="17"/>
  <c r="BL139" i="17"/>
  <c r="BM139" i="17"/>
  <c r="BN139" i="17"/>
  <c r="BO139" i="17"/>
  <c r="AW140" i="17"/>
  <c r="AY140" i="17"/>
  <c r="AZ140" i="17"/>
  <c r="BA140" i="17"/>
  <c r="BC140" i="17"/>
  <c r="BD140" i="17"/>
  <c r="BE140" i="17"/>
  <c r="BF140" i="17"/>
  <c r="BG140" i="17"/>
  <c r="BH140" i="17"/>
  <c r="BI140" i="17"/>
  <c r="BJ140" i="17"/>
  <c r="BK140" i="17"/>
  <c r="BL140" i="17"/>
  <c r="BM140" i="17"/>
  <c r="BN140" i="17"/>
  <c r="AW141" i="17"/>
  <c r="AY141" i="17"/>
  <c r="AZ141" i="17"/>
  <c r="BA141" i="17"/>
  <c r="BC141" i="17"/>
  <c r="BD141" i="17"/>
  <c r="BE141" i="17"/>
  <c r="BF141" i="17"/>
  <c r="BT141" i="17" s="1"/>
  <c r="BG141" i="17"/>
  <c r="BH141" i="17"/>
  <c r="BI141" i="17"/>
  <c r="BJ141" i="17"/>
  <c r="BK141" i="17"/>
  <c r="BL141" i="17"/>
  <c r="BM141" i="17"/>
  <c r="BN141" i="17"/>
  <c r="AW142" i="17"/>
  <c r="AY142" i="17"/>
  <c r="AZ142" i="17"/>
  <c r="BA142" i="17"/>
  <c r="BC142" i="17"/>
  <c r="BD142" i="17"/>
  <c r="BE142" i="17"/>
  <c r="BF142" i="17"/>
  <c r="CP142" i="17" s="1"/>
  <c r="BG142" i="17"/>
  <c r="BH142" i="17"/>
  <c r="BI142" i="17"/>
  <c r="BJ142" i="17"/>
  <c r="BK142" i="17"/>
  <c r="BL142" i="17"/>
  <c r="BM142" i="17"/>
  <c r="BN142" i="17"/>
  <c r="AW143" i="17"/>
  <c r="AY143" i="17"/>
  <c r="AZ143" i="17"/>
  <c r="BA143" i="17"/>
  <c r="BC143" i="17"/>
  <c r="BD143" i="17"/>
  <c r="BE143" i="17"/>
  <c r="BF143" i="17"/>
  <c r="BT143" i="17" s="1"/>
  <c r="BG143" i="17"/>
  <c r="BH143" i="17"/>
  <c r="BI143" i="17"/>
  <c r="BJ143" i="17"/>
  <c r="BK143" i="17"/>
  <c r="BL143" i="17"/>
  <c r="BM143" i="17"/>
  <c r="BN143" i="17"/>
  <c r="AW144" i="17"/>
  <c r="AY144" i="17"/>
  <c r="AZ144" i="17"/>
  <c r="BA144" i="17"/>
  <c r="BC144" i="17"/>
  <c r="BD144" i="17"/>
  <c r="BE144" i="17"/>
  <c r="BF144" i="17"/>
  <c r="CP144" i="17" s="1"/>
  <c r="BG144" i="17"/>
  <c r="BH144" i="17"/>
  <c r="BI144" i="17"/>
  <c r="BJ144" i="17"/>
  <c r="BK144" i="17"/>
  <c r="BL144" i="17"/>
  <c r="BM144" i="17"/>
  <c r="BN144" i="17"/>
  <c r="AW145" i="17"/>
  <c r="AY145" i="17"/>
  <c r="AZ145" i="17"/>
  <c r="BA145" i="17"/>
  <c r="BC145" i="17"/>
  <c r="BD145" i="17"/>
  <c r="BE145" i="17"/>
  <c r="BF145" i="17"/>
  <c r="BG145" i="17"/>
  <c r="BH145" i="17"/>
  <c r="BI145" i="17"/>
  <c r="BJ145" i="17"/>
  <c r="BK145" i="17"/>
  <c r="BL145" i="17"/>
  <c r="BM145" i="17"/>
  <c r="BN145" i="17"/>
  <c r="AW146" i="17"/>
  <c r="AY146" i="17"/>
  <c r="AZ146" i="17"/>
  <c r="BA146" i="17"/>
  <c r="BC146" i="17"/>
  <c r="BD146" i="17"/>
  <c r="BE146" i="17"/>
  <c r="BF146" i="17"/>
  <c r="EH146" i="17" s="1"/>
  <c r="BG146" i="17"/>
  <c r="BH146" i="17"/>
  <c r="BI146" i="17"/>
  <c r="BJ146" i="17"/>
  <c r="BK146" i="17"/>
  <c r="BL146" i="17"/>
  <c r="BM146" i="17"/>
  <c r="BN146" i="17"/>
  <c r="AW147" i="17"/>
  <c r="AY147" i="17"/>
  <c r="AZ147" i="17"/>
  <c r="BA147" i="17"/>
  <c r="BC147" i="17"/>
  <c r="BD147" i="17"/>
  <c r="BE147" i="17"/>
  <c r="BF147" i="17"/>
  <c r="BT147" i="17" s="1"/>
  <c r="BG147" i="17"/>
  <c r="BH147" i="17"/>
  <c r="BI147" i="17"/>
  <c r="BJ147" i="17"/>
  <c r="BK147" i="17"/>
  <c r="BL147" i="17"/>
  <c r="BM147" i="17"/>
  <c r="BN147" i="17"/>
  <c r="AW148" i="17"/>
  <c r="AY148" i="17"/>
  <c r="AZ148" i="17"/>
  <c r="BA148" i="17"/>
  <c r="BC148" i="17"/>
  <c r="BD148" i="17"/>
  <c r="BE148" i="17"/>
  <c r="BF148" i="17"/>
  <c r="BG148" i="17"/>
  <c r="BH148" i="17"/>
  <c r="BI148" i="17"/>
  <c r="BJ148" i="17"/>
  <c r="BK148" i="17"/>
  <c r="BL148" i="17"/>
  <c r="BM148" i="17"/>
  <c r="BN148" i="17"/>
  <c r="AW149" i="17"/>
  <c r="AY149" i="17"/>
  <c r="AZ149" i="17"/>
  <c r="BA149" i="17"/>
  <c r="BC149" i="17"/>
  <c r="BD149" i="17"/>
  <c r="BE149" i="17"/>
  <c r="BF149" i="17"/>
  <c r="BG149" i="17"/>
  <c r="BH149" i="17"/>
  <c r="BI149" i="17"/>
  <c r="BJ149" i="17"/>
  <c r="BK149" i="17"/>
  <c r="BL149" i="17"/>
  <c r="BM149" i="17"/>
  <c r="BN149" i="17"/>
  <c r="AW150" i="17"/>
  <c r="AY150" i="17"/>
  <c r="AZ150" i="17"/>
  <c r="BA150" i="17"/>
  <c r="BC150" i="17"/>
  <c r="BD150" i="17"/>
  <c r="BE150" i="17"/>
  <c r="BF150" i="17"/>
  <c r="BG150" i="17"/>
  <c r="BH150" i="17"/>
  <c r="BI150" i="17"/>
  <c r="BJ150" i="17"/>
  <c r="BK150" i="17"/>
  <c r="BL150" i="17"/>
  <c r="BM150" i="17"/>
  <c r="BN150" i="17"/>
  <c r="AW151" i="17"/>
  <c r="AY151" i="17"/>
  <c r="AZ151" i="17"/>
  <c r="BA151" i="17"/>
  <c r="BC151" i="17"/>
  <c r="BD151" i="17"/>
  <c r="BE151" i="17"/>
  <c r="BF151" i="17"/>
  <c r="BG151" i="17"/>
  <c r="BH151" i="17"/>
  <c r="BI151" i="17"/>
  <c r="BJ151" i="17"/>
  <c r="BK151" i="17"/>
  <c r="BL151" i="17"/>
  <c r="BM151" i="17"/>
  <c r="BN151" i="17"/>
  <c r="AW152" i="17"/>
  <c r="AY152" i="17"/>
  <c r="AZ152" i="17"/>
  <c r="BA152" i="17"/>
  <c r="BC152" i="17"/>
  <c r="BD152" i="17"/>
  <c r="BE152" i="17"/>
  <c r="BF152" i="17"/>
  <c r="BG152" i="17"/>
  <c r="BH152" i="17"/>
  <c r="BI152" i="17"/>
  <c r="BJ152" i="17"/>
  <c r="BK152" i="17"/>
  <c r="BL152" i="17"/>
  <c r="BM152" i="17"/>
  <c r="BN152" i="17"/>
  <c r="AW153" i="17"/>
  <c r="AY153" i="17"/>
  <c r="AZ153" i="17"/>
  <c r="BA153" i="17"/>
  <c r="BC153" i="17"/>
  <c r="BD153" i="17"/>
  <c r="BE153" i="17"/>
  <c r="BF153" i="17"/>
  <c r="CP153" i="17" s="1"/>
  <c r="BG153" i="17"/>
  <c r="BH153" i="17"/>
  <c r="BI153" i="17"/>
  <c r="BJ153" i="17"/>
  <c r="BK153" i="17"/>
  <c r="BL153" i="17"/>
  <c r="BM153" i="17"/>
  <c r="BN153" i="17"/>
  <c r="AW154" i="17"/>
  <c r="AY154" i="17"/>
  <c r="AZ154" i="17"/>
  <c r="BA154" i="17"/>
  <c r="BD154" i="17"/>
  <c r="BE154" i="17"/>
  <c r="BF154" i="17"/>
  <c r="BG154" i="17"/>
  <c r="BH154" i="17"/>
  <c r="BI154" i="17"/>
  <c r="BJ154" i="17"/>
  <c r="BK154" i="17"/>
  <c r="BL154" i="17"/>
  <c r="BM154" i="17"/>
  <c r="BN154" i="17"/>
  <c r="BO154" i="17"/>
  <c r="AW155" i="17"/>
  <c r="AY155" i="17"/>
  <c r="AZ155" i="17"/>
  <c r="BA155" i="17"/>
  <c r="BD155" i="17"/>
  <c r="BE155" i="17"/>
  <c r="BF155" i="17"/>
  <c r="BG155" i="17"/>
  <c r="BH155" i="17"/>
  <c r="BI155" i="17"/>
  <c r="BJ155" i="17"/>
  <c r="BK155" i="17"/>
  <c r="BL155" i="17"/>
  <c r="BM155" i="17"/>
  <c r="BN155" i="17"/>
  <c r="BO155" i="17"/>
  <c r="AW156" i="17"/>
  <c r="AY156" i="17"/>
  <c r="AZ156" i="17"/>
  <c r="BA156" i="17"/>
  <c r="BC156" i="17"/>
  <c r="BD156" i="17"/>
  <c r="BE156" i="17"/>
  <c r="BF156" i="17"/>
  <c r="BT156" i="17" s="1"/>
  <c r="BG156" i="17"/>
  <c r="BH156" i="17"/>
  <c r="BI156" i="17"/>
  <c r="BJ156" i="17"/>
  <c r="BK156" i="17"/>
  <c r="BL156" i="17"/>
  <c r="BM156" i="17"/>
  <c r="BN156" i="17"/>
  <c r="AW157" i="17"/>
  <c r="AY157" i="17"/>
  <c r="AZ157" i="17"/>
  <c r="BA157" i="17"/>
  <c r="BC157" i="17"/>
  <c r="BD157" i="17"/>
  <c r="BE157" i="17"/>
  <c r="BF157" i="17"/>
  <c r="BT157" i="17" s="1"/>
  <c r="BG157" i="17"/>
  <c r="BH157" i="17"/>
  <c r="BI157" i="17"/>
  <c r="BJ157" i="17"/>
  <c r="BK157" i="17"/>
  <c r="BL157" i="17"/>
  <c r="BM157" i="17"/>
  <c r="BN157" i="17"/>
  <c r="AW158" i="17"/>
  <c r="AY158" i="17"/>
  <c r="AZ158" i="17"/>
  <c r="BA158" i="17"/>
  <c r="BC158" i="17"/>
  <c r="BD158" i="17"/>
  <c r="BE158" i="17"/>
  <c r="BF158" i="17"/>
  <c r="CP158" i="17" s="1"/>
  <c r="BG158" i="17"/>
  <c r="BH158" i="17"/>
  <c r="BI158" i="17"/>
  <c r="BJ158" i="17"/>
  <c r="BK158" i="17"/>
  <c r="BL158" i="17"/>
  <c r="BM158" i="17"/>
  <c r="BN158" i="17"/>
  <c r="AW159" i="17"/>
  <c r="AY159" i="17"/>
  <c r="AZ159" i="17"/>
  <c r="BA159" i="17"/>
  <c r="BC159" i="17"/>
  <c r="BD159" i="17"/>
  <c r="BE159" i="17"/>
  <c r="BF159" i="17"/>
  <c r="BT159" i="17" s="1"/>
  <c r="BG159" i="17"/>
  <c r="BH159" i="17"/>
  <c r="BI159" i="17"/>
  <c r="BJ159" i="17"/>
  <c r="BK159" i="17"/>
  <c r="BL159" i="17"/>
  <c r="BM159" i="17"/>
  <c r="BN159" i="17"/>
  <c r="AW160" i="17"/>
  <c r="AY160" i="17"/>
  <c r="AZ160" i="17"/>
  <c r="FK160" i="17" s="1"/>
  <c r="BA160" i="17"/>
  <c r="BC160" i="17"/>
  <c r="BD160" i="17"/>
  <c r="BE160" i="17"/>
  <c r="BF160" i="17"/>
  <c r="BT160" i="17" s="1"/>
  <c r="BG160" i="17"/>
  <c r="BH160" i="17"/>
  <c r="BI160" i="17"/>
  <c r="BJ160" i="17"/>
  <c r="BK160" i="17"/>
  <c r="BL160" i="17"/>
  <c r="BM160" i="17"/>
  <c r="BN160" i="17"/>
  <c r="AW161" i="17"/>
  <c r="AY161" i="17"/>
  <c r="AZ161" i="17"/>
  <c r="BA161" i="17"/>
  <c r="BD161" i="17"/>
  <c r="BE161" i="17"/>
  <c r="BF161" i="17"/>
  <c r="BG161" i="17"/>
  <c r="BH161" i="17"/>
  <c r="BI161" i="17"/>
  <c r="BJ161" i="17"/>
  <c r="BK161" i="17"/>
  <c r="BL161" i="17"/>
  <c r="BM161" i="17"/>
  <c r="BN161" i="17"/>
  <c r="BO161" i="17"/>
  <c r="AW162" i="17"/>
  <c r="AY162" i="17"/>
  <c r="AZ162" i="17"/>
  <c r="BA162" i="17"/>
  <c r="BC162" i="17"/>
  <c r="BD162" i="17"/>
  <c r="BE162" i="17"/>
  <c r="BF162" i="17"/>
  <c r="BT162" i="17" s="1"/>
  <c r="BG162" i="17"/>
  <c r="BH162" i="17"/>
  <c r="BI162" i="17"/>
  <c r="BJ162" i="17"/>
  <c r="BK162" i="17"/>
  <c r="BL162" i="17"/>
  <c r="BM162" i="17"/>
  <c r="BN162" i="17"/>
  <c r="BQ4" i="17"/>
  <c r="CD4" i="17" s="1"/>
  <c r="FM4" i="17" s="1"/>
  <c r="BS4" i="17"/>
  <c r="BU4" i="17"/>
  <c r="BV4" i="17"/>
  <c r="BW4" i="17"/>
  <c r="BX4" i="17"/>
  <c r="BY4" i="17"/>
  <c r="CA4" i="17"/>
  <c r="CC4" i="17"/>
  <c r="CM4" i="17"/>
  <c r="CZ4" i="17" s="1"/>
  <c r="FT4" i="17" s="1"/>
  <c r="CN4" i="17"/>
  <c r="CO4" i="17"/>
  <c r="CP4" i="17"/>
  <c r="CR4" i="17"/>
  <c r="CS4" i="17"/>
  <c r="CT4" i="17"/>
  <c r="CU4" i="17"/>
  <c r="CV4" i="17"/>
  <c r="CW4" i="17"/>
  <c r="CX4" i="17"/>
  <c r="DI4" i="17"/>
  <c r="DJ4" i="17"/>
  <c r="DL4" i="17"/>
  <c r="DM4" i="17"/>
  <c r="DN4" i="17"/>
  <c r="DO4" i="17"/>
  <c r="DP4" i="17"/>
  <c r="DQ4" i="17"/>
  <c r="DR4" i="17"/>
  <c r="DT4" i="17"/>
  <c r="DU4" i="17"/>
  <c r="EE4" i="17"/>
  <c r="ER4" i="17" s="1"/>
  <c r="GH4" i="17" s="1"/>
  <c r="EF4" i="17"/>
  <c r="EG4" i="17"/>
  <c r="EH4" i="17"/>
  <c r="EI4" i="17"/>
  <c r="EJ4" i="17"/>
  <c r="EK4" i="17"/>
  <c r="EL4" i="17"/>
  <c r="EM4" i="17"/>
  <c r="EN4" i="17"/>
  <c r="EO4" i="17"/>
  <c r="EP4" i="17"/>
  <c r="EQ4" i="17"/>
  <c r="FA4" i="17"/>
  <c r="FD4" i="17"/>
  <c r="FL4" i="17" s="1"/>
  <c r="FE4" i="17"/>
  <c r="FG4" i="17"/>
  <c r="FH4" i="17"/>
  <c r="FJ4" i="17"/>
  <c r="FK4" i="17"/>
  <c r="BQ5" i="17"/>
  <c r="BS5" i="17"/>
  <c r="BT5" i="17"/>
  <c r="BU5" i="17"/>
  <c r="BV5" i="17"/>
  <c r="BW5" i="17"/>
  <c r="BX5" i="17"/>
  <c r="BY5" i="17"/>
  <c r="BZ5" i="17"/>
  <c r="CA5" i="17"/>
  <c r="CB5" i="17"/>
  <c r="CM5" i="17"/>
  <c r="CZ5" i="17" s="1"/>
  <c r="FT5" i="17" s="1"/>
  <c r="CN5" i="17"/>
  <c r="CO5" i="17"/>
  <c r="CP5" i="17"/>
  <c r="CR5" i="17"/>
  <c r="CS5" i="17"/>
  <c r="CT5" i="17"/>
  <c r="CU5" i="17"/>
  <c r="CV5" i="17"/>
  <c r="CW5" i="17"/>
  <c r="CX5" i="17"/>
  <c r="CY5" i="17"/>
  <c r="DJ5" i="17"/>
  <c r="DK5" i="17"/>
  <c r="DL5" i="17"/>
  <c r="DM5" i="17"/>
  <c r="DN5" i="17"/>
  <c r="DO5" i="17"/>
  <c r="DP5" i="17"/>
  <c r="DQ5" i="17"/>
  <c r="DR5" i="17"/>
  <c r="DS5" i="17"/>
  <c r="DT5" i="17"/>
  <c r="DU5" i="17"/>
  <c r="EE5" i="17"/>
  <c r="ER5" i="17" s="1"/>
  <c r="GH5" i="17" s="1"/>
  <c r="EF5" i="17"/>
  <c r="EH5" i="17"/>
  <c r="EI5" i="17"/>
  <c r="EJ5" i="17"/>
  <c r="EK5" i="17"/>
  <c r="EL5" i="17"/>
  <c r="EM5" i="17"/>
  <c r="EN5" i="17"/>
  <c r="EO5" i="17"/>
  <c r="EP5" i="17"/>
  <c r="EQ5" i="17"/>
  <c r="FA5" i="17"/>
  <c r="FD5" i="17"/>
  <c r="FL5" i="17" s="1"/>
  <c r="FE5" i="17"/>
  <c r="FG5" i="17"/>
  <c r="FH5" i="17"/>
  <c r="FJ5" i="17"/>
  <c r="FK5" i="17"/>
  <c r="BQ6" i="17"/>
  <c r="CD6" i="17" s="1"/>
  <c r="FM6" i="17" s="1"/>
  <c r="BS6" i="17"/>
  <c r="BT6" i="17"/>
  <c r="BV6" i="17"/>
  <c r="BX6" i="17"/>
  <c r="BY6" i="17"/>
  <c r="BZ6" i="17"/>
  <c r="CA6" i="17"/>
  <c r="CB6" i="17"/>
  <c r="CM6" i="17"/>
  <c r="CZ6" i="17" s="1"/>
  <c r="FT6" i="17" s="1"/>
  <c r="CN6" i="17"/>
  <c r="CO6" i="17"/>
  <c r="CP6" i="17"/>
  <c r="CQ6" i="17"/>
  <c r="CR6" i="17"/>
  <c r="CS6" i="17"/>
  <c r="CT6" i="17"/>
  <c r="CU6" i="17"/>
  <c r="CV6" i="17"/>
  <c r="CW6" i="17"/>
  <c r="CX6" i="17"/>
  <c r="CY6" i="17"/>
  <c r="DI6" i="17"/>
  <c r="DV6" i="17" s="1"/>
  <c r="GA6" i="17" s="1"/>
  <c r="DJ6" i="17"/>
  <c r="DK6" i="17"/>
  <c r="DL6" i="17"/>
  <c r="DM6" i="17"/>
  <c r="DN6" i="17"/>
  <c r="DO6" i="17"/>
  <c r="DP6" i="17"/>
  <c r="DQ6" i="17"/>
  <c r="DR6" i="17"/>
  <c r="DS6" i="17"/>
  <c r="DT6" i="17"/>
  <c r="DU6" i="17"/>
  <c r="EE6" i="17"/>
  <c r="ER6" i="17" s="1"/>
  <c r="GH6" i="17" s="1"/>
  <c r="EF6" i="17"/>
  <c r="EG6" i="17"/>
  <c r="EH6" i="17"/>
  <c r="EI6" i="17"/>
  <c r="EJ6" i="17"/>
  <c r="EK6" i="17"/>
  <c r="EL6" i="17"/>
  <c r="EM6" i="17"/>
  <c r="EN6" i="17"/>
  <c r="EO6" i="17"/>
  <c r="EP6" i="17"/>
  <c r="EQ6" i="17"/>
  <c r="FA6" i="17"/>
  <c r="FD6" i="17"/>
  <c r="FL6" i="17" s="1"/>
  <c r="FE6" i="17"/>
  <c r="FG6" i="17"/>
  <c r="FH6" i="17"/>
  <c r="FJ6" i="17"/>
  <c r="FK6" i="17"/>
  <c r="BR7" i="17"/>
  <c r="BS7" i="17"/>
  <c r="BT7" i="17"/>
  <c r="BU7" i="17"/>
  <c r="BV7" i="17"/>
  <c r="BW7" i="17"/>
  <c r="BX7" i="17"/>
  <c r="BY7" i="17"/>
  <c r="BZ7" i="17"/>
  <c r="CA7" i="17"/>
  <c r="CB7" i="17"/>
  <c r="CC7" i="17"/>
  <c r="CM7" i="17"/>
  <c r="CN7" i="17"/>
  <c r="CO7" i="17"/>
  <c r="CP7" i="17"/>
  <c r="CR7" i="17"/>
  <c r="CS7" i="17"/>
  <c r="CT7" i="17"/>
  <c r="CU7" i="17"/>
  <c r="CV7" i="17"/>
  <c r="CW7" i="17"/>
  <c r="CX7" i="17"/>
  <c r="DI7" i="17"/>
  <c r="DV7" i="17" s="1"/>
  <c r="GA7" i="17" s="1"/>
  <c r="DJ7" i="17"/>
  <c r="DK7" i="17"/>
  <c r="DL7" i="17"/>
  <c r="DM7" i="17"/>
  <c r="DN7" i="17"/>
  <c r="DO7" i="17"/>
  <c r="DP7" i="17"/>
  <c r="DQ7" i="17"/>
  <c r="DR7" i="17"/>
  <c r="DS7" i="17"/>
  <c r="DT7" i="17"/>
  <c r="DU7" i="17"/>
  <c r="EE7" i="17"/>
  <c r="EG7" i="17"/>
  <c r="EH7" i="17"/>
  <c r="EI7" i="17"/>
  <c r="EJ7" i="17"/>
  <c r="EK7" i="17"/>
  <c r="EL7" i="17"/>
  <c r="EM7" i="17"/>
  <c r="EN7" i="17"/>
  <c r="EO7" i="17"/>
  <c r="EP7" i="17"/>
  <c r="EQ7" i="17"/>
  <c r="FA7" i="17"/>
  <c r="FD7" i="17"/>
  <c r="FL7" i="17" s="1"/>
  <c r="FE7" i="17"/>
  <c r="FG7" i="17"/>
  <c r="FH7" i="17"/>
  <c r="FK7" i="17"/>
  <c r="BQ8" i="17"/>
  <c r="CD8" i="17" s="1"/>
  <c r="FM8" i="17" s="1"/>
  <c r="BS8" i="17"/>
  <c r="BT8" i="17"/>
  <c r="BU8" i="17"/>
  <c r="BV8" i="17"/>
  <c r="BW8" i="17"/>
  <c r="BY8" i="17"/>
  <c r="CA8" i="17"/>
  <c r="CB8" i="17"/>
  <c r="CM8" i="17"/>
  <c r="CN8" i="17"/>
  <c r="CP8" i="17"/>
  <c r="CQ8" i="17"/>
  <c r="CR8" i="17"/>
  <c r="CS8" i="17"/>
  <c r="CT8" i="17"/>
  <c r="CU8" i="17"/>
  <c r="CV8" i="17"/>
  <c r="CW8" i="17"/>
  <c r="CX8" i="17"/>
  <c r="CY8" i="17"/>
  <c r="DI8" i="17"/>
  <c r="DV8" i="17" s="1"/>
  <c r="GA8" i="17" s="1"/>
  <c r="DJ8" i="17"/>
  <c r="DK8" i="17"/>
  <c r="DL8" i="17"/>
  <c r="DM8" i="17"/>
  <c r="DN8" i="17"/>
  <c r="DO8" i="17"/>
  <c r="DP8" i="17"/>
  <c r="DQ8" i="17"/>
  <c r="DR8" i="17"/>
  <c r="DS8" i="17"/>
  <c r="DT8" i="17"/>
  <c r="DU8" i="17"/>
  <c r="EE8" i="17"/>
  <c r="EF8" i="17"/>
  <c r="EG8" i="17"/>
  <c r="EH8" i="17"/>
  <c r="EI8" i="17"/>
  <c r="EJ8" i="17"/>
  <c r="EK8" i="17"/>
  <c r="EL8" i="17"/>
  <c r="EM8" i="17"/>
  <c r="EN8" i="17"/>
  <c r="EP8" i="17"/>
  <c r="EQ8" i="17"/>
  <c r="FA8" i="17"/>
  <c r="FD8" i="17"/>
  <c r="FL8" i="17" s="1"/>
  <c r="FE8" i="17"/>
  <c r="FG8" i="17"/>
  <c r="FH8" i="17"/>
  <c r="FJ8" i="17"/>
  <c r="FK8" i="17"/>
  <c r="BQ9" i="17"/>
  <c r="CD9" i="17" s="1"/>
  <c r="FM9" i="17" s="1"/>
  <c r="BS9" i="17"/>
  <c r="BT9" i="17"/>
  <c r="BU9" i="17"/>
  <c r="BV9" i="17"/>
  <c r="BX9" i="17"/>
  <c r="BZ9" i="17"/>
  <c r="CA9" i="17"/>
  <c r="CB9" i="17"/>
  <c r="CM9" i="17"/>
  <c r="CN9" i="17"/>
  <c r="CO9" i="17"/>
  <c r="CP9" i="17"/>
  <c r="CQ9" i="17"/>
  <c r="CR9" i="17"/>
  <c r="CS9" i="17"/>
  <c r="CT9" i="17"/>
  <c r="CU9" i="17"/>
  <c r="CV9" i="17"/>
  <c r="CW9" i="17"/>
  <c r="CX9" i="17"/>
  <c r="CY9" i="17"/>
  <c r="DJ9" i="17"/>
  <c r="DK9" i="17"/>
  <c r="DL9" i="17"/>
  <c r="DN9" i="17"/>
  <c r="DO9" i="17"/>
  <c r="DP9" i="17"/>
  <c r="DQ9" i="17"/>
  <c r="DR9" i="17"/>
  <c r="DS9" i="17"/>
  <c r="DT9" i="17"/>
  <c r="DU9" i="17"/>
  <c r="EE9" i="17"/>
  <c r="EF9" i="17"/>
  <c r="EG9" i="17"/>
  <c r="EH9" i="17"/>
  <c r="EI9" i="17"/>
  <c r="EJ9" i="17"/>
  <c r="EK9" i="17"/>
  <c r="EL9" i="17"/>
  <c r="EM9" i="17"/>
  <c r="EN9" i="17"/>
  <c r="EO9" i="17"/>
  <c r="EP9" i="17"/>
  <c r="EQ9" i="17"/>
  <c r="FA9" i="17"/>
  <c r="FD9" i="17"/>
  <c r="FL9" i="17" s="1"/>
  <c r="FE9" i="17"/>
  <c r="FG9" i="17"/>
  <c r="FH9" i="17"/>
  <c r="FJ9" i="17"/>
  <c r="BQ10" i="17"/>
  <c r="CD10" i="17" s="1"/>
  <c r="FM10" i="17" s="1"/>
  <c r="BR10" i="17"/>
  <c r="BS10" i="17"/>
  <c r="BT10" i="17"/>
  <c r="BV10" i="17"/>
  <c r="BX10" i="17"/>
  <c r="BY10" i="17"/>
  <c r="BZ10" i="17"/>
  <c r="CA10" i="17"/>
  <c r="CB10" i="17"/>
  <c r="CM10" i="17"/>
  <c r="CN10" i="17"/>
  <c r="CO10" i="17"/>
  <c r="CP10" i="17"/>
  <c r="CQ10" i="17"/>
  <c r="CS10" i="17"/>
  <c r="CT10" i="17"/>
  <c r="CU10" i="17"/>
  <c r="CW10" i="17"/>
  <c r="CX10" i="17"/>
  <c r="CY10" i="17"/>
  <c r="CZ10" i="17"/>
  <c r="FT10" i="17" s="1"/>
  <c r="DI10" i="17"/>
  <c r="DV10" i="17" s="1"/>
  <c r="GA10" i="17" s="1"/>
  <c r="DJ10" i="17"/>
  <c r="DK10" i="17"/>
  <c r="DL10" i="17"/>
  <c r="DM10" i="17"/>
  <c r="DN10" i="17"/>
  <c r="DO10" i="17"/>
  <c r="DP10" i="17"/>
  <c r="DQ10" i="17"/>
  <c r="DR10" i="17"/>
  <c r="DS10" i="17"/>
  <c r="DT10" i="17"/>
  <c r="DU10" i="17"/>
  <c r="EE10" i="17"/>
  <c r="EG10" i="17"/>
  <c r="EH10" i="17"/>
  <c r="EI10" i="17"/>
  <c r="EJ10" i="17"/>
  <c r="EK10" i="17"/>
  <c r="EL10" i="17"/>
  <c r="EM10" i="17"/>
  <c r="EN10" i="17"/>
  <c r="EO10" i="17"/>
  <c r="EP10" i="17"/>
  <c r="EQ10" i="17"/>
  <c r="FA10" i="17"/>
  <c r="FD10" i="17"/>
  <c r="FL10" i="17" s="1"/>
  <c r="FE10" i="17"/>
  <c r="FH10" i="17"/>
  <c r="FK10" i="17"/>
  <c r="BQ11" i="17"/>
  <c r="CD11" i="17" s="1"/>
  <c r="FM11" i="17" s="1"/>
  <c r="BS11" i="17"/>
  <c r="BT11" i="17"/>
  <c r="BU11" i="17"/>
  <c r="BV11" i="17"/>
  <c r="BW11" i="17"/>
  <c r="BX11" i="17"/>
  <c r="BY11" i="17"/>
  <c r="CA11" i="17"/>
  <c r="CB11" i="17"/>
  <c r="CC11" i="17"/>
  <c r="CM11" i="17"/>
  <c r="CZ11" i="17" s="1"/>
  <c r="FT11" i="17" s="1"/>
  <c r="CN11" i="17"/>
  <c r="CO11" i="17"/>
  <c r="CP11" i="17"/>
  <c r="CR11" i="17"/>
  <c r="CS11" i="17"/>
  <c r="CT11" i="17"/>
  <c r="CU11" i="17"/>
  <c r="CV11" i="17"/>
  <c r="CW11" i="17"/>
  <c r="CX11" i="17"/>
  <c r="CY11" i="17"/>
  <c r="DI11" i="17"/>
  <c r="DJ11" i="17"/>
  <c r="DK11" i="17"/>
  <c r="DL11" i="17"/>
  <c r="DM11" i="17"/>
  <c r="DN11" i="17"/>
  <c r="DO11" i="17"/>
  <c r="DP11" i="17"/>
  <c r="DQ11" i="17"/>
  <c r="DR11" i="17"/>
  <c r="DS11" i="17"/>
  <c r="DT11" i="17"/>
  <c r="DU11" i="17"/>
  <c r="EE11" i="17"/>
  <c r="ER11" i="17" s="1"/>
  <c r="GH11" i="17" s="1"/>
  <c r="EF11" i="17"/>
  <c r="EG11" i="17"/>
  <c r="EH11" i="17"/>
  <c r="EI11" i="17"/>
  <c r="EJ11" i="17"/>
  <c r="EK11" i="17"/>
  <c r="EL11" i="17"/>
  <c r="EM11" i="17"/>
  <c r="EN11" i="17"/>
  <c r="EO11" i="17"/>
  <c r="EP11" i="17"/>
  <c r="FA11" i="17"/>
  <c r="FD11" i="17"/>
  <c r="FL11" i="17" s="1"/>
  <c r="FE11" i="17"/>
  <c r="FH11" i="17"/>
  <c r="FK11" i="17"/>
  <c r="BQ12" i="17"/>
  <c r="BR12" i="17"/>
  <c r="CJ12" i="17" s="1"/>
  <c r="FS12" i="17" s="1"/>
  <c r="BS12" i="17"/>
  <c r="BU12" i="17"/>
  <c r="BV12" i="17"/>
  <c r="BW12" i="17"/>
  <c r="BX12" i="17"/>
  <c r="BY12" i="17"/>
  <c r="BZ12" i="17"/>
  <c r="CA12" i="17"/>
  <c r="CB12" i="17"/>
  <c r="CM12" i="17"/>
  <c r="CN12" i="17"/>
  <c r="CO12" i="17"/>
  <c r="CP12" i="17"/>
  <c r="CQ12" i="17"/>
  <c r="CR12" i="17"/>
  <c r="CS12" i="17"/>
  <c r="CT12" i="17"/>
  <c r="CU12" i="17"/>
  <c r="CV12" i="17"/>
  <c r="CW12" i="17"/>
  <c r="CX12" i="17"/>
  <c r="CY12" i="17"/>
  <c r="DI12" i="17"/>
  <c r="DJ12" i="17"/>
  <c r="DL12" i="17"/>
  <c r="DM12" i="17"/>
  <c r="DN12" i="17"/>
  <c r="DO12" i="17"/>
  <c r="DP12" i="17"/>
  <c r="DQ12" i="17"/>
  <c r="DR12" i="17"/>
  <c r="DS12" i="17"/>
  <c r="DT12" i="17"/>
  <c r="DU12" i="17"/>
  <c r="EE12" i="17"/>
  <c r="EF12" i="17"/>
  <c r="EG12" i="17"/>
  <c r="EH12" i="17"/>
  <c r="EI12" i="17"/>
  <c r="EJ12" i="17"/>
  <c r="EK12" i="17"/>
  <c r="EL12" i="17"/>
  <c r="EM12" i="17"/>
  <c r="EN12" i="17"/>
  <c r="EO12" i="17"/>
  <c r="EP12" i="17"/>
  <c r="EQ12" i="17"/>
  <c r="FA12" i="17"/>
  <c r="FD12" i="17"/>
  <c r="FL12" i="17" s="1"/>
  <c r="FE12" i="17"/>
  <c r="FG12" i="17"/>
  <c r="FH12" i="17"/>
  <c r="FJ12" i="17"/>
  <c r="FK12" i="17"/>
  <c r="BQ13" i="17"/>
  <c r="CD13" i="17" s="1"/>
  <c r="FM13" i="17" s="1"/>
  <c r="BR13" i="17"/>
  <c r="CJ13" i="17" s="1"/>
  <c r="FS13" i="17" s="1"/>
  <c r="BS13" i="17"/>
  <c r="BT13" i="17"/>
  <c r="BU13" i="17"/>
  <c r="BV13" i="17"/>
  <c r="BW13" i="17"/>
  <c r="BX13" i="17"/>
  <c r="BY13" i="17"/>
  <c r="BZ13" i="17"/>
  <c r="CA13" i="17"/>
  <c r="CB13" i="17"/>
  <c r="CM13" i="17"/>
  <c r="CZ13" i="17" s="1"/>
  <c r="FT13" i="17" s="1"/>
  <c r="CN13" i="17"/>
  <c r="CO13" i="17"/>
  <c r="CP13" i="17"/>
  <c r="CQ13" i="17"/>
  <c r="CR13" i="17"/>
  <c r="CS13" i="17"/>
  <c r="CT13" i="17"/>
  <c r="CU13" i="17"/>
  <c r="CV13" i="17"/>
  <c r="CW13" i="17"/>
  <c r="CX13" i="17"/>
  <c r="CY13" i="17"/>
  <c r="DJ13" i="17"/>
  <c r="DK13" i="17"/>
  <c r="DL13" i="17"/>
  <c r="DM13" i="17"/>
  <c r="DN13" i="17"/>
  <c r="DO13" i="17"/>
  <c r="DP13" i="17"/>
  <c r="DQ13" i="17"/>
  <c r="DR13" i="17"/>
  <c r="DS13" i="17"/>
  <c r="DT13" i="17"/>
  <c r="DU13" i="17"/>
  <c r="EE13" i="17"/>
  <c r="ER13" i="17" s="1"/>
  <c r="GH13" i="17" s="1"/>
  <c r="EF13" i="17"/>
  <c r="EH13" i="17"/>
  <c r="EI13" i="17"/>
  <c r="EJ13" i="17"/>
  <c r="EK13" i="17"/>
  <c r="EL13" i="17"/>
  <c r="EM13" i="17"/>
  <c r="EN13" i="17"/>
  <c r="EO13" i="17"/>
  <c r="EP13" i="17"/>
  <c r="EQ13" i="17"/>
  <c r="FA13" i="17"/>
  <c r="FD13" i="17"/>
  <c r="FE13" i="17"/>
  <c r="FG13" i="17"/>
  <c r="FH13" i="17"/>
  <c r="FJ13" i="17"/>
  <c r="FK13" i="17"/>
  <c r="FL13" i="17"/>
  <c r="GA13" i="17"/>
  <c r="BQ14" i="17"/>
  <c r="BS14" i="17"/>
  <c r="BT14" i="17"/>
  <c r="BU14" i="17"/>
  <c r="BV14" i="17"/>
  <c r="BW14" i="17"/>
  <c r="BX14" i="17"/>
  <c r="BY14" i="17"/>
  <c r="CA14" i="17"/>
  <c r="CB14" i="17"/>
  <c r="CC14" i="17"/>
  <c r="CD14" i="17"/>
  <c r="FM14" i="17" s="1"/>
  <c r="CM14" i="17"/>
  <c r="CZ14" i="17" s="1"/>
  <c r="FT14" i="17" s="1"/>
  <c r="CN14" i="17"/>
  <c r="CO14" i="17"/>
  <c r="CP14" i="17"/>
  <c r="CQ14" i="17"/>
  <c r="CR14" i="17"/>
  <c r="CS14" i="17"/>
  <c r="CT14" i="17"/>
  <c r="CU14" i="17"/>
  <c r="CV14" i="17"/>
  <c r="CW14" i="17"/>
  <c r="CX14" i="17"/>
  <c r="CY14" i="17"/>
  <c r="DI14" i="17"/>
  <c r="EA14" i="17" s="1"/>
  <c r="GF14" i="17" s="1"/>
  <c r="DJ14" i="17"/>
  <c r="DK14" i="17"/>
  <c r="DL14" i="17"/>
  <c r="DM14" i="17"/>
  <c r="DN14" i="17"/>
  <c r="DO14" i="17"/>
  <c r="DP14" i="17"/>
  <c r="DQ14" i="17"/>
  <c r="DR14" i="17"/>
  <c r="DS14" i="17"/>
  <c r="DT14" i="17"/>
  <c r="DU14" i="17"/>
  <c r="EE14" i="17"/>
  <c r="ER14" i="17" s="1"/>
  <c r="GH14" i="17" s="1"/>
  <c r="EF14" i="17"/>
  <c r="EG14" i="17"/>
  <c r="EH14" i="17"/>
  <c r="EI14" i="17"/>
  <c r="EJ14" i="17"/>
  <c r="EL14" i="17"/>
  <c r="EM14" i="17"/>
  <c r="EN14" i="17"/>
  <c r="EO14" i="17"/>
  <c r="EP14" i="17"/>
  <c r="FA14" i="17"/>
  <c r="FD14" i="17"/>
  <c r="FL14" i="17" s="1"/>
  <c r="FE14" i="17"/>
  <c r="FG14" i="17"/>
  <c r="FH14" i="17"/>
  <c r="FJ14" i="17"/>
  <c r="FK14" i="17"/>
  <c r="BQ15" i="17"/>
  <c r="CD15" i="17" s="1"/>
  <c r="FM15" i="17" s="1"/>
  <c r="BR15" i="17"/>
  <c r="BS15" i="17"/>
  <c r="BT15" i="17"/>
  <c r="BV15" i="17"/>
  <c r="BW15" i="17"/>
  <c r="BX15" i="17"/>
  <c r="BZ15" i="17"/>
  <c r="CA15" i="17"/>
  <c r="CB15" i="17"/>
  <c r="CM15" i="17"/>
  <c r="CO15" i="17"/>
  <c r="CP15" i="17"/>
  <c r="CQ15" i="17"/>
  <c r="CR15" i="17"/>
  <c r="CS15" i="17"/>
  <c r="CT15" i="17"/>
  <c r="CU15" i="17"/>
  <c r="CW15" i="17"/>
  <c r="CX15" i="17"/>
  <c r="CY15" i="17"/>
  <c r="DJ15" i="17"/>
  <c r="DK15" i="17"/>
  <c r="DL15" i="17"/>
  <c r="DM15" i="17"/>
  <c r="DN15" i="17"/>
  <c r="DO15" i="17"/>
  <c r="DP15" i="17"/>
  <c r="DQ15" i="17"/>
  <c r="DR15" i="17"/>
  <c r="DS15" i="17"/>
  <c r="DT15" i="17"/>
  <c r="DU15" i="17"/>
  <c r="EE15" i="17"/>
  <c r="ER15" i="17" s="1"/>
  <c r="GH15" i="17" s="1"/>
  <c r="EF15" i="17"/>
  <c r="EG15" i="17"/>
  <c r="EH15" i="17"/>
  <c r="EI15" i="17"/>
  <c r="EJ15" i="17"/>
  <c r="EK15" i="17"/>
  <c r="EL15" i="17"/>
  <c r="EM15" i="17"/>
  <c r="EN15" i="17"/>
  <c r="EO15" i="17"/>
  <c r="EP15" i="17"/>
  <c r="EQ15" i="17"/>
  <c r="FA15" i="17"/>
  <c r="FD15" i="17"/>
  <c r="FL15" i="17" s="1"/>
  <c r="FE15" i="17"/>
  <c r="FG15" i="17"/>
  <c r="FH15" i="17"/>
  <c r="FJ15" i="17"/>
  <c r="FK15" i="17"/>
  <c r="BQ16" i="17"/>
  <c r="BR16" i="17"/>
  <c r="BS16" i="17"/>
  <c r="BT16" i="17"/>
  <c r="BU16" i="17"/>
  <c r="BV16" i="17"/>
  <c r="BW16" i="17"/>
  <c r="BX16" i="17"/>
  <c r="BY16" i="17"/>
  <c r="BZ16" i="17"/>
  <c r="CA16" i="17"/>
  <c r="CB16" i="17"/>
  <c r="CC16" i="17"/>
  <c r="CM16" i="17"/>
  <c r="CZ16" i="17" s="1"/>
  <c r="FT16" i="17" s="1"/>
  <c r="CN16" i="17"/>
  <c r="CO16" i="17"/>
  <c r="CP16" i="17"/>
  <c r="CQ16" i="17"/>
  <c r="CR16" i="17"/>
  <c r="CS16" i="17"/>
  <c r="CT16" i="17"/>
  <c r="CU16" i="17"/>
  <c r="CV16" i="17"/>
  <c r="CW16" i="17"/>
  <c r="CX16" i="17"/>
  <c r="CY16" i="17"/>
  <c r="DI16" i="17"/>
  <c r="DV16" i="17" s="1"/>
  <c r="GA16" i="17" s="1"/>
  <c r="DJ16" i="17"/>
  <c r="DK16" i="17"/>
  <c r="DL16" i="17"/>
  <c r="DM16" i="17"/>
  <c r="DN16" i="17"/>
  <c r="DO16" i="17"/>
  <c r="DP16" i="17"/>
  <c r="DQ16" i="17"/>
  <c r="DR16" i="17"/>
  <c r="DS16" i="17"/>
  <c r="DT16" i="17"/>
  <c r="DU16" i="17"/>
  <c r="EE16" i="17"/>
  <c r="ER16" i="17" s="1"/>
  <c r="GH16" i="17" s="1"/>
  <c r="EF16" i="17"/>
  <c r="EG16" i="17"/>
  <c r="EH16" i="17"/>
  <c r="EI16" i="17"/>
  <c r="EJ16" i="17"/>
  <c r="EK16" i="17"/>
  <c r="EL16" i="17"/>
  <c r="EM16" i="17"/>
  <c r="EN16" i="17"/>
  <c r="EO16" i="17"/>
  <c r="EP16" i="17"/>
  <c r="EQ16" i="17"/>
  <c r="FA16" i="17"/>
  <c r="FD16" i="17"/>
  <c r="FL16" i="17" s="1"/>
  <c r="FE16" i="17"/>
  <c r="FG16" i="17"/>
  <c r="FH16" i="17"/>
  <c r="FJ16" i="17"/>
  <c r="FK16" i="17"/>
  <c r="BQ17" i="17"/>
  <c r="CD17" i="17" s="1"/>
  <c r="FM17" i="17" s="1"/>
  <c r="BR17" i="17"/>
  <c r="BS17" i="17"/>
  <c r="BT17" i="17"/>
  <c r="BU17" i="17"/>
  <c r="BV17" i="17"/>
  <c r="BW17" i="17"/>
  <c r="BX17" i="17"/>
  <c r="BY17" i="17"/>
  <c r="BZ17" i="17"/>
  <c r="CA17" i="17"/>
  <c r="CB17" i="17"/>
  <c r="CC17" i="17"/>
  <c r="CM17" i="17"/>
  <c r="CN17" i="17"/>
  <c r="CO17" i="17"/>
  <c r="CP17" i="17"/>
  <c r="CQ17" i="17"/>
  <c r="CR17" i="17"/>
  <c r="CS17" i="17"/>
  <c r="CT17" i="17"/>
  <c r="CU17" i="17"/>
  <c r="CV17" i="17"/>
  <c r="CW17" i="17"/>
  <c r="CX17" i="17"/>
  <c r="CY17" i="17"/>
  <c r="DI17" i="17"/>
  <c r="DJ17" i="17"/>
  <c r="DK17" i="17"/>
  <c r="DL17" i="17"/>
  <c r="DM17" i="17"/>
  <c r="DN17" i="17"/>
  <c r="DO17" i="17"/>
  <c r="DP17" i="17"/>
  <c r="DQ17" i="17"/>
  <c r="DR17" i="17"/>
  <c r="DS17" i="17"/>
  <c r="DT17" i="17"/>
  <c r="DU17" i="17"/>
  <c r="EE17" i="17"/>
  <c r="EF17" i="17"/>
  <c r="EG17" i="17"/>
  <c r="EH17" i="17"/>
  <c r="EI17" i="17"/>
  <c r="EJ17" i="17"/>
  <c r="EK17" i="17"/>
  <c r="EL17" i="17"/>
  <c r="EM17" i="17"/>
  <c r="EN17" i="17"/>
  <c r="EO17" i="17"/>
  <c r="EP17" i="17"/>
  <c r="EQ17" i="17"/>
  <c r="FA17" i="17"/>
  <c r="FD17" i="17"/>
  <c r="FL17" i="17" s="1"/>
  <c r="FE17" i="17"/>
  <c r="FG17" i="17"/>
  <c r="FH17" i="17"/>
  <c r="FJ17" i="17"/>
  <c r="BQ18" i="17"/>
  <c r="CD18" i="17" s="1"/>
  <c r="FM18" i="17" s="1"/>
  <c r="BR18" i="17"/>
  <c r="BS18" i="17"/>
  <c r="BT18" i="17"/>
  <c r="BU18" i="17"/>
  <c r="BV18" i="17"/>
  <c r="BW18" i="17"/>
  <c r="BX18" i="17"/>
  <c r="BY18" i="17"/>
  <c r="BZ18" i="17"/>
  <c r="CA18" i="17"/>
  <c r="CB18" i="17"/>
  <c r="CC18" i="17"/>
  <c r="CM18" i="17"/>
  <c r="CZ18" i="17" s="1"/>
  <c r="FT18" i="17" s="1"/>
  <c r="CN18" i="17"/>
  <c r="CO18" i="17"/>
  <c r="CP18" i="17"/>
  <c r="CQ18" i="17"/>
  <c r="CR18" i="17"/>
  <c r="CS18" i="17"/>
  <c r="CT18" i="17"/>
  <c r="CU18" i="17"/>
  <c r="CV18" i="17"/>
  <c r="CW18" i="17"/>
  <c r="CX18" i="17"/>
  <c r="CY18" i="17"/>
  <c r="DI18" i="17"/>
  <c r="DV18" i="17" s="1"/>
  <c r="GA18" i="17" s="1"/>
  <c r="DJ18" i="17"/>
  <c r="DK18" i="17"/>
  <c r="DL18" i="17"/>
  <c r="DM18" i="17"/>
  <c r="DN18" i="17"/>
  <c r="DO18" i="17"/>
  <c r="DP18" i="17"/>
  <c r="DQ18" i="17"/>
  <c r="DR18" i="17"/>
  <c r="DS18" i="17"/>
  <c r="DT18" i="17"/>
  <c r="DU18" i="17"/>
  <c r="EE18" i="17"/>
  <c r="ER18" i="17" s="1"/>
  <c r="GH18" i="17" s="1"/>
  <c r="EF18" i="17"/>
  <c r="EG18" i="17"/>
  <c r="EH18" i="17"/>
  <c r="EI18" i="17"/>
  <c r="EJ18" i="17"/>
  <c r="EK18" i="17"/>
  <c r="EL18" i="17"/>
  <c r="EM18" i="17"/>
  <c r="EN18" i="17"/>
  <c r="EO18" i="17"/>
  <c r="EP18" i="17"/>
  <c r="EQ18" i="17"/>
  <c r="FA18" i="17"/>
  <c r="FD18" i="17"/>
  <c r="FL18" i="17" s="1"/>
  <c r="FE18" i="17"/>
  <c r="FH18" i="17"/>
  <c r="FJ18" i="17"/>
  <c r="FK18" i="17"/>
  <c r="BQ19" i="17"/>
  <c r="BR19" i="17"/>
  <c r="CJ19" i="17" s="1"/>
  <c r="FS19" i="17" s="1"/>
  <c r="BS19" i="17"/>
  <c r="BT19" i="17"/>
  <c r="BU19" i="17"/>
  <c r="BV19" i="17"/>
  <c r="BW19" i="17"/>
  <c r="BX19" i="17"/>
  <c r="BY19" i="17"/>
  <c r="BZ19" i="17"/>
  <c r="CA19" i="17"/>
  <c r="CB19" i="17"/>
  <c r="CM19" i="17"/>
  <c r="CN19" i="17"/>
  <c r="CO19" i="17"/>
  <c r="CP19" i="17"/>
  <c r="CQ19" i="17"/>
  <c r="CR19" i="17"/>
  <c r="CS19" i="17"/>
  <c r="CT19" i="17"/>
  <c r="CU19" i="17"/>
  <c r="CV19" i="17"/>
  <c r="CW19" i="17"/>
  <c r="CX19" i="17"/>
  <c r="CY19" i="17"/>
  <c r="DI19" i="17"/>
  <c r="EA19" i="17" s="1"/>
  <c r="GF19" i="17" s="1"/>
  <c r="DJ19" i="17"/>
  <c r="DK19" i="17"/>
  <c r="DL19" i="17"/>
  <c r="DM19" i="17"/>
  <c r="DN19" i="17"/>
  <c r="DO19" i="17"/>
  <c r="DP19" i="17"/>
  <c r="DQ19" i="17"/>
  <c r="DR19" i="17"/>
  <c r="DS19" i="17"/>
  <c r="DT19" i="17"/>
  <c r="DU19" i="17"/>
  <c r="EE19" i="17"/>
  <c r="ER19" i="17" s="1"/>
  <c r="GH19" i="17" s="1"/>
  <c r="EF19" i="17"/>
  <c r="EG19" i="17"/>
  <c r="EH19" i="17"/>
  <c r="EJ19" i="17"/>
  <c r="EK19" i="17"/>
  <c r="EL19" i="17"/>
  <c r="EM19" i="17"/>
  <c r="EN19" i="17"/>
  <c r="EO19" i="17"/>
  <c r="EP19" i="17"/>
  <c r="EQ19" i="17"/>
  <c r="FA19" i="17"/>
  <c r="FD19" i="17"/>
  <c r="FL19" i="17" s="1"/>
  <c r="FE19" i="17"/>
  <c r="FH19" i="17"/>
  <c r="BQ20" i="17"/>
  <c r="CD20" i="17" s="1"/>
  <c r="FM20" i="17" s="1"/>
  <c r="BR20" i="17"/>
  <c r="BS20" i="17"/>
  <c r="BU20" i="17"/>
  <c r="BV20" i="17"/>
  <c r="BW20" i="17"/>
  <c r="BX20" i="17"/>
  <c r="BY20" i="17"/>
  <c r="BZ20" i="17"/>
  <c r="CA20" i="17"/>
  <c r="CB20" i="17"/>
  <c r="CM20" i="17"/>
  <c r="CZ20" i="17" s="1"/>
  <c r="FT20" i="17" s="1"/>
  <c r="CN20" i="17"/>
  <c r="CP20" i="17"/>
  <c r="CQ20" i="17"/>
  <c r="CR20" i="17"/>
  <c r="CS20" i="17"/>
  <c r="CT20" i="17"/>
  <c r="CU20" i="17"/>
  <c r="CV20" i="17"/>
  <c r="CW20" i="17"/>
  <c r="CX20" i="17"/>
  <c r="CY20" i="17"/>
  <c r="DI20" i="17"/>
  <c r="EA20" i="17" s="1"/>
  <c r="GF20" i="17" s="1"/>
  <c r="DJ20" i="17"/>
  <c r="DK20" i="17"/>
  <c r="DL20" i="17"/>
  <c r="DM20" i="17"/>
  <c r="DN20" i="17"/>
  <c r="DO20" i="17"/>
  <c r="DP20" i="17"/>
  <c r="DQ20" i="17"/>
  <c r="DR20" i="17"/>
  <c r="DS20" i="17"/>
  <c r="DT20" i="17"/>
  <c r="DU20" i="17"/>
  <c r="DV20" i="17"/>
  <c r="GA20" i="17" s="1"/>
  <c r="EE20" i="17"/>
  <c r="ER20" i="17" s="1"/>
  <c r="GH20" i="17" s="1"/>
  <c r="EF20" i="17"/>
  <c r="EG20" i="17"/>
  <c r="EH20" i="17"/>
  <c r="EI20" i="17"/>
  <c r="EJ20" i="17"/>
  <c r="EL20" i="17"/>
  <c r="EM20" i="17"/>
  <c r="EN20" i="17"/>
  <c r="EO20" i="17"/>
  <c r="EP20" i="17"/>
  <c r="EQ20" i="17"/>
  <c r="FA20" i="17"/>
  <c r="FD20" i="17"/>
  <c r="FL20" i="17" s="1"/>
  <c r="FE20" i="17"/>
  <c r="FG20" i="17"/>
  <c r="FH20" i="17"/>
  <c r="FJ20" i="17"/>
  <c r="BQ21" i="17"/>
  <c r="BR21" i="17"/>
  <c r="CJ21" i="17" s="1"/>
  <c r="FS21" i="17" s="1"/>
  <c r="BS21" i="17"/>
  <c r="BT21" i="17"/>
  <c r="BU21" i="17"/>
  <c r="BV21" i="17"/>
  <c r="BW21" i="17"/>
  <c r="BX21" i="17"/>
  <c r="BY21" i="17"/>
  <c r="BZ21" i="17"/>
  <c r="CA21" i="17"/>
  <c r="CB21" i="17"/>
  <c r="CC21" i="17"/>
  <c r="CM21" i="17"/>
  <c r="CN21" i="17"/>
  <c r="CO21" i="17"/>
  <c r="CP21" i="17"/>
  <c r="CQ21" i="17"/>
  <c r="CR21" i="17"/>
  <c r="CT21" i="17"/>
  <c r="CV21" i="17"/>
  <c r="CX21" i="17"/>
  <c r="DI21" i="17"/>
  <c r="DJ21" i="17"/>
  <c r="DK21" i="17"/>
  <c r="DL21" i="17"/>
  <c r="DM21" i="17"/>
  <c r="DN21" i="17"/>
  <c r="DO21" i="17"/>
  <c r="DP21" i="17"/>
  <c r="DQ21" i="17"/>
  <c r="DR21" i="17"/>
  <c r="DS21" i="17"/>
  <c r="DT21" i="17"/>
  <c r="DU21" i="17"/>
  <c r="EE21" i="17"/>
  <c r="EF21" i="17"/>
  <c r="EH21" i="17"/>
  <c r="EI21" i="17"/>
  <c r="EJ21" i="17"/>
  <c r="EK21" i="17"/>
  <c r="EL21" i="17"/>
  <c r="EM21" i="17"/>
  <c r="EN21" i="17"/>
  <c r="EO21" i="17"/>
  <c r="EP21" i="17"/>
  <c r="EQ21" i="17"/>
  <c r="FA21" i="17"/>
  <c r="FD21" i="17"/>
  <c r="FL21" i="17" s="1"/>
  <c r="FE21" i="17"/>
  <c r="FG21" i="17"/>
  <c r="FH21" i="17"/>
  <c r="FJ21" i="17"/>
  <c r="BQ22" i="17"/>
  <c r="CD22" i="17" s="1"/>
  <c r="FM22" i="17" s="1"/>
  <c r="BS22" i="17"/>
  <c r="BT22" i="17"/>
  <c r="BU22" i="17"/>
  <c r="BV22" i="17"/>
  <c r="BW22" i="17"/>
  <c r="BX22" i="17"/>
  <c r="BY22" i="17"/>
  <c r="BZ22" i="17"/>
  <c r="CA22" i="17"/>
  <c r="CB22" i="17"/>
  <c r="CM22" i="17"/>
  <c r="CZ22" i="17" s="1"/>
  <c r="FT22" i="17" s="1"/>
  <c r="CN22" i="17"/>
  <c r="DF22" i="17" s="1"/>
  <c r="FZ22" i="17" s="1"/>
  <c r="CO22" i="17"/>
  <c r="CP22" i="17"/>
  <c r="CQ22" i="17"/>
  <c r="CR22" i="17"/>
  <c r="CS22" i="17"/>
  <c r="CT22" i="17"/>
  <c r="CU22" i="17"/>
  <c r="CV22" i="17"/>
  <c r="CW22" i="17"/>
  <c r="CX22" i="17"/>
  <c r="CY22" i="17"/>
  <c r="DI22" i="17"/>
  <c r="DV22" i="17" s="1"/>
  <c r="GA22" i="17" s="1"/>
  <c r="DJ22" i="17"/>
  <c r="DK22" i="17"/>
  <c r="DL22" i="17"/>
  <c r="DM22" i="17"/>
  <c r="DN22" i="17"/>
  <c r="DO22" i="17"/>
  <c r="DP22" i="17"/>
  <c r="DQ22" i="17"/>
  <c r="DR22" i="17"/>
  <c r="DS22" i="17"/>
  <c r="DT22" i="17"/>
  <c r="DU22" i="17"/>
  <c r="EE22" i="17"/>
  <c r="ER22" i="17" s="1"/>
  <c r="GH22" i="17" s="1"/>
  <c r="EF22" i="17"/>
  <c r="EG22" i="17"/>
  <c r="EH22" i="17"/>
  <c r="EI22" i="17"/>
  <c r="EJ22" i="17"/>
  <c r="EK22" i="17"/>
  <c r="EL22" i="17"/>
  <c r="EM22" i="17"/>
  <c r="EN22" i="17"/>
  <c r="EO22" i="17"/>
  <c r="EP22" i="17"/>
  <c r="EQ22" i="17"/>
  <c r="FA22" i="17"/>
  <c r="FD22" i="17"/>
  <c r="FL22" i="17" s="1"/>
  <c r="FE22" i="17"/>
  <c r="FG22" i="17"/>
  <c r="FH22" i="17"/>
  <c r="FJ22" i="17"/>
  <c r="BQ23" i="17"/>
  <c r="CD23" i="17" s="1"/>
  <c r="FM23" i="17" s="1"/>
  <c r="BS23" i="17"/>
  <c r="BT23" i="17"/>
  <c r="BV23" i="17"/>
  <c r="BX23" i="17"/>
  <c r="BZ23" i="17"/>
  <c r="CA23" i="17"/>
  <c r="CB23" i="17"/>
  <c r="CM23" i="17"/>
  <c r="CN23" i="17"/>
  <c r="CO23" i="17"/>
  <c r="CP23" i="17"/>
  <c r="CQ23" i="17"/>
  <c r="CR23" i="17"/>
  <c r="CS23" i="17"/>
  <c r="CT23" i="17"/>
  <c r="CU23" i="17"/>
  <c r="CV23" i="17"/>
  <c r="CW23" i="17"/>
  <c r="CX23" i="17"/>
  <c r="CY23" i="17"/>
  <c r="DJ23" i="17"/>
  <c r="DK23" i="17"/>
  <c r="DL23" i="17"/>
  <c r="DM23" i="17"/>
  <c r="DN23" i="17"/>
  <c r="DO23" i="17"/>
  <c r="DP23" i="17"/>
  <c r="DQ23" i="17"/>
  <c r="DR23" i="17"/>
  <c r="DS23" i="17"/>
  <c r="DT23" i="17"/>
  <c r="DU23" i="17"/>
  <c r="EE23" i="17"/>
  <c r="EF23" i="17"/>
  <c r="EG23" i="17"/>
  <c r="EH23" i="17"/>
  <c r="EI23" i="17"/>
  <c r="EJ23" i="17"/>
  <c r="EK23" i="17"/>
  <c r="EL23" i="17"/>
  <c r="EM23" i="17"/>
  <c r="EN23" i="17"/>
  <c r="EO23" i="17"/>
  <c r="EP23" i="17"/>
  <c r="EQ23" i="17"/>
  <c r="FA23" i="17"/>
  <c r="FD23" i="17"/>
  <c r="FL23" i="17" s="1"/>
  <c r="FE23" i="17"/>
  <c r="FG23" i="17"/>
  <c r="FH23" i="17"/>
  <c r="BQ24" i="17"/>
  <c r="BR24" i="17"/>
  <c r="BS24" i="17"/>
  <c r="BT24" i="17"/>
  <c r="BU24" i="17"/>
  <c r="BV24" i="17"/>
  <c r="BW24" i="17"/>
  <c r="BY24" i="17"/>
  <c r="BZ24" i="17"/>
  <c r="CA24" i="17"/>
  <c r="CB24" i="17"/>
  <c r="CM24" i="17"/>
  <c r="CN24" i="17"/>
  <c r="CP24" i="17"/>
  <c r="CQ24" i="17"/>
  <c r="CR24" i="17"/>
  <c r="CT24" i="17"/>
  <c r="CU24" i="17"/>
  <c r="CV24" i="17"/>
  <c r="CW24" i="17"/>
  <c r="CX24" i="17"/>
  <c r="CY24" i="17"/>
  <c r="CZ24" i="17"/>
  <c r="FT24" i="17" s="1"/>
  <c r="DI24" i="17"/>
  <c r="DV24" i="17" s="1"/>
  <c r="GA24" i="17" s="1"/>
  <c r="DJ24" i="17"/>
  <c r="DK24" i="17"/>
  <c r="DL24" i="17"/>
  <c r="DM24" i="17"/>
  <c r="DN24" i="17"/>
  <c r="DO24" i="17"/>
  <c r="DP24" i="17"/>
  <c r="DQ24" i="17"/>
  <c r="DR24" i="17"/>
  <c r="DS24" i="17"/>
  <c r="DT24" i="17"/>
  <c r="DU24" i="17"/>
  <c r="EE24" i="17"/>
  <c r="ER24" i="17" s="1"/>
  <c r="GH24" i="17" s="1"/>
  <c r="EF24" i="17"/>
  <c r="EG24" i="17"/>
  <c r="EH24" i="17"/>
  <c r="EI24" i="17"/>
  <c r="EJ24" i="17"/>
  <c r="EK24" i="17"/>
  <c r="EL24" i="17"/>
  <c r="EM24" i="17"/>
  <c r="EN24" i="17"/>
  <c r="EO24" i="17"/>
  <c r="EP24" i="17"/>
  <c r="EQ24" i="17"/>
  <c r="FA24" i="17"/>
  <c r="FD24" i="17"/>
  <c r="FL24" i="17" s="1"/>
  <c r="FE24" i="17"/>
  <c r="FG24" i="17"/>
  <c r="FH24" i="17"/>
  <c r="FJ24" i="17"/>
  <c r="BQ25" i="17"/>
  <c r="BS25" i="17"/>
  <c r="BT25" i="17"/>
  <c r="BU25" i="17"/>
  <c r="BV25" i="17"/>
  <c r="BW25" i="17"/>
  <c r="BX25" i="17"/>
  <c r="BY25" i="17"/>
  <c r="CA25" i="17"/>
  <c r="CB25" i="17"/>
  <c r="CC25" i="17"/>
  <c r="CM25" i="17"/>
  <c r="CZ25" i="17" s="1"/>
  <c r="FT25" i="17" s="1"/>
  <c r="CN25" i="17"/>
  <c r="CO25" i="17"/>
  <c r="CP25" i="17"/>
  <c r="CQ25" i="17"/>
  <c r="CR25" i="17"/>
  <c r="CT25" i="17"/>
  <c r="CV25" i="17"/>
  <c r="CW25" i="17"/>
  <c r="CX25" i="17"/>
  <c r="CY25" i="17"/>
  <c r="DI25" i="17"/>
  <c r="DJ25" i="17"/>
  <c r="DK25" i="17"/>
  <c r="DL25" i="17"/>
  <c r="DM25" i="17"/>
  <c r="DN25" i="17"/>
  <c r="DO25" i="17"/>
  <c r="DP25" i="17"/>
  <c r="DQ25" i="17"/>
  <c r="DR25" i="17"/>
  <c r="DS25" i="17"/>
  <c r="DT25" i="17"/>
  <c r="DU25" i="17"/>
  <c r="EE25" i="17"/>
  <c r="ER25" i="17" s="1"/>
  <c r="GH25" i="17" s="1"/>
  <c r="EF25" i="17"/>
  <c r="EG25" i="17"/>
  <c r="EH25" i="17"/>
  <c r="EI25" i="17"/>
  <c r="EJ25" i="17"/>
  <c r="EK25" i="17"/>
  <c r="EL25" i="17"/>
  <c r="EM25" i="17"/>
  <c r="EN25" i="17"/>
  <c r="EO25" i="17"/>
  <c r="EP25" i="17"/>
  <c r="FA25" i="17"/>
  <c r="FD25" i="17"/>
  <c r="FL25" i="17" s="1"/>
  <c r="FE25" i="17"/>
  <c r="FG25" i="17"/>
  <c r="FH25" i="17"/>
  <c r="FJ25" i="17"/>
  <c r="BQ26" i="17"/>
  <c r="BR26" i="17"/>
  <c r="BS26" i="17"/>
  <c r="BT26" i="17"/>
  <c r="BU26" i="17"/>
  <c r="BV26" i="17"/>
  <c r="BX26" i="17"/>
  <c r="BY26" i="17"/>
  <c r="BZ26" i="17"/>
  <c r="CA26" i="17"/>
  <c r="CB26" i="17"/>
  <c r="CD26" i="17"/>
  <c r="FM26" i="17" s="1"/>
  <c r="CM26" i="17"/>
  <c r="CZ26" i="17" s="1"/>
  <c r="FT26" i="17" s="1"/>
  <c r="CN26" i="17"/>
  <c r="CO26" i="17"/>
  <c r="CP26" i="17"/>
  <c r="CQ26" i="17"/>
  <c r="CS26" i="17"/>
  <c r="CT26" i="17"/>
  <c r="CU26" i="17"/>
  <c r="CV26" i="17"/>
  <c r="CW26" i="17"/>
  <c r="CX26" i="17"/>
  <c r="CY26" i="17"/>
  <c r="DI26" i="17"/>
  <c r="DJ26" i="17"/>
  <c r="DK26" i="17"/>
  <c r="DL26" i="17"/>
  <c r="DM26" i="17"/>
  <c r="DN26" i="17"/>
  <c r="DO26" i="17"/>
  <c r="DP26" i="17"/>
  <c r="DQ26" i="17"/>
  <c r="DR26" i="17"/>
  <c r="DS26" i="17"/>
  <c r="DT26" i="17"/>
  <c r="DU26" i="17"/>
  <c r="EE26" i="17"/>
  <c r="ER26" i="17" s="1"/>
  <c r="GH26" i="17" s="1"/>
  <c r="EF26" i="17"/>
  <c r="EG26" i="17"/>
  <c r="EH26" i="17"/>
  <c r="EI26" i="17"/>
  <c r="EJ26" i="17"/>
  <c r="EK26" i="17"/>
  <c r="EL26" i="17"/>
  <c r="EM26" i="17"/>
  <c r="EN26" i="17"/>
  <c r="EO26" i="17"/>
  <c r="EP26" i="17"/>
  <c r="EQ26" i="17"/>
  <c r="FA26" i="17"/>
  <c r="FD26" i="17"/>
  <c r="FL26" i="17" s="1"/>
  <c r="FE26" i="17"/>
  <c r="FH26" i="17"/>
  <c r="FJ26" i="17"/>
  <c r="BQ27" i="17"/>
  <c r="BR27" i="17"/>
  <c r="BS27" i="17"/>
  <c r="BT27" i="17"/>
  <c r="BV27" i="17"/>
  <c r="BX27" i="17"/>
  <c r="BY27" i="17"/>
  <c r="BZ27" i="17"/>
  <c r="CA27" i="17"/>
  <c r="CB27" i="17"/>
  <c r="CM27" i="17"/>
  <c r="DE27" i="17" s="1"/>
  <c r="FY27" i="17" s="1"/>
  <c r="CN27" i="17"/>
  <c r="CO27" i="17"/>
  <c r="CP27" i="17"/>
  <c r="CQ27" i="17"/>
  <c r="CR27" i="17"/>
  <c r="CS27" i="17"/>
  <c r="CT27" i="17"/>
  <c r="CU27" i="17"/>
  <c r="CV27" i="17"/>
  <c r="CW27" i="17"/>
  <c r="CX27" i="17"/>
  <c r="CY27" i="17"/>
  <c r="DI27" i="17"/>
  <c r="DJ27" i="17"/>
  <c r="EB27" i="17" s="1"/>
  <c r="GG27" i="17" s="1"/>
  <c r="DK27" i="17"/>
  <c r="DL27" i="17"/>
  <c r="DM27" i="17"/>
  <c r="DN27" i="17"/>
  <c r="DO27" i="17"/>
  <c r="DP27" i="17"/>
  <c r="DQ27" i="17"/>
  <c r="DR27" i="17"/>
  <c r="DS27" i="17"/>
  <c r="DT27" i="17"/>
  <c r="DU27" i="17"/>
  <c r="EE27" i="17"/>
  <c r="ER27" i="17" s="1"/>
  <c r="GH27" i="17" s="1"/>
  <c r="EF27" i="17"/>
  <c r="EG27" i="17"/>
  <c r="EH27" i="17"/>
  <c r="EI27" i="17"/>
  <c r="EJ27" i="17"/>
  <c r="EK27" i="17"/>
  <c r="EL27" i="17"/>
  <c r="EM27" i="17"/>
  <c r="EN27" i="17"/>
  <c r="EO27" i="17"/>
  <c r="EP27" i="17"/>
  <c r="EQ27" i="17"/>
  <c r="FA27" i="17"/>
  <c r="FD27" i="17"/>
  <c r="FL27" i="17" s="1"/>
  <c r="FE27" i="17"/>
  <c r="FH27" i="17"/>
  <c r="FJ27" i="17"/>
  <c r="BQ28" i="17"/>
  <c r="CD28" i="17" s="1"/>
  <c r="FM28" i="17" s="1"/>
  <c r="BR28" i="17"/>
  <c r="BS28" i="17"/>
  <c r="BT28" i="17"/>
  <c r="BU28" i="17"/>
  <c r="BV28" i="17"/>
  <c r="BW28" i="17"/>
  <c r="BX28" i="17"/>
  <c r="BY28" i="17"/>
  <c r="BZ28" i="17"/>
  <c r="CA28" i="17"/>
  <c r="CB28" i="17"/>
  <c r="CC28" i="17"/>
  <c r="CM28" i="17"/>
  <c r="CZ28" i="17" s="1"/>
  <c r="FT28" i="17" s="1"/>
  <c r="CN28" i="17"/>
  <c r="CO28" i="17"/>
  <c r="CP28" i="17"/>
  <c r="CQ28" i="17"/>
  <c r="CR28" i="17"/>
  <c r="CS28" i="17"/>
  <c r="CT28" i="17"/>
  <c r="CU28" i="17"/>
  <c r="CV28" i="17"/>
  <c r="CW28" i="17"/>
  <c r="CX28" i="17"/>
  <c r="CY28" i="17"/>
  <c r="DI28" i="17"/>
  <c r="DV28" i="17" s="1"/>
  <c r="GA28" i="17" s="1"/>
  <c r="DJ28" i="17"/>
  <c r="DK28" i="17"/>
  <c r="DL28" i="17"/>
  <c r="DM28" i="17"/>
  <c r="DN28" i="17"/>
  <c r="DO28" i="17"/>
  <c r="DP28" i="17"/>
  <c r="DQ28" i="17"/>
  <c r="DR28" i="17"/>
  <c r="DS28" i="17"/>
  <c r="DT28" i="17"/>
  <c r="DU28" i="17"/>
  <c r="EE28" i="17"/>
  <c r="ER28" i="17" s="1"/>
  <c r="GH28" i="17" s="1"/>
  <c r="EF28" i="17"/>
  <c r="EG28" i="17"/>
  <c r="EH28" i="17"/>
  <c r="EI28" i="17"/>
  <c r="EJ28" i="17"/>
  <c r="EK28" i="17"/>
  <c r="EL28" i="17"/>
  <c r="EM28" i="17"/>
  <c r="EN28" i="17"/>
  <c r="EO28" i="17"/>
  <c r="EP28" i="17"/>
  <c r="EQ28" i="17"/>
  <c r="FA28" i="17"/>
  <c r="FD28" i="17"/>
  <c r="FL28" i="17" s="1"/>
  <c r="FE28" i="17"/>
  <c r="FG28" i="17"/>
  <c r="FH28" i="17"/>
  <c r="FJ28" i="17"/>
  <c r="FK28" i="17"/>
  <c r="BQ29" i="17"/>
  <c r="CD29" i="17" s="1"/>
  <c r="FM29" i="17" s="1"/>
  <c r="BR29" i="17"/>
  <c r="CJ29" i="17" s="1"/>
  <c r="FS29" i="17" s="1"/>
  <c r="BS29" i="17"/>
  <c r="BT29" i="17"/>
  <c r="BU29" i="17"/>
  <c r="BV29" i="17"/>
  <c r="BW29" i="17"/>
  <c r="BX29" i="17"/>
  <c r="BY29" i="17"/>
  <c r="BZ29" i="17"/>
  <c r="CA29" i="17"/>
  <c r="CB29" i="17"/>
  <c r="CM29" i="17"/>
  <c r="CN29" i="17"/>
  <c r="CO29" i="17"/>
  <c r="CP29" i="17"/>
  <c r="CQ29" i="17"/>
  <c r="CR29" i="17"/>
  <c r="CS29" i="17"/>
  <c r="CT29" i="17"/>
  <c r="CU29" i="17"/>
  <c r="CV29" i="17"/>
  <c r="CW29" i="17"/>
  <c r="CX29" i="17"/>
  <c r="CY29" i="17"/>
  <c r="DI29" i="17"/>
  <c r="DV29" i="17" s="1"/>
  <c r="GA29" i="17" s="1"/>
  <c r="DJ29" i="17"/>
  <c r="DK29" i="17"/>
  <c r="DL29" i="17"/>
  <c r="DM29" i="17"/>
  <c r="DN29" i="17"/>
  <c r="DO29" i="17"/>
  <c r="DP29" i="17"/>
  <c r="DQ29" i="17"/>
  <c r="DR29" i="17"/>
  <c r="DS29" i="17"/>
  <c r="DT29" i="17"/>
  <c r="DU29" i="17"/>
  <c r="EE29" i="17"/>
  <c r="EF29" i="17"/>
  <c r="EH29" i="17"/>
  <c r="EI29" i="17"/>
  <c r="EJ29" i="17"/>
  <c r="EK29" i="17"/>
  <c r="EL29" i="17"/>
  <c r="EM29" i="17"/>
  <c r="EN29" i="17"/>
  <c r="EO29" i="17"/>
  <c r="EP29" i="17"/>
  <c r="EQ29" i="17"/>
  <c r="FA29" i="17"/>
  <c r="FD29" i="17"/>
  <c r="FL29" i="17" s="1"/>
  <c r="FE29" i="17"/>
  <c r="FG29" i="17"/>
  <c r="FH29" i="17"/>
  <c r="FJ29" i="17"/>
  <c r="FK29" i="17"/>
  <c r="BQ30" i="17"/>
  <c r="CD30" i="17" s="1"/>
  <c r="FM30" i="17" s="1"/>
  <c r="BR30" i="17"/>
  <c r="BS30" i="17"/>
  <c r="BT30" i="17"/>
  <c r="BU30" i="17"/>
  <c r="BV30" i="17"/>
  <c r="BW30" i="17"/>
  <c r="BX30" i="17"/>
  <c r="BY30" i="17"/>
  <c r="BZ30" i="17"/>
  <c r="CA30" i="17"/>
  <c r="CB30" i="17"/>
  <c r="CC30" i="17"/>
  <c r="CM30" i="17"/>
  <c r="CZ30" i="17" s="1"/>
  <c r="FT30" i="17" s="1"/>
  <c r="CN30" i="17"/>
  <c r="CO30" i="17"/>
  <c r="CP30" i="17"/>
  <c r="CQ30" i="17"/>
  <c r="CR30" i="17"/>
  <c r="CS30" i="17"/>
  <c r="CT30" i="17"/>
  <c r="CU30" i="17"/>
  <c r="CV30" i="17"/>
  <c r="CW30" i="17"/>
  <c r="CX30" i="17"/>
  <c r="CY30" i="17"/>
  <c r="DI30" i="17"/>
  <c r="DJ30" i="17"/>
  <c r="DK30" i="17"/>
  <c r="DL30" i="17"/>
  <c r="DM30" i="17"/>
  <c r="DN30" i="17"/>
  <c r="DO30" i="17"/>
  <c r="DP30" i="17"/>
  <c r="DQ30" i="17"/>
  <c r="DR30" i="17"/>
  <c r="DS30" i="17"/>
  <c r="DT30" i="17"/>
  <c r="DU30" i="17"/>
  <c r="DV30" i="17"/>
  <c r="GA30" i="17" s="1"/>
  <c r="EE30" i="17"/>
  <c r="EF30" i="17"/>
  <c r="EG30" i="17"/>
  <c r="EH30" i="17"/>
  <c r="EI30" i="17"/>
  <c r="EJ30" i="17"/>
  <c r="EK30" i="17"/>
  <c r="EL30" i="17"/>
  <c r="EM30" i="17"/>
  <c r="EN30" i="17"/>
  <c r="EO30" i="17"/>
  <c r="EP30" i="17"/>
  <c r="EQ30" i="17"/>
  <c r="FA30" i="17"/>
  <c r="FD30" i="17"/>
  <c r="FL30" i="17" s="1"/>
  <c r="FE30" i="17"/>
  <c r="FG30" i="17"/>
  <c r="FH30" i="17"/>
  <c r="FK30" i="17"/>
  <c r="BQ31" i="17"/>
  <c r="CD31" i="17" s="1"/>
  <c r="FM31" i="17" s="1"/>
  <c r="BR31" i="17"/>
  <c r="CJ31" i="17" s="1"/>
  <c r="FS31" i="17" s="1"/>
  <c r="BS31" i="17"/>
  <c r="BT31" i="17"/>
  <c r="BU31" i="17"/>
  <c r="BV31" i="17"/>
  <c r="BW31" i="17"/>
  <c r="BX31" i="17"/>
  <c r="BY31" i="17"/>
  <c r="BZ31" i="17"/>
  <c r="CA31" i="17"/>
  <c r="CB31" i="17"/>
  <c r="CM31" i="17"/>
  <c r="CN31" i="17"/>
  <c r="CO31" i="17"/>
  <c r="CP31" i="17"/>
  <c r="CQ31" i="17"/>
  <c r="CR31" i="17"/>
  <c r="CS31" i="17"/>
  <c r="CT31" i="17"/>
  <c r="CU31" i="17"/>
  <c r="CV31" i="17"/>
  <c r="CW31" i="17"/>
  <c r="CX31" i="17"/>
  <c r="CY31" i="17"/>
  <c r="DJ31" i="17"/>
  <c r="DK31" i="17"/>
  <c r="DL31" i="17"/>
  <c r="DM31" i="17"/>
  <c r="DN31" i="17"/>
  <c r="DO31" i="17"/>
  <c r="DP31" i="17"/>
  <c r="DQ31" i="17"/>
  <c r="DR31" i="17"/>
  <c r="DS31" i="17"/>
  <c r="DT31" i="17"/>
  <c r="DU31" i="17"/>
  <c r="EE31" i="17"/>
  <c r="EF31" i="17"/>
  <c r="EG31" i="17"/>
  <c r="EH31" i="17"/>
  <c r="EI31" i="17"/>
  <c r="EJ31" i="17"/>
  <c r="EK31" i="17"/>
  <c r="EL31" i="17"/>
  <c r="EM31" i="17"/>
  <c r="EN31" i="17"/>
  <c r="EO31" i="17"/>
  <c r="EP31" i="17"/>
  <c r="EQ31" i="17"/>
  <c r="FA31" i="17"/>
  <c r="FD31" i="17"/>
  <c r="FE31" i="17"/>
  <c r="FG31" i="17"/>
  <c r="FH31" i="17"/>
  <c r="FJ31" i="17"/>
  <c r="FK31" i="17"/>
  <c r="FL31" i="17"/>
  <c r="BQ32" i="17"/>
  <c r="BR32" i="17"/>
  <c r="CJ32" i="17" s="1"/>
  <c r="FS32" i="17" s="1"/>
  <c r="BS32" i="17"/>
  <c r="BT32" i="17"/>
  <c r="BU32" i="17"/>
  <c r="BV32" i="17"/>
  <c r="BW32" i="17"/>
  <c r="BX32" i="17"/>
  <c r="BY32" i="17"/>
  <c r="BZ32" i="17"/>
  <c r="CA32" i="17"/>
  <c r="CB32" i="17"/>
  <c r="CM32" i="17"/>
  <c r="CZ32" i="17" s="1"/>
  <c r="FT32" i="17" s="1"/>
  <c r="CN32" i="17"/>
  <c r="CO32" i="17"/>
  <c r="CP32" i="17"/>
  <c r="CQ32" i="17"/>
  <c r="CR32" i="17"/>
  <c r="CS32" i="17"/>
  <c r="CT32" i="17"/>
  <c r="CU32" i="17"/>
  <c r="CV32" i="17"/>
  <c r="CW32" i="17"/>
  <c r="CX32" i="17"/>
  <c r="CY32" i="17"/>
  <c r="DI32" i="17"/>
  <c r="DV32" i="17" s="1"/>
  <c r="GA32" i="17" s="1"/>
  <c r="DJ32" i="17"/>
  <c r="DK32" i="17"/>
  <c r="DL32" i="17"/>
  <c r="DM32" i="17"/>
  <c r="DN32" i="17"/>
  <c r="DO32" i="17"/>
  <c r="DP32" i="17"/>
  <c r="DQ32" i="17"/>
  <c r="DR32" i="17"/>
  <c r="DS32" i="17"/>
  <c r="DT32" i="17"/>
  <c r="DU32" i="17"/>
  <c r="EE32" i="17"/>
  <c r="EF32" i="17"/>
  <c r="EG32" i="17"/>
  <c r="EH32" i="17"/>
  <c r="EI32" i="17"/>
  <c r="EJ32" i="17"/>
  <c r="EK32" i="17"/>
  <c r="EL32" i="17"/>
  <c r="EM32" i="17"/>
  <c r="EN32" i="17"/>
  <c r="EO32" i="17"/>
  <c r="EP32" i="17"/>
  <c r="EQ32" i="17"/>
  <c r="FA32" i="17"/>
  <c r="FD32" i="17"/>
  <c r="FL32" i="17" s="1"/>
  <c r="FE32" i="17"/>
  <c r="FG32" i="17"/>
  <c r="FH32" i="17"/>
  <c r="FJ32" i="17"/>
  <c r="FK32" i="17"/>
  <c r="BQ33" i="17"/>
  <c r="BR33" i="17"/>
  <c r="BS33" i="17"/>
  <c r="BT33" i="17"/>
  <c r="BU33" i="17"/>
  <c r="BV33" i="17"/>
  <c r="BW33" i="17"/>
  <c r="BX33" i="17"/>
  <c r="BY33" i="17"/>
  <c r="BZ33" i="17"/>
  <c r="CA33" i="17"/>
  <c r="CB33" i="17"/>
  <c r="CM33" i="17"/>
  <c r="CN33" i="17"/>
  <c r="CO33" i="17"/>
  <c r="CP33" i="17"/>
  <c r="CQ33" i="17"/>
  <c r="CR33" i="17"/>
  <c r="CS33" i="17"/>
  <c r="CT33" i="17"/>
  <c r="CU33" i="17"/>
  <c r="CV33" i="17"/>
  <c r="CW33" i="17"/>
  <c r="CX33" i="17"/>
  <c r="CY33" i="17"/>
  <c r="DI33" i="17"/>
  <c r="EA33" i="17" s="1"/>
  <c r="GF33" i="17" s="1"/>
  <c r="DJ33" i="17"/>
  <c r="DK33" i="17"/>
  <c r="DL33" i="17"/>
  <c r="DM33" i="17"/>
  <c r="DN33" i="17"/>
  <c r="DO33" i="17"/>
  <c r="DP33" i="17"/>
  <c r="DQ33" i="17"/>
  <c r="DR33" i="17"/>
  <c r="DS33" i="17"/>
  <c r="DT33" i="17"/>
  <c r="DU33" i="17"/>
  <c r="EE33" i="17"/>
  <c r="EF33" i="17"/>
  <c r="EG33" i="17"/>
  <c r="EH33" i="17"/>
  <c r="EI33" i="17"/>
  <c r="EJ33" i="17"/>
  <c r="EK33" i="17"/>
  <c r="EL33" i="17"/>
  <c r="EM33" i="17"/>
  <c r="EN33" i="17"/>
  <c r="EO33" i="17"/>
  <c r="EP33" i="17"/>
  <c r="EQ33" i="17"/>
  <c r="FA33" i="17"/>
  <c r="FD33" i="17"/>
  <c r="FL33" i="17" s="1"/>
  <c r="FE33" i="17"/>
  <c r="FG33" i="17"/>
  <c r="FH33" i="17"/>
  <c r="FJ33" i="17"/>
  <c r="BQ34" i="17"/>
  <c r="CD34" i="17" s="1"/>
  <c r="FM34" i="17" s="1"/>
  <c r="BR34" i="17"/>
  <c r="BS34" i="17"/>
  <c r="BT34" i="17"/>
  <c r="BU34" i="17"/>
  <c r="BV34" i="17"/>
  <c r="BW34" i="17"/>
  <c r="BX34" i="17"/>
  <c r="BY34" i="17"/>
  <c r="BZ34" i="17"/>
  <c r="CA34" i="17"/>
  <c r="CB34" i="17"/>
  <c r="CC34" i="17"/>
  <c r="CM34" i="17"/>
  <c r="CN34" i="17"/>
  <c r="CO34" i="17"/>
  <c r="CP34" i="17"/>
  <c r="CQ34" i="17"/>
  <c r="CR34" i="17"/>
  <c r="CS34" i="17"/>
  <c r="CT34" i="17"/>
  <c r="CU34" i="17"/>
  <c r="CV34" i="17"/>
  <c r="CW34" i="17"/>
  <c r="CX34" i="17"/>
  <c r="CY34" i="17"/>
  <c r="DJ34" i="17"/>
  <c r="DK34" i="17"/>
  <c r="DL34" i="17"/>
  <c r="DM34" i="17"/>
  <c r="DN34" i="17"/>
  <c r="DO34" i="17"/>
  <c r="DP34" i="17"/>
  <c r="DQ34" i="17"/>
  <c r="DR34" i="17"/>
  <c r="DS34" i="17"/>
  <c r="DT34" i="17"/>
  <c r="DU34" i="17"/>
  <c r="EE34" i="17"/>
  <c r="ER34" i="17" s="1"/>
  <c r="GH34" i="17" s="1"/>
  <c r="EF34" i="17"/>
  <c r="EG34" i="17"/>
  <c r="EH34" i="17"/>
  <c r="EI34" i="17"/>
  <c r="EJ34" i="17"/>
  <c r="EK34" i="17"/>
  <c r="EL34" i="17"/>
  <c r="EM34" i="17"/>
  <c r="EN34" i="17"/>
  <c r="EO34" i="17"/>
  <c r="EP34" i="17"/>
  <c r="EQ34" i="17"/>
  <c r="FA34" i="17"/>
  <c r="FD34" i="17"/>
  <c r="FL34" i="17" s="1"/>
  <c r="FE34" i="17"/>
  <c r="FH34" i="17"/>
  <c r="FJ34" i="17"/>
  <c r="FK34" i="17"/>
  <c r="BQ35" i="17"/>
  <c r="BR35" i="17"/>
  <c r="CJ35" i="17" s="1"/>
  <c r="FS35" i="17" s="1"/>
  <c r="BS35" i="17"/>
  <c r="BT35" i="17"/>
  <c r="BU35" i="17"/>
  <c r="BV35" i="17"/>
  <c r="BW35" i="17"/>
  <c r="BX35" i="17"/>
  <c r="BY35" i="17"/>
  <c r="BZ35" i="17"/>
  <c r="CA35" i="17"/>
  <c r="CB35" i="17"/>
  <c r="CC35" i="17"/>
  <c r="CM35" i="17"/>
  <c r="CZ35" i="17" s="1"/>
  <c r="FT35" i="17" s="1"/>
  <c r="CN35" i="17"/>
  <c r="CO35" i="17"/>
  <c r="CP35" i="17"/>
  <c r="CQ35" i="17"/>
  <c r="CR35" i="17"/>
  <c r="CS35" i="17"/>
  <c r="CT35" i="17"/>
  <c r="CU35" i="17"/>
  <c r="CV35" i="17"/>
  <c r="CW35" i="17"/>
  <c r="CX35" i="17"/>
  <c r="CY35" i="17"/>
  <c r="DI35" i="17"/>
  <c r="DJ35" i="17"/>
  <c r="DK35" i="17"/>
  <c r="DL35" i="17"/>
  <c r="DN35" i="17"/>
  <c r="DO35" i="17"/>
  <c r="DP35" i="17"/>
  <c r="DQ35" i="17"/>
  <c r="DR35" i="17"/>
  <c r="DS35" i="17"/>
  <c r="DT35" i="17"/>
  <c r="EE35" i="17"/>
  <c r="EF35" i="17"/>
  <c r="EG35" i="17"/>
  <c r="EH35" i="17"/>
  <c r="EI35" i="17"/>
  <c r="EJ35" i="17"/>
  <c r="EK35" i="17"/>
  <c r="EL35" i="17"/>
  <c r="EM35" i="17"/>
  <c r="EN35" i="17"/>
  <c r="EO35" i="17"/>
  <c r="EP35" i="17"/>
  <c r="EQ35" i="17"/>
  <c r="FA35" i="17"/>
  <c r="FD35" i="17"/>
  <c r="FL35" i="17" s="1"/>
  <c r="FE35" i="17"/>
  <c r="FH35" i="17"/>
  <c r="FJ35" i="17"/>
  <c r="FK35" i="17"/>
  <c r="BQ36" i="17"/>
  <c r="BR36" i="17"/>
  <c r="BS36" i="17"/>
  <c r="BT36" i="17"/>
  <c r="BU36" i="17"/>
  <c r="BV36" i="17"/>
  <c r="BW36" i="17"/>
  <c r="BX36" i="17"/>
  <c r="BY36" i="17"/>
  <c r="BZ36" i="17"/>
  <c r="CA36" i="17"/>
  <c r="CB36" i="17"/>
  <c r="CC36" i="17"/>
  <c r="CM36" i="17"/>
  <c r="CZ36" i="17" s="1"/>
  <c r="FT36" i="17" s="1"/>
  <c r="CN36" i="17"/>
  <c r="CO36" i="17"/>
  <c r="CP36" i="17"/>
  <c r="CQ36" i="17"/>
  <c r="CR36" i="17"/>
  <c r="CS36" i="17"/>
  <c r="CT36" i="17"/>
  <c r="CU36" i="17"/>
  <c r="CV36" i="17"/>
  <c r="CW36" i="17"/>
  <c r="CX36" i="17"/>
  <c r="CY36" i="17"/>
  <c r="DJ36" i="17"/>
  <c r="DK36" i="17"/>
  <c r="DL36" i="17"/>
  <c r="DM36" i="17"/>
  <c r="DN36" i="17"/>
  <c r="DO36" i="17"/>
  <c r="DP36" i="17"/>
  <c r="DQ36" i="17"/>
  <c r="DR36" i="17"/>
  <c r="DS36" i="17"/>
  <c r="DT36" i="17"/>
  <c r="DU36" i="17"/>
  <c r="EE36" i="17"/>
  <c r="ER36" i="17" s="1"/>
  <c r="GH36" i="17" s="1"/>
  <c r="EF36" i="17"/>
  <c r="EG36" i="17"/>
  <c r="EH36" i="17"/>
  <c r="EI36" i="17"/>
  <c r="EJ36" i="17"/>
  <c r="EK36" i="17"/>
  <c r="EL36" i="17"/>
  <c r="EM36" i="17"/>
  <c r="EN36" i="17"/>
  <c r="EO36" i="17"/>
  <c r="EP36" i="17"/>
  <c r="EQ36" i="17"/>
  <c r="FA36" i="17"/>
  <c r="FD36" i="17"/>
  <c r="FL36" i="17" s="1"/>
  <c r="FE36" i="17"/>
  <c r="FG36" i="17"/>
  <c r="FH36" i="17"/>
  <c r="FJ36" i="17"/>
  <c r="FK36" i="17"/>
  <c r="BQ37" i="17"/>
  <c r="BR37" i="17"/>
  <c r="BS37" i="17"/>
  <c r="BT37" i="17"/>
  <c r="BU37" i="17"/>
  <c r="BV37" i="17"/>
  <c r="BW37" i="17"/>
  <c r="BX37" i="17"/>
  <c r="BY37" i="17"/>
  <c r="BZ37" i="17"/>
  <c r="CA37" i="17"/>
  <c r="CB37" i="17"/>
  <c r="CM37" i="17"/>
  <c r="CN37" i="17"/>
  <c r="CP37" i="17"/>
  <c r="CQ37" i="17"/>
  <c r="CR37" i="17"/>
  <c r="CS37" i="17"/>
  <c r="CT37" i="17"/>
  <c r="CU37" i="17"/>
  <c r="CV37" i="17"/>
  <c r="CW37" i="17"/>
  <c r="CX37" i="17"/>
  <c r="CY37" i="17"/>
  <c r="DI37" i="17"/>
  <c r="DJ37" i="17"/>
  <c r="DK37" i="17"/>
  <c r="DL37" i="17"/>
  <c r="DM37" i="17"/>
  <c r="DN37" i="17"/>
  <c r="DO37" i="17"/>
  <c r="DP37" i="17"/>
  <c r="DQ37" i="17"/>
  <c r="DR37" i="17"/>
  <c r="DS37" i="17"/>
  <c r="DT37" i="17"/>
  <c r="DU37" i="17"/>
  <c r="EE37" i="17"/>
  <c r="EF37" i="17"/>
  <c r="EG37" i="17"/>
  <c r="EH37" i="17"/>
  <c r="EI37" i="17"/>
  <c r="EJ37" i="17"/>
  <c r="EK37" i="17"/>
  <c r="EL37" i="17"/>
  <c r="EM37" i="17"/>
  <c r="EN37" i="17"/>
  <c r="EO37" i="17"/>
  <c r="EP37" i="17"/>
  <c r="EQ37" i="17"/>
  <c r="FA37" i="17"/>
  <c r="FD37" i="17"/>
  <c r="FL37" i="17" s="1"/>
  <c r="FE37" i="17"/>
  <c r="FG37" i="17"/>
  <c r="FH37" i="17"/>
  <c r="FJ37" i="17"/>
  <c r="FK37" i="17"/>
  <c r="BQ38" i="17"/>
  <c r="CD38" i="17" s="1"/>
  <c r="FM38" i="17" s="1"/>
  <c r="BS38" i="17"/>
  <c r="BT38" i="17"/>
  <c r="BU38" i="17"/>
  <c r="BV38" i="17"/>
  <c r="BW38" i="17"/>
  <c r="BX38" i="17"/>
  <c r="BY38" i="17"/>
  <c r="BZ38" i="17"/>
  <c r="CA38" i="17"/>
  <c r="CB38" i="17"/>
  <c r="CM38" i="17"/>
  <c r="CN38" i="17"/>
  <c r="CO38" i="17"/>
  <c r="CP38" i="17"/>
  <c r="CQ38" i="17"/>
  <c r="CR38" i="17"/>
  <c r="CS38" i="17"/>
  <c r="CT38" i="17"/>
  <c r="CU38" i="17"/>
  <c r="CV38" i="17"/>
  <c r="CW38" i="17"/>
  <c r="CX38" i="17"/>
  <c r="CY38" i="17"/>
  <c r="CZ38" i="17"/>
  <c r="FT38" i="17" s="1"/>
  <c r="DI38" i="17"/>
  <c r="DV38" i="17" s="1"/>
  <c r="GA38" i="17" s="1"/>
  <c r="DJ38" i="17"/>
  <c r="DK38" i="17"/>
  <c r="DL38" i="17"/>
  <c r="DM38" i="17"/>
  <c r="DN38" i="17"/>
  <c r="DO38" i="17"/>
  <c r="DP38" i="17"/>
  <c r="DQ38" i="17"/>
  <c r="DR38" i="17"/>
  <c r="DS38" i="17"/>
  <c r="DT38" i="17"/>
  <c r="DU38" i="17"/>
  <c r="EE38" i="17"/>
  <c r="ER38" i="17" s="1"/>
  <c r="GH38" i="17" s="1"/>
  <c r="EF38" i="17"/>
  <c r="EG38" i="17"/>
  <c r="EH38" i="17"/>
  <c r="EI38" i="17"/>
  <c r="EJ38" i="17"/>
  <c r="EK38" i="17"/>
  <c r="EL38" i="17"/>
  <c r="EM38" i="17"/>
  <c r="EN38" i="17"/>
  <c r="EO38" i="17"/>
  <c r="EP38" i="17"/>
  <c r="EQ38" i="17"/>
  <c r="FA38" i="17"/>
  <c r="FD38" i="17"/>
  <c r="FL38" i="17" s="1"/>
  <c r="FE38" i="17"/>
  <c r="FG38" i="17"/>
  <c r="FH38" i="17"/>
  <c r="FJ38" i="17"/>
  <c r="FK38" i="17"/>
  <c r="BQ39" i="17"/>
  <c r="CD39" i="17" s="1"/>
  <c r="FM39" i="17" s="1"/>
  <c r="BR39" i="17"/>
  <c r="BS39" i="17"/>
  <c r="BT39" i="17"/>
  <c r="BU39" i="17"/>
  <c r="BV39" i="17"/>
  <c r="BW39" i="17"/>
  <c r="BX39" i="17"/>
  <c r="BY39" i="17"/>
  <c r="BZ39" i="17"/>
  <c r="CA39" i="17"/>
  <c r="CB39" i="17"/>
  <c r="CM39" i="17"/>
  <c r="CN39" i="17"/>
  <c r="CO39" i="17"/>
  <c r="CP39" i="17"/>
  <c r="CQ39" i="17"/>
  <c r="CR39" i="17"/>
  <c r="CS39" i="17"/>
  <c r="CT39" i="17"/>
  <c r="CU39" i="17"/>
  <c r="CV39" i="17"/>
  <c r="CW39" i="17"/>
  <c r="CX39" i="17"/>
  <c r="CY39" i="17"/>
  <c r="DI39" i="17"/>
  <c r="DJ39" i="17"/>
  <c r="DK39" i="17"/>
  <c r="DL39" i="17"/>
  <c r="DM39" i="17"/>
  <c r="DN39" i="17"/>
  <c r="DO39" i="17"/>
  <c r="DP39" i="17"/>
  <c r="DQ39" i="17"/>
  <c r="DR39" i="17"/>
  <c r="DS39" i="17"/>
  <c r="DT39" i="17"/>
  <c r="DU39" i="17"/>
  <c r="EE39" i="17"/>
  <c r="EF39" i="17"/>
  <c r="EG39" i="17"/>
  <c r="EH39" i="17"/>
  <c r="EI39" i="17"/>
  <c r="EJ39" i="17"/>
  <c r="EK39" i="17"/>
  <c r="EL39" i="17"/>
  <c r="EM39" i="17"/>
  <c r="EN39" i="17"/>
  <c r="EO39" i="17"/>
  <c r="EP39" i="17"/>
  <c r="EQ39" i="17"/>
  <c r="FA39" i="17"/>
  <c r="FD39" i="17"/>
  <c r="FL39" i="17" s="1"/>
  <c r="FE39" i="17"/>
  <c r="FG39" i="17"/>
  <c r="FH39" i="17"/>
  <c r="FJ39" i="17"/>
  <c r="FK39" i="17"/>
  <c r="BQ40" i="17"/>
  <c r="CD40" i="17" s="1"/>
  <c r="FM40" i="17" s="1"/>
  <c r="BR40" i="17"/>
  <c r="BS40" i="17"/>
  <c r="BT40" i="17"/>
  <c r="BU40" i="17"/>
  <c r="BV40" i="17"/>
  <c r="BW40" i="17"/>
  <c r="BX40" i="17"/>
  <c r="BY40" i="17"/>
  <c r="BZ40" i="17"/>
  <c r="CA40" i="17"/>
  <c r="CB40" i="17"/>
  <c r="CC40" i="17"/>
  <c r="CM40" i="17"/>
  <c r="CN40" i="17"/>
  <c r="CO40" i="17"/>
  <c r="CP40" i="17"/>
  <c r="CQ40" i="17"/>
  <c r="CR40" i="17"/>
  <c r="CS40" i="17"/>
  <c r="CT40" i="17"/>
  <c r="CU40" i="17"/>
  <c r="CV40" i="17"/>
  <c r="CW40" i="17"/>
  <c r="CX40" i="17"/>
  <c r="CY40" i="17"/>
  <c r="DJ40" i="17"/>
  <c r="DK40" i="17"/>
  <c r="DL40" i="17"/>
  <c r="DM40" i="17"/>
  <c r="DN40" i="17"/>
  <c r="DO40" i="17"/>
  <c r="DP40" i="17"/>
  <c r="DQ40" i="17"/>
  <c r="DR40" i="17"/>
  <c r="DS40" i="17"/>
  <c r="DT40" i="17"/>
  <c r="DU40" i="17"/>
  <c r="EE40" i="17"/>
  <c r="EF40" i="17"/>
  <c r="EG40" i="17"/>
  <c r="EH40" i="17"/>
  <c r="EI40" i="17"/>
  <c r="EJ40" i="17"/>
  <c r="EK40" i="17"/>
  <c r="EL40" i="17"/>
  <c r="EM40" i="17"/>
  <c r="EN40" i="17"/>
  <c r="EO40" i="17"/>
  <c r="EP40" i="17"/>
  <c r="EQ40" i="17"/>
  <c r="FA40" i="17"/>
  <c r="FD40" i="17"/>
  <c r="FL40" i="17" s="1"/>
  <c r="FE40" i="17"/>
  <c r="FG40" i="17"/>
  <c r="FH40" i="17"/>
  <c r="FJ40" i="17"/>
  <c r="FK40" i="17"/>
  <c r="BQ41" i="17"/>
  <c r="BR41" i="17"/>
  <c r="CJ41" i="17" s="1"/>
  <c r="FS41" i="17" s="1"/>
  <c r="BS41" i="17"/>
  <c r="BT41" i="17"/>
  <c r="BU41" i="17"/>
  <c r="BV41" i="17"/>
  <c r="BW41" i="17"/>
  <c r="BX41" i="17"/>
  <c r="BY41" i="17"/>
  <c r="BZ41" i="17"/>
  <c r="CA41" i="17"/>
  <c r="CB41" i="17"/>
  <c r="CC41" i="17"/>
  <c r="CM41" i="17"/>
  <c r="CN41" i="17"/>
  <c r="CO41" i="17"/>
  <c r="CP41" i="17"/>
  <c r="CQ41" i="17"/>
  <c r="CR41" i="17"/>
  <c r="CS41" i="17"/>
  <c r="CT41" i="17"/>
  <c r="CU41" i="17"/>
  <c r="CV41" i="17"/>
  <c r="CW41" i="17"/>
  <c r="CX41" i="17"/>
  <c r="DI41" i="17"/>
  <c r="DJ41" i="17"/>
  <c r="DK41" i="17"/>
  <c r="DL41" i="17"/>
  <c r="DM41" i="17"/>
  <c r="DN41" i="17"/>
  <c r="DO41" i="17"/>
  <c r="DP41" i="17"/>
  <c r="DQ41" i="17"/>
  <c r="DR41" i="17"/>
  <c r="DS41" i="17"/>
  <c r="DT41" i="17"/>
  <c r="DU41" i="17"/>
  <c r="EE41" i="17"/>
  <c r="EF41" i="17"/>
  <c r="EG41" i="17"/>
  <c r="EH41" i="17"/>
  <c r="EI41" i="17"/>
  <c r="EJ41" i="17"/>
  <c r="EK41" i="17"/>
  <c r="EL41" i="17"/>
  <c r="EM41" i="17"/>
  <c r="EN41" i="17"/>
  <c r="EO41" i="17"/>
  <c r="EP41" i="17"/>
  <c r="EQ41" i="17"/>
  <c r="FA41" i="17"/>
  <c r="FD41" i="17"/>
  <c r="FL41" i="17" s="1"/>
  <c r="FE41" i="17"/>
  <c r="FG41" i="17"/>
  <c r="FH41" i="17"/>
  <c r="FJ41" i="17"/>
  <c r="BQ42" i="17"/>
  <c r="CD42" i="17" s="1"/>
  <c r="FM42" i="17" s="1"/>
  <c r="BR42" i="17"/>
  <c r="BS42" i="17"/>
  <c r="BT42" i="17"/>
  <c r="BU42" i="17"/>
  <c r="BV42" i="17"/>
  <c r="BW42" i="17"/>
  <c r="BX42" i="17"/>
  <c r="BY42" i="17"/>
  <c r="BZ42" i="17"/>
  <c r="CA42" i="17"/>
  <c r="CB42" i="17"/>
  <c r="CC42" i="17"/>
  <c r="CM42" i="17"/>
  <c r="CZ42" i="17" s="1"/>
  <c r="FT42" i="17" s="1"/>
  <c r="CN42" i="17"/>
  <c r="CO42" i="17"/>
  <c r="CP42" i="17"/>
  <c r="CQ42" i="17"/>
  <c r="CR42" i="17"/>
  <c r="CS42" i="17"/>
  <c r="CT42" i="17"/>
  <c r="CU42" i="17"/>
  <c r="CV42" i="17"/>
  <c r="CW42" i="17"/>
  <c r="CX42" i="17"/>
  <c r="CY42" i="17"/>
  <c r="DI42" i="17"/>
  <c r="DV42" i="17" s="1"/>
  <c r="GA42" i="17" s="1"/>
  <c r="DJ42" i="17"/>
  <c r="DK42" i="17"/>
  <c r="DL42" i="17"/>
  <c r="DM42" i="17"/>
  <c r="DN42" i="17"/>
  <c r="DO42" i="17"/>
  <c r="DP42" i="17"/>
  <c r="DQ42" i="17"/>
  <c r="DR42" i="17"/>
  <c r="DS42" i="17"/>
  <c r="DT42" i="17"/>
  <c r="DU42" i="17"/>
  <c r="EE42" i="17"/>
  <c r="EF42" i="17"/>
  <c r="EG42" i="17"/>
  <c r="EH42" i="17"/>
  <c r="EI42" i="17"/>
  <c r="EJ42" i="17"/>
  <c r="EK42" i="17"/>
  <c r="EL42" i="17"/>
  <c r="EM42" i="17"/>
  <c r="EN42" i="17"/>
  <c r="EO42" i="17"/>
  <c r="EP42" i="17"/>
  <c r="EQ42" i="17"/>
  <c r="FA42" i="17"/>
  <c r="FD42" i="17"/>
  <c r="FL42" i="17" s="1"/>
  <c r="FE42" i="17"/>
  <c r="FH42" i="17"/>
  <c r="FK42" i="17"/>
  <c r="BQ43" i="17"/>
  <c r="CD43" i="17" s="1"/>
  <c r="FM43" i="17" s="1"/>
  <c r="BR43" i="17"/>
  <c r="BS43" i="17"/>
  <c r="BU43" i="17"/>
  <c r="BV43" i="17"/>
  <c r="BW43" i="17"/>
  <c r="BX43" i="17"/>
  <c r="BY43" i="17"/>
  <c r="BZ43" i="17"/>
  <c r="CA43" i="17"/>
  <c r="CB43" i="17"/>
  <c r="CC43" i="17"/>
  <c r="CM43" i="17"/>
  <c r="CN43" i="17"/>
  <c r="CO43" i="17"/>
  <c r="CP43" i="17"/>
  <c r="CQ43" i="17"/>
  <c r="CR43" i="17"/>
  <c r="CS43" i="17"/>
  <c r="CT43" i="17"/>
  <c r="CU43" i="17"/>
  <c r="CV43" i="17"/>
  <c r="CW43" i="17"/>
  <c r="CX43" i="17"/>
  <c r="CY43" i="17"/>
  <c r="DI43" i="17"/>
  <c r="EA43" i="17" s="1"/>
  <c r="GF43" i="17" s="1"/>
  <c r="DJ43" i="17"/>
  <c r="DK43" i="17"/>
  <c r="DL43" i="17"/>
  <c r="DM43" i="17"/>
  <c r="DN43" i="17"/>
  <c r="DO43" i="17"/>
  <c r="DP43" i="17"/>
  <c r="DQ43" i="17"/>
  <c r="DR43" i="17"/>
  <c r="DS43" i="17"/>
  <c r="DT43" i="17"/>
  <c r="EE43" i="17"/>
  <c r="ER43" i="17" s="1"/>
  <c r="GH43" i="17" s="1"/>
  <c r="EF43" i="17"/>
  <c r="EG43" i="17"/>
  <c r="EH43" i="17"/>
  <c r="EI43" i="17"/>
  <c r="EJ43" i="17"/>
  <c r="EK43" i="17"/>
  <c r="EL43" i="17"/>
  <c r="EM43" i="17"/>
  <c r="EN43" i="17"/>
  <c r="EO43" i="17"/>
  <c r="EP43" i="17"/>
  <c r="EQ43" i="17"/>
  <c r="FA43" i="17"/>
  <c r="FD43" i="17"/>
  <c r="FL43" i="17" s="1"/>
  <c r="FE43" i="17"/>
  <c r="FH43" i="17"/>
  <c r="FJ43" i="17"/>
  <c r="FK43" i="17"/>
  <c r="BQ44" i="17"/>
  <c r="CD44" i="17" s="1"/>
  <c r="FM44" i="17" s="1"/>
  <c r="BR44" i="17"/>
  <c r="BT44" i="17"/>
  <c r="BU44" i="17"/>
  <c r="BV44" i="17"/>
  <c r="BW44" i="17"/>
  <c r="BX44" i="17"/>
  <c r="BY44" i="17"/>
  <c r="BZ44" i="17"/>
  <c r="CB44" i="17"/>
  <c r="CM44" i="17"/>
  <c r="CN44" i="17"/>
  <c r="CO44" i="17"/>
  <c r="CP44" i="17"/>
  <c r="CQ44" i="17"/>
  <c r="CR44" i="17"/>
  <c r="CS44" i="17"/>
  <c r="CT44" i="17"/>
  <c r="CU44" i="17"/>
  <c r="CV44" i="17"/>
  <c r="CW44" i="17"/>
  <c r="CY44" i="17"/>
  <c r="CZ44" i="17"/>
  <c r="FT44" i="17" s="1"/>
  <c r="DI44" i="17"/>
  <c r="DV44" i="17" s="1"/>
  <c r="GA44" i="17" s="1"/>
  <c r="DJ44" i="17"/>
  <c r="EB44" i="17" s="1"/>
  <c r="GG44" i="17" s="1"/>
  <c r="DK44" i="17"/>
  <c r="DM44" i="17"/>
  <c r="DN44" i="17"/>
  <c r="DO44" i="17"/>
  <c r="DP44" i="17"/>
  <c r="DQ44" i="17"/>
  <c r="DR44" i="17"/>
  <c r="DS44" i="17"/>
  <c r="DT44" i="17"/>
  <c r="DU44" i="17"/>
  <c r="EE44" i="17"/>
  <c r="ER44" i="17" s="1"/>
  <c r="GH44" i="17" s="1"/>
  <c r="EF44" i="17"/>
  <c r="EG44" i="17"/>
  <c r="EH44" i="17"/>
  <c r="EI44" i="17"/>
  <c r="EJ44" i="17"/>
  <c r="EK44" i="17"/>
  <c r="EL44" i="17"/>
  <c r="EM44" i="17"/>
  <c r="EN44" i="17"/>
  <c r="EO44" i="17"/>
  <c r="EP44" i="17"/>
  <c r="EQ44" i="17"/>
  <c r="FA44" i="17"/>
  <c r="FD44" i="17"/>
  <c r="FL44" i="17" s="1"/>
  <c r="FE44" i="17"/>
  <c r="FG44" i="17"/>
  <c r="FH44" i="17"/>
  <c r="FJ44" i="17"/>
  <c r="FK44" i="17"/>
  <c r="BQ45" i="17"/>
  <c r="BR45" i="17"/>
  <c r="CJ45" i="17" s="1"/>
  <c r="FS45" i="17" s="1"/>
  <c r="BS45" i="17"/>
  <c r="BU45" i="17"/>
  <c r="BV45" i="17"/>
  <c r="BW45" i="17"/>
  <c r="BX45" i="17"/>
  <c r="BY45" i="17"/>
  <c r="BZ45" i="17"/>
  <c r="CA45" i="17"/>
  <c r="CB45" i="17"/>
  <c r="CC45" i="17"/>
  <c r="CM45" i="17"/>
  <c r="CN45" i="17"/>
  <c r="CO45" i="17"/>
  <c r="CP45" i="17"/>
  <c r="CQ45" i="17"/>
  <c r="CR45" i="17"/>
  <c r="CS45" i="17"/>
  <c r="CT45" i="17"/>
  <c r="CU45" i="17"/>
  <c r="CV45" i="17"/>
  <c r="CW45" i="17"/>
  <c r="CX45" i="17"/>
  <c r="DI45" i="17"/>
  <c r="DJ45" i="17"/>
  <c r="DL45" i="17"/>
  <c r="DM45" i="17"/>
  <c r="DN45" i="17"/>
  <c r="DO45" i="17"/>
  <c r="DP45" i="17"/>
  <c r="DQ45" i="17"/>
  <c r="DR45" i="17"/>
  <c r="DS45" i="17"/>
  <c r="DT45" i="17"/>
  <c r="DU45" i="17"/>
  <c r="EB45" i="17"/>
  <c r="GG45" i="17" s="1"/>
  <c r="EE45" i="17"/>
  <c r="EF45" i="17"/>
  <c r="EG45" i="17"/>
  <c r="EH45" i="17"/>
  <c r="EI45" i="17"/>
  <c r="EJ45" i="17"/>
  <c r="EK45" i="17"/>
  <c r="EL45" i="17"/>
  <c r="EM45" i="17"/>
  <c r="EN45" i="17"/>
  <c r="EO45" i="17"/>
  <c r="EP45" i="17"/>
  <c r="EQ45" i="17"/>
  <c r="FA45" i="17"/>
  <c r="FD45" i="17"/>
  <c r="FL45" i="17" s="1"/>
  <c r="FE45" i="17"/>
  <c r="FG45" i="17"/>
  <c r="FH45" i="17"/>
  <c r="FJ45" i="17"/>
  <c r="FK45" i="17"/>
  <c r="BQ46" i="17"/>
  <c r="CD46" i="17" s="1"/>
  <c r="FM46" i="17" s="1"/>
  <c r="BS46" i="17"/>
  <c r="BU46" i="17"/>
  <c r="BV46" i="17"/>
  <c r="BW46" i="17"/>
  <c r="BX46" i="17"/>
  <c r="BY46" i="17"/>
  <c r="BZ46" i="17"/>
  <c r="CA46" i="17"/>
  <c r="CB46" i="17"/>
  <c r="CM46" i="17"/>
  <c r="CZ46" i="17" s="1"/>
  <c r="FT46" i="17" s="1"/>
  <c r="CN46" i="17"/>
  <c r="CO46" i="17"/>
  <c r="CP46" i="17"/>
  <c r="CQ46" i="17"/>
  <c r="CR46" i="17"/>
  <c r="CS46" i="17"/>
  <c r="CT46" i="17"/>
  <c r="CU46" i="17"/>
  <c r="CV46" i="17"/>
  <c r="CW46" i="17"/>
  <c r="CX46" i="17"/>
  <c r="CY46" i="17"/>
  <c r="DI46" i="17"/>
  <c r="DV46" i="17" s="1"/>
  <c r="GA46" i="17" s="1"/>
  <c r="DJ46" i="17"/>
  <c r="DK46" i="17"/>
  <c r="DL46" i="17"/>
  <c r="DM46" i="17"/>
  <c r="DN46" i="17"/>
  <c r="DO46" i="17"/>
  <c r="DP46" i="17"/>
  <c r="DQ46" i="17"/>
  <c r="DR46" i="17"/>
  <c r="DS46" i="17"/>
  <c r="DT46" i="17"/>
  <c r="DU46" i="17"/>
  <c r="EE46" i="17"/>
  <c r="EF46" i="17"/>
  <c r="EG46" i="17"/>
  <c r="EH46" i="17"/>
  <c r="EI46" i="17"/>
  <c r="EJ46" i="17"/>
  <c r="EK46" i="17"/>
  <c r="EL46" i="17"/>
  <c r="EM46" i="17"/>
  <c r="EN46" i="17"/>
  <c r="EO46" i="17"/>
  <c r="EP46" i="17"/>
  <c r="EQ46" i="17"/>
  <c r="FA46" i="17"/>
  <c r="FD46" i="17"/>
  <c r="FL46" i="17" s="1"/>
  <c r="FE46" i="17"/>
  <c r="FG46" i="17"/>
  <c r="FH46" i="17"/>
  <c r="FJ46" i="17"/>
  <c r="FK46" i="17"/>
  <c r="BQ47" i="17"/>
  <c r="CD47" i="17" s="1"/>
  <c r="FM47" i="17" s="1"/>
  <c r="BR47" i="17"/>
  <c r="BS47" i="17"/>
  <c r="BT47" i="17"/>
  <c r="BU47" i="17"/>
  <c r="BV47" i="17"/>
  <c r="BW47" i="17"/>
  <c r="BX47" i="17"/>
  <c r="BY47" i="17"/>
  <c r="BZ47" i="17"/>
  <c r="CA47" i="17"/>
  <c r="CB47" i="17"/>
  <c r="CC47" i="17"/>
  <c r="CM47" i="17"/>
  <c r="CZ47" i="17" s="1"/>
  <c r="FT47" i="17" s="1"/>
  <c r="CN47" i="17"/>
  <c r="CO47" i="17"/>
  <c r="CP47" i="17"/>
  <c r="CQ47" i="17"/>
  <c r="CR47" i="17"/>
  <c r="CS47" i="17"/>
  <c r="CT47" i="17"/>
  <c r="CU47" i="17"/>
  <c r="CV47" i="17"/>
  <c r="CW47" i="17"/>
  <c r="CX47" i="17"/>
  <c r="DJ47" i="17"/>
  <c r="DK47" i="17"/>
  <c r="DL47" i="17"/>
  <c r="DM47" i="17"/>
  <c r="DN47" i="17"/>
  <c r="DO47" i="17"/>
  <c r="DP47" i="17"/>
  <c r="DQ47" i="17"/>
  <c r="DR47" i="17"/>
  <c r="DS47" i="17"/>
  <c r="DT47" i="17"/>
  <c r="DU47" i="17"/>
  <c r="EE47" i="17"/>
  <c r="ER47" i="17" s="1"/>
  <c r="GH47" i="17" s="1"/>
  <c r="EF47" i="17"/>
  <c r="EG47" i="17"/>
  <c r="EH47" i="17"/>
  <c r="EI47" i="17"/>
  <c r="EJ47" i="17"/>
  <c r="EK47" i="17"/>
  <c r="EL47" i="17"/>
  <c r="EM47" i="17"/>
  <c r="EN47" i="17"/>
  <c r="EO47" i="17"/>
  <c r="EP47" i="17"/>
  <c r="EQ47" i="17"/>
  <c r="FA47" i="17"/>
  <c r="FD47" i="17"/>
  <c r="FL47" i="17" s="1"/>
  <c r="FE47" i="17"/>
  <c r="FG47" i="17"/>
  <c r="FH47" i="17"/>
  <c r="FJ47" i="17"/>
  <c r="FK47" i="17"/>
  <c r="BQ48" i="17"/>
  <c r="CI48" i="17" s="1"/>
  <c r="FR48" i="17" s="1"/>
  <c r="BR48" i="17"/>
  <c r="CJ48" i="17" s="1"/>
  <c r="FS48" i="17" s="1"/>
  <c r="BS48" i="17"/>
  <c r="BT48" i="17"/>
  <c r="BU48" i="17"/>
  <c r="BV48" i="17"/>
  <c r="BW48" i="17"/>
  <c r="BX48" i="17"/>
  <c r="BY48" i="17"/>
  <c r="BZ48" i="17"/>
  <c r="CA48" i="17"/>
  <c r="CB48" i="17"/>
  <c r="CC48" i="17"/>
  <c r="CM48" i="17"/>
  <c r="CZ48" i="17" s="1"/>
  <c r="FT48" i="17" s="1"/>
  <c r="CN48" i="17"/>
  <c r="CO48" i="17"/>
  <c r="CP48" i="17"/>
  <c r="CQ48" i="17"/>
  <c r="CR48" i="17"/>
  <c r="CS48" i="17"/>
  <c r="CT48" i="17"/>
  <c r="CU48" i="17"/>
  <c r="CV48" i="17"/>
  <c r="CW48" i="17"/>
  <c r="CX48" i="17"/>
  <c r="DI48" i="17"/>
  <c r="DJ48" i="17"/>
  <c r="DK48" i="17"/>
  <c r="DL48" i="17"/>
  <c r="DM48" i="17"/>
  <c r="DN48" i="17"/>
  <c r="DO48" i="17"/>
  <c r="DP48" i="17"/>
  <c r="DQ48" i="17"/>
  <c r="DR48" i="17"/>
  <c r="DS48" i="17"/>
  <c r="DT48" i="17"/>
  <c r="DU48" i="17"/>
  <c r="EE48" i="17"/>
  <c r="ER48" i="17" s="1"/>
  <c r="GH48" i="17" s="1"/>
  <c r="EF48" i="17"/>
  <c r="EG48" i="17"/>
  <c r="EH48" i="17"/>
  <c r="EI48" i="17"/>
  <c r="EJ48" i="17"/>
  <c r="EK48" i="17"/>
  <c r="EL48" i="17"/>
  <c r="EM48" i="17"/>
  <c r="EN48" i="17"/>
  <c r="EO48" i="17"/>
  <c r="EP48" i="17"/>
  <c r="EQ48" i="17"/>
  <c r="FA48" i="17"/>
  <c r="FD48" i="17"/>
  <c r="FE48" i="17"/>
  <c r="FG48" i="17"/>
  <c r="FH48" i="17"/>
  <c r="FJ48" i="17"/>
  <c r="FK48" i="17"/>
  <c r="FL48" i="17"/>
  <c r="BQ49" i="17"/>
  <c r="BR49" i="17"/>
  <c r="CJ49" i="17" s="1"/>
  <c r="FS49" i="17" s="1"/>
  <c r="BS49" i="17"/>
  <c r="BU49" i="17"/>
  <c r="BW49" i="17"/>
  <c r="BX49" i="17"/>
  <c r="BY49" i="17"/>
  <c r="BZ49" i="17"/>
  <c r="CA49" i="17"/>
  <c r="CB49" i="17"/>
  <c r="CC49" i="17"/>
  <c r="CM49" i="17"/>
  <c r="CN49" i="17"/>
  <c r="CO49" i="17"/>
  <c r="CP49" i="17"/>
  <c r="CQ49" i="17"/>
  <c r="CR49" i="17"/>
  <c r="CS49" i="17"/>
  <c r="CT49" i="17"/>
  <c r="CU49" i="17"/>
  <c r="CV49" i="17"/>
  <c r="CW49" i="17"/>
  <c r="CX49" i="17"/>
  <c r="CY49" i="17"/>
  <c r="DI49" i="17"/>
  <c r="DJ49" i="17"/>
  <c r="DK49" i="17"/>
  <c r="DL49" i="17"/>
  <c r="DM49" i="17"/>
  <c r="DN49" i="17"/>
  <c r="DO49" i="17"/>
  <c r="DP49" i="17"/>
  <c r="DQ49" i="17"/>
  <c r="DR49" i="17"/>
  <c r="DS49" i="17"/>
  <c r="DT49" i="17"/>
  <c r="EE49" i="17"/>
  <c r="EF49" i="17"/>
  <c r="EG49" i="17"/>
  <c r="EH49" i="17"/>
  <c r="EI49" i="17"/>
  <c r="EJ49" i="17"/>
  <c r="EK49" i="17"/>
  <c r="EL49" i="17"/>
  <c r="EM49" i="17"/>
  <c r="EN49" i="17"/>
  <c r="EO49" i="17"/>
  <c r="EP49" i="17"/>
  <c r="EQ49" i="17"/>
  <c r="FA49" i="17"/>
  <c r="FD49" i="17"/>
  <c r="FL49" i="17" s="1"/>
  <c r="FE49" i="17"/>
  <c r="FG49" i="17"/>
  <c r="FH49" i="17"/>
  <c r="FK49" i="17"/>
  <c r="BQ50" i="17"/>
  <c r="BR50" i="17"/>
  <c r="CJ50" i="17" s="1"/>
  <c r="FS50" i="17" s="1"/>
  <c r="BS50" i="17"/>
  <c r="BU50" i="17"/>
  <c r="BV50" i="17"/>
  <c r="BW50" i="17"/>
  <c r="BX50" i="17"/>
  <c r="BY50" i="17"/>
  <c r="BZ50" i="17"/>
  <c r="CA50" i="17"/>
  <c r="CB50" i="17"/>
  <c r="CM50" i="17"/>
  <c r="CN50" i="17"/>
  <c r="CO50" i="17"/>
  <c r="CP50" i="17"/>
  <c r="CQ50" i="17"/>
  <c r="CR50" i="17"/>
  <c r="CS50" i="17"/>
  <c r="CT50" i="17"/>
  <c r="CU50" i="17"/>
  <c r="CV50" i="17"/>
  <c r="CW50" i="17"/>
  <c r="CX50" i="17"/>
  <c r="CY50" i="17"/>
  <c r="DI50" i="17"/>
  <c r="DV50" i="17" s="1"/>
  <c r="GA50" i="17" s="1"/>
  <c r="DJ50" i="17"/>
  <c r="DK50" i="17"/>
  <c r="DL50" i="17"/>
  <c r="DM50" i="17"/>
  <c r="DN50" i="17"/>
  <c r="DO50" i="17"/>
  <c r="DP50" i="17"/>
  <c r="DQ50" i="17"/>
  <c r="DR50" i="17"/>
  <c r="DS50" i="17"/>
  <c r="DT50" i="17"/>
  <c r="DU50" i="17"/>
  <c r="EE50" i="17"/>
  <c r="EF50" i="17"/>
  <c r="EG50" i="17"/>
  <c r="EH50" i="17"/>
  <c r="EI50" i="17"/>
  <c r="EJ50" i="17"/>
  <c r="EK50" i="17"/>
  <c r="EL50" i="17"/>
  <c r="EM50" i="17"/>
  <c r="EN50" i="17"/>
  <c r="EO50" i="17"/>
  <c r="EP50" i="17"/>
  <c r="EQ50" i="17"/>
  <c r="FA50" i="17"/>
  <c r="FD50" i="17"/>
  <c r="FL50" i="17" s="1"/>
  <c r="FE50" i="17"/>
  <c r="FH50" i="17"/>
  <c r="FJ50" i="17"/>
  <c r="FK50" i="17"/>
  <c r="BQ51" i="17"/>
  <c r="BR51" i="17"/>
  <c r="CJ51" i="17" s="1"/>
  <c r="FS51" i="17" s="1"/>
  <c r="BS51" i="17"/>
  <c r="BU51" i="17"/>
  <c r="BV51" i="17"/>
  <c r="BW51" i="17"/>
  <c r="BX51" i="17"/>
  <c r="BY51" i="17"/>
  <c r="BZ51" i="17"/>
  <c r="CA51" i="17"/>
  <c r="CC51" i="17"/>
  <c r="CM51" i="17"/>
  <c r="CZ51" i="17" s="1"/>
  <c r="FT51" i="17" s="1"/>
  <c r="CN51" i="17"/>
  <c r="DF51" i="17" s="1"/>
  <c r="FZ51" i="17" s="1"/>
  <c r="CO51" i="17"/>
  <c r="CP51" i="17"/>
  <c r="CQ51" i="17"/>
  <c r="CR51" i="17"/>
  <c r="CS51" i="17"/>
  <c r="CT51" i="17"/>
  <c r="CU51" i="17"/>
  <c r="CV51" i="17"/>
  <c r="CW51" i="17"/>
  <c r="CX51" i="17"/>
  <c r="DI51" i="17"/>
  <c r="DV51" i="17" s="1"/>
  <c r="GA51" i="17" s="1"/>
  <c r="DJ51" i="17"/>
  <c r="DK51" i="17"/>
  <c r="DL51" i="17"/>
  <c r="DM51" i="17"/>
  <c r="DN51" i="17"/>
  <c r="DO51" i="17"/>
  <c r="DP51" i="17"/>
  <c r="DQ51" i="17"/>
  <c r="DR51" i="17"/>
  <c r="DS51" i="17"/>
  <c r="DT51" i="17"/>
  <c r="DU51" i="17"/>
  <c r="EE51" i="17"/>
  <c r="ER51" i="17" s="1"/>
  <c r="GH51" i="17" s="1"/>
  <c r="EF51" i="17"/>
  <c r="EG51" i="17"/>
  <c r="EH51" i="17"/>
  <c r="EI51" i="17"/>
  <c r="EJ51" i="17"/>
  <c r="EK51" i="17"/>
  <c r="EL51" i="17"/>
  <c r="EM51" i="17"/>
  <c r="EN51" i="17"/>
  <c r="EO51" i="17"/>
  <c r="EP51" i="17"/>
  <c r="EQ51" i="17"/>
  <c r="FA51" i="17"/>
  <c r="FD51" i="17"/>
  <c r="FL51" i="17" s="1"/>
  <c r="FE51" i="17"/>
  <c r="FH51" i="17"/>
  <c r="FJ51" i="17"/>
  <c r="FK51" i="17"/>
  <c r="BQ52" i="17"/>
  <c r="CD52" i="17" s="1"/>
  <c r="FM52" i="17" s="1"/>
  <c r="BR52" i="17"/>
  <c r="BS52" i="17"/>
  <c r="BU52" i="17"/>
  <c r="BV52" i="17"/>
  <c r="BW52" i="17"/>
  <c r="BX52" i="17"/>
  <c r="BY52" i="17"/>
  <c r="BZ52" i="17"/>
  <c r="CA52" i="17"/>
  <c r="CB52" i="17"/>
  <c r="CM52" i="17"/>
  <c r="CN52" i="17"/>
  <c r="DF52" i="17" s="1"/>
  <c r="FZ52" i="17" s="1"/>
  <c r="CO52" i="17"/>
  <c r="CP52" i="17"/>
  <c r="CQ52" i="17"/>
  <c r="CR52" i="17"/>
  <c r="CS52" i="17"/>
  <c r="CT52" i="17"/>
  <c r="CU52" i="17"/>
  <c r="CV52" i="17"/>
  <c r="CW52" i="17"/>
  <c r="CX52" i="17"/>
  <c r="CY52" i="17"/>
  <c r="DI52" i="17"/>
  <c r="EA52" i="17" s="1"/>
  <c r="GF52" i="17" s="1"/>
  <c r="DJ52" i="17"/>
  <c r="DL52" i="17"/>
  <c r="DM52" i="17"/>
  <c r="DN52" i="17"/>
  <c r="DO52" i="17"/>
  <c r="DP52" i="17"/>
  <c r="DQ52" i="17"/>
  <c r="DR52" i="17"/>
  <c r="DS52" i="17"/>
  <c r="DT52" i="17"/>
  <c r="DU52" i="17"/>
  <c r="EE52" i="17"/>
  <c r="EF52" i="17"/>
  <c r="EG52" i="17"/>
  <c r="EH52" i="17"/>
  <c r="EI52" i="17"/>
  <c r="EJ52" i="17"/>
  <c r="EK52" i="17"/>
  <c r="EL52" i="17"/>
  <c r="EM52" i="17"/>
  <c r="EN52" i="17"/>
  <c r="EO52" i="17"/>
  <c r="EP52" i="17"/>
  <c r="EQ52" i="17"/>
  <c r="FA52" i="17"/>
  <c r="FD52" i="17"/>
  <c r="FL52" i="17" s="1"/>
  <c r="FE52" i="17"/>
  <c r="FG52" i="17"/>
  <c r="FH52" i="17"/>
  <c r="FJ52" i="17"/>
  <c r="FK52" i="17"/>
  <c r="BQ53" i="17"/>
  <c r="BS53" i="17"/>
  <c r="BU53" i="17"/>
  <c r="BV53" i="17"/>
  <c r="BW53" i="17"/>
  <c r="BX53" i="17"/>
  <c r="BY53" i="17"/>
  <c r="BZ53" i="17"/>
  <c r="CA53" i="17"/>
  <c r="CB53" i="17"/>
  <c r="CM53" i="17"/>
  <c r="CZ53" i="17" s="1"/>
  <c r="FT53" i="17" s="1"/>
  <c r="CN53" i="17"/>
  <c r="CO53" i="17"/>
  <c r="CP53" i="17"/>
  <c r="CQ53" i="17"/>
  <c r="CR53" i="17"/>
  <c r="CS53" i="17"/>
  <c r="CT53" i="17"/>
  <c r="CU53" i="17"/>
  <c r="CV53" i="17"/>
  <c r="CW53" i="17"/>
  <c r="CX53" i="17"/>
  <c r="CY53" i="17"/>
  <c r="DI53" i="17"/>
  <c r="DJ53" i="17"/>
  <c r="DK53" i="17"/>
  <c r="DL53" i="17"/>
  <c r="DM53" i="17"/>
  <c r="DN53" i="17"/>
  <c r="DO53" i="17"/>
  <c r="DP53" i="17"/>
  <c r="DQ53" i="17"/>
  <c r="DR53" i="17"/>
  <c r="DS53" i="17"/>
  <c r="DT53" i="17"/>
  <c r="DU53" i="17"/>
  <c r="EE53" i="17"/>
  <c r="EF53" i="17"/>
  <c r="EG53" i="17"/>
  <c r="EH53" i="17"/>
  <c r="EI53" i="17"/>
  <c r="EJ53" i="17"/>
  <c r="EK53" i="17"/>
  <c r="EL53" i="17"/>
  <c r="EM53" i="17"/>
  <c r="EN53" i="17"/>
  <c r="EO53" i="17"/>
  <c r="EP53" i="17"/>
  <c r="EQ53" i="17"/>
  <c r="ER53" i="17"/>
  <c r="GH53" i="17" s="1"/>
  <c r="FA53" i="17"/>
  <c r="FD53" i="17"/>
  <c r="FL53" i="17" s="1"/>
  <c r="FE53" i="17"/>
  <c r="FG53" i="17"/>
  <c r="FH53" i="17"/>
  <c r="FJ53" i="17"/>
  <c r="FK53" i="17"/>
  <c r="BQ54" i="17"/>
  <c r="BR54" i="17"/>
  <c r="BS54" i="17"/>
  <c r="BU54" i="17"/>
  <c r="BV54" i="17"/>
  <c r="BW54" i="17"/>
  <c r="BX54" i="17"/>
  <c r="BY54" i="17"/>
  <c r="BZ54" i="17"/>
  <c r="CA54" i="17"/>
  <c r="CB54" i="17"/>
  <c r="CJ54" i="17"/>
  <c r="FS54" i="17" s="1"/>
  <c r="CM54" i="17"/>
  <c r="CN54" i="17"/>
  <c r="CO54" i="17"/>
  <c r="CP54" i="17"/>
  <c r="CQ54" i="17"/>
  <c r="CR54" i="17"/>
  <c r="CS54" i="17"/>
  <c r="CT54" i="17"/>
  <c r="CU54" i="17"/>
  <c r="CV54" i="17"/>
  <c r="CW54" i="17"/>
  <c r="CX54" i="17"/>
  <c r="CY54" i="17"/>
  <c r="DJ54" i="17"/>
  <c r="DK54" i="17"/>
  <c r="DL54" i="17"/>
  <c r="DM54" i="17"/>
  <c r="DN54" i="17"/>
  <c r="DO54" i="17"/>
  <c r="DP54" i="17"/>
  <c r="DQ54" i="17"/>
  <c r="DR54" i="17"/>
  <c r="DS54" i="17"/>
  <c r="DT54" i="17"/>
  <c r="DU54" i="17"/>
  <c r="EE54" i="17"/>
  <c r="ER54" i="17" s="1"/>
  <c r="GH54" i="17" s="1"/>
  <c r="EF54" i="17"/>
  <c r="EG54" i="17"/>
  <c r="EH54" i="17"/>
  <c r="EI54" i="17"/>
  <c r="EJ54" i="17"/>
  <c r="EK54" i="17"/>
  <c r="EL54" i="17"/>
  <c r="EM54" i="17"/>
  <c r="EN54" i="17"/>
  <c r="EO54" i="17"/>
  <c r="EP54" i="17"/>
  <c r="EQ54" i="17"/>
  <c r="FA54" i="17"/>
  <c r="FD54" i="17"/>
  <c r="FL54" i="17" s="1"/>
  <c r="FE54" i="17"/>
  <c r="FG54" i="17"/>
  <c r="FH54" i="17"/>
  <c r="FJ54" i="17"/>
  <c r="FK54" i="17"/>
  <c r="BQ55" i="17"/>
  <c r="BR55" i="17"/>
  <c r="CJ55" i="17" s="1"/>
  <c r="FS55" i="17" s="1"/>
  <c r="BS55" i="17"/>
  <c r="BT55" i="17"/>
  <c r="BU55" i="17"/>
  <c r="BV55" i="17"/>
  <c r="BW55" i="17"/>
  <c r="BY55" i="17"/>
  <c r="BZ55" i="17"/>
  <c r="CA55" i="17"/>
  <c r="CB55" i="17"/>
  <c r="CC55" i="17"/>
  <c r="CM55" i="17"/>
  <c r="CZ55" i="17" s="1"/>
  <c r="FT55" i="17" s="1"/>
  <c r="CN55" i="17"/>
  <c r="CO55" i="17"/>
  <c r="CP55" i="17"/>
  <c r="CQ55" i="17"/>
  <c r="CR55" i="17"/>
  <c r="CS55" i="17"/>
  <c r="CT55" i="17"/>
  <c r="CU55" i="17"/>
  <c r="CV55" i="17"/>
  <c r="CW55" i="17"/>
  <c r="CX55" i="17"/>
  <c r="DI55" i="17"/>
  <c r="DV55" i="17" s="1"/>
  <c r="GA55" i="17" s="1"/>
  <c r="DJ55" i="17"/>
  <c r="DK55" i="17"/>
  <c r="DL55" i="17"/>
  <c r="DM55" i="17"/>
  <c r="DN55" i="17"/>
  <c r="DO55" i="17"/>
  <c r="DP55" i="17"/>
  <c r="DQ55" i="17"/>
  <c r="DR55" i="17"/>
  <c r="DS55" i="17"/>
  <c r="DT55" i="17"/>
  <c r="DU55" i="17"/>
  <c r="EE55" i="17"/>
  <c r="ER55" i="17" s="1"/>
  <c r="GH55" i="17" s="1"/>
  <c r="EF55" i="17"/>
  <c r="EG55" i="17"/>
  <c r="EH55" i="17"/>
  <c r="EI55" i="17"/>
  <c r="EJ55" i="17"/>
  <c r="EK55" i="17"/>
  <c r="EL55" i="17"/>
  <c r="EM55" i="17"/>
  <c r="EN55" i="17"/>
  <c r="EO55" i="17"/>
  <c r="EP55" i="17"/>
  <c r="EQ55" i="17"/>
  <c r="FA55" i="17"/>
  <c r="FD55" i="17"/>
  <c r="FL55" i="17" s="1"/>
  <c r="FE55" i="17"/>
  <c r="FG55" i="17"/>
  <c r="FH55" i="17"/>
  <c r="FJ55" i="17"/>
  <c r="FK55" i="17"/>
  <c r="BQ56" i="17"/>
  <c r="BR56" i="17"/>
  <c r="CJ56" i="17" s="1"/>
  <c r="FS56" i="17" s="1"/>
  <c r="BS56" i="17"/>
  <c r="BU56" i="17"/>
  <c r="BV56" i="17"/>
  <c r="BW56" i="17"/>
  <c r="BX56" i="17"/>
  <c r="BY56" i="17"/>
  <c r="BZ56" i="17"/>
  <c r="CA56" i="17"/>
  <c r="CB56" i="17"/>
  <c r="CM56" i="17"/>
  <c r="CZ56" i="17" s="1"/>
  <c r="FT56" i="17" s="1"/>
  <c r="CN56" i="17"/>
  <c r="CO56" i="17"/>
  <c r="CP56" i="17"/>
  <c r="CQ56" i="17"/>
  <c r="CR56" i="17"/>
  <c r="CS56" i="17"/>
  <c r="CT56" i="17"/>
  <c r="CU56" i="17"/>
  <c r="CV56" i="17"/>
  <c r="CW56" i="17"/>
  <c r="CX56" i="17"/>
  <c r="CY56" i="17"/>
  <c r="DI56" i="17"/>
  <c r="DJ56" i="17"/>
  <c r="DK56" i="17"/>
  <c r="DL56" i="17"/>
  <c r="DM56" i="17"/>
  <c r="DN56" i="17"/>
  <c r="DO56" i="17"/>
  <c r="DP56" i="17"/>
  <c r="DQ56" i="17"/>
  <c r="DR56" i="17"/>
  <c r="DS56" i="17"/>
  <c r="DT56" i="17"/>
  <c r="DU56" i="17"/>
  <c r="EE56" i="17"/>
  <c r="ER56" i="17" s="1"/>
  <c r="GH56" i="17" s="1"/>
  <c r="EF56" i="17"/>
  <c r="EG56" i="17"/>
  <c r="EH56" i="17"/>
  <c r="EI56" i="17"/>
  <c r="EJ56" i="17"/>
  <c r="EK56" i="17"/>
  <c r="EL56" i="17"/>
  <c r="EM56" i="17"/>
  <c r="EN56" i="17"/>
  <c r="EO56" i="17"/>
  <c r="EP56" i="17"/>
  <c r="EQ56" i="17"/>
  <c r="FA56" i="17"/>
  <c r="FD56" i="17"/>
  <c r="FE56" i="17"/>
  <c r="FG56" i="17"/>
  <c r="FH56" i="17"/>
  <c r="FJ56" i="17"/>
  <c r="FK56" i="17"/>
  <c r="FL56" i="17"/>
  <c r="BQ57" i="17"/>
  <c r="CD57" i="17" s="1"/>
  <c r="FM57" i="17" s="1"/>
  <c r="BR57" i="17"/>
  <c r="BS57" i="17"/>
  <c r="BT57" i="17"/>
  <c r="BU57" i="17"/>
  <c r="BV57" i="17"/>
  <c r="BW57" i="17"/>
  <c r="BX57" i="17"/>
  <c r="BY57" i="17"/>
  <c r="BZ57" i="17"/>
  <c r="CA57" i="17"/>
  <c r="CB57" i="17"/>
  <c r="CC57" i="17"/>
  <c r="CM57" i="17"/>
  <c r="CZ57" i="17" s="1"/>
  <c r="FT57" i="17" s="1"/>
  <c r="CN57" i="17"/>
  <c r="CO57" i="17"/>
  <c r="CP57" i="17"/>
  <c r="CQ57" i="17"/>
  <c r="CR57" i="17"/>
  <c r="CS57" i="17"/>
  <c r="CT57" i="17"/>
  <c r="CU57" i="17"/>
  <c r="CV57" i="17"/>
  <c r="CW57" i="17"/>
  <c r="CX57" i="17"/>
  <c r="CY57" i="17"/>
  <c r="DI57" i="17"/>
  <c r="DJ57" i="17"/>
  <c r="DK57" i="17"/>
  <c r="DL57" i="17"/>
  <c r="DM57" i="17"/>
  <c r="DN57" i="17"/>
  <c r="DO57" i="17"/>
  <c r="DP57" i="17"/>
  <c r="DQ57" i="17"/>
  <c r="DR57" i="17"/>
  <c r="DS57" i="17"/>
  <c r="DT57" i="17"/>
  <c r="DU57" i="17"/>
  <c r="DV57" i="17"/>
  <c r="GA57" i="17" s="1"/>
  <c r="EE57" i="17"/>
  <c r="ER57" i="17" s="1"/>
  <c r="GH57" i="17" s="1"/>
  <c r="EF57" i="17"/>
  <c r="EG57" i="17"/>
  <c r="EH57" i="17"/>
  <c r="EI57" i="17"/>
  <c r="EJ57" i="17"/>
  <c r="EK57" i="17"/>
  <c r="EL57" i="17"/>
  <c r="EM57" i="17"/>
  <c r="EN57" i="17"/>
  <c r="EO57" i="17"/>
  <c r="EP57" i="17"/>
  <c r="EQ57" i="17"/>
  <c r="FA57" i="17"/>
  <c r="FD57" i="17"/>
  <c r="FL57" i="17" s="1"/>
  <c r="FE57" i="17"/>
  <c r="FG57" i="17"/>
  <c r="FH57" i="17"/>
  <c r="FJ57" i="17"/>
  <c r="FK57" i="17"/>
  <c r="BQ58" i="17"/>
  <c r="CD58" i="17" s="1"/>
  <c r="FM58" i="17" s="1"/>
  <c r="BR58" i="17"/>
  <c r="CJ58" i="17" s="1"/>
  <c r="FS58" i="17" s="1"/>
  <c r="BS58" i="17"/>
  <c r="BT58" i="17"/>
  <c r="BU58" i="17"/>
  <c r="BV58" i="17"/>
  <c r="BW58" i="17"/>
  <c r="BX58" i="17"/>
  <c r="BY58" i="17"/>
  <c r="BZ58" i="17"/>
  <c r="CA58" i="17"/>
  <c r="CB58" i="17"/>
  <c r="CM58" i="17"/>
  <c r="CN58" i="17"/>
  <c r="CO58" i="17"/>
  <c r="CP58" i="17"/>
  <c r="CQ58" i="17"/>
  <c r="CR58" i="17"/>
  <c r="CS58" i="17"/>
  <c r="CT58" i="17"/>
  <c r="CU58" i="17"/>
  <c r="CV58" i="17"/>
  <c r="CW58" i="17"/>
  <c r="CX58" i="17"/>
  <c r="CY58" i="17"/>
  <c r="DI58" i="17"/>
  <c r="EA58" i="17" s="1"/>
  <c r="GF58" i="17" s="1"/>
  <c r="DJ58" i="17"/>
  <c r="DK58" i="17"/>
  <c r="DL58" i="17"/>
  <c r="DM58" i="17"/>
  <c r="DN58" i="17"/>
  <c r="DO58" i="17"/>
  <c r="DP58" i="17"/>
  <c r="DQ58" i="17"/>
  <c r="DR58" i="17"/>
  <c r="DS58" i="17"/>
  <c r="DT58" i="17"/>
  <c r="DU58" i="17"/>
  <c r="EE58" i="17"/>
  <c r="EF58" i="17"/>
  <c r="EG58" i="17"/>
  <c r="EH58" i="17"/>
  <c r="EI58" i="17"/>
  <c r="EJ58" i="17"/>
  <c r="EK58" i="17"/>
  <c r="EL58" i="17"/>
  <c r="EM58" i="17"/>
  <c r="EN58" i="17"/>
  <c r="EO58" i="17"/>
  <c r="EP58" i="17"/>
  <c r="EQ58" i="17"/>
  <c r="FA58" i="17"/>
  <c r="FD58" i="17"/>
  <c r="FE58" i="17"/>
  <c r="FH58" i="17"/>
  <c r="FJ58" i="17"/>
  <c r="FK58" i="17"/>
  <c r="FL58" i="17"/>
  <c r="BQ59" i="17"/>
  <c r="BR59" i="17"/>
  <c r="BT59" i="17"/>
  <c r="BU59" i="17"/>
  <c r="BV59" i="17"/>
  <c r="BW59" i="17"/>
  <c r="BX59" i="17"/>
  <c r="BY59" i="17"/>
  <c r="BZ59" i="17"/>
  <c r="CA59" i="17"/>
  <c r="CB59" i="17"/>
  <c r="CM59" i="17"/>
  <c r="CZ59" i="17" s="1"/>
  <c r="FT59" i="17" s="1"/>
  <c r="CN59" i="17"/>
  <c r="DF59" i="17" s="1"/>
  <c r="CO59" i="17"/>
  <c r="CP59" i="17"/>
  <c r="CQ59" i="17"/>
  <c r="CR59" i="17"/>
  <c r="CS59" i="17"/>
  <c r="CT59" i="17"/>
  <c r="CU59" i="17"/>
  <c r="CV59" i="17"/>
  <c r="CW59" i="17"/>
  <c r="CX59" i="17"/>
  <c r="CY59" i="17"/>
  <c r="DI59" i="17"/>
  <c r="DJ59" i="17"/>
  <c r="DK59" i="17"/>
  <c r="DM59" i="17"/>
  <c r="DN59" i="17"/>
  <c r="DO59" i="17"/>
  <c r="DP59" i="17"/>
  <c r="DQ59" i="17"/>
  <c r="DR59" i="17"/>
  <c r="DS59" i="17"/>
  <c r="DT59" i="17"/>
  <c r="DU59" i="17"/>
  <c r="EE59" i="17"/>
  <c r="ER59" i="17" s="1"/>
  <c r="GH59" i="17" s="1"/>
  <c r="EF59" i="17"/>
  <c r="EG59" i="17"/>
  <c r="EH59" i="17"/>
  <c r="EI59" i="17"/>
  <c r="EJ59" i="17"/>
  <c r="EK59" i="17"/>
  <c r="EL59" i="17"/>
  <c r="EM59" i="17"/>
  <c r="EN59" i="17"/>
  <c r="EO59" i="17"/>
  <c r="EP59" i="17"/>
  <c r="EQ59" i="17"/>
  <c r="FA59" i="17"/>
  <c r="FD59" i="17"/>
  <c r="FL59" i="17" s="1"/>
  <c r="FE59" i="17"/>
  <c r="FH59" i="17"/>
  <c r="FJ59" i="17"/>
  <c r="FK59" i="17"/>
  <c r="FZ59" i="17"/>
  <c r="BQ60" i="17"/>
  <c r="BR60" i="17"/>
  <c r="BT60" i="17"/>
  <c r="BU60" i="17"/>
  <c r="BV60" i="17"/>
  <c r="BW60" i="17"/>
  <c r="BX60" i="17"/>
  <c r="BY60" i="17"/>
  <c r="BZ60" i="17"/>
  <c r="CA60" i="17"/>
  <c r="CB60" i="17"/>
  <c r="CM60" i="17"/>
  <c r="CN60" i="17"/>
  <c r="DF60" i="17" s="1"/>
  <c r="FZ60" i="17" s="1"/>
  <c r="CO60" i="17"/>
  <c r="CP60" i="17"/>
  <c r="CQ60" i="17"/>
  <c r="CR60" i="17"/>
  <c r="CS60" i="17"/>
  <c r="CT60" i="17"/>
  <c r="CU60" i="17"/>
  <c r="CV60" i="17"/>
  <c r="CW60" i="17"/>
  <c r="CX60" i="17"/>
  <c r="CY60" i="17"/>
  <c r="DI60" i="17"/>
  <c r="DV60" i="17" s="1"/>
  <c r="GA60" i="17" s="1"/>
  <c r="DJ60" i="17"/>
  <c r="DK60" i="17"/>
  <c r="DL60" i="17"/>
  <c r="DM60" i="17"/>
  <c r="DN60" i="17"/>
  <c r="DO60" i="17"/>
  <c r="DP60" i="17"/>
  <c r="DQ60" i="17"/>
  <c r="DR60" i="17"/>
  <c r="DS60" i="17"/>
  <c r="DT60" i="17"/>
  <c r="DU60" i="17"/>
  <c r="EE60" i="17"/>
  <c r="EF60" i="17"/>
  <c r="EG60" i="17"/>
  <c r="EH60" i="17"/>
  <c r="EI60" i="17"/>
  <c r="EJ60" i="17"/>
  <c r="EK60" i="17"/>
  <c r="EL60" i="17"/>
  <c r="EM60" i="17"/>
  <c r="EN60" i="17"/>
  <c r="EO60" i="17"/>
  <c r="EP60" i="17"/>
  <c r="EQ60" i="17"/>
  <c r="FA60" i="17"/>
  <c r="FD60" i="17"/>
  <c r="FL60" i="17" s="1"/>
  <c r="FE60" i="17"/>
  <c r="FG60" i="17"/>
  <c r="FH60" i="17"/>
  <c r="FJ60" i="17"/>
  <c r="FK60" i="17"/>
  <c r="BQ61" i="17"/>
  <c r="CD61" i="17" s="1"/>
  <c r="FM61" i="17" s="1"/>
  <c r="BS61" i="17"/>
  <c r="BT61" i="17"/>
  <c r="BU61" i="17"/>
  <c r="BV61" i="17"/>
  <c r="BW61" i="17"/>
  <c r="BX61" i="17"/>
  <c r="BY61" i="17"/>
  <c r="BZ61" i="17"/>
  <c r="CA61" i="17"/>
  <c r="CB61" i="17"/>
  <c r="CC61" i="17"/>
  <c r="CM61" i="17"/>
  <c r="CZ61" i="17" s="1"/>
  <c r="FT61" i="17" s="1"/>
  <c r="CN61" i="17"/>
  <c r="CO61" i="17"/>
  <c r="CP61" i="17"/>
  <c r="CQ61" i="17"/>
  <c r="CR61" i="17"/>
  <c r="CS61" i="17"/>
  <c r="CT61" i="17"/>
  <c r="CU61" i="17"/>
  <c r="CV61" i="17"/>
  <c r="CW61" i="17"/>
  <c r="CX61" i="17"/>
  <c r="DI61" i="17"/>
  <c r="DJ61" i="17"/>
  <c r="DK61" i="17"/>
  <c r="DL61" i="17"/>
  <c r="DM61" i="17"/>
  <c r="DN61" i="17"/>
  <c r="DO61" i="17"/>
  <c r="DP61" i="17"/>
  <c r="DQ61" i="17"/>
  <c r="DR61" i="17"/>
  <c r="DS61" i="17"/>
  <c r="DT61" i="17"/>
  <c r="DU61" i="17"/>
  <c r="EE61" i="17"/>
  <c r="EF61" i="17"/>
  <c r="EH61" i="17"/>
  <c r="EI61" i="17"/>
  <c r="EJ61" i="17"/>
  <c r="EK61" i="17"/>
  <c r="EL61" i="17"/>
  <c r="EM61" i="17"/>
  <c r="EN61" i="17"/>
  <c r="EO61" i="17"/>
  <c r="EP61" i="17"/>
  <c r="EQ61" i="17"/>
  <c r="FA61" i="17"/>
  <c r="FD61" i="17"/>
  <c r="FL61" i="17" s="1"/>
  <c r="FE61" i="17"/>
  <c r="FG61" i="17"/>
  <c r="FH61" i="17"/>
  <c r="FJ61" i="17"/>
  <c r="FK61" i="17"/>
  <c r="BQ62" i="17"/>
  <c r="BR62" i="17"/>
  <c r="CJ62" i="17" s="1"/>
  <c r="FS62" i="17" s="1"/>
  <c r="BS62" i="17"/>
  <c r="BT62" i="17"/>
  <c r="BU62" i="17"/>
  <c r="BV62" i="17"/>
  <c r="BW62" i="17"/>
  <c r="BX62" i="17"/>
  <c r="BZ62" i="17"/>
  <c r="CA62" i="17"/>
  <c r="CB62" i="17"/>
  <c r="CD62" i="17"/>
  <c r="FM62" i="17" s="1"/>
  <c r="CM62" i="17"/>
  <c r="CZ62" i="17" s="1"/>
  <c r="FT62" i="17" s="1"/>
  <c r="CN62" i="17"/>
  <c r="CO62" i="17"/>
  <c r="CP62" i="17"/>
  <c r="CQ62" i="17"/>
  <c r="CR62" i="17"/>
  <c r="CS62" i="17"/>
  <c r="CT62" i="17"/>
  <c r="CU62" i="17"/>
  <c r="CV62" i="17"/>
  <c r="CW62" i="17"/>
  <c r="CX62" i="17"/>
  <c r="CY62" i="17"/>
  <c r="DJ62" i="17"/>
  <c r="DL62" i="17"/>
  <c r="DM62" i="17"/>
  <c r="DN62" i="17"/>
  <c r="DO62" i="17"/>
  <c r="DP62" i="17"/>
  <c r="DQ62" i="17"/>
  <c r="DR62" i="17"/>
  <c r="DS62" i="17"/>
  <c r="DT62" i="17"/>
  <c r="DU62" i="17"/>
  <c r="EE62" i="17"/>
  <c r="ER62" i="17" s="1"/>
  <c r="GH62" i="17" s="1"/>
  <c r="EF62" i="17"/>
  <c r="EG62" i="17"/>
  <c r="EH62" i="17"/>
  <c r="EI62" i="17"/>
  <c r="EJ62" i="17"/>
  <c r="EK62" i="17"/>
  <c r="EL62" i="17"/>
  <c r="EM62" i="17"/>
  <c r="EN62" i="17"/>
  <c r="EO62" i="17"/>
  <c r="EP62" i="17"/>
  <c r="EQ62" i="17"/>
  <c r="FA62" i="17"/>
  <c r="FD62" i="17"/>
  <c r="FL62" i="17" s="1"/>
  <c r="FE62" i="17"/>
  <c r="FG62" i="17"/>
  <c r="FH62" i="17"/>
  <c r="FJ62" i="17"/>
  <c r="FK62" i="17"/>
  <c r="BQ63" i="17"/>
  <c r="BR63" i="17"/>
  <c r="BS63" i="17"/>
  <c r="BT63" i="17"/>
  <c r="BU63" i="17"/>
  <c r="BV63" i="17"/>
  <c r="BW63" i="17"/>
  <c r="BX63" i="17"/>
  <c r="BY63" i="17"/>
  <c r="BZ63" i="17"/>
  <c r="CA63" i="17"/>
  <c r="CB63" i="17"/>
  <c r="CM63" i="17"/>
  <c r="CZ63" i="17" s="1"/>
  <c r="FT63" i="17" s="1"/>
  <c r="CN63" i="17"/>
  <c r="CO63" i="17"/>
  <c r="CP63" i="17"/>
  <c r="CQ63" i="17"/>
  <c r="CR63" i="17"/>
  <c r="CS63" i="17"/>
  <c r="CT63" i="17"/>
  <c r="CU63" i="17"/>
  <c r="CV63" i="17"/>
  <c r="CW63" i="17"/>
  <c r="CX63" i="17"/>
  <c r="CY63" i="17"/>
  <c r="DI63" i="17"/>
  <c r="DJ63" i="17"/>
  <c r="DK63" i="17"/>
  <c r="DL63" i="17"/>
  <c r="DM63" i="17"/>
  <c r="DN63" i="17"/>
  <c r="DO63" i="17"/>
  <c r="DP63" i="17"/>
  <c r="DQ63" i="17"/>
  <c r="DR63" i="17"/>
  <c r="DS63" i="17"/>
  <c r="DT63" i="17"/>
  <c r="DU63" i="17"/>
  <c r="EE63" i="17"/>
  <c r="EF63" i="17"/>
  <c r="EG63" i="17"/>
  <c r="EH63" i="17"/>
  <c r="EI63" i="17"/>
  <c r="EJ63" i="17"/>
  <c r="EK63" i="17"/>
  <c r="EL63" i="17"/>
  <c r="EM63" i="17"/>
  <c r="EN63" i="17"/>
  <c r="EO63" i="17"/>
  <c r="EP63" i="17"/>
  <c r="EQ63" i="17"/>
  <c r="FA63" i="17"/>
  <c r="FD63" i="17"/>
  <c r="FE63" i="17"/>
  <c r="FG63" i="17"/>
  <c r="FH63" i="17"/>
  <c r="FJ63" i="17"/>
  <c r="FK63" i="17"/>
  <c r="FL63" i="17"/>
  <c r="BQ64" i="17"/>
  <c r="CD64" i="17" s="1"/>
  <c r="FM64" i="17" s="1"/>
  <c r="BR64" i="17"/>
  <c r="BS64" i="17"/>
  <c r="BT64" i="17"/>
  <c r="BU64" i="17"/>
  <c r="BV64" i="17"/>
  <c r="BW64" i="17"/>
  <c r="BX64" i="17"/>
  <c r="BY64" i="17"/>
  <c r="BZ64" i="17"/>
  <c r="CA64" i="17"/>
  <c r="CB64" i="17"/>
  <c r="CC64" i="17"/>
  <c r="CM64" i="17"/>
  <c r="CZ64" i="17" s="1"/>
  <c r="FT64" i="17" s="1"/>
  <c r="CN64" i="17"/>
  <c r="CO64" i="17"/>
  <c r="CP64" i="17"/>
  <c r="CQ64" i="17"/>
  <c r="CR64" i="17"/>
  <c r="CS64" i="17"/>
  <c r="CT64" i="17"/>
  <c r="CU64" i="17"/>
  <c r="CV64" i="17"/>
  <c r="CW64" i="17"/>
  <c r="CX64" i="17"/>
  <c r="CY64" i="17"/>
  <c r="DI64" i="17"/>
  <c r="DV64" i="17" s="1"/>
  <c r="GA64" i="17" s="1"/>
  <c r="DJ64" i="17"/>
  <c r="DK64" i="17"/>
  <c r="DL64" i="17"/>
  <c r="DM64" i="17"/>
  <c r="DN64" i="17"/>
  <c r="DO64" i="17"/>
  <c r="DP64" i="17"/>
  <c r="DQ64" i="17"/>
  <c r="DR64" i="17"/>
  <c r="DS64" i="17"/>
  <c r="DT64" i="17"/>
  <c r="DU64" i="17"/>
  <c r="EE64" i="17"/>
  <c r="ER64" i="17" s="1"/>
  <c r="GH64" i="17" s="1"/>
  <c r="EF64" i="17"/>
  <c r="EG64" i="17"/>
  <c r="EH64" i="17"/>
  <c r="EI64" i="17"/>
  <c r="EJ64" i="17"/>
  <c r="EK64" i="17"/>
  <c r="EL64" i="17"/>
  <c r="EM64" i="17"/>
  <c r="EN64" i="17"/>
  <c r="EO64" i="17"/>
  <c r="EP64" i="17"/>
  <c r="EQ64" i="17"/>
  <c r="FA64" i="17"/>
  <c r="FD64" i="17"/>
  <c r="FL64" i="17" s="1"/>
  <c r="FE64" i="17"/>
  <c r="FG64" i="17"/>
  <c r="FH64" i="17"/>
  <c r="FJ64" i="17"/>
  <c r="BQ65" i="17"/>
  <c r="CD65" i="17" s="1"/>
  <c r="FM65" i="17" s="1"/>
  <c r="BS65" i="17"/>
  <c r="BT65" i="17"/>
  <c r="BU65" i="17"/>
  <c r="BV65" i="17"/>
  <c r="BW65" i="17"/>
  <c r="BX65" i="17"/>
  <c r="BY65" i="17"/>
  <c r="BZ65" i="17"/>
  <c r="CA65" i="17"/>
  <c r="CB65" i="17"/>
  <c r="CM65" i="17"/>
  <c r="CN65" i="17"/>
  <c r="CO65" i="17"/>
  <c r="CP65" i="17"/>
  <c r="CQ65" i="17"/>
  <c r="CR65" i="17"/>
  <c r="CS65" i="17"/>
  <c r="CT65" i="17"/>
  <c r="CU65" i="17"/>
  <c r="CV65" i="17"/>
  <c r="CW65" i="17"/>
  <c r="CX65" i="17"/>
  <c r="CY65" i="17"/>
  <c r="DI65" i="17"/>
  <c r="DJ65" i="17"/>
  <c r="DK65" i="17"/>
  <c r="DL65" i="17"/>
  <c r="DM65" i="17"/>
  <c r="DN65" i="17"/>
  <c r="DO65" i="17"/>
  <c r="DP65" i="17"/>
  <c r="DQ65" i="17"/>
  <c r="DR65" i="17"/>
  <c r="DS65" i="17"/>
  <c r="DT65" i="17"/>
  <c r="DU65" i="17"/>
  <c r="EE65" i="17"/>
  <c r="EF65" i="17"/>
  <c r="EG65" i="17"/>
  <c r="EH65" i="17"/>
  <c r="EI65" i="17"/>
  <c r="EJ65" i="17"/>
  <c r="EK65" i="17"/>
  <c r="EL65" i="17"/>
  <c r="EM65" i="17"/>
  <c r="EN65" i="17"/>
  <c r="EO65" i="17"/>
  <c r="EP65" i="17"/>
  <c r="EQ65" i="17"/>
  <c r="FA65" i="17"/>
  <c r="FD65" i="17"/>
  <c r="FL65" i="17" s="1"/>
  <c r="FE65" i="17"/>
  <c r="FG65" i="17"/>
  <c r="FH65" i="17"/>
  <c r="FK65" i="17"/>
  <c r="BQ66" i="17"/>
  <c r="CD66" i="17" s="1"/>
  <c r="FM66" i="17" s="1"/>
  <c r="BS66" i="17"/>
  <c r="BT66" i="17"/>
  <c r="BU66" i="17"/>
  <c r="BV66" i="17"/>
  <c r="BW66" i="17"/>
  <c r="BX66" i="17"/>
  <c r="BY66" i="17"/>
  <c r="BZ66" i="17"/>
  <c r="CA66" i="17"/>
  <c r="CB66" i="17"/>
  <c r="CM66" i="17"/>
  <c r="CN66" i="17"/>
  <c r="CO66" i="17"/>
  <c r="CP66" i="17"/>
  <c r="CQ66" i="17"/>
  <c r="CR66" i="17"/>
  <c r="CS66" i="17"/>
  <c r="CT66" i="17"/>
  <c r="CU66" i="17"/>
  <c r="CV66" i="17"/>
  <c r="CW66" i="17"/>
  <c r="CX66" i="17"/>
  <c r="CY66" i="17"/>
  <c r="DI66" i="17"/>
  <c r="DV66" i="17" s="1"/>
  <c r="GA66" i="17" s="1"/>
  <c r="DJ66" i="17"/>
  <c r="EB66" i="17" s="1"/>
  <c r="GG66" i="17" s="1"/>
  <c r="DK66" i="17"/>
  <c r="DL66" i="17"/>
  <c r="DM66" i="17"/>
  <c r="DN66" i="17"/>
  <c r="DO66" i="17"/>
  <c r="DP66" i="17"/>
  <c r="DQ66" i="17"/>
  <c r="DR66" i="17"/>
  <c r="DS66" i="17"/>
  <c r="DT66" i="17"/>
  <c r="DU66" i="17"/>
  <c r="EE66" i="17"/>
  <c r="EF66" i="17"/>
  <c r="EG66" i="17"/>
  <c r="EH66" i="17"/>
  <c r="EI66" i="17"/>
  <c r="EJ66" i="17"/>
  <c r="EK66" i="17"/>
  <c r="EL66" i="17"/>
  <c r="EM66" i="17"/>
  <c r="EN66" i="17"/>
  <c r="EO66" i="17"/>
  <c r="EP66" i="17"/>
  <c r="EQ66" i="17"/>
  <c r="FA66" i="17"/>
  <c r="FD66" i="17"/>
  <c r="FL66" i="17" s="1"/>
  <c r="FE66" i="17"/>
  <c r="FH66" i="17"/>
  <c r="FJ66" i="17"/>
  <c r="FK66" i="17"/>
  <c r="BQ67" i="17"/>
  <c r="CD67" i="17" s="1"/>
  <c r="FM67" i="17" s="1"/>
  <c r="BS67" i="17"/>
  <c r="BT67" i="17"/>
  <c r="BU67" i="17"/>
  <c r="BV67" i="17"/>
  <c r="BW67" i="17"/>
  <c r="BX67" i="17"/>
  <c r="BY67" i="17"/>
  <c r="BZ67" i="17"/>
  <c r="CA67" i="17"/>
  <c r="CB67" i="17"/>
  <c r="CM67" i="17"/>
  <c r="CN67" i="17"/>
  <c r="CO67" i="17"/>
  <c r="CP67" i="17"/>
  <c r="CQ67" i="17"/>
  <c r="CR67" i="17"/>
  <c r="CS67" i="17"/>
  <c r="CT67" i="17"/>
  <c r="CU67" i="17"/>
  <c r="CV67" i="17"/>
  <c r="CW67" i="17"/>
  <c r="CX67" i="17"/>
  <c r="CY67" i="17"/>
  <c r="DI67" i="17"/>
  <c r="EA67" i="17" s="1"/>
  <c r="GF67" i="17" s="1"/>
  <c r="DJ67" i="17"/>
  <c r="DK67" i="17"/>
  <c r="DL67" i="17"/>
  <c r="DM67" i="17"/>
  <c r="DN67" i="17"/>
  <c r="DO67" i="17"/>
  <c r="DP67" i="17"/>
  <c r="DQ67" i="17"/>
  <c r="DR67" i="17"/>
  <c r="DS67" i="17"/>
  <c r="DT67" i="17"/>
  <c r="DU67" i="17"/>
  <c r="EE67" i="17"/>
  <c r="EF67" i="17"/>
  <c r="EG67" i="17"/>
  <c r="EH67" i="17"/>
  <c r="EI67" i="17"/>
  <c r="EJ67" i="17"/>
  <c r="EK67" i="17"/>
  <c r="EL67" i="17"/>
  <c r="EM67" i="17"/>
  <c r="EN67" i="17"/>
  <c r="EO67" i="17"/>
  <c r="EP67" i="17"/>
  <c r="EQ67" i="17"/>
  <c r="FA67" i="17"/>
  <c r="FD67" i="17"/>
  <c r="FL67" i="17" s="1"/>
  <c r="FE67" i="17"/>
  <c r="FH67" i="17"/>
  <c r="FJ67" i="17"/>
  <c r="FK67" i="17"/>
  <c r="BQ68" i="17"/>
  <c r="BR68" i="17"/>
  <c r="CJ68" i="17" s="1"/>
  <c r="FS68" i="17" s="1"/>
  <c r="BS68" i="17"/>
  <c r="BT68" i="17"/>
  <c r="BU68" i="17"/>
  <c r="BV68" i="17"/>
  <c r="BW68" i="17"/>
  <c r="BX68" i="17"/>
  <c r="BY68" i="17"/>
  <c r="BZ68" i="17"/>
  <c r="CA68" i="17"/>
  <c r="CB68" i="17"/>
  <c r="CM68" i="17"/>
  <c r="CZ68" i="17" s="1"/>
  <c r="FT68" i="17" s="1"/>
  <c r="CN68" i="17"/>
  <c r="CO68" i="17"/>
  <c r="CP68" i="17"/>
  <c r="CQ68" i="17"/>
  <c r="CR68" i="17"/>
  <c r="CS68" i="17"/>
  <c r="CT68" i="17"/>
  <c r="CU68" i="17"/>
  <c r="CV68" i="17"/>
  <c r="CW68" i="17"/>
  <c r="CX68" i="17"/>
  <c r="CY68" i="17"/>
  <c r="DI68" i="17"/>
  <c r="EA68" i="17" s="1"/>
  <c r="GF68" i="17" s="1"/>
  <c r="DJ68" i="17"/>
  <c r="DK68" i="17"/>
  <c r="DL68" i="17"/>
  <c r="DM68" i="17"/>
  <c r="DN68" i="17"/>
  <c r="DO68" i="17"/>
  <c r="DP68" i="17"/>
  <c r="DQ68" i="17"/>
  <c r="DR68" i="17"/>
  <c r="DS68" i="17"/>
  <c r="DT68" i="17"/>
  <c r="DU68" i="17"/>
  <c r="EE68" i="17"/>
  <c r="EF68" i="17"/>
  <c r="EG68" i="17"/>
  <c r="EH68" i="17"/>
  <c r="EI68" i="17"/>
  <c r="EJ68" i="17"/>
  <c r="EK68" i="17"/>
  <c r="EL68" i="17"/>
  <c r="EM68" i="17"/>
  <c r="EN68" i="17"/>
  <c r="EO68" i="17"/>
  <c r="EP68" i="17"/>
  <c r="EQ68" i="17"/>
  <c r="FA68" i="17"/>
  <c r="FD68" i="17"/>
  <c r="FE68" i="17"/>
  <c r="FG68" i="17"/>
  <c r="FH68" i="17"/>
  <c r="FJ68" i="17"/>
  <c r="FK68" i="17"/>
  <c r="FL68" i="17"/>
  <c r="BQ69" i="17"/>
  <c r="BS69" i="17"/>
  <c r="BT69" i="17"/>
  <c r="BU69" i="17"/>
  <c r="BV69" i="17"/>
  <c r="BW69" i="17"/>
  <c r="BX69" i="17"/>
  <c r="BY69" i="17"/>
  <c r="BZ69" i="17"/>
  <c r="CA69" i="17"/>
  <c r="CB69" i="17"/>
  <c r="CM69" i="17"/>
  <c r="CZ69" i="17" s="1"/>
  <c r="FT69" i="17" s="1"/>
  <c r="CN69" i="17"/>
  <c r="CO69" i="17"/>
  <c r="CP69" i="17"/>
  <c r="CQ69" i="17"/>
  <c r="CR69" i="17"/>
  <c r="CS69" i="17"/>
  <c r="CT69" i="17"/>
  <c r="CU69" i="17"/>
  <c r="CV69" i="17"/>
  <c r="CW69" i="17"/>
  <c r="CX69" i="17"/>
  <c r="CY69" i="17"/>
  <c r="DJ69" i="17"/>
  <c r="DK69" i="17"/>
  <c r="DL69" i="17"/>
  <c r="DM69" i="17"/>
  <c r="DN69" i="17"/>
  <c r="DO69" i="17"/>
  <c r="DP69" i="17"/>
  <c r="DQ69" i="17"/>
  <c r="DR69" i="17"/>
  <c r="DS69" i="17"/>
  <c r="DT69" i="17"/>
  <c r="DU69" i="17"/>
  <c r="EE69" i="17"/>
  <c r="EF69" i="17"/>
  <c r="EG69" i="17"/>
  <c r="EH69" i="17"/>
  <c r="EI69" i="17"/>
  <c r="EJ69" i="17"/>
  <c r="EK69" i="17"/>
  <c r="EL69" i="17"/>
  <c r="EM69" i="17"/>
  <c r="EN69" i="17"/>
  <c r="EO69" i="17"/>
  <c r="EP69" i="17"/>
  <c r="EQ69" i="17"/>
  <c r="FA69" i="17"/>
  <c r="FD69" i="17"/>
  <c r="FL69" i="17" s="1"/>
  <c r="FE69" i="17"/>
  <c r="FG69" i="17"/>
  <c r="FH69" i="17"/>
  <c r="FJ69" i="17"/>
  <c r="FK69" i="17"/>
  <c r="BQ70" i="17"/>
  <c r="CD70" i="17" s="1"/>
  <c r="FM70" i="17" s="1"/>
  <c r="BS70" i="17"/>
  <c r="BT70" i="17"/>
  <c r="BU70" i="17"/>
  <c r="BV70" i="17"/>
  <c r="BW70" i="17"/>
  <c r="BX70" i="17"/>
  <c r="BY70" i="17"/>
  <c r="BZ70" i="17"/>
  <c r="CA70" i="17"/>
  <c r="CB70" i="17"/>
  <c r="CM70" i="17"/>
  <c r="CN70" i="17"/>
  <c r="CO70" i="17"/>
  <c r="CP70" i="17"/>
  <c r="CQ70" i="17"/>
  <c r="CR70" i="17"/>
  <c r="CS70" i="17"/>
  <c r="CT70" i="17"/>
  <c r="CU70" i="17"/>
  <c r="CV70" i="17"/>
  <c r="CW70" i="17"/>
  <c r="CX70" i="17"/>
  <c r="CY70" i="17"/>
  <c r="DI70" i="17"/>
  <c r="DV70" i="17" s="1"/>
  <c r="GA70" i="17" s="1"/>
  <c r="DJ70" i="17"/>
  <c r="DK70" i="17"/>
  <c r="DL70" i="17"/>
  <c r="DM70" i="17"/>
  <c r="DN70" i="17"/>
  <c r="DO70" i="17"/>
  <c r="DP70" i="17"/>
  <c r="DQ70" i="17"/>
  <c r="DR70" i="17"/>
  <c r="DS70" i="17"/>
  <c r="DT70" i="17"/>
  <c r="DU70" i="17"/>
  <c r="EE70" i="17"/>
  <c r="EF70" i="17"/>
  <c r="EG70" i="17"/>
  <c r="EH70" i="17"/>
  <c r="EI70" i="17"/>
  <c r="EJ70" i="17"/>
  <c r="EK70" i="17"/>
  <c r="EL70" i="17"/>
  <c r="EM70" i="17"/>
  <c r="EN70" i="17"/>
  <c r="EO70" i="17"/>
  <c r="EP70" i="17"/>
  <c r="EQ70" i="17"/>
  <c r="FA70" i="17"/>
  <c r="FD70" i="17"/>
  <c r="FE70" i="17"/>
  <c r="FG70" i="17"/>
  <c r="FH70" i="17"/>
  <c r="FJ70" i="17"/>
  <c r="FK70" i="17"/>
  <c r="FL70" i="17"/>
  <c r="BQ71" i="17"/>
  <c r="CD71" i="17" s="1"/>
  <c r="FM71" i="17" s="1"/>
  <c r="BS71" i="17"/>
  <c r="BT71" i="17"/>
  <c r="BU71" i="17"/>
  <c r="BV71" i="17"/>
  <c r="BW71" i="17"/>
  <c r="BX71" i="17"/>
  <c r="BY71" i="17"/>
  <c r="BZ71" i="17"/>
  <c r="CA71" i="17"/>
  <c r="CB71" i="17"/>
  <c r="CM71" i="17"/>
  <c r="CZ71" i="17" s="1"/>
  <c r="FT71" i="17" s="1"/>
  <c r="CN71" i="17"/>
  <c r="CO71" i="17"/>
  <c r="CP71" i="17"/>
  <c r="CQ71" i="17"/>
  <c r="CR71" i="17"/>
  <c r="CS71" i="17"/>
  <c r="CT71" i="17"/>
  <c r="CU71" i="17"/>
  <c r="CV71" i="17"/>
  <c r="CW71" i="17"/>
  <c r="CX71" i="17"/>
  <c r="CY71" i="17"/>
  <c r="DI71" i="17"/>
  <c r="DJ71" i="17"/>
  <c r="DK71" i="17"/>
  <c r="DL71" i="17"/>
  <c r="DM71" i="17"/>
  <c r="DN71" i="17"/>
  <c r="DO71" i="17"/>
  <c r="DP71" i="17"/>
  <c r="DQ71" i="17"/>
  <c r="DR71" i="17"/>
  <c r="DS71" i="17"/>
  <c r="DT71" i="17"/>
  <c r="DU71" i="17"/>
  <c r="EE71" i="17"/>
  <c r="EF71" i="17"/>
  <c r="EG71" i="17"/>
  <c r="EH71" i="17"/>
  <c r="EI71" i="17"/>
  <c r="EJ71" i="17"/>
  <c r="EK71" i="17"/>
  <c r="EL71" i="17"/>
  <c r="EM71" i="17"/>
  <c r="EN71" i="17"/>
  <c r="EO71" i="17"/>
  <c r="EP71" i="17"/>
  <c r="EQ71" i="17"/>
  <c r="FA71" i="17"/>
  <c r="FD71" i="17"/>
  <c r="FL71" i="17" s="1"/>
  <c r="FE71" i="17"/>
  <c r="FG71" i="17"/>
  <c r="FH71" i="17"/>
  <c r="FJ71" i="17"/>
  <c r="FK71" i="17"/>
  <c r="BQ72" i="17"/>
  <c r="BS72" i="17"/>
  <c r="BT72" i="17"/>
  <c r="BU72" i="17"/>
  <c r="BV72" i="17"/>
  <c r="BW72" i="17"/>
  <c r="BX72" i="17"/>
  <c r="BY72" i="17"/>
  <c r="BZ72" i="17"/>
  <c r="CA72" i="17"/>
  <c r="CB72" i="17"/>
  <c r="CD72" i="17"/>
  <c r="FM72" i="17" s="1"/>
  <c r="CM72" i="17"/>
  <c r="CN72" i="17"/>
  <c r="CO72" i="17"/>
  <c r="CP72" i="17"/>
  <c r="CQ72" i="17"/>
  <c r="CR72" i="17"/>
  <c r="CS72" i="17"/>
  <c r="CT72" i="17"/>
  <c r="CU72" i="17"/>
  <c r="CV72" i="17"/>
  <c r="CW72" i="17"/>
  <c r="CX72" i="17"/>
  <c r="CY72" i="17"/>
  <c r="DI72" i="17"/>
  <c r="DV72" i="17" s="1"/>
  <c r="GA72" i="17" s="1"/>
  <c r="DJ72" i="17"/>
  <c r="DK72" i="17"/>
  <c r="DL72" i="17"/>
  <c r="DM72" i="17"/>
  <c r="DN72" i="17"/>
  <c r="DO72" i="17"/>
  <c r="DP72" i="17"/>
  <c r="DQ72" i="17"/>
  <c r="DR72" i="17"/>
  <c r="DS72" i="17"/>
  <c r="DT72" i="17"/>
  <c r="DU72" i="17"/>
  <c r="EE72" i="17"/>
  <c r="ER72" i="17" s="1"/>
  <c r="GH72" i="17" s="1"/>
  <c r="EF72" i="17"/>
  <c r="EG72" i="17"/>
  <c r="EH72" i="17"/>
  <c r="EI72" i="17"/>
  <c r="EJ72" i="17"/>
  <c r="EK72" i="17"/>
  <c r="EL72" i="17"/>
  <c r="EM72" i="17"/>
  <c r="EN72" i="17"/>
  <c r="EO72" i="17"/>
  <c r="EP72" i="17"/>
  <c r="EQ72" i="17"/>
  <c r="FA72" i="17"/>
  <c r="FD72" i="17"/>
  <c r="FE72" i="17"/>
  <c r="FG72" i="17"/>
  <c r="FH72" i="17"/>
  <c r="FJ72" i="17"/>
  <c r="FK72" i="17"/>
  <c r="FL72" i="17"/>
  <c r="BQ73" i="17"/>
  <c r="BS73" i="17"/>
  <c r="BT73" i="17"/>
  <c r="BU73" i="17"/>
  <c r="BV73" i="17"/>
  <c r="BW73" i="17"/>
  <c r="BX73" i="17"/>
  <c r="BY73" i="17"/>
  <c r="BZ73" i="17"/>
  <c r="CA73" i="17"/>
  <c r="CB73" i="17"/>
  <c r="CM73" i="17"/>
  <c r="CN73" i="17"/>
  <c r="CO73" i="17"/>
  <c r="CP73" i="17"/>
  <c r="CQ73" i="17"/>
  <c r="CR73" i="17"/>
  <c r="CS73" i="17"/>
  <c r="CT73" i="17"/>
  <c r="CU73" i="17"/>
  <c r="CV73" i="17"/>
  <c r="CW73" i="17"/>
  <c r="CX73" i="17"/>
  <c r="CY73" i="17"/>
  <c r="DI73" i="17"/>
  <c r="DJ73" i="17"/>
  <c r="DK73" i="17"/>
  <c r="DL73" i="17"/>
  <c r="DM73" i="17"/>
  <c r="DN73" i="17"/>
  <c r="DO73" i="17"/>
  <c r="DP73" i="17"/>
  <c r="DQ73" i="17"/>
  <c r="DR73" i="17"/>
  <c r="DS73" i="17"/>
  <c r="DT73" i="17"/>
  <c r="DU73" i="17"/>
  <c r="EE73" i="17"/>
  <c r="EF73" i="17"/>
  <c r="EG73" i="17"/>
  <c r="EH73" i="17"/>
  <c r="EI73" i="17"/>
  <c r="EJ73" i="17"/>
  <c r="EK73" i="17"/>
  <c r="EL73" i="17"/>
  <c r="EM73" i="17"/>
  <c r="EN73" i="17"/>
  <c r="EO73" i="17"/>
  <c r="EP73" i="17"/>
  <c r="EQ73" i="17"/>
  <c r="FA73" i="17"/>
  <c r="FD73" i="17"/>
  <c r="FL73" i="17" s="1"/>
  <c r="FE73" i="17"/>
  <c r="FG73" i="17"/>
  <c r="FH73" i="17"/>
  <c r="FJ73" i="17"/>
  <c r="FK73" i="17"/>
  <c r="BQ74" i="17"/>
  <c r="CD74" i="17" s="1"/>
  <c r="FM74" i="17" s="1"/>
  <c r="BR74" i="17"/>
  <c r="BS74" i="17"/>
  <c r="BT74" i="17"/>
  <c r="BU74" i="17"/>
  <c r="BV74" i="17"/>
  <c r="BW74" i="17"/>
  <c r="BX74" i="17"/>
  <c r="BY74" i="17"/>
  <c r="BZ74" i="17"/>
  <c r="CA74" i="17"/>
  <c r="CB74" i="17"/>
  <c r="CC74" i="17"/>
  <c r="CM74" i="17"/>
  <c r="CZ74" i="17" s="1"/>
  <c r="FT74" i="17" s="1"/>
  <c r="CN74" i="17"/>
  <c r="CO74" i="17"/>
  <c r="CP74" i="17"/>
  <c r="CQ74" i="17"/>
  <c r="CR74" i="17"/>
  <c r="CS74" i="17"/>
  <c r="CT74" i="17"/>
  <c r="CU74" i="17"/>
  <c r="CV74" i="17"/>
  <c r="CW74" i="17"/>
  <c r="CX74" i="17"/>
  <c r="CY74" i="17"/>
  <c r="DI74" i="17"/>
  <c r="DV74" i="17" s="1"/>
  <c r="GA74" i="17" s="1"/>
  <c r="DJ74" i="17"/>
  <c r="DK74" i="17"/>
  <c r="DL74" i="17"/>
  <c r="DM74" i="17"/>
  <c r="DN74" i="17"/>
  <c r="DO74" i="17"/>
  <c r="DP74" i="17"/>
  <c r="DQ74" i="17"/>
  <c r="DR74" i="17"/>
  <c r="DS74" i="17"/>
  <c r="DT74" i="17"/>
  <c r="DU74" i="17"/>
  <c r="EE74" i="17"/>
  <c r="EF74" i="17"/>
  <c r="EG74" i="17"/>
  <c r="EH74" i="17"/>
  <c r="EI74" i="17"/>
  <c r="EJ74" i="17"/>
  <c r="EK74" i="17"/>
  <c r="EL74" i="17"/>
  <c r="EM74" i="17"/>
  <c r="EN74" i="17"/>
  <c r="EO74" i="17"/>
  <c r="EP74" i="17"/>
  <c r="EQ74" i="17"/>
  <c r="ER74" i="17"/>
  <c r="GH74" i="17" s="1"/>
  <c r="FA74" i="17"/>
  <c r="FD74" i="17"/>
  <c r="FL74" i="17" s="1"/>
  <c r="FE74" i="17"/>
  <c r="FH74" i="17"/>
  <c r="FJ74" i="17"/>
  <c r="FK74" i="17"/>
  <c r="BR75" i="17"/>
  <c r="BS75" i="17"/>
  <c r="BT75" i="17"/>
  <c r="BU75" i="17"/>
  <c r="BV75" i="17"/>
  <c r="BW75" i="17"/>
  <c r="BX75" i="17"/>
  <c r="BY75" i="17"/>
  <c r="BZ75" i="17"/>
  <c r="CA75" i="17"/>
  <c r="CB75" i="17"/>
  <c r="CM75" i="17"/>
  <c r="CN75" i="17"/>
  <c r="DF75" i="17" s="1"/>
  <c r="FZ75" i="17" s="1"/>
  <c r="CO75" i="17"/>
  <c r="CQ75" i="17"/>
  <c r="CR75" i="17"/>
  <c r="CS75" i="17"/>
  <c r="CT75" i="17"/>
  <c r="CU75" i="17"/>
  <c r="CV75" i="17"/>
  <c r="CW75" i="17"/>
  <c r="CX75" i="17"/>
  <c r="CY75" i="17"/>
  <c r="DI75" i="17"/>
  <c r="DJ75" i="17"/>
  <c r="DK75" i="17"/>
  <c r="DL75" i="17"/>
  <c r="DM75" i="17"/>
  <c r="DN75" i="17"/>
  <c r="DO75" i="17"/>
  <c r="DP75" i="17"/>
  <c r="DQ75" i="17"/>
  <c r="DR75" i="17"/>
  <c r="DS75" i="17"/>
  <c r="DT75" i="17"/>
  <c r="DU75" i="17"/>
  <c r="EE75" i="17"/>
  <c r="ER75" i="17" s="1"/>
  <c r="GH75" i="17" s="1"/>
  <c r="EF75" i="17"/>
  <c r="EG75" i="17"/>
  <c r="EH75" i="17"/>
  <c r="EI75" i="17"/>
  <c r="EJ75" i="17"/>
  <c r="EK75" i="17"/>
  <c r="EL75" i="17"/>
  <c r="EM75" i="17"/>
  <c r="EN75" i="17"/>
  <c r="EO75" i="17"/>
  <c r="EP75" i="17"/>
  <c r="EQ75" i="17"/>
  <c r="FA75" i="17"/>
  <c r="FD75" i="17"/>
  <c r="FL75" i="17" s="1"/>
  <c r="FE75" i="17"/>
  <c r="FH75" i="17"/>
  <c r="FJ75" i="17"/>
  <c r="FK75" i="17"/>
  <c r="BQ76" i="17"/>
  <c r="CD76" i="17" s="1"/>
  <c r="FM76" i="17" s="1"/>
  <c r="BR76" i="17"/>
  <c r="BS76" i="17"/>
  <c r="BT76" i="17"/>
  <c r="BU76" i="17"/>
  <c r="BV76" i="17"/>
  <c r="BW76" i="17"/>
  <c r="BX76" i="17"/>
  <c r="BY76" i="17"/>
  <c r="BZ76" i="17"/>
  <c r="CA76" i="17"/>
  <c r="CB76" i="17"/>
  <c r="CM76" i="17"/>
  <c r="CN76" i="17"/>
  <c r="DF76" i="17" s="1"/>
  <c r="FZ76" i="17" s="1"/>
  <c r="CO76" i="17"/>
  <c r="CP76" i="17"/>
  <c r="CQ76" i="17"/>
  <c r="CR76" i="17"/>
  <c r="CS76" i="17"/>
  <c r="CT76" i="17"/>
  <c r="CU76" i="17"/>
  <c r="CV76" i="17"/>
  <c r="CW76" i="17"/>
  <c r="CX76" i="17"/>
  <c r="CY76" i="17"/>
  <c r="DJ76" i="17"/>
  <c r="DK76" i="17"/>
  <c r="DL76" i="17"/>
  <c r="DM76" i="17"/>
  <c r="DN76" i="17"/>
  <c r="DO76" i="17"/>
  <c r="DP76" i="17"/>
  <c r="DQ76" i="17"/>
  <c r="DR76" i="17"/>
  <c r="DS76" i="17"/>
  <c r="DT76" i="17"/>
  <c r="DU76" i="17"/>
  <c r="EE76" i="17"/>
  <c r="EF76" i="17"/>
  <c r="EG76" i="17"/>
  <c r="EH76" i="17"/>
  <c r="EI76" i="17"/>
  <c r="EJ76" i="17"/>
  <c r="EK76" i="17"/>
  <c r="EL76" i="17"/>
  <c r="EM76" i="17"/>
  <c r="EN76" i="17"/>
  <c r="EO76" i="17"/>
  <c r="EP76" i="17"/>
  <c r="EQ76" i="17"/>
  <c r="FA76" i="17"/>
  <c r="FD76" i="17"/>
  <c r="FL76" i="17" s="1"/>
  <c r="FE76" i="17"/>
  <c r="FG76" i="17"/>
  <c r="FH76" i="17"/>
  <c r="FJ76" i="17"/>
  <c r="FK76" i="17"/>
  <c r="BQ77" i="17"/>
  <c r="CD77" i="17" s="1"/>
  <c r="FM77" i="17" s="1"/>
  <c r="BR77" i="17"/>
  <c r="BS77" i="17"/>
  <c r="BT77" i="17"/>
  <c r="BU77" i="17"/>
  <c r="BV77" i="17"/>
  <c r="BW77" i="17"/>
  <c r="BX77" i="17"/>
  <c r="BY77" i="17"/>
  <c r="BZ77" i="17"/>
  <c r="CA77" i="17"/>
  <c r="CB77" i="17"/>
  <c r="CM77" i="17"/>
  <c r="CZ77" i="17" s="1"/>
  <c r="FT77" i="17" s="1"/>
  <c r="CN77" i="17"/>
  <c r="CO77" i="17"/>
  <c r="CP77" i="17"/>
  <c r="CQ77" i="17"/>
  <c r="CR77" i="17"/>
  <c r="CS77" i="17"/>
  <c r="CT77" i="17"/>
  <c r="CU77" i="17"/>
  <c r="CV77" i="17"/>
  <c r="CW77" i="17"/>
  <c r="CX77" i="17"/>
  <c r="CY77" i="17"/>
  <c r="DJ77" i="17"/>
  <c r="DK77" i="17"/>
  <c r="DL77" i="17"/>
  <c r="DM77" i="17"/>
  <c r="DN77" i="17"/>
  <c r="DO77" i="17"/>
  <c r="DP77" i="17"/>
  <c r="DQ77" i="17"/>
  <c r="DR77" i="17"/>
  <c r="DS77" i="17"/>
  <c r="DT77" i="17"/>
  <c r="DU77" i="17"/>
  <c r="EE77" i="17"/>
  <c r="ER77" i="17" s="1"/>
  <c r="GH77" i="17" s="1"/>
  <c r="EF77" i="17"/>
  <c r="EG77" i="17"/>
  <c r="EH77" i="17"/>
  <c r="EI77" i="17"/>
  <c r="EJ77" i="17"/>
  <c r="EK77" i="17"/>
  <c r="EL77" i="17"/>
  <c r="EM77" i="17"/>
  <c r="EN77" i="17"/>
  <c r="EO77" i="17"/>
  <c r="EP77" i="17"/>
  <c r="EQ77" i="17"/>
  <c r="FA77" i="17"/>
  <c r="FD77" i="17"/>
  <c r="FL77" i="17" s="1"/>
  <c r="FE77" i="17"/>
  <c r="FG77" i="17"/>
  <c r="FH77" i="17"/>
  <c r="FJ77" i="17"/>
  <c r="FK77" i="17"/>
  <c r="BQ78" i="17"/>
  <c r="CD78" i="17" s="1"/>
  <c r="FM78" i="17" s="1"/>
  <c r="BR78" i="17"/>
  <c r="BS78" i="17"/>
  <c r="BT78" i="17"/>
  <c r="BU78" i="17"/>
  <c r="BV78" i="17"/>
  <c r="BW78" i="17"/>
  <c r="BX78" i="17"/>
  <c r="BZ78" i="17"/>
  <c r="CA78" i="17"/>
  <c r="CB78" i="17"/>
  <c r="CC78" i="17"/>
  <c r="CN78" i="17"/>
  <c r="CO78" i="17"/>
  <c r="CP78" i="17"/>
  <c r="CQ78" i="17"/>
  <c r="CR78" i="17"/>
  <c r="CS78" i="17"/>
  <c r="CT78" i="17"/>
  <c r="CU78" i="17"/>
  <c r="CV78" i="17"/>
  <c r="CW78" i="17"/>
  <c r="CX78" i="17"/>
  <c r="DI78" i="17"/>
  <c r="DV78" i="17" s="1"/>
  <c r="GA78" i="17" s="1"/>
  <c r="DJ78" i="17"/>
  <c r="DK78" i="17"/>
  <c r="DL78" i="17"/>
  <c r="DM78" i="17"/>
  <c r="DN78" i="17"/>
  <c r="DO78" i="17"/>
  <c r="DP78" i="17"/>
  <c r="DQ78" i="17"/>
  <c r="DR78" i="17"/>
  <c r="DS78" i="17"/>
  <c r="DT78" i="17"/>
  <c r="DU78" i="17"/>
  <c r="EE78" i="17"/>
  <c r="EF78" i="17"/>
  <c r="EG78" i="17"/>
  <c r="EH78" i="17"/>
  <c r="EI78" i="17"/>
  <c r="EJ78" i="17"/>
  <c r="EK78" i="17"/>
  <c r="EL78" i="17"/>
  <c r="EM78" i="17"/>
  <c r="EN78" i="17"/>
  <c r="EO78" i="17"/>
  <c r="EP78" i="17"/>
  <c r="EQ78" i="17"/>
  <c r="FA78" i="17"/>
  <c r="FD78" i="17"/>
  <c r="FL78" i="17" s="1"/>
  <c r="FE78" i="17"/>
  <c r="FG78" i="17"/>
  <c r="FH78" i="17"/>
  <c r="FJ78" i="17"/>
  <c r="FK78" i="17"/>
  <c r="BQ79" i="17"/>
  <c r="CD79" i="17" s="1"/>
  <c r="FM79" i="17" s="1"/>
  <c r="BR79" i="17"/>
  <c r="BS79" i="17"/>
  <c r="BT79" i="17"/>
  <c r="BU79" i="17"/>
  <c r="BV79" i="17"/>
  <c r="BW79" i="17"/>
  <c r="BX79" i="17"/>
  <c r="BY79" i="17"/>
  <c r="BZ79" i="17"/>
  <c r="CA79" i="17"/>
  <c r="CB79" i="17"/>
  <c r="CM79" i="17"/>
  <c r="CZ79" i="17" s="1"/>
  <c r="FT79" i="17" s="1"/>
  <c r="CN79" i="17"/>
  <c r="CO79" i="17"/>
  <c r="CP79" i="17"/>
  <c r="CQ79" i="17"/>
  <c r="CR79" i="17"/>
  <c r="CS79" i="17"/>
  <c r="CT79" i="17"/>
  <c r="CU79" i="17"/>
  <c r="CV79" i="17"/>
  <c r="CW79" i="17"/>
  <c r="CX79" i="17"/>
  <c r="CY79" i="17"/>
  <c r="DJ79" i="17"/>
  <c r="DK79" i="17"/>
  <c r="DL79" i="17"/>
  <c r="DM79" i="17"/>
  <c r="DN79" i="17"/>
  <c r="DO79" i="17"/>
  <c r="DP79" i="17"/>
  <c r="DQ79" i="17"/>
  <c r="DR79" i="17"/>
  <c r="DS79" i="17"/>
  <c r="DT79" i="17"/>
  <c r="DU79" i="17"/>
  <c r="EE79" i="17"/>
  <c r="ER79" i="17" s="1"/>
  <c r="GH79" i="17" s="1"/>
  <c r="EF79" i="17"/>
  <c r="EG79" i="17"/>
  <c r="EH79" i="17"/>
  <c r="EI79" i="17"/>
  <c r="EJ79" i="17"/>
  <c r="EK79" i="17"/>
  <c r="EL79" i="17"/>
  <c r="EM79" i="17"/>
  <c r="EN79" i="17"/>
  <c r="EO79" i="17"/>
  <c r="EP79" i="17"/>
  <c r="EQ79" i="17"/>
  <c r="FA79" i="17"/>
  <c r="FD79" i="17"/>
  <c r="FL79" i="17" s="1"/>
  <c r="FE79" i="17"/>
  <c r="FG79" i="17"/>
  <c r="FH79" i="17"/>
  <c r="FJ79" i="17"/>
  <c r="FK79" i="17"/>
  <c r="BQ80" i="17"/>
  <c r="BR80" i="17"/>
  <c r="BS80" i="17"/>
  <c r="BT80" i="17"/>
  <c r="BU80" i="17"/>
  <c r="BV80" i="17"/>
  <c r="BW80" i="17"/>
  <c r="BX80" i="17"/>
  <c r="BY80" i="17"/>
  <c r="BZ80" i="17"/>
  <c r="CA80" i="17"/>
  <c r="CB80" i="17"/>
  <c r="CM80" i="17"/>
  <c r="CN80" i="17"/>
  <c r="CO80" i="17"/>
  <c r="CP80" i="17"/>
  <c r="CQ80" i="17"/>
  <c r="CR80" i="17"/>
  <c r="CS80" i="17"/>
  <c r="CT80" i="17"/>
  <c r="CU80" i="17"/>
  <c r="CV80" i="17"/>
  <c r="CW80" i="17"/>
  <c r="CX80" i="17"/>
  <c r="CY80" i="17"/>
  <c r="DJ80" i="17"/>
  <c r="DK80" i="17"/>
  <c r="DL80" i="17"/>
  <c r="DM80" i="17"/>
  <c r="DN80" i="17"/>
  <c r="DO80" i="17"/>
  <c r="DP80" i="17"/>
  <c r="DQ80" i="17"/>
  <c r="DR80" i="17"/>
  <c r="DS80" i="17"/>
  <c r="DT80" i="17"/>
  <c r="DU80" i="17"/>
  <c r="EE80" i="17"/>
  <c r="EF80" i="17"/>
  <c r="EG80" i="17"/>
  <c r="EH80" i="17"/>
  <c r="EI80" i="17"/>
  <c r="EJ80" i="17"/>
  <c r="EK80" i="17"/>
  <c r="EL80" i="17"/>
  <c r="EM80" i="17"/>
  <c r="EN80" i="17"/>
  <c r="EO80" i="17"/>
  <c r="EP80" i="17"/>
  <c r="EQ80" i="17"/>
  <c r="FA80" i="17"/>
  <c r="FD80" i="17"/>
  <c r="FL80" i="17" s="1"/>
  <c r="FE80" i="17"/>
  <c r="FG80" i="17"/>
  <c r="FH80" i="17"/>
  <c r="FJ80" i="17"/>
  <c r="FK80" i="17"/>
  <c r="BQ81" i="17"/>
  <c r="CD81" i="17" s="1"/>
  <c r="FM81" i="17" s="1"/>
  <c r="BR81" i="17"/>
  <c r="BS81" i="17"/>
  <c r="BT81" i="17"/>
  <c r="BU81" i="17"/>
  <c r="BV81" i="17"/>
  <c r="BW81" i="17"/>
  <c r="BX81" i="17"/>
  <c r="BY81" i="17"/>
  <c r="BZ81" i="17"/>
  <c r="CA81" i="17"/>
  <c r="CB81" i="17"/>
  <c r="CM81" i="17"/>
  <c r="CZ81" i="17" s="1"/>
  <c r="FT81" i="17" s="1"/>
  <c r="CN81" i="17"/>
  <c r="CO81" i="17"/>
  <c r="CP81" i="17"/>
  <c r="CQ81" i="17"/>
  <c r="CR81" i="17"/>
  <c r="CS81" i="17"/>
  <c r="CT81" i="17"/>
  <c r="CU81" i="17"/>
  <c r="CV81" i="17"/>
  <c r="CW81" i="17"/>
  <c r="CX81" i="17"/>
  <c r="CY81" i="17"/>
  <c r="DJ81" i="17"/>
  <c r="DK81" i="17"/>
  <c r="DL81" i="17"/>
  <c r="DM81" i="17"/>
  <c r="DN81" i="17"/>
  <c r="DO81" i="17"/>
  <c r="DP81" i="17"/>
  <c r="DQ81" i="17"/>
  <c r="DR81" i="17"/>
  <c r="DS81" i="17"/>
  <c r="DT81" i="17"/>
  <c r="DU81" i="17"/>
  <c r="EE81" i="17"/>
  <c r="EF81" i="17"/>
  <c r="EG81" i="17"/>
  <c r="EH81" i="17"/>
  <c r="EI81" i="17"/>
  <c r="EJ81" i="17"/>
  <c r="EK81" i="17"/>
  <c r="EL81" i="17"/>
  <c r="EM81" i="17"/>
  <c r="EN81" i="17"/>
  <c r="EO81" i="17"/>
  <c r="EP81" i="17"/>
  <c r="EQ81" i="17"/>
  <c r="FA81" i="17"/>
  <c r="FD81" i="17"/>
  <c r="FL81" i="17" s="1"/>
  <c r="FE81" i="17"/>
  <c r="FG81" i="17"/>
  <c r="FH81" i="17"/>
  <c r="FJ81" i="17"/>
  <c r="FK81" i="17"/>
  <c r="BQ82" i="17"/>
  <c r="BR82" i="17"/>
  <c r="CJ82" i="17" s="1"/>
  <c r="FS82" i="17" s="1"/>
  <c r="BS82" i="17"/>
  <c r="BT82" i="17"/>
  <c r="BU82" i="17"/>
  <c r="BV82" i="17"/>
  <c r="BW82" i="17"/>
  <c r="BX82" i="17"/>
  <c r="BY82" i="17"/>
  <c r="BZ82" i="17"/>
  <c r="CA82" i="17"/>
  <c r="CB82" i="17"/>
  <c r="CM82" i="17"/>
  <c r="CZ82" i="17" s="1"/>
  <c r="FT82" i="17" s="1"/>
  <c r="CN82" i="17"/>
  <c r="CO82" i="17"/>
  <c r="CP82" i="17"/>
  <c r="CQ82" i="17"/>
  <c r="CR82" i="17"/>
  <c r="CS82" i="17"/>
  <c r="CT82" i="17"/>
  <c r="CU82" i="17"/>
  <c r="CV82" i="17"/>
  <c r="CW82" i="17"/>
  <c r="CX82" i="17"/>
  <c r="CY82" i="17"/>
  <c r="DI82" i="17"/>
  <c r="DJ82" i="17"/>
  <c r="DK82" i="17"/>
  <c r="DL82" i="17"/>
  <c r="DM82" i="17"/>
  <c r="DN82" i="17"/>
  <c r="DO82" i="17"/>
  <c r="DP82" i="17"/>
  <c r="DQ82" i="17"/>
  <c r="DR82" i="17"/>
  <c r="DS82" i="17"/>
  <c r="DT82" i="17"/>
  <c r="DU82" i="17"/>
  <c r="EE82" i="17"/>
  <c r="ER82" i="17" s="1"/>
  <c r="GH82" i="17" s="1"/>
  <c r="EF82" i="17"/>
  <c r="EG82" i="17"/>
  <c r="EH82" i="17"/>
  <c r="EI82" i="17"/>
  <c r="EJ82" i="17"/>
  <c r="EK82" i="17"/>
  <c r="EL82" i="17"/>
  <c r="EM82" i="17"/>
  <c r="EN82" i="17"/>
  <c r="EO82" i="17"/>
  <c r="EP82" i="17"/>
  <c r="EQ82" i="17"/>
  <c r="FA82" i="17"/>
  <c r="FD82" i="17"/>
  <c r="FL82" i="17" s="1"/>
  <c r="FE82" i="17"/>
  <c r="FH82" i="17"/>
  <c r="FJ82" i="17"/>
  <c r="FK82" i="17"/>
  <c r="BQ83" i="17"/>
  <c r="CD83" i="17" s="1"/>
  <c r="FM83" i="17" s="1"/>
  <c r="BR83" i="17"/>
  <c r="BS83" i="17"/>
  <c r="BT83" i="17"/>
  <c r="BU83" i="17"/>
  <c r="BV83" i="17"/>
  <c r="BW83" i="17"/>
  <c r="BX83" i="17"/>
  <c r="BY83" i="17"/>
  <c r="BZ83" i="17"/>
  <c r="CA83" i="17"/>
  <c r="CB83" i="17"/>
  <c r="CN83" i="17"/>
  <c r="CO83" i="17"/>
  <c r="CP83" i="17"/>
  <c r="CQ83" i="17"/>
  <c r="CR83" i="17"/>
  <c r="CS83" i="17"/>
  <c r="CT83" i="17"/>
  <c r="CU83" i="17"/>
  <c r="CV83" i="17"/>
  <c r="CW83" i="17"/>
  <c r="CX83" i="17"/>
  <c r="CY83" i="17"/>
  <c r="DI83" i="17"/>
  <c r="DV83" i="17" s="1"/>
  <c r="GA83" i="17" s="1"/>
  <c r="DJ83" i="17"/>
  <c r="DK83" i="17"/>
  <c r="DL83" i="17"/>
  <c r="DM83" i="17"/>
  <c r="DN83" i="17"/>
  <c r="DO83" i="17"/>
  <c r="DP83" i="17"/>
  <c r="DQ83" i="17"/>
  <c r="DR83" i="17"/>
  <c r="DS83" i="17"/>
  <c r="DT83" i="17"/>
  <c r="DU83" i="17"/>
  <c r="EE83" i="17"/>
  <c r="ER83" i="17" s="1"/>
  <c r="GH83" i="17" s="1"/>
  <c r="EF83" i="17"/>
  <c r="EG83" i="17"/>
  <c r="EH83" i="17"/>
  <c r="EI83" i="17"/>
  <c r="EJ83" i="17"/>
  <c r="EK83" i="17"/>
  <c r="EL83" i="17"/>
  <c r="EM83" i="17"/>
  <c r="EN83" i="17"/>
  <c r="EO83" i="17"/>
  <c r="EP83" i="17"/>
  <c r="EQ83" i="17"/>
  <c r="FA83" i="17"/>
  <c r="FD83" i="17"/>
  <c r="FL83" i="17" s="1"/>
  <c r="FE83" i="17"/>
  <c r="FH83" i="17"/>
  <c r="FJ83" i="17"/>
  <c r="FK83" i="17"/>
  <c r="BQ84" i="17"/>
  <c r="BR84" i="17"/>
  <c r="CJ84" i="17" s="1"/>
  <c r="FS84" i="17" s="1"/>
  <c r="BS84" i="17"/>
  <c r="BT84" i="17"/>
  <c r="BU84" i="17"/>
  <c r="BV84" i="17"/>
  <c r="BW84" i="17"/>
  <c r="BX84" i="17"/>
  <c r="BY84" i="17"/>
  <c r="BZ84" i="17"/>
  <c r="CB84" i="17"/>
  <c r="CN84" i="17"/>
  <c r="CO84" i="17"/>
  <c r="CP84" i="17"/>
  <c r="CQ84" i="17"/>
  <c r="CR84" i="17"/>
  <c r="CS84" i="17"/>
  <c r="CT84" i="17"/>
  <c r="CU84" i="17"/>
  <c r="CV84" i="17"/>
  <c r="CW84" i="17"/>
  <c r="CX84" i="17"/>
  <c r="CY84" i="17"/>
  <c r="DI84" i="17"/>
  <c r="DJ84" i="17"/>
  <c r="DK84" i="17"/>
  <c r="DL84" i="17"/>
  <c r="DM84" i="17"/>
  <c r="DN84" i="17"/>
  <c r="DO84" i="17"/>
  <c r="DP84" i="17"/>
  <c r="DQ84" i="17"/>
  <c r="DR84" i="17"/>
  <c r="DS84" i="17"/>
  <c r="DT84" i="17"/>
  <c r="DU84" i="17"/>
  <c r="EE84" i="17"/>
  <c r="EF84" i="17"/>
  <c r="EG84" i="17"/>
  <c r="EH84" i="17"/>
  <c r="EI84" i="17"/>
  <c r="EJ84" i="17"/>
  <c r="EK84" i="17"/>
  <c r="EL84" i="17"/>
  <c r="EM84" i="17"/>
  <c r="EN84" i="17"/>
  <c r="EO84" i="17"/>
  <c r="EP84" i="17"/>
  <c r="EQ84" i="17"/>
  <c r="FA84" i="17"/>
  <c r="FD84" i="17"/>
  <c r="FL84" i="17" s="1"/>
  <c r="FE84" i="17"/>
  <c r="FG84" i="17"/>
  <c r="FH84" i="17"/>
  <c r="FJ84" i="17"/>
  <c r="FK84" i="17"/>
  <c r="BQ85" i="17"/>
  <c r="CD85" i="17" s="1"/>
  <c r="FM85" i="17" s="1"/>
  <c r="BR85" i="17"/>
  <c r="BS85" i="17"/>
  <c r="BT85" i="17"/>
  <c r="BU85" i="17"/>
  <c r="BV85" i="17"/>
  <c r="BW85" i="17"/>
  <c r="BX85" i="17"/>
  <c r="BY85" i="17"/>
  <c r="BZ85" i="17"/>
  <c r="CA85" i="17"/>
  <c r="CB85" i="17"/>
  <c r="CM85" i="17"/>
  <c r="CZ85" i="17" s="1"/>
  <c r="FT85" i="17" s="1"/>
  <c r="CN85" i="17"/>
  <c r="CO85" i="17"/>
  <c r="CP85" i="17"/>
  <c r="CQ85" i="17"/>
  <c r="CR85" i="17"/>
  <c r="CS85" i="17"/>
  <c r="CT85" i="17"/>
  <c r="CU85" i="17"/>
  <c r="CV85" i="17"/>
  <c r="CW85" i="17"/>
  <c r="CX85" i="17"/>
  <c r="CY85" i="17"/>
  <c r="DJ85" i="17"/>
  <c r="DK85" i="17"/>
  <c r="DL85" i="17"/>
  <c r="DM85" i="17"/>
  <c r="DN85" i="17"/>
  <c r="DO85" i="17"/>
  <c r="DP85" i="17"/>
  <c r="DQ85" i="17"/>
  <c r="DR85" i="17"/>
  <c r="DS85" i="17"/>
  <c r="DT85" i="17"/>
  <c r="DU85" i="17"/>
  <c r="EE85" i="17"/>
  <c r="ER85" i="17" s="1"/>
  <c r="GH85" i="17" s="1"/>
  <c r="EF85" i="17"/>
  <c r="EG85" i="17"/>
  <c r="EH85" i="17"/>
  <c r="EI85" i="17"/>
  <c r="EJ85" i="17"/>
  <c r="EK85" i="17"/>
  <c r="EL85" i="17"/>
  <c r="EM85" i="17"/>
  <c r="EN85" i="17"/>
  <c r="EO85" i="17"/>
  <c r="EP85" i="17"/>
  <c r="EQ85" i="17"/>
  <c r="FA85" i="17"/>
  <c r="FD85" i="17"/>
  <c r="FL85" i="17" s="1"/>
  <c r="FE85" i="17"/>
  <c r="FG85" i="17"/>
  <c r="FH85" i="17"/>
  <c r="FJ85" i="17"/>
  <c r="FK85" i="17"/>
  <c r="BQ86" i="17"/>
  <c r="CD86" i="17" s="1"/>
  <c r="FM86" i="17" s="1"/>
  <c r="BR86" i="17"/>
  <c r="BS86" i="17"/>
  <c r="BT86" i="17"/>
  <c r="BU86" i="17"/>
  <c r="BV86" i="17"/>
  <c r="BW86" i="17"/>
  <c r="BX86" i="17"/>
  <c r="BY86" i="17"/>
  <c r="BZ86" i="17"/>
  <c r="CA86" i="17"/>
  <c r="CB86" i="17"/>
  <c r="CM86" i="17"/>
  <c r="CN86" i="17"/>
  <c r="DF86" i="17" s="1"/>
  <c r="FZ86" i="17" s="1"/>
  <c r="CO86" i="17"/>
  <c r="CP86" i="17"/>
  <c r="CQ86" i="17"/>
  <c r="CR86" i="17"/>
  <c r="CS86" i="17"/>
  <c r="CT86" i="17"/>
  <c r="CU86" i="17"/>
  <c r="CV86" i="17"/>
  <c r="CW86" i="17"/>
  <c r="CX86" i="17"/>
  <c r="CY86" i="17"/>
  <c r="DJ86" i="17"/>
  <c r="DK86" i="17"/>
  <c r="DL86" i="17"/>
  <c r="DM86" i="17"/>
  <c r="DN86" i="17"/>
  <c r="DO86" i="17"/>
  <c r="DP86" i="17"/>
  <c r="DQ86" i="17"/>
  <c r="DR86" i="17"/>
  <c r="DS86" i="17"/>
  <c r="DT86" i="17"/>
  <c r="DU86" i="17"/>
  <c r="EE86" i="17"/>
  <c r="EF86" i="17"/>
  <c r="EG86" i="17"/>
  <c r="EH86" i="17"/>
  <c r="EI86" i="17"/>
  <c r="EJ86" i="17"/>
  <c r="EK86" i="17"/>
  <c r="EL86" i="17"/>
  <c r="EM86" i="17"/>
  <c r="EN86" i="17"/>
  <c r="EO86" i="17"/>
  <c r="EP86" i="17"/>
  <c r="EQ86" i="17"/>
  <c r="FA86" i="17"/>
  <c r="FD86" i="17"/>
  <c r="FL86" i="17" s="1"/>
  <c r="FE86" i="17"/>
  <c r="FG86" i="17"/>
  <c r="FH86" i="17"/>
  <c r="FJ86" i="17"/>
  <c r="FK86" i="17"/>
  <c r="BQ87" i="17"/>
  <c r="CD87" i="17" s="1"/>
  <c r="FM87" i="17" s="1"/>
  <c r="BR87" i="17"/>
  <c r="BS87" i="17"/>
  <c r="BT87" i="17"/>
  <c r="BU87" i="17"/>
  <c r="BV87" i="17"/>
  <c r="BW87" i="17"/>
  <c r="BX87" i="17"/>
  <c r="BY87" i="17"/>
  <c r="BZ87" i="17"/>
  <c r="CA87" i="17"/>
  <c r="CB87" i="17"/>
  <c r="CC87" i="17"/>
  <c r="CM87" i="17"/>
  <c r="CZ87" i="17" s="1"/>
  <c r="FT87" i="17" s="1"/>
  <c r="CN87" i="17"/>
  <c r="CO87" i="17"/>
  <c r="CP87" i="17"/>
  <c r="CQ87" i="17"/>
  <c r="CR87" i="17"/>
  <c r="CS87" i="17"/>
  <c r="CT87" i="17"/>
  <c r="CU87" i="17"/>
  <c r="CV87" i="17"/>
  <c r="CW87" i="17"/>
  <c r="CX87" i="17"/>
  <c r="DI87" i="17"/>
  <c r="DV87" i="17" s="1"/>
  <c r="GA87" i="17" s="1"/>
  <c r="DJ87" i="17"/>
  <c r="DK87" i="17"/>
  <c r="DL87" i="17"/>
  <c r="DM87" i="17"/>
  <c r="DN87" i="17"/>
  <c r="DO87" i="17"/>
  <c r="DP87" i="17"/>
  <c r="DQ87" i="17"/>
  <c r="DR87" i="17"/>
  <c r="DS87" i="17"/>
  <c r="DT87" i="17"/>
  <c r="DU87" i="17"/>
  <c r="EE87" i="17"/>
  <c r="ER87" i="17" s="1"/>
  <c r="GH87" i="17" s="1"/>
  <c r="EF87" i="17"/>
  <c r="EG87" i="17"/>
  <c r="EH87" i="17"/>
  <c r="EI87" i="17"/>
  <c r="EJ87" i="17"/>
  <c r="EK87" i="17"/>
  <c r="EL87" i="17"/>
  <c r="EM87" i="17"/>
  <c r="EN87" i="17"/>
  <c r="EO87" i="17"/>
  <c r="EP87" i="17"/>
  <c r="EQ87" i="17"/>
  <c r="FA87" i="17"/>
  <c r="FD87" i="17"/>
  <c r="FL87" i="17" s="1"/>
  <c r="FE87" i="17"/>
  <c r="FG87" i="17"/>
  <c r="FH87" i="17"/>
  <c r="FJ87" i="17"/>
  <c r="FK87" i="17"/>
  <c r="BQ88" i="17"/>
  <c r="BR88" i="17"/>
  <c r="CJ88" i="17" s="1"/>
  <c r="FS88" i="17" s="1"/>
  <c r="BS88" i="17"/>
  <c r="BT88" i="17"/>
  <c r="BU88" i="17"/>
  <c r="BV88" i="17"/>
  <c r="BW88" i="17"/>
  <c r="BX88" i="17"/>
  <c r="BY88" i="17"/>
  <c r="BZ88" i="17"/>
  <c r="CA88" i="17"/>
  <c r="CB88" i="17"/>
  <c r="CM88" i="17"/>
  <c r="CN88" i="17"/>
  <c r="CO88" i="17"/>
  <c r="CP88" i="17"/>
  <c r="CQ88" i="17"/>
  <c r="CR88" i="17"/>
  <c r="CS88" i="17"/>
  <c r="CT88" i="17"/>
  <c r="CU88" i="17"/>
  <c r="CV88" i="17"/>
  <c r="CW88" i="17"/>
  <c r="CX88" i="17"/>
  <c r="CY88" i="17"/>
  <c r="DJ88" i="17"/>
  <c r="DK88" i="17"/>
  <c r="DL88" i="17"/>
  <c r="DM88" i="17"/>
  <c r="DN88" i="17"/>
  <c r="DO88" i="17"/>
  <c r="DP88" i="17"/>
  <c r="DQ88" i="17"/>
  <c r="DR88" i="17"/>
  <c r="DS88" i="17"/>
  <c r="DT88" i="17"/>
  <c r="DU88" i="17"/>
  <c r="EE88" i="17"/>
  <c r="EF88" i="17"/>
  <c r="EG88" i="17"/>
  <c r="EH88" i="17"/>
  <c r="EI88" i="17"/>
  <c r="EJ88" i="17"/>
  <c r="EK88" i="17"/>
  <c r="EL88" i="17"/>
  <c r="EM88" i="17"/>
  <c r="EN88" i="17"/>
  <c r="EO88" i="17"/>
  <c r="EP88" i="17"/>
  <c r="EQ88" i="17"/>
  <c r="FA88" i="17"/>
  <c r="FD88" i="17"/>
  <c r="FL88" i="17" s="1"/>
  <c r="FE88" i="17"/>
  <c r="FG88" i="17"/>
  <c r="FH88" i="17"/>
  <c r="FJ88" i="17"/>
  <c r="FK88" i="17"/>
  <c r="BQ89" i="17"/>
  <c r="BR89" i="17"/>
  <c r="CJ89" i="17" s="1"/>
  <c r="FS89" i="17" s="1"/>
  <c r="BS89" i="17"/>
  <c r="BT89" i="17"/>
  <c r="BU89" i="17"/>
  <c r="BV89" i="17"/>
  <c r="BW89" i="17"/>
  <c r="BX89" i="17"/>
  <c r="BY89" i="17"/>
  <c r="BZ89" i="17"/>
  <c r="CA89" i="17"/>
  <c r="CB89" i="17"/>
  <c r="CN89" i="17"/>
  <c r="CO89" i="17"/>
  <c r="CP89" i="17"/>
  <c r="CQ89" i="17"/>
  <c r="CR89" i="17"/>
  <c r="CS89" i="17"/>
  <c r="CT89" i="17"/>
  <c r="CU89" i="17"/>
  <c r="CV89" i="17"/>
  <c r="CW89" i="17"/>
  <c r="CX89" i="17"/>
  <c r="CY89" i="17"/>
  <c r="DI89" i="17"/>
  <c r="DV89" i="17" s="1"/>
  <c r="GA89" i="17" s="1"/>
  <c r="DJ89" i="17"/>
  <c r="DK89" i="17"/>
  <c r="DL89" i="17"/>
  <c r="DM89" i="17"/>
  <c r="DN89" i="17"/>
  <c r="DO89" i="17"/>
  <c r="DP89" i="17"/>
  <c r="DQ89" i="17"/>
  <c r="DR89" i="17"/>
  <c r="DS89" i="17"/>
  <c r="DT89" i="17"/>
  <c r="DU89" i="17"/>
  <c r="EE89" i="17"/>
  <c r="ER89" i="17" s="1"/>
  <c r="GH89" i="17" s="1"/>
  <c r="EF89" i="17"/>
  <c r="EG89" i="17"/>
  <c r="EH89" i="17"/>
  <c r="EI89" i="17"/>
  <c r="EJ89" i="17"/>
  <c r="EK89" i="17"/>
  <c r="EL89" i="17"/>
  <c r="EM89" i="17"/>
  <c r="EN89" i="17"/>
  <c r="EO89" i="17"/>
  <c r="EP89" i="17"/>
  <c r="EQ89" i="17"/>
  <c r="FA89" i="17"/>
  <c r="FD89" i="17"/>
  <c r="FL89" i="17" s="1"/>
  <c r="FE89" i="17"/>
  <c r="FG89" i="17"/>
  <c r="FH89" i="17"/>
  <c r="FJ89" i="17"/>
  <c r="FK89" i="17"/>
  <c r="BQ90" i="17"/>
  <c r="BR90" i="17"/>
  <c r="CJ90" i="17" s="1"/>
  <c r="FS90" i="17" s="1"/>
  <c r="BS90" i="17"/>
  <c r="BT90" i="17"/>
  <c r="BU90" i="17"/>
  <c r="BV90" i="17"/>
  <c r="BW90" i="17"/>
  <c r="BX90" i="17"/>
  <c r="BY90" i="17"/>
  <c r="BZ90" i="17"/>
  <c r="CA90" i="17"/>
  <c r="CB90" i="17"/>
  <c r="CM90" i="17"/>
  <c r="CZ90" i="17" s="1"/>
  <c r="FT90" i="17" s="1"/>
  <c r="CN90" i="17"/>
  <c r="CO90" i="17"/>
  <c r="CP90" i="17"/>
  <c r="CQ90" i="17"/>
  <c r="CR90" i="17"/>
  <c r="CS90" i="17"/>
  <c r="CT90" i="17"/>
  <c r="CU90" i="17"/>
  <c r="CV90" i="17"/>
  <c r="CW90" i="17"/>
  <c r="CX90" i="17"/>
  <c r="CY90" i="17"/>
  <c r="DJ90" i="17"/>
  <c r="DK90" i="17"/>
  <c r="DL90" i="17"/>
  <c r="DM90" i="17"/>
  <c r="DN90" i="17"/>
  <c r="DO90" i="17"/>
  <c r="DP90" i="17"/>
  <c r="DQ90" i="17"/>
  <c r="DR90" i="17"/>
  <c r="DS90" i="17"/>
  <c r="DT90" i="17"/>
  <c r="DU90" i="17"/>
  <c r="EE90" i="17"/>
  <c r="ER90" i="17" s="1"/>
  <c r="GH90" i="17" s="1"/>
  <c r="EF90" i="17"/>
  <c r="EG90" i="17"/>
  <c r="EH90" i="17"/>
  <c r="EI90" i="17"/>
  <c r="EJ90" i="17"/>
  <c r="EK90" i="17"/>
  <c r="EL90" i="17"/>
  <c r="EM90" i="17"/>
  <c r="EN90" i="17"/>
  <c r="EO90" i="17"/>
  <c r="EP90" i="17"/>
  <c r="EQ90" i="17"/>
  <c r="FA90" i="17"/>
  <c r="FD90" i="17"/>
  <c r="FL90" i="17" s="1"/>
  <c r="FE90" i="17"/>
  <c r="FH90" i="17"/>
  <c r="FJ90" i="17"/>
  <c r="FK90" i="17"/>
  <c r="BQ91" i="17"/>
  <c r="CD91" i="17" s="1"/>
  <c r="FM91" i="17" s="1"/>
  <c r="BR91" i="17"/>
  <c r="CJ91" i="17" s="1"/>
  <c r="FS91" i="17" s="1"/>
  <c r="BS91" i="17"/>
  <c r="BT91" i="17"/>
  <c r="BU91" i="17"/>
  <c r="BV91" i="17"/>
  <c r="BW91" i="17"/>
  <c r="BX91" i="17"/>
  <c r="BY91" i="17"/>
  <c r="BZ91" i="17"/>
  <c r="CA91" i="17"/>
  <c r="CB91" i="17"/>
  <c r="CC91" i="17"/>
  <c r="CM91" i="17"/>
  <c r="CN91" i="17"/>
  <c r="CO91" i="17"/>
  <c r="CP91" i="17"/>
  <c r="CQ91" i="17"/>
  <c r="CR91" i="17"/>
  <c r="CS91" i="17"/>
  <c r="CT91" i="17"/>
  <c r="CU91" i="17"/>
  <c r="CV91" i="17"/>
  <c r="CW91" i="17"/>
  <c r="CX91" i="17"/>
  <c r="CY91" i="17"/>
  <c r="DI91" i="17"/>
  <c r="EA91" i="17" s="1"/>
  <c r="GF91" i="17" s="1"/>
  <c r="DJ91" i="17"/>
  <c r="DK91" i="17"/>
  <c r="DL91" i="17"/>
  <c r="DM91" i="17"/>
  <c r="DN91" i="17"/>
  <c r="DO91" i="17"/>
  <c r="DP91" i="17"/>
  <c r="DQ91" i="17"/>
  <c r="DR91" i="17"/>
  <c r="DS91" i="17"/>
  <c r="DT91" i="17"/>
  <c r="DU91" i="17"/>
  <c r="EE91" i="17"/>
  <c r="ER91" i="17" s="1"/>
  <c r="GH91" i="17" s="1"/>
  <c r="EF91" i="17"/>
  <c r="EG91" i="17"/>
  <c r="EH91" i="17"/>
  <c r="EI91" i="17"/>
  <c r="EJ91" i="17"/>
  <c r="EK91" i="17"/>
  <c r="EL91" i="17"/>
  <c r="EM91" i="17"/>
  <c r="EN91" i="17"/>
  <c r="EO91" i="17"/>
  <c r="EP91" i="17"/>
  <c r="FA91" i="17"/>
  <c r="FD91" i="17"/>
  <c r="FL91" i="17" s="1"/>
  <c r="FE91" i="17"/>
  <c r="FH91" i="17"/>
  <c r="FJ91" i="17"/>
  <c r="FK91" i="17"/>
  <c r="BQ92" i="17"/>
  <c r="BR92" i="17"/>
  <c r="CJ92" i="17" s="1"/>
  <c r="FS92" i="17" s="1"/>
  <c r="BS92" i="17"/>
  <c r="BT92" i="17"/>
  <c r="BU92" i="17"/>
  <c r="BV92" i="17"/>
  <c r="BW92" i="17"/>
  <c r="BX92" i="17"/>
  <c r="BY92" i="17"/>
  <c r="BZ92" i="17"/>
  <c r="CA92" i="17"/>
  <c r="CB92" i="17"/>
  <c r="CN92" i="17"/>
  <c r="CO92" i="17"/>
  <c r="CP92" i="17"/>
  <c r="CQ92" i="17"/>
  <c r="CR92" i="17"/>
  <c r="CS92" i="17"/>
  <c r="CT92" i="17"/>
  <c r="CU92" i="17"/>
  <c r="CV92" i="17"/>
  <c r="CW92" i="17"/>
  <c r="CX92" i="17"/>
  <c r="CY92" i="17"/>
  <c r="DI92" i="17"/>
  <c r="DJ92" i="17"/>
  <c r="DK92" i="17"/>
  <c r="DL92" i="17"/>
  <c r="DM92" i="17"/>
  <c r="DN92" i="17"/>
  <c r="DO92" i="17"/>
  <c r="DP92" i="17"/>
  <c r="DQ92" i="17"/>
  <c r="DR92" i="17"/>
  <c r="DS92" i="17"/>
  <c r="DT92" i="17"/>
  <c r="DU92" i="17"/>
  <c r="EE92" i="17"/>
  <c r="ER92" i="17" s="1"/>
  <c r="GH92" i="17" s="1"/>
  <c r="EF92" i="17"/>
  <c r="EG92" i="17"/>
  <c r="EH92" i="17"/>
  <c r="EI92" i="17"/>
  <c r="EJ92" i="17"/>
  <c r="EK92" i="17"/>
  <c r="EL92" i="17"/>
  <c r="EM92" i="17"/>
  <c r="EN92" i="17"/>
  <c r="EO92" i="17"/>
  <c r="EP92" i="17"/>
  <c r="EQ92" i="17"/>
  <c r="FA92" i="17"/>
  <c r="FD92" i="17"/>
  <c r="FL92" i="17" s="1"/>
  <c r="FE92" i="17"/>
  <c r="FG92" i="17"/>
  <c r="FH92" i="17"/>
  <c r="FJ92" i="17"/>
  <c r="FK92" i="17"/>
  <c r="BQ93" i="17"/>
  <c r="CD93" i="17" s="1"/>
  <c r="FM93" i="17" s="1"/>
  <c r="BR93" i="17"/>
  <c r="BS93" i="17"/>
  <c r="BT93" i="17"/>
  <c r="BU93" i="17"/>
  <c r="BV93" i="17"/>
  <c r="BW93" i="17"/>
  <c r="BX93" i="17"/>
  <c r="BY93" i="17"/>
  <c r="BZ93" i="17"/>
  <c r="CA93" i="17"/>
  <c r="CB93" i="17"/>
  <c r="CC93" i="17"/>
  <c r="CM93" i="17"/>
  <c r="CZ93" i="17" s="1"/>
  <c r="FT93" i="17" s="1"/>
  <c r="CN93" i="17"/>
  <c r="CO93" i="17"/>
  <c r="CP93" i="17"/>
  <c r="CQ93" i="17"/>
  <c r="CR93" i="17"/>
  <c r="CS93" i="17"/>
  <c r="CT93" i="17"/>
  <c r="CU93" i="17"/>
  <c r="CV93" i="17"/>
  <c r="CW93" i="17"/>
  <c r="CX93" i="17"/>
  <c r="CY93" i="17"/>
  <c r="DI93" i="17"/>
  <c r="DJ93" i="17"/>
  <c r="DK93" i="17"/>
  <c r="DL93" i="17"/>
  <c r="DM93" i="17"/>
  <c r="DN93" i="17"/>
  <c r="DO93" i="17"/>
  <c r="DP93" i="17"/>
  <c r="DQ93" i="17"/>
  <c r="DR93" i="17"/>
  <c r="DS93" i="17"/>
  <c r="DT93" i="17"/>
  <c r="DU93" i="17"/>
  <c r="EE93" i="17"/>
  <c r="ER93" i="17" s="1"/>
  <c r="GH93" i="17" s="1"/>
  <c r="EF93" i="17"/>
  <c r="EG93" i="17"/>
  <c r="EH93" i="17"/>
  <c r="EI93" i="17"/>
  <c r="EJ93" i="17"/>
  <c r="EK93" i="17"/>
  <c r="EL93" i="17"/>
  <c r="EM93" i="17"/>
  <c r="EN93" i="17"/>
  <c r="EO93" i="17"/>
  <c r="EP93" i="17"/>
  <c r="EQ93" i="17"/>
  <c r="FA93" i="17"/>
  <c r="FD93" i="17"/>
  <c r="FL93" i="17" s="1"/>
  <c r="FE93" i="17"/>
  <c r="FG93" i="17"/>
  <c r="FH93" i="17"/>
  <c r="FJ93" i="17"/>
  <c r="FK93" i="17"/>
  <c r="BQ94" i="17"/>
  <c r="BR94" i="17"/>
  <c r="CJ94" i="17" s="1"/>
  <c r="FS94" i="17" s="1"/>
  <c r="BS94" i="17"/>
  <c r="BT94" i="17"/>
  <c r="BU94" i="17"/>
  <c r="BV94" i="17"/>
  <c r="BW94" i="17"/>
  <c r="BX94" i="17"/>
  <c r="BY94" i="17"/>
  <c r="BZ94" i="17"/>
  <c r="CA94" i="17"/>
  <c r="CB94" i="17"/>
  <c r="CM94" i="17"/>
  <c r="CZ94" i="17" s="1"/>
  <c r="FT94" i="17" s="1"/>
  <c r="CN94" i="17"/>
  <c r="CO94" i="17"/>
  <c r="CP94" i="17"/>
  <c r="CQ94" i="17"/>
  <c r="CR94" i="17"/>
  <c r="CS94" i="17"/>
  <c r="CT94" i="17"/>
  <c r="CU94" i="17"/>
  <c r="CV94" i="17"/>
  <c r="CW94" i="17"/>
  <c r="CX94" i="17"/>
  <c r="CY94" i="17"/>
  <c r="DJ94" i="17"/>
  <c r="DK94" i="17"/>
  <c r="DL94" i="17"/>
  <c r="DM94" i="17"/>
  <c r="DN94" i="17"/>
  <c r="DO94" i="17"/>
  <c r="DP94" i="17"/>
  <c r="DQ94" i="17"/>
  <c r="DR94" i="17"/>
  <c r="DS94" i="17"/>
  <c r="DT94" i="17"/>
  <c r="DU94" i="17"/>
  <c r="EE94" i="17"/>
  <c r="ER94" i="17" s="1"/>
  <c r="GH94" i="17" s="1"/>
  <c r="EF94" i="17"/>
  <c r="EG94" i="17"/>
  <c r="EH94" i="17"/>
  <c r="EI94" i="17"/>
  <c r="EJ94" i="17"/>
  <c r="EK94" i="17"/>
  <c r="EL94" i="17"/>
  <c r="EM94" i="17"/>
  <c r="EN94" i="17"/>
  <c r="EO94" i="17"/>
  <c r="EP94" i="17"/>
  <c r="EQ94" i="17"/>
  <c r="FA94" i="17"/>
  <c r="FD94" i="17"/>
  <c r="FL94" i="17" s="1"/>
  <c r="FE94" i="17"/>
  <c r="FG94" i="17"/>
  <c r="FH94" i="17"/>
  <c r="FJ94" i="17"/>
  <c r="FK94" i="17"/>
  <c r="BQ95" i="17"/>
  <c r="CD95" i="17" s="1"/>
  <c r="FM95" i="17" s="1"/>
  <c r="BR95" i="17"/>
  <c r="BS95" i="17"/>
  <c r="BT95" i="17"/>
  <c r="BU95" i="17"/>
  <c r="BV95" i="17"/>
  <c r="BW95" i="17"/>
  <c r="BX95" i="17"/>
  <c r="BY95" i="17"/>
  <c r="BZ95" i="17"/>
  <c r="CA95" i="17"/>
  <c r="CB95" i="17"/>
  <c r="CM95" i="17"/>
  <c r="CZ95" i="17" s="1"/>
  <c r="FT95" i="17" s="1"/>
  <c r="CN95" i="17"/>
  <c r="CO95" i="17"/>
  <c r="CP95" i="17"/>
  <c r="CQ95" i="17"/>
  <c r="CR95" i="17"/>
  <c r="CS95" i="17"/>
  <c r="CT95" i="17"/>
  <c r="CU95" i="17"/>
  <c r="CV95" i="17"/>
  <c r="CW95" i="17"/>
  <c r="CX95" i="17"/>
  <c r="CY95" i="17"/>
  <c r="DI95" i="17"/>
  <c r="DJ95" i="17"/>
  <c r="DK95" i="17"/>
  <c r="DL95" i="17"/>
  <c r="DM95" i="17"/>
  <c r="DN95" i="17"/>
  <c r="DO95" i="17"/>
  <c r="DP95" i="17"/>
  <c r="DQ95" i="17"/>
  <c r="DR95" i="17"/>
  <c r="DS95" i="17"/>
  <c r="DT95" i="17"/>
  <c r="DU95" i="17"/>
  <c r="EE95" i="17"/>
  <c r="ER95" i="17" s="1"/>
  <c r="GH95" i="17" s="1"/>
  <c r="EF95" i="17"/>
  <c r="EG95" i="17"/>
  <c r="EH95" i="17"/>
  <c r="EI95" i="17"/>
  <c r="EJ95" i="17"/>
  <c r="EK95" i="17"/>
  <c r="EL95" i="17"/>
  <c r="EM95" i="17"/>
  <c r="EN95" i="17"/>
  <c r="EO95" i="17"/>
  <c r="EP95" i="17"/>
  <c r="EQ95" i="17"/>
  <c r="FA95" i="17"/>
  <c r="FD95" i="17"/>
  <c r="FL95" i="17" s="1"/>
  <c r="FE95" i="17"/>
  <c r="FG95" i="17"/>
  <c r="FH95" i="17"/>
  <c r="FJ95" i="17"/>
  <c r="FK95" i="17"/>
  <c r="BQ96" i="17"/>
  <c r="BR96" i="17"/>
  <c r="CJ96" i="17" s="1"/>
  <c r="FS96" i="17" s="1"/>
  <c r="BS96" i="17"/>
  <c r="BT96" i="17"/>
  <c r="BU96" i="17"/>
  <c r="BV96" i="17"/>
  <c r="BW96" i="17"/>
  <c r="BX96" i="17"/>
  <c r="BY96" i="17"/>
  <c r="BZ96" i="17"/>
  <c r="CA96" i="17"/>
  <c r="CB96" i="17"/>
  <c r="CM96" i="17"/>
  <c r="CN96" i="17"/>
  <c r="CO96" i="17"/>
  <c r="CP96" i="17"/>
  <c r="CQ96" i="17"/>
  <c r="CR96" i="17"/>
  <c r="CS96" i="17"/>
  <c r="CT96" i="17"/>
  <c r="CU96" i="17"/>
  <c r="CV96" i="17"/>
  <c r="CW96" i="17"/>
  <c r="CX96" i="17"/>
  <c r="CY96" i="17"/>
  <c r="DI96" i="17"/>
  <c r="DV96" i="17" s="1"/>
  <c r="GA96" i="17" s="1"/>
  <c r="DJ96" i="17"/>
  <c r="DK96" i="17"/>
  <c r="DL96" i="17"/>
  <c r="DM96" i="17"/>
  <c r="DN96" i="17"/>
  <c r="DO96" i="17"/>
  <c r="DP96" i="17"/>
  <c r="DQ96" i="17"/>
  <c r="DR96" i="17"/>
  <c r="DS96" i="17"/>
  <c r="DT96" i="17"/>
  <c r="DU96" i="17"/>
  <c r="EE96" i="17"/>
  <c r="ER96" i="17" s="1"/>
  <c r="GH96" i="17" s="1"/>
  <c r="EF96" i="17"/>
  <c r="EG96" i="17"/>
  <c r="EH96" i="17"/>
  <c r="EI96" i="17"/>
  <c r="EJ96" i="17"/>
  <c r="EK96" i="17"/>
  <c r="EL96" i="17"/>
  <c r="EM96" i="17"/>
  <c r="EN96" i="17"/>
  <c r="EO96" i="17"/>
  <c r="EP96" i="17"/>
  <c r="EQ96" i="17"/>
  <c r="FA96" i="17"/>
  <c r="FD96" i="17"/>
  <c r="FL96" i="17" s="1"/>
  <c r="FE96" i="17"/>
  <c r="FG96" i="17"/>
  <c r="FH96" i="17"/>
  <c r="FJ96" i="17"/>
  <c r="FK96" i="17"/>
  <c r="BQ97" i="17"/>
  <c r="CD97" i="17" s="1"/>
  <c r="FM97" i="17" s="1"/>
  <c r="BR97" i="17"/>
  <c r="BS97" i="17"/>
  <c r="BT97" i="17"/>
  <c r="BU97" i="17"/>
  <c r="BV97" i="17"/>
  <c r="BW97" i="17"/>
  <c r="BX97" i="17"/>
  <c r="BY97" i="17"/>
  <c r="BZ97" i="17"/>
  <c r="CA97" i="17"/>
  <c r="CB97" i="17"/>
  <c r="CJ97" i="17"/>
  <c r="FS97" i="17" s="1"/>
  <c r="CM97" i="17"/>
  <c r="CZ97" i="17" s="1"/>
  <c r="FT97" i="17" s="1"/>
  <c r="CN97" i="17"/>
  <c r="CO97" i="17"/>
  <c r="CP97" i="17"/>
  <c r="CQ97" i="17"/>
  <c r="CR97" i="17"/>
  <c r="CS97" i="17"/>
  <c r="CT97" i="17"/>
  <c r="CU97" i="17"/>
  <c r="CV97" i="17"/>
  <c r="CW97" i="17"/>
  <c r="CX97" i="17"/>
  <c r="CY97" i="17"/>
  <c r="DI97" i="17"/>
  <c r="DV97" i="17" s="1"/>
  <c r="GA97" i="17" s="1"/>
  <c r="DJ97" i="17"/>
  <c r="DK97" i="17"/>
  <c r="DL97" i="17"/>
  <c r="DM97" i="17"/>
  <c r="DN97" i="17"/>
  <c r="DO97" i="17"/>
  <c r="DP97" i="17"/>
  <c r="DQ97" i="17"/>
  <c r="DR97" i="17"/>
  <c r="DS97" i="17"/>
  <c r="DT97" i="17"/>
  <c r="DU97" i="17"/>
  <c r="EE97" i="17"/>
  <c r="ER97" i="17" s="1"/>
  <c r="GH97" i="17" s="1"/>
  <c r="EF97" i="17"/>
  <c r="EG97" i="17"/>
  <c r="EH97" i="17"/>
  <c r="EI97" i="17"/>
  <c r="EJ97" i="17"/>
  <c r="EK97" i="17"/>
  <c r="EL97" i="17"/>
  <c r="EM97" i="17"/>
  <c r="EN97" i="17"/>
  <c r="EO97" i="17"/>
  <c r="EP97" i="17"/>
  <c r="EQ97" i="17"/>
  <c r="FA97" i="17"/>
  <c r="FD97" i="17"/>
  <c r="FL97" i="17" s="1"/>
  <c r="FE97" i="17"/>
  <c r="FG97" i="17"/>
  <c r="FH97" i="17"/>
  <c r="FJ97" i="17"/>
  <c r="FK97" i="17"/>
  <c r="BQ98" i="17"/>
  <c r="CD98" i="17" s="1"/>
  <c r="FM98" i="17" s="1"/>
  <c r="BR98" i="17"/>
  <c r="BS98" i="17"/>
  <c r="BT98" i="17"/>
  <c r="BU98" i="17"/>
  <c r="BV98" i="17"/>
  <c r="BW98" i="17"/>
  <c r="BY98" i="17"/>
  <c r="BZ98" i="17"/>
  <c r="CA98" i="17"/>
  <c r="CB98" i="17"/>
  <c r="CM98" i="17"/>
  <c r="CN98" i="17"/>
  <c r="CO98" i="17"/>
  <c r="CP98" i="17"/>
  <c r="CQ98" i="17"/>
  <c r="CR98" i="17"/>
  <c r="CS98" i="17"/>
  <c r="CT98" i="17"/>
  <c r="CU98" i="17"/>
  <c r="CV98" i="17"/>
  <c r="CW98" i="17"/>
  <c r="CX98" i="17"/>
  <c r="CY98" i="17"/>
  <c r="DI98" i="17"/>
  <c r="DV98" i="17" s="1"/>
  <c r="GA98" i="17" s="1"/>
  <c r="DJ98" i="17"/>
  <c r="DK98" i="17"/>
  <c r="DL98" i="17"/>
  <c r="DM98" i="17"/>
  <c r="DN98" i="17"/>
  <c r="DO98" i="17"/>
  <c r="DP98" i="17"/>
  <c r="DQ98" i="17"/>
  <c r="DR98" i="17"/>
  <c r="DS98" i="17"/>
  <c r="DT98" i="17"/>
  <c r="DU98" i="17"/>
  <c r="EE98" i="17"/>
  <c r="EF98" i="17"/>
  <c r="EG98" i="17"/>
  <c r="EH98" i="17"/>
  <c r="EI98" i="17"/>
  <c r="EJ98" i="17"/>
  <c r="EK98" i="17"/>
  <c r="EL98" i="17"/>
  <c r="EM98" i="17"/>
  <c r="EN98" i="17"/>
  <c r="EO98" i="17"/>
  <c r="EP98" i="17"/>
  <c r="EQ98" i="17"/>
  <c r="FA98" i="17"/>
  <c r="FD98" i="17"/>
  <c r="FL98" i="17" s="1"/>
  <c r="FE98" i="17"/>
  <c r="FH98" i="17"/>
  <c r="FJ98" i="17"/>
  <c r="FK98" i="17"/>
  <c r="BQ99" i="17"/>
  <c r="CD99" i="17" s="1"/>
  <c r="FM99" i="17" s="1"/>
  <c r="BR99" i="17"/>
  <c r="CJ99" i="17" s="1"/>
  <c r="FS99" i="17" s="1"/>
  <c r="BS99" i="17"/>
  <c r="BT99" i="17"/>
  <c r="BU99" i="17"/>
  <c r="BV99" i="17"/>
  <c r="BW99" i="17"/>
  <c r="BX99" i="17"/>
  <c r="BY99" i="17"/>
  <c r="BZ99" i="17"/>
  <c r="CA99" i="17"/>
  <c r="CB99" i="17"/>
  <c r="CC99" i="17"/>
  <c r="CM99" i="17"/>
  <c r="CZ99" i="17" s="1"/>
  <c r="FT99" i="17" s="1"/>
  <c r="CN99" i="17"/>
  <c r="CO99" i="17"/>
  <c r="CP99" i="17"/>
  <c r="CQ99" i="17"/>
  <c r="CR99" i="17"/>
  <c r="CS99" i="17"/>
  <c r="CT99" i="17"/>
  <c r="CU99" i="17"/>
  <c r="CV99" i="17"/>
  <c r="CW99" i="17"/>
  <c r="CX99" i="17"/>
  <c r="CY99" i="17"/>
  <c r="DI99" i="17"/>
  <c r="DV99" i="17" s="1"/>
  <c r="GA99" i="17" s="1"/>
  <c r="DJ99" i="17"/>
  <c r="DK99" i="17"/>
  <c r="DL99" i="17"/>
  <c r="DM99" i="17"/>
  <c r="DN99" i="17"/>
  <c r="DO99" i="17"/>
  <c r="DP99" i="17"/>
  <c r="DQ99" i="17"/>
  <c r="DR99" i="17"/>
  <c r="DS99" i="17"/>
  <c r="DT99" i="17"/>
  <c r="DU99" i="17"/>
  <c r="EE99" i="17"/>
  <c r="ER99" i="17" s="1"/>
  <c r="GH99" i="17" s="1"/>
  <c r="EF99" i="17"/>
  <c r="EG99" i="17"/>
  <c r="EH99" i="17"/>
  <c r="EI99" i="17"/>
  <c r="EJ99" i="17"/>
  <c r="EK99" i="17"/>
  <c r="EL99" i="17"/>
  <c r="EM99" i="17"/>
  <c r="EN99" i="17"/>
  <c r="EO99" i="17"/>
  <c r="EP99" i="17"/>
  <c r="FA99" i="17"/>
  <c r="FD99" i="17"/>
  <c r="FL99" i="17" s="1"/>
  <c r="FE99" i="17"/>
  <c r="FH99" i="17"/>
  <c r="FJ99" i="17"/>
  <c r="FK99" i="17"/>
  <c r="BQ100" i="17"/>
  <c r="BR100" i="17"/>
  <c r="BS100" i="17"/>
  <c r="BT100" i="17"/>
  <c r="BU100" i="17"/>
  <c r="BV100" i="17"/>
  <c r="BW100" i="17"/>
  <c r="BX100" i="17"/>
  <c r="BY100" i="17"/>
  <c r="BZ100" i="17"/>
  <c r="CA100" i="17"/>
  <c r="CB100" i="17"/>
  <c r="CM100" i="17"/>
  <c r="CZ100" i="17" s="1"/>
  <c r="FT100" i="17" s="1"/>
  <c r="CN100" i="17"/>
  <c r="CO100" i="17"/>
  <c r="CP100" i="17"/>
  <c r="CQ100" i="17"/>
  <c r="CR100" i="17"/>
  <c r="CS100" i="17"/>
  <c r="CT100" i="17"/>
  <c r="CU100" i="17"/>
  <c r="CV100" i="17"/>
  <c r="CW100" i="17"/>
  <c r="CX100" i="17"/>
  <c r="CY100" i="17"/>
  <c r="DI100" i="17"/>
  <c r="EA100" i="17" s="1"/>
  <c r="GF100" i="17" s="1"/>
  <c r="DJ100" i="17"/>
  <c r="DK100" i="17"/>
  <c r="DL100" i="17"/>
  <c r="DM100" i="17"/>
  <c r="DN100" i="17"/>
  <c r="DO100" i="17"/>
  <c r="DP100" i="17"/>
  <c r="DQ100" i="17"/>
  <c r="DR100" i="17"/>
  <c r="DS100" i="17"/>
  <c r="DT100" i="17"/>
  <c r="DU100" i="17"/>
  <c r="EE100" i="17"/>
  <c r="ER100" i="17" s="1"/>
  <c r="GH100" i="17" s="1"/>
  <c r="EF100" i="17"/>
  <c r="EG100" i="17"/>
  <c r="EH100" i="17"/>
  <c r="EI100" i="17"/>
  <c r="EJ100" i="17"/>
  <c r="EK100" i="17"/>
  <c r="EL100" i="17"/>
  <c r="EM100" i="17"/>
  <c r="EN100" i="17"/>
  <c r="EO100" i="17"/>
  <c r="EP100" i="17"/>
  <c r="EQ100" i="17"/>
  <c r="FA100" i="17"/>
  <c r="FD100" i="17"/>
  <c r="FL100" i="17" s="1"/>
  <c r="FE100" i="17"/>
  <c r="FG100" i="17"/>
  <c r="FH100" i="17"/>
  <c r="FJ100" i="17"/>
  <c r="FK100" i="17"/>
  <c r="BQ101" i="17"/>
  <c r="BR101" i="17"/>
  <c r="BS101" i="17"/>
  <c r="BT101" i="17"/>
  <c r="BU101" i="17"/>
  <c r="BV101" i="17"/>
  <c r="BW101" i="17"/>
  <c r="BX101" i="17"/>
  <c r="BY101" i="17"/>
  <c r="BZ101" i="17"/>
  <c r="CA101" i="17"/>
  <c r="CB101" i="17"/>
  <c r="CC101" i="17"/>
  <c r="CM101" i="17"/>
  <c r="CZ101" i="17" s="1"/>
  <c r="FT101" i="17" s="1"/>
  <c r="CN101" i="17"/>
  <c r="CO101" i="17"/>
  <c r="CP101" i="17"/>
  <c r="CQ101" i="17"/>
  <c r="CR101" i="17"/>
  <c r="CS101" i="17"/>
  <c r="CT101" i="17"/>
  <c r="CU101" i="17"/>
  <c r="CV101" i="17"/>
  <c r="CW101" i="17"/>
  <c r="CX101" i="17"/>
  <c r="CY101" i="17"/>
  <c r="DI101" i="17"/>
  <c r="DV101" i="17" s="1"/>
  <c r="GA101" i="17" s="1"/>
  <c r="DJ101" i="17"/>
  <c r="EB101" i="17" s="1"/>
  <c r="GG101" i="17" s="1"/>
  <c r="DK101" i="17"/>
  <c r="DL101" i="17"/>
  <c r="DM101" i="17"/>
  <c r="DN101" i="17"/>
  <c r="DO101" i="17"/>
  <c r="DQ101" i="17"/>
  <c r="DR101" i="17"/>
  <c r="DS101" i="17"/>
  <c r="DT101" i="17"/>
  <c r="EE101" i="17"/>
  <c r="ER101" i="17" s="1"/>
  <c r="GH101" i="17" s="1"/>
  <c r="EF101" i="17"/>
  <c r="EG101" i="17"/>
  <c r="EH101" i="17"/>
  <c r="EI101" i="17"/>
  <c r="EJ101" i="17"/>
  <c r="EK101" i="17"/>
  <c r="EL101" i="17"/>
  <c r="EM101" i="17"/>
  <c r="EN101" i="17"/>
  <c r="EO101" i="17"/>
  <c r="EP101" i="17"/>
  <c r="EQ101" i="17"/>
  <c r="FA101" i="17"/>
  <c r="FD101" i="17"/>
  <c r="FL101" i="17" s="1"/>
  <c r="FE101" i="17"/>
  <c r="FG101" i="17"/>
  <c r="FH101" i="17"/>
  <c r="FJ101" i="17"/>
  <c r="FK101" i="17"/>
  <c r="BQ102" i="17"/>
  <c r="BR102" i="17"/>
  <c r="CJ102" i="17" s="1"/>
  <c r="FS102" i="17" s="1"/>
  <c r="BS102" i="17"/>
  <c r="BT102" i="17"/>
  <c r="BU102" i="17"/>
  <c r="BV102" i="17"/>
  <c r="BW102" i="17"/>
  <c r="BX102" i="17"/>
  <c r="BY102" i="17"/>
  <c r="BZ102" i="17"/>
  <c r="CA102" i="17"/>
  <c r="CB102" i="17"/>
  <c r="CM102" i="17"/>
  <c r="CZ102" i="17" s="1"/>
  <c r="FT102" i="17" s="1"/>
  <c r="CN102" i="17"/>
  <c r="CO102" i="17"/>
  <c r="CP102" i="17"/>
  <c r="CQ102" i="17"/>
  <c r="CR102" i="17"/>
  <c r="CS102" i="17"/>
  <c r="CT102" i="17"/>
  <c r="CU102" i="17"/>
  <c r="CV102" i="17"/>
  <c r="CW102" i="17"/>
  <c r="CX102" i="17"/>
  <c r="CY102" i="17"/>
  <c r="DI102" i="17"/>
  <c r="DJ102" i="17"/>
  <c r="DK102" i="17"/>
  <c r="DL102" i="17"/>
  <c r="DM102" i="17"/>
  <c r="DN102" i="17"/>
  <c r="DO102" i="17"/>
  <c r="DP102" i="17"/>
  <c r="DQ102" i="17"/>
  <c r="DR102" i="17"/>
  <c r="DS102" i="17"/>
  <c r="DT102" i="17"/>
  <c r="DU102" i="17"/>
  <c r="EE102" i="17"/>
  <c r="ER102" i="17" s="1"/>
  <c r="GH102" i="17" s="1"/>
  <c r="EF102" i="17"/>
  <c r="EG102" i="17"/>
  <c r="EH102" i="17"/>
  <c r="EI102" i="17"/>
  <c r="EJ102" i="17"/>
  <c r="EK102" i="17"/>
  <c r="EL102" i="17"/>
  <c r="EM102" i="17"/>
  <c r="EN102" i="17"/>
  <c r="EO102" i="17"/>
  <c r="EP102" i="17"/>
  <c r="EQ102" i="17"/>
  <c r="FA102" i="17"/>
  <c r="FD102" i="17"/>
  <c r="FE102" i="17"/>
  <c r="FG102" i="17"/>
  <c r="FH102" i="17"/>
  <c r="FJ102" i="17"/>
  <c r="FK102" i="17"/>
  <c r="FL102" i="17"/>
  <c r="BQ103" i="17"/>
  <c r="CD103" i="17" s="1"/>
  <c r="FM103" i="17" s="1"/>
  <c r="BR103" i="17"/>
  <c r="BS103" i="17"/>
  <c r="BT103" i="17"/>
  <c r="BU103" i="17"/>
  <c r="BV103" i="17"/>
  <c r="BW103" i="17"/>
  <c r="BX103" i="17"/>
  <c r="BY103" i="17"/>
  <c r="BZ103" i="17"/>
  <c r="CA103" i="17"/>
  <c r="CB103" i="17"/>
  <c r="CC103" i="17"/>
  <c r="CM103" i="17"/>
  <c r="CZ103" i="17" s="1"/>
  <c r="FT103" i="17" s="1"/>
  <c r="CN103" i="17"/>
  <c r="CO103" i="17"/>
  <c r="CP103" i="17"/>
  <c r="CQ103" i="17"/>
  <c r="CR103" i="17"/>
  <c r="CS103" i="17"/>
  <c r="CT103" i="17"/>
  <c r="CU103" i="17"/>
  <c r="CV103" i="17"/>
  <c r="CW103" i="17"/>
  <c r="CX103" i="17"/>
  <c r="CY103" i="17"/>
  <c r="DI103" i="17"/>
  <c r="DV103" i="17" s="1"/>
  <c r="GA103" i="17" s="1"/>
  <c r="DJ103" i="17"/>
  <c r="DK103" i="17"/>
  <c r="DL103" i="17"/>
  <c r="DM103" i="17"/>
  <c r="DN103" i="17"/>
  <c r="DO103" i="17"/>
  <c r="DP103" i="17"/>
  <c r="DQ103" i="17"/>
  <c r="DR103" i="17"/>
  <c r="DS103" i="17"/>
  <c r="DT103" i="17"/>
  <c r="DU103" i="17"/>
  <c r="EE103" i="17"/>
  <c r="EF103" i="17"/>
  <c r="EG103" i="17"/>
  <c r="EH103" i="17"/>
  <c r="EI103" i="17"/>
  <c r="EJ103" i="17"/>
  <c r="EK103" i="17"/>
  <c r="EL103" i="17"/>
  <c r="EM103" i="17"/>
  <c r="EN103" i="17"/>
  <c r="EO103" i="17"/>
  <c r="EP103" i="17"/>
  <c r="EQ103" i="17"/>
  <c r="FA103" i="17"/>
  <c r="FD103" i="17"/>
  <c r="FE103" i="17"/>
  <c r="FG103" i="17"/>
  <c r="FH103" i="17"/>
  <c r="FJ103" i="17"/>
  <c r="FK103" i="17"/>
  <c r="FL103" i="17"/>
  <c r="BQ104" i="17"/>
  <c r="CD104" i="17" s="1"/>
  <c r="FM104" i="17" s="1"/>
  <c r="BR104" i="17"/>
  <c r="CJ104" i="17" s="1"/>
  <c r="FS104" i="17" s="1"/>
  <c r="BS104" i="17"/>
  <c r="BT104" i="17"/>
  <c r="BU104" i="17"/>
  <c r="BV104" i="17"/>
  <c r="BW104" i="17"/>
  <c r="BX104" i="17"/>
  <c r="BY104" i="17"/>
  <c r="BZ104" i="17"/>
  <c r="CA104" i="17"/>
  <c r="CB104" i="17"/>
  <c r="CM104" i="17"/>
  <c r="DE104" i="17" s="1"/>
  <c r="FY104" i="17" s="1"/>
  <c r="CN104" i="17"/>
  <c r="CO104" i="17"/>
  <c r="CP104" i="17"/>
  <c r="CQ104" i="17"/>
  <c r="CR104" i="17"/>
  <c r="CT104" i="17"/>
  <c r="CU104" i="17"/>
  <c r="CV104" i="17"/>
  <c r="CW104" i="17"/>
  <c r="CX104" i="17"/>
  <c r="CY104" i="17"/>
  <c r="DI104" i="17"/>
  <c r="DJ104" i="17"/>
  <c r="DK104" i="17"/>
  <c r="DL104" i="17"/>
  <c r="DM104" i="17"/>
  <c r="DN104" i="17"/>
  <c r="DO104" i="17"/>
  <c r="DP104" i="17"/>
  <c r="DQ104" i="17"/>
  <c r="DR104" i="17"/>
  <c r="DS104" i="17"/>
  <c r="DT104" i="17"/>
  <c r="DU104" i="17"/>
  <c r="EE104" i="17"/>
  <c r="EF104" i="17"/>
  <c r="EG104" i="17"/>
  <c r="EH104" i="17"/>
  <c r="EI104" i="17"/>
  <c r="EJ104" i="17"/>
  <c r="EK104" i="17"/>
  <c r="EL104" i="17"/>
  <c r="EM104" i="17"/>
  <c r="EN104" i="17"/>
  <c r="EO104" i="17"/>
  <c r="EP104" i="17"/>
  <c r="EQ104" i="17"/>
  <c r="FA104" i="17"/>
  <c r="FD104" i="17"/>
  <c r="FL104" i="17" s="1"/>
  <c r="FE104" i="17"/>
  <c r="FG104" i="17"/>
  <c r="FH104" i="17"/>
  <c r="FJ104" i="17"/>
  <c r="BQ105" i="17"/>
  <c r="BR105" i="17"/>
  <c r="BS105" i="17"/>
  <c r="BT105" i="17"/>
  <c r="BU105" i="17"/>
  <c r="BV105" i="17"/>
  <c r="BW105" i="17"/>
  <c r="BX105" i="17"/>
  <c r="BY105" i="17"/>
  <c r="BZ105" i="17"/>
  <c r="CA105" i="17"/>
  <c r="CB105" i="17"/>
  <c r="CM105" i="17"/>
  <c r="CZ105" i="17" s="1"/>
  <c r="FT105" i="17" s="1"/>
  <c r="CN105" i="17"/>
  <c r="DF105" i="17" s="1"/>
  <c r="FZ105" i="17" s="1"/>
  <c r="CO105" i="17"/>
  <c r="CP105" i="17"/>
  <c r="CQ105" i="17"/>
  <c r="CR105" i="17"/>
  <c r="CT105" i="17"/>
  <c r="CU105" i="17"/>
  <c r="CV105" i="17"/>
  <c r="CW105" i="17"/>
  <c r="CX105" i="17"/>
  <c r="CY105" i="17"/>
  <c r="DI105" i="17"/>
  <c r="DJ105" i="17"/>
  <c r="DK105" i="17"/>
  <c r="DL105" i="17"/>
  <c r="DM105" i="17"/>
  <c r="DN105" i="17"/>
  <c r="DO105" i="17"/>
  <c r="DP105" i="17"/>
  <c r="DQ105" i="17"/>
  <c r="DR105" i="17"/>
  <c r="DS105" i="17"/>
  <c r="DT105" i="17"/>
  <c r="DU105" i="17"/>
  <c r="EE105" i="17"/>
  <c r="ER105" i="17" s="1"/>
  <c r="GH105" i="17" s="1"/>
  <c r="EF105" i="17"/>
  <c r="EG105" i="17"/>
  <c r="EH105" i="17"/>
  <c r="EI105" i="17"/>
  <c r="EJ105" i="17"/>
  <c r="EK105" i="17"/>
  <c r="EL105" i="17"/>
  <c r="EM105" i="17"/>
  <c r="EN105" i="17"/>
  <c r="EO105" i="17"/>
  <c r="EP105" i="17"/>
  <c r="EQ105" i="17"/>
  <c r="FA105" i="17"/>
  <c r="FD105" i="17"/>
  <c r="FL105" i="17" s="1"/>
  <c r="FE105" i="17"/>
  <c r="FG105" i="17"/>
  <c r="FH105" i="17"/>
  <c r="FJ105" i="17"/>
  <c r="BQ106" i="17"/>
  <c r="CD106" i="17" s="1"/>
  <c r="FM106" i="17" s="1"/>
  <c r="BR106" i="17"/>
  <c r="BS106" i="17"/>
  <c r="BT106" i="17"/>
  <c r="BU106" i="17"/>
  <c r="BV106" i="17"/>
  <c r="BW106" i="17"/>
  <c r="BX106" i="17"/>
  <c r="BY106" i="17"/>
  <c r="BZ106" i="17"/>
  <c r="CA106" i="17"/>
  <c r="CB106" i="17"/>
  <c r="CC106" i="17"/>
  <c r="CM106" i="17"/>
  <c r="CN106" i="17"/>
  <c r="CO106" i="17"/>
  <c r="CP106" i="17"/>
  <c r="CQ106" i="17"/>
  <c r="CR106" i="17"/>
  <c r="CS106" i="17"/>
  <c r="CT106" i="17"/>
  <c r="CU106" i="17"/>
  <c r="CV106" i="17"/>
  <c r="CW106" i="17"/>
  <c r="CX106" i="17"/>
  <c r="CY106" i="17"/>
  <c r="DI106" i="17"/>
  <c r="DV106" i="17" s="1"/>
  <c r="GA106" i="17" s="1"/>
  <c r="DJ106" i="17"/>
  <c r="DK106" i="17"/>
  <c r="DL106" i="17"/>
  <c r="DM106" i="17"/>
  <c r="DN106" i="17"/>
  <c r="DO106" i="17"/>
  <c r="DP106" i="17"/>
  <c r="DQ106" i="17"/>
  <c r="DR106" i="17"/>
  <c r="DS106" i="17"/>
  <c r="DT106" i="17"/>
  <c r="DU106" i="17"/>
  <c r="EE106" i="17"/>
  <c r="ER106" i="17" s="1"/>
  <c r="GH106" i="17" s="1"/>
  <c r="EF106" i="17"/>
  <c r="EG106" i="17"/>
  <c r="EH106" i="17"/>
  <c r="EI106" i="17"/>
  <c r="EJ106" i="17"/>
  <c r="EK106" i="17"/>
  <c r="EL106" i="17"/>
  <c r="EM106" i="17"/>
  <c r="EN106" i="17"/>
  <c r="EO106" i="17"/>
  <c r="EP106" i="17"/>
  <c r="EQ106" i="17"/>
  <c r="FA106" i="17"/>
  <c r="FD106" i="17"/>
  <c r="FL106" i="17" s="1"/>
  <c r="FE106" i="17"/>
  <c r="FG106" i="17"/>
  <c r="FH106" i="17"/>
  <c r="FJ106" i="17"/>
  <c r="FK106" i="17"/>
  <c r="BQ107" i="17"/>
  <c r="CD107" i="17" s="1"/>
  <c r="FM107" i="17" s="1"/>
  <c r="BR107" i="17"/>
  <c r="CJ107" i="17" s="1"/>
  <c r="FS107" i="17" s="1"/>
  <c r="BS107" i="17"/>
  <c r="BT107" i="17"/>
  <c r="BU107" i="17"/>
  <c r="BV107" i="17"/>
  <c r="BW107" i="17"/>
  <c r="BX107" i="17"/>
  <c r="BY107" i="17"/>
  <c r="BZ107" i="17"/>
  <c r="CA107" i="17"/>
  <c r="CB107" i="17"/>
  <c r="CM107" i="17"/>
  <c r="CZ107" i="17" s="1"/>
  <c r="FT107" i="17" s="1"/>
  <c r="CN107" i="17"/>
  <c r="CO107" i="17"/>
  <c r="CP107" i="17"/>
  <c r="CQ107" i="17"/>
  <c r="CR107" i="17"/>
  <c r="CS107" i="17"/>
  <c r="CT107" i="17"/>
  <c r="CU107" i="17"/>
  <c r="CV107" i="17"/>
  <c r="CW107" i="17"/>
  <c r="CX107" i="17"/>
  <c r="CY107" i="17"/>
  <c r="DI107" i="17"/>
  <c r="DJ107" i="17"/>
  <c r="DK107" i="17"/>
  <c r="DL107" i="17"/>
  <c r="DM107" i="17"/>
  <c r="DN107" i="17"/>
  <c r="DO107" i="17"/>
  <c r="DP107" i="17"/>
  <c r="DQ107" i="17"/>
  <c r="DR107" i="17"/>
  <c r="DS107" i="17"/>
  <c r="DT107" i="17"/>
  <c r="DU107" i="17"/>
  <c r="EE107" i="17"/>
  <c r="ER107" i="17" s="1"/>
  <c r="GH107" i="17" s="1"/>
  <c r="EF107" i="17"/>
  <c r="EG107" i="17"/>
  <c r="EH107" i="17"/>
  <c r="EI107" i="17"/>
  <c r="EJ107" i="17"/>
  <c r="EK107" i="17"/>
  <c r="EL107" i="17"/>
  <c r="EM107" i="17"/>
  <c r="EN107" i="17"/>
  <c r="EO107" i="17"/>
  <c r="EP107" i="17"/>
  <c r="EQ107" i="17"/>
  <c r="FA107" i="17"/>
  <c r="FD107" i="17"/>
  <c r="FL107" i="17" s="1"/>
  <c r="FE107" i="17"/>
  <c r="FH107" i="17"/>
  <c r="FK107" i="17"/>
  <c r="BQ108" i="17"/>
  <c r="CD108" i="17" s="1"/>
  <c r="FM108" i="17" s="1"/>
  <c r="BR108" i="17"/>
  <c r="CJ108" i="17" s="1"/>
  <c r="FS108" i="17" s="1"/>
  <c r="BS108" i="17"/>
  <c r="BT108" i="17"/>
  <c r="BU108" i="17"/>
  <c r="BV108" i="17"/>
  <c r="BW108" i="17"/>
  <c r="BX108" i="17"/>
  <c r="BY108" i="17"/>
  <c r="BZ108" i="17"/>
  <c r="CA108" i="17"/>
  <c r="CB108" i="17"/>
  <c r="CM108" i="17"/>
  <c r="CN108" i="17"/>
  <c r="CO108" i="17"/>
  <c r="CP108" i="17"/>
  <c r="CQ108" i="17"/>
  <c r="CR108" i="17"/>
  <c r="CS108" i="17"/>
  <c r="CT108" i="17"/>
  <c r="CU108" i="17"/>
  <c r="CV108" i="17"/>
  <c r="CW108" i="17"/>
  <c r="CX108" i="17"/>
  <c r="CY108" i="17"/>
  <c r="DI108" i="17"/>
  <c r="EA108" i="17" s="1"/>
  <c r="GF108" i="17" s="1"/>
  <c r="DJ108" i="17"/>
  <c r="DK108" i="17"/>
  <c r="DL108" i="17"/>
  <c r="DM108" i="17"/>
  <c r="DN108" i="17"/>
  <c r="DO108" i="17"/>
  <c r="DP108" i="17"/>
  <c r="DQ108" i="17"/>
  <c r="DR108" i="17"/>
  <c r="DS108" i="17"/>
  <c r="DT108" i="17"/>
  <c r="DU108" i="17"/>
  <c r="EE108" i="17"/>
  <c r="EF108" i="17"/>
  <c r="EG108" i="17"/>
  <c r="EH108" i="17"/>
  <c r="EI108" i="17"/>
  <c r="EJ108" i="17"/>
  <c r="EK108" i="17"/>
  <c r="EL108" i="17"/>
  <c r="EM108" i="17"/>
  <c r="EN108" i="17"/>
  <c r="EO108" i="17"/>
  <c r="EP108" i="17"/>
  <c r="EQ108" i="17"/>
  <c r="FA108" i="17"/>
  <c r="FD108" i="17"/>
  <c r="FL108" i="17" s="1"/>
  <c r="FE108" i="17"/>
  <c r="FG108" i="17"/>
  <c r="FH108" i="17"/>
  <c r="FK108" i="17"/>
  <c r="BQ109" i="17"/>
  <c r="BR109" i="17"/>
  <c r="CJ109" i="17" s="1"/>
  <c r="FS109" i="17" s="1"/>
  <c r="BS109" i="17"/>
  <c r="BT109" i="17"/>
  <c r="BU109" i="17"/>
  <c r="BW109" i="17"/>
  <c r="BX109" i="17"/>
  <c r="BY109" i="17"/>
  <c r="BZ109" i="17"/>
  <c r="CA109" i="17"/>
  <c r="CB109" i="17"/>
  <c r="CM109" i="17"/>
  <c r="CN109" i="17"/>
  <c r="CO109" i="17"/>
  <c r="CP109" i="17"/>
  <c r="CQ109" i="17"/>
  <c r="CR109" i="17"/>
  <c r="CS109" i="17"/>
  <c r="CT109" i="17"/>
  <c r="CU109" i="17"/>
  <c r="CV109" i="17"/>
  <c r="CW109" i="17"/>
  <c r="CX109" i="17"/>
  <c r="CY109" i="17"/>
  <c r="DI109" i="17"/>
  <c r="EA109" i="17" s="1"/>
  <c r="GF109" i="17" s="1"/>
  <c r="DJ109" i="17"/>
  <c r="DK109" i="17"/>
  <c r="DL109" i="17"/>
  <c r="DM109" i="17"/>
  <c r="DN109" i="17"/>
  <c r="DO109" i="17"/>
  <c r="DP109" i="17"/>
  <c r="DQ109" i="17"/>
  <c r="DR109" i="17"/>
  <c r="DS109" i="17"/>
  <c r="DT109" i="17"/>
  <c r="DU109" i="17"/>
  <c r="EE109" i="17"/>
  <c r="EF109" i="17"/>
  <c r="EG109" i="17"/>
  <c r="EH109" i="17"/>
  <c r="EI109" i="17"/>
  <c r="EJ109" i="17"/>
  <c r="EK109" i="17"/>
  <c r="EL109" i="17"/>
  <c r="EM109" i="17"/>
  <c r="EN109" i="17"/>
  <c r="EO109" i="17"/>
  <c r="EP109" i="17"/>
  <c r="EQ109" i="17"/>
  <c r="FA109" i="17"/>
  <c r="FD109" i="17"/>
  <c r="FL109" i="17" s="1"/>
  <c r="FE109" i="17"/>
  <c r="FG109" i="17"/>
  <c r="FH109" i="17"/>
  <c r="FK109" i="17"/>
  <c r="BQ110" i="17"/>
  <c r="CD110" i="17" s="1"/>
  <c r="FM110" i="17" s="1"/>
  <c r="BR110" i="17"/>
  <c r="BS110" i="17"/>
  <c r="BT110" i="17"/>
  <c r="BU110" i="17"/>
  <c r="BV110" i="17"/>
  <c r="BW110" i="17"/>
  <c r="BX110" i="17"/>
  <c r="BY110" i="17"/>
  <c r="BZ110" i="17"/>
  <c r="CA110" i="17"/>
  <c r="CB110" i="17"/>
  <c r="CC110" i="17"/>
  <c r="CM110" i="17"/>
  <c r="CN110" i="17"/>
  <c r="CO110" i="17"/>
  <c r="CP110" i="17"/>
  <c r="CQ110" i="17"/>
  <c r="CS110" i="17"/>
  <c r="CT110" i="17"/>
  <c r="CU110" i="17"/>
  <c r="CV110" i="17"/>
  <c r="CW110" i="17"/>
  <c r="CX110" i="17"/>
  <c r="CY110" i="17"/>
  <c r="DI110" i="17"/>
  <c r="DJ110" i="17"/>
  <c r="EB110" i="17" s="1"/>
  <c r="GG110" i="17" s="1"/>
  <c r="DK110" i="17"/>
  <c r="DL110" i="17"/>
  <c r="DM110" i="17"/>
  <c r="DN110" i="17"/>
  <c r="DO110" i="17"/>
  <c r="DP110" i="17"/>
  <c r="DQ110" i="17"/>
  <c r="DR110" i="17"/>
  <c r="DS110" i="17"/>
  <c r="DT110" i="17"/>
  <c r="DV110" i="17"/>
  <c r="GA110" i="17" s="1"/>
  <c r="EE110" i="17"/>
  <c r="ER110" i="17" s="1"/>
  <c r="GH110" i="17" s="1"/>
  <c r="EF110" i="17"/>
  <c r="EG110" i="17"/>
  <c r="EH110" i="17"/>
  <c r="EI110" i="17"/>
  <c r="EJ110" i="17"/>
  <c r="EK110" i="17"/>
  <c r="EL110" i="17"/>
  <c r="EM110" i="17"/>
  <c r="EN110" i="17"/>
  <c r="EO110" i="17"/>
  <c r="EP110" i="17"/>
  <c r="EQ110" i="17"/>
  <c r="FA110" i="17"/>
  <c r="FD110" i="17"/>
  <c r="FL110" i="17" s="1"/>
  <c r="FE110" i="17"/>
  <c r="FG110" i="17"/>
  <c r="FH110" i="17"/>
  <c r="FJ110" i="17"/>
  <c r="FK110" i="17"/>
  <c r="BQ111" i="17"/>
  <c r="BR111" i="17"/>
  <c r="BS111" i="17"/>
  <c r="BT111" i="17"/>
  <c r="BU111" i="17"/>
  <c r="BV111" i="17"/>
  <c r="BW111" i="17"/>
  <c r="BX111" i="17"/>
  <c r="BY111" i="17"/>
  <c r="BZ111" i="17"/>
  <c r="CA111" i="17"/>
  <c r="CB111" i="17"/>
  <c r="CC111" i="17"/>
  <c r="CM111" i="17"/>
  <c r="CZ111" i="17" s="1"/>
  <c r="FT111" i="17" s="1"/>
  <c r="CN111" i="17"/>
  <c r="CO111" i="17"/>
  <c r="CP111" i="17"/>
  <c r="CQ111" i="17"/>
  <c r="CR111" i="17"/>
  <c r="CS111" i="17"/>
  <c r="CT111" i="17"/>
  <c r="CU111" i="17"/>
  <c r="CV111" i="17"/>
  <c r="CW111" i="17"/>
  <c r="CX111" i="17"/>
  <c r="CY111" i="17"/>
  <c r="DI111" i="17"/>
  <c r="DJ111" i="17"/>
  <c r="DK111" i="17"/>
  <c r="DL111" i="17"/>
  <c r="DM111" i="17"/>
  <c r="DN111" i="17"/>
  <c r="DO111" i="17"/>
  <c r="DP111" i="17"/>
  <c r="DQ111" i="17"/>
  <c r="DR111" i="17"/>
  <c r="DS111" i="17"/>
  <c r="DT111" i="17"/>
  <c r="DU111" i="17"/>
  <c r="EE111" i="17"/>
  <c r="ER111" i="17" s="1"/>
  <c r="GH111" i="17" s="1"/>
  <c r="EF111" i="17"/>
  <c r="EG111" i="17"/>
  <c r="EH111" i="17"/>
  <c r="EI111" i="17"/>
  <c r="EJ111" i="17"/>
  <c r="EK111" i="17"/>
  <c r="EL111" i="17"/>
  <c r="EM111" i="17"/>
  <c r="EN111" i="17"/>
  <c r="EO111" i="17"/>
  <c r="EP111" i="17"/>
  <c r="EQ111" i="17"/>
  <c r="FA111" i="17"/>
  <c r="FD111" i="17"/>
  <c r="FL111" i="17" s="1"/>
  <c r="FE111" i="17"/>
  <c r="FG111" i="17"/>
  <c r="FH111" i="17"/>
  <c r="FK111" i="17"/>
  <c r="BQ112" i="17"/>
  <c r="CD112" i="17" s="1"/>
  <c r="FM112" i="17" s="1"/>
  <c r="BR112" i="17"/>
  <c r="BS112" i="17"/>
  <c r="BT112" i="17"/>
  <c r="BU112" i="17"/>
  <c r="BV112" i="17"/>
  <c r="BW112" i="17"/>
  <c r="BX112" i="17"/>
  <c r="BY112" i="17"/>
  <c r="BZ112" i="17"/>
  <c r="CA112" i="17"/>
  <c r="CB112" i="17"/>
  <c r="CC112" i="17"/>
  <c r="CM112" i="17"/>
  <c r="CZ112" i="17" s="1"/>
  <c r="FT112" i="17" s="1"/>
  <c r="CN112" i="17"/>
  <c r="DF112" i="17" s="1"/>
  <c r="FZ112" i="17" s="1"/>
  <c r="CO112" i="17"/>
  <c r="CP112" i="17"/>
  <c r="CQ112" i="17"/>
  <c r="CR112" i="17"/>
  <c r="CS112" i="17"/>
  <c r="CT112" i="17"/>
  <c r="CU112" i="17"/>
  <c r="CV112" i="17"/>
  <c r="CW112" i="17"/>
  <c r="CX112" i="17"/>
  <c r="CY112" i="17"/>
  <c r="DI112" i="17"/>
  <c r="DV112" i="17" s="1"/>
  <c r="GA112" i="17" s="1"/>
  <c r="DJ112" i="17"/>
  <c r="DK112" i="17"/>
  <c r="DL112" i="17"/>
  <c r="DN112" i="17"/>
  <c r="DO112" i="17"/>
  <c r="DP112" i="17"/>
  <c r="DQ112" i="17"/>
  <c r="DR112" i="17"/>
  <c r="DS112" i="17"/>
  <c r="DT112" i="17"/>
  <c r="EE112" i="17"/>
  <c r="ER112" i="17" s="1"/>
  <c r="GH112" i="17" s="1"/>
  <c r="EF112" i="17"/>
  <c r="EG112" i="17"/>
  <c r="EH112" i="17"/>
  <c r="EI112" i="17"/>
  <c r="EJ112" i="17"/>
  <c r="EK112" i="17"/>
  <c r="EL112" i="17"/>
  <c r="EM112" i="17"/>
  <c r="EN112" i="17"/>
  <c r="EO112" i="17"/>
  <c r="EP112" i="17"/>
  <c r="EQ112" i="17"/>
  <c r="FA112" i="17"/>
  <c r="FD112" i="17"/>
  <c r="FL112" i="17" s="1"/>
  <c r="FE112" i="17"/>
  <c r="FG112" i="17"/>
  <c r="FH112" i="17"/>
  <c r="FJ112" i="17"/>
  <c r="FK112" i="17"/>
  <c r="BQ113" i="17"/>
  <c r="BR113" i="17"/>
  <c r="BS113" i="17"/>
  <c r="BT113" i="17"/>
  <c r="BU113" i="17"/>
  <c r="BV113" i="17"/>
  <c r="BW113" i="17"/>
  <c r="BX113" i="17"/>
  <c r="BY113" i="17"/>
  <c r="BZ113" i="17"/>
  <c r="CA113" i="17"/>
  <c r="CB113" i="17"/>
  <c r="CC113" i="17"/>
  <c r="CM113" i="17"/>
  <c r="CN113" i="17"/>
  <c r="CO113" i="17"/>
  <c r="CP113" i="17"/>
  <c r="CQ113" i="17"/>
  <c r="CR113" i="17"/>
  <c r="CS113" i="17"/>
  <c r="CT113" i="17"/>
  <c r="CU113" i="17"/>
  <c r="CV113" i="17"/>
  <c r="CW113" i="17"/>
  <c r="CX113" i="17"/>
  <c r="CY113" i="17"/>
  <c r="DI113" i="17"/>
  <c r="DJ113" i="17"/>
  <c r="DK113" i="17"/>
  <c r="DL113" i="17"/>
  <c r="DM113" i="17"/>
  <c r="DN113" i="17"/>
  <c r="DO113" i="17"/>
  <c r="DP113" i="17"/>
  <c r="DQ113" i="17"/>
  <c r="DR113" i="17"/>
  <c r="DS113" i="17"/>
  <c r="DT113" i="17"/>
  <c r="EE113" i="17"/>
  <c r="EF113" i="17"/>
  <c r="EG113" i="17"/>
  <c r="EH113" i="17"/>
  <c r="EI113" i="17"/>
  <c r="EJ113" i="17"/>
  <c r="EK113" i="17"/>
  <c r="EL113" i="17"/>
  <c r="EM113" i="17"/>
  <c r="EN113" i="17"/>
  <c r="EO113" i="17"/>
  <c r="EP113" i="17"/>
  <c r="EQ113" i="17"/>
  <c r="FA113" i="17"/>
  <c r="FD113" i="17"/>
  <c r="FL113" i="17" s="1"/>
  <c r="FE113" i="17"/>
  <c r="FG113" i="17"/>
  <c r="FH113" i="17"/>
  <c r="FJ113" i="17"/>
  <c r="FK113" i="17"/>
  <c r="BQ114" i="17"/>
  <c r="CD114" i="17" s="1"/>
  <c r="FM114" i="17" s="1"/>
  <c r="BR114" i="17"/>
  <c r="BS114" i="17"/>
  <c r="BT114" i="17"/>
  <c r="BU114" i="17"/>
  <c r="BV114" i="17"/>
  <c r="BW114" i="17"/>
  <c r="BX114" i="17"/>
  <c r="BY114" i="17"/>
  <c r="BZ114" i="17"/>
  <c r="CA114" i="17"/>
  <c r="CB114" i="17"/>
  <c r="CM114" i="17"/>
  <c r="CZ114" i="17" s="1"/>
  <c r="FT114" i="17" s="1"/>
  <c r="CN114" i="17"/>
  <c r="CO114" i="17"/>
  <c r="CP114" i="17"/>
  <c r="CQ114" i="17"/>
  <c r="CR114" i="17"/>
  <c r="CS114" i="17"/>
  <c r="CT114" i="17"/>
  <c r="CU114" i="17"/>
  <c r="CV114" i="17"/>
  <c r="CW114" i="17"/>
  <c r="CX114" i="17"/>
  <c r="CY114" i="17"/>
  <c r="DI114" i="17"/>
  <c r="DJ114" i="17"/>
  <c r="DK114" i="17"/>
  <c r="DL114" i="17"/>
  <c r="DM114" i="17"/>
  <c r="DN114" i="17"/>
  <c r="DO114" i="17"/>
  <c r="DP114" i="17"/>
  <c r="DQ114" i="17"/>
  <c r="DR114" i="17"/>
  <c r="DS114" i="17"/>
  <c r="DT114" i="17"/>
  <c r="DU114" i="17"/>
  <c r="EE114" i="17"/>
  <c r="ER114" i="17" s="1"/>
  <c r="GH114" i="17" s="1"/>
  <c r="EF114" i="17"/>
  <c r="EG114" i="17"/>
  <c r="EH114" i="17"/>
  <c r="EI114" i="17"/>
  <c r="EJ114" i="17"/>
  <c r="EK114" i="17"/>
  <c r="EL114" i="17"/>
  <c r="EM114" i="17"/>
  <c r="EN114" i="17"/>
  <c r="EO114" i="17"/>
  <c r="EP114" i="17"/>
  <c r="EQ114" i="17"/>
  <c r="FA114" i="17"/>
  <c r="FD114" i="17"/>
  <c r="FL114" i="17" s="1"/>
  <c r="FE114" i="17"/>
  <c r="FH114" i="17"/>
  <c r="FJ114" i="17"/>
  <c r="FK114" i="17"/>
  <c r="BQ115" i="17"/>
  <c r="CD115" i="17" s="1"/>
  <c r="FM115" i="17" s="1"/>
  <c r="BR115" i="17"/>
  <c r="BS115" i="17"/>
  <c r="BT115" i="17"/>
  <c r="BU115" i="17"/>
  <c r="BV115" i="17"/>
  <c r="BW115" i="17"/>
  <c r="BX115" i="17"/>
  <c r="BY115" i="17"/>
  <c r="BZ115" i="17"/>
  <c r="CA115" i="17"/>
  <c r="CB115" i="17"/>
  <c r="CM115" i="17"/>
  <c r="CN115" i="17"/>
  <c r="CO115" i="17"/>
  <c r="CQ115" i="17"/>
  <c r="CR115" i="17"/>
  <c r="CS115" i="17"/>
  <c r="CT115" i="17"/>
  <c r="CU115" i="17"/>
  <c r="CV115" i="17"/>
  <c r="CW115" i="17"/>
  <c r="CX115" i="17"/>
  <c r="CY115" i="17"/>
  <c r="DI115" i="17"/>
  <c r="DV115" i="17" s="1"/>
  <c r="GA115" i="17" s="1"/>
  <c r="DJ115" i="17"/>
  <c r="DK115" i="17"/>
  <c r="DL115" i="17"/>
  <c r="DM115" i="17"/>
  <c r="DN115" i="17"/>
  <c r="DO115" i="17"/>
  <c r="DP115" i="17"/>
  <c r="DQ115" i="17"/>
  <c r="DR115" i="17"/>
  <c r="DS115" i="17"/>
  <c r="DT115" i="17"/>
  <c r="DU115" i="17"/>
  <c r="EE115" i="17"/>
  <c r="EF115" i="17"/>
  <c r="EG115" i="17"/>
  <c r="EH115" i="17"/>
  <c r="EI115" i="17"/>
  <c r="EJ115" i="17"/>
  <c r="EK115" i="17"/>
  <c r="EL115" i="17"/>
  <c r="EM115" i="17"/>
  <c r="EN115" i="17"/>
  <c r="EO115" i="17"/>
  <c r="EP115" i="17"/>
  <c r="EQ115" i="17"/>
  <c r="FA115" i="17"/>
  <c r="FD115" i="17"/>
  <c r="FL115" i="17" s="1"/>
  <c r="FE115" i="17"/>
  <c r="FH115" i="17"/>
  <c r="FJ115" i="17"/>
  <c r="FK115" i="17"/>
  <c r="BQ116" i="17"/>
  <c r="CD116" i="17" s="1"/>
  <c r="FM116" i="17" s="1"/>
  <c r="BR116" i="17"/>
  <c r="CJ116" i="17" s="1"/>
  <c r="FS116" i="17" s="1"/>
  <c r="BS116" i="17"/>
  <c r="BT116" i="17"/>
  <c r="BU116" i="17"/>
  <c r="BV116" i="17"/>
  <c r="BW116" i="17"/>
  <c r="BX116" i="17"/>
  <c r="BY116" i="17"/>
  <c r="BZ116" i="17"/>
  <c r="CA116" i="17"/>
  <c r="CB116" i="17"/>
  <c r="CM116" i="17"/>
  <c r="CZ116" i="17" s="1"/>
  <c r="FT116" i="17" s="1"/>
  <c r="CN116" i="17"/>
  <c r="CO116" i="17"/>
  <c r="CP116" i="17"/>
  <c r="CQ116" i="17"/>
  <c r="CR116" i="17"/>
  <c r="CS116" i="17"/>
  <c r="CT116" i="17"/>
  <c r="CU116" i="17"/>
  <c r="CV116" i="17"/>
  <c r="CW116" i="17"/>
  <c r="CX116" i="17"/>
  <c r="CY116" i="17"/>
  <c r="DI116" i="17"/>
  <c r="DV116" i="17" s="1"/>
  <c r="GA116" i="17" s="1"/>
  <c r="DJ116" i="17"/>
  <c r="DK116" i="17"/>
  <c r="DL116" i="17"/>
  <c r="DM116" i="17"/>
  <c r="DN116" i="17"/>
  <c r="DO116" i="17"/>
  <c r="DP116" i="17"/>
  <c r="DQ116" i="17"/>
  <c r="DR116" i="17"/>
  <c r="DS116" i="17"/>
  <c r="DT116" i="17"/>
  <c r="DU116" i="17"/>
  <c r="EE116" i="17"/>
  <c r="ER116" i="17" s="1"/>
  <c r="GH116" i="17" s="1"/>
  <c r="EF116" i="17"/>
  <c r="EG116" i="17"/>
  <c r="EH116" i="17"/>
  <c r="EI116" i="17"/>
  <c r="EJ116" i="17"/>
  <c r="EK116" i="17"/>
  <c r="EL116" i="17"/>
  <c r="EM116" i="17"/>
  <c r="EN116" i="17"/>
  <c r="EO116" i="17"/>
  <c r="EP116" i="17"/>
  <c r="EQ116" i="17"/>
  <c r="FA116" i="17"/>
  <c r="FD116" i="17"/>
  <c r="FL116" i="17" s="1"/>
  <c r="FE116" i="17"/>
  <c r="FG116" i="17"/>
  <c r="FH116" i="17"/>
  <c r="FJ116" i="17"/>
  <c r="FK116" i="17"/>
  <c r="BQ117" i="17"/>
  <c r="BR117" i="17"/>
  <c r="BS117" i="17"/>
  <c r="BT117" i="17"/>
  <c r="BU117" i="17"/>
  <c r="BV117" i="17"/>
  <c r="BW117" i="17"/>
  <c r="BX117" i="17"/>
  <c r="BY117" i="17"/>
  <c r="BZ117" i="17"/>
  <c r="CA117" i="17"/>
  <c r="CB117" i="17"/>
  <c r="CC117" i="17"/>
  <c r="CM117" i="17"/>
  <c r="CN117" i="17"/>
  <c r="CO117" i="17"/>
  <c r="CP117" i="17"/>
  <c r="CQ117" i="17"/>
  <c r="CR117" i="17"/>
  <c r="CS117" i="17"/>
  <c r="CT117" i="17"/>
  <c r="CU117" i="17"/>
  <c r="CV117" i="17"/>
  <c r="CW117" i="17"/>
  <c r="CX117" i="17"/>
  <c r="CY117" i="17"/>
  <c r="DJ117" i="17"/>
  <c r="DK117" i="17"/>
  <c r="DL117" i="17"/>
  <c r="DM117" i="17"/>
  <c r="DN117" i="17"/>
  <c r="DO117" i="17"/>
  <c r="DP117" i="17"/>
  <c r="DQ117" i="17"/>
  <c r="DR117" i="17"/>
  <c r="DS117" i="17"/>
  <c r="DT117" i="17"/>
  <c r="DU117" i="17"/>
  <c r="EE117" i="17"/>
  <c r="EF117" i="17"/>
  <c r="EG117" i="17"/>
  <c r="EH117" i="17"/>
  <c r="EI117" i="17"/>
  <c r="EJ117" i="17"/>
  <c r="EK117" i="17"/>
  <c r="EL117" i="17"/>
  <c r="EM117" i="17"/>
  <c r="EN117" i="17"/>
  <c r="EO117" i="17"/>
  <c r="EP117" i="17"/>
  <c r="EQ117" i="17"/>
  <c r="FA117" i="17"/>
  <c r="FD117" i="17"/>
  <c r="FL117" i="17" s="1"/>
  <c r="FE117" i="17"/>
  <c r="FG117" i="17"/>
  <c r="FH117" i="17"/>
  <c r="FJ117" i="17"/>
  <c r="FK117" i="17"/>
  <c r="BQ118" i="17"/>
  <c r="BR118" i="17"/>
  <c r="CJ118" i="17" s="1"/>
  <c r="FS118" i="17" s="1"/>
  <c r="BS118" i="17"/>
  <c r="BT118" i="17"/>
  <c r="BU118" i="17"/>
  <c r="BV118" i="17"/>
  <c r="BW118" i="17"/>
  <c r="BX118" i="17"/>
  <c r="BY118" i="17"/>
  <c r="BZ118" i="17"/>
  <c r="CA118" i="17"/>
  <c r="CB118" i="17"/>
  <c r="CM118" i="17"/>
  <c r="CZ118" i="17" s="1"/>
  <c r="FT118" i="17" s="1"/>
  <c r="CN118" i="17"/>
  <c r="CO118" i="17"/>
  <c r="CP118" i="17"/>
  <c r="CQ118" i="17"/>
  <c r="CR118" i="17"/>
  <c r="CS118" i="17"/>
  <c r="CT118" i="17"/>
  <c r="CU118" i="17"/>
  <c r="CV118" i="17"/>
  <c r="CW118" i="17"/>
  <c r="CX118" i="17"/>
  <c r="CY118" i="17"/>
  <c r="DI118" i="17"/>
  <c r="DV118" i="17" s="1"/>
  <c r="GA118" i="17" s="1"/>
  <c r="DJ118" i="17"/>
  <c r="DK118" i="17"/>
  <c r="DL118" i="17"/>
  <c r="DN118" i="17"/>
  <c r="DO118" i="17"/>
  <c r="DP118" i="17"/>
  <c r="DQ118" i="17"/>
  <c r="DR118" i="17"/>
  <c r="DS118" i="17"/>
  <c r="DT118" i="17"/>
  <c r="DU118" i="17"/>
  <c r="EE118" i="17"/>
  <c r="ER118" i="17" s="1"/>
  <c r="GH118" i="17" s="1"/>
  <c r="EF118" i="17"/>
  <c r="EG118" i="17"/>
  <c r="EH118" i="17"/>
  <c r="EI118" i="17"/>
  <c r="EJ118" i="17"/>
  <c r="EK118" i="17"/>
  <c r="EL118" i="17"/>
  <c r="EM118" i="17"/>
  <c r="EN118" i="17"/>
  <c r="EO118" i="17"/>
  <c r="EP118" i="17"/>
  <c r="EQ118" i="17"/>
  <c r="FA118" i="17"/>
  <c r="FD118" i="17"/>
  <c r="FL118" i="17" s="1"/>
  <c r="FE118" i="17"/>
  <c r="FG118" i="17"/>
  <c r="FH118" i="17"/>
  <c r="FJ118" i="17"/>
  <c r="FK118" i="17"/>
  <c r="BQ119" i="17"/>
  <c r="BR119" i="17"/>
  <c r="BS119" i="17"/>
  <c r="BT119" i="17"/>
  <c r="BU119" i="17"/>
  <c r="BV119" i="17"/>
  <c r="BW119" i="17"/>
  <c r="BX119" i="17"/>
  <c r="BY119" i="17"/>
  <c r="BZ119" i="17"/>
  <c r="CA119" i="17"/>
  <c r="CB119" i="17"/>
  <c r="CM119" i="17"/>
  <c r="CZ119" i="17" s="1"/>
  <c r="FT119" i="17" s="1"/>
  <c r="CN119" i="17"/>
  <c r="CO119" i="17"/>
  <c r="CP119" i="17"/>
  <c r="CQ119" i="17"/>
  <c r="CR119" i="17"/>
  <c r="CS119" i="17"/>
  <c r="CT119" i="17"/>
  <c r="CU119" i="17"/>
  <c r="CV119" i="17"/>
  <c r="CW119" i="17"/>
  <c r="CX119" i="17"/>
  <c r="CY119" i="17"/>
  <c r="DI119" i="17"/>
  <c r="EA119" i="17" s="1"/>
  <c r="GF119" i="17" s="1"/>
  <c r="DJ119" i="17"/>
  <c r="DK119" i="17"/>
  <c r="DL119" i="17"/>
  <c r="DN119" i="17"/>
  <c r="DO119" i="17"/>
  <c r="DP119" i="17"/>
  <c r="DQ119" i="17"/>
  <c r="DR119" i="17"/>
  <c r="DS119" i="17"/>
  <c r="DT119" i="17"/>
  <c r="DU119" i="17"/>
  <c r="EE119" i="17"/>
  <c r="ER119" i="17" s="1"/>
  <c r="GH119" i="17" s="1"/>
  <c r="EF119" i="17"/>
  <c r="EG119" i="17"/>
  <c r="EH119" i="17"/>
  <c r="EI119" i="17"/>
  <c r="EJ119" i="17"/>
  <c r="EK119" i="17"/>
  <c r="EL119" i="17"/>
  <c r="EM119" i="17"/>
  <c r="EN119" i="17"/>
  <c r="EO119" i="17"/>
  <c r="EP119" i="17"/>
  <c r="EQ119" i="17"/>
  <c r="FA119" i="17"/>
  <c r="FD119" i="17"/>
  <c r="FL119" i="17" s="1"/>
  <c r="FE119" i="17"/>
  <c r="FG119" i="17"/>
  <c r="FH119" i="17"/>
  <c r="FJ119" i="17"/>
  <c r="FK119" i="17"/>
  <c r="BQ120" i="17"/>
  <c r="CD120" i="17" s="1"/>
  <c r="FM120" i="17" s="1"/>
  <c r="BR120" i="17"/>
  <c r="BS120" i="17"/>
  <c r="BT120" i="17"/>
  <c r="BU120" i="17"/>
  <c r="BV120" i="17"/>
  <c r="BW120" i="17"/>
  <c r="BX120" i="17"/>
  <c r="BY120" i="17"/>
  <c r="BZ120" i="17"/>
  <c r="CA120" i="17"/>
  <c r="CB120" i="17"/>
  <c r="CM120" i="17"/>
  <c r="CZ120" i="17" s="1"/>
  <c r="FT120" i="17" s="1"/>
  <c r="CN120" i="17"/>
  <c r="CO120" i="17"/>
  <c r="CP120" i="17"/>
  <c r="CR120" i="17"/>
  <c r="CS120" i="17"/>
  <c r="CT120" i="17"/>
  <c r="CU120" i="17"/>
  <c r="CV120" i="17"/>
  <c r="CW120" i="17"/>
  <c r="CX120" i="17"/>
  <c r="CY120" i="17"/>
  <c r="DI120" i="17"/>
  <c r="DV120" i="17" s="1"/>
  <c r="GA120" i="17" s="1"/>
  <c r="DJ120" i="17"/>
  <c r="DK120" i="17"/>
  <c r="DL120" i="17"/>
  <c r="DM120" i="17"/>
  <c r="DN120" i="17"/>
  <c r="DO120" i="17"/>
  <c r="DP120" i="17"/>
  <c r="DQ120" i="17"/>
  <c r="DR120" i="17"/>
  <c r="DS120" i="17"/>
  <c r="DT120" i="17"/>
  <c r="DU120" i="17"/>
  <c r="EE120" i="17"/>
  <c r="ER120" i="17" s="1"/>
  <c r="GH120" i="17" s="1"/>
  <c r="EF120" i="17"/>
  <c r="EG120" i="17"/>
  <c r="EH120" i="17"/>
  <c r="EI120" i="17"/>
  <c r="EJ120" i="17"/>
  <c r="EK120" i="17"/>
  <c r="EL120" i="17"/>
  <c r="EM120" i="17"/>
  <c r="EN120" i="17"/>
  <c r="EO120" i="17"/>
  <c r="EP120" i="17"/>
  <c r="EQ120" i="17"/>
  <c r="FA120" i="17"/>
  <c r="FD120" i="17"/>
  <c r="FE120" i="17"/>
  <c r="FG120" i="17"/>
  <c r="FH120" i="17"/>
  <c r="FJ120" i="17"/>
  <c r="FK120" i="17"/>
  <c r="FL120" i="17"/>
  <c r="BQ121" i="17"/>
  <c r="CI121" i="17" s="1"/>
  <c r="FR121" i="17" s="1"/>
  <c r="BR121" i="17"/>
  <c r="CJ121" i="17" s="1"/>
  <c r="FS121" i="17" s="1"/>
  <c r="BS121" i="17"/>
  <c r="BT121" i="17"/>
  <c r="BU121" i="17"/>
  <c r="BV121" i="17"/>
  <c r="BW121" i="17"/>
  <c r="BX121" i="17"/>
  <c r="BY121" i="17"/>
  <c r="BZ121" i="17"/>
  <c r="CA121" i="17"/>
  <c r="CB121" i="17"/>
  <c r="CC121" i="17"/>
  <c r="CM121" i="17"/>
  <c r="CN121" i="17"/>
  <c r="CO121" i="17"/>
  <c r="CP121" i="17"/>
  <c r="CR121" i="17"/>
  <c r="CS121" i="17"/>
  <c r="CT121" i="17"/>
  <c r="CU121" i="17"/>
  <c r="CV121" i="17"/>
  <c r="CW121" i="17"/>
  <c r="CX121" i="17"/>
  <c r="DI121" i="17"/>
  <c r="DJ121" i="17"/>
  <c r="DK121" i="17"/>
  <c r="DL121" i="17"/>
  <c r="DM121" i="17"/>
  <c r="DN121" i="17"/>
  <c r="DO121" i="17"/>
  <c r="DP121" i="17"/>
  <c r="DQ121" i="17"/>
  <c r="DR121" i="17"/>
  <c r="DS121" i="17"/>
  <c r="DT121" i="17"/>
  <c r="DU121" i="17"/>
  <c r="EE121" i="17"/>
  <c r="EF121" i="17"/>
  <c r="EG121" i="17"/>
  <c r="EH121" i="17"/>
  <c r="EI121" i="17"/>
  <c r="EJ121" i="17"/>
  <c r="EK121" i="17"/>
  <c r="EL121" i="17"/>
  <c r="EM121" i="17"/>
  <c r="EN121" i="17"/>
  <c r="EO121" i="17"/>
  <c r="EP121" i="17"/>
  <c r="EQ121" i="17"/>
  <c r="FA121" i="17"/>
  <c r="FD121" i="17"/>
  <c r="FL121" i="17" s="1"/>
  <c r="FE121" i="17"/>
  <c r="FG121" i="17"/>
  <c r="FH121" i="17"/>
  <c r="FJ121" i="17"/>
  <c r="FK121" i="17"/>
  <c r="BQ122" i="17"/>
  <c r="CD122" i="17" s="1"/>
  <c r="FM122" i="17" s="1"/>
  <c r="BR122" i="17"/>
  <c r="BS122" i="17"/>
  <c r="BT122" i="17"/>
  <c r="BU122" i="17"/>
  <c r="BV122" i="17"/>
  <c r="BW122" i="17"/>
  <c r="BX122" i="17"/>
  <c r="BY122" i="17"/>
  <c r="BZ122" i="17"/>
  <c r="CA122" i="17"/>
  <c r="CB122" i="17"/>
  <c r="CC122" i="17"/>
  <c r="CM122" i="17"/>
  <c r="CZ122" i="17" s="1"/>
  <c r="FT122" i="17" s="1"/>
  <c r="CN122" i="17"/>
  <c r="DF122" i="17" s="1"/>
  <c r="FZ122" i="17" s="1"/>
  <c r="CO122" i="17"/>
  <c r="CP122" i="17"/>
  <c r="CQ122" i="17"/>
  <c r="CR122" i="17"/>
  <c r="CS122" i="17"/>
  <c r="CT122" i="17"/>
  <c r="CU122" i="17"/>
  <c r="CV122" i="17"/>
  <c r="CW122" i="17"/>
  <c r="CX122" i="17"/>
  <c r="DI122" i="17"/>
  <c r="DJ122" i="17"/>
  <c r="DK122" i="17"/>
  <c r="DL122" i="17"/>
  <c r="DM122" i="17"/>
  <c r="DN122" i="17"/>
  <c r="DO122" i="17"/>
  <c r="DP122" i="17"/>
  <c r="DQ122" i="17"/>
  <c r="DR122" i="17"/>
  <c r="DS122" i="17"/>
  <c r="DT122" i="17"/>
  <c r="DU122" i="17"/>
  <c r="EB122" i="17"/>
  <c r="GG122" i="17" s="1"/>
  <c r="EE122" i="17"/>
  <c r="ER122" i="17" s="1"/>
  <c r="GH122" i="17" s="1"/>
  <c r="EF122" i="17"/>
  <c r="EG122" i="17"/>
  <c r="EH122" i="17"/>
  <c r="EI122" i="17"/>
  <c r="EJ122" i="17"/>
  <c r="EK122" i="17"/>
  <c r="EL122" i="17"/>
  <c r="EM122" i="17"/>
  <c r="EN122" i="17"/>
  <c r="EO122" i="17"/>
  <c r="EP122" i="17"/>
  <c r="EQ122" i="17"/>
  <c r="FA122" i="17"/>
  <c r="FD122" i="17"/>
  <c r="FL122" i="17" s="1"/>
  <c r="FE122" i="17"/>
  <c r="FH122" i="17"/>
  <c r="FJ122" i="17"/>
  <c r="FK122" i="17"/>
  <c r="BQ123" i="17"/>
  <c r="CD123" i="17" s="1"/>
  <c r="FM123" i="17" s="1"/>
  <c r="BR123" i="17"/>
  <c r="BS123" i="17"/>
  <c r="BT123" i="17"/>
  <c r="BU123" i="17"/>
  <c r="BV123" i="17"/>
  <c r="BW123" i="17"/>
  <c r="BX123" i="17"/>
  <c r="BY123" i="17"/>
  <c r="BZ123" i="17"/>
  <c r="CA123" i="17"/>
  <c r="CB123" i="17"/>
  <c r="CC123" i="17"/>
  <c r="CM123" i="17"/>
  <c r="CZ123" i="17" s="1"/>
  <c r="FT123" i="17" s="1"/>
  <c r="CN123" i="17"/>
  <c r="CO123" i="17"/>
  <c r="CP123" i="17"/>
  <c r="CQ123" i="17"/>
  <c r="CR123" i="17"/>
  <c r="CS123" i="17"/>
  <c r="CT123" i="17"/>
  <c r="CU123" i="17"/>
  <c r="CV123" i="17"/>
  <c r="CW123" i="17"/>
  <c r="CX123" i="17"/>
  <c r="CY123" i="17"/>
  <c r="DJ123" i="17"/>
  <c r="DK123" i="17"/>
  <c r="DL123" i="17"/>
  <c r="DM123" i="17"/>
  <c r="DN123" i="17"/>
  <c r="DO123" i="17"/>
  <c r="DP123" i="17"/>
  <c r="DQ123" i="17"/>
  <c r="DR123" i="17"/>
  <c r="DS123" i="17"/>
  <c r="DT123" i="17"/>
  <c r="DU123" i="17"/>
  <c r="EE123" i="17"/>
  <c r="ER123" i="17" s="1"/>
  <c r="GH123" i="17" s="1"/>
  <c r="EF123" i="17"/>
  <c r="EG123" i="17"/>
  <c r="EH123" i="17"/>
  <c r="EI123" i="17"/>
  <c r="EJ123" i="17"/>
  <c r="EK123" i="17"/>
  <c r="EL123" i="17"/>
  <c r="EM123" i="17"/>
  <c r="EN123" i="17"/>
  <c r="EO123" i="17"/>
  <c r="EP123" i="17"/>
  <c r="EQ123" i="17"/>
  <c r="FA123" i="17"/>
  <c r="FD123" i="17"/>
  <c r="FL123" i="17" s="1"/>
  <c r="FE123" i="17"/>
  <c r="FH123" i="17"/>
  <c r="FJ123" i="17"/>
  <c r="FK123" i="17"/>
  <c r="BQ124" i="17"/>
  <c r="CD124" i="17" s="1"/>
  <c r="FM124" i="17" s="1"/>
  <c r="BR124" i="17"/>
  <c r="BS124" i="17"/>
  <c r="BT124" i="17"/>
  <c r="BU124" i="17"/>
  <c r="BV124" i="17"/>
  <c r="BW124" i="17"/>
  <c r="BX124" i="17"/>
  <c r="BY124" i="17"/>
  <c r="BZ124" i="17"/>
  <c r="CA124" i="17"/>
  <c r="CB124" i="17"/>
  <c r="CM124" i="17"/>
  <c r="CZ124" i="17" s="1"/>
  <c r="FT124" i="17" s="1"/>
  <c r="CN124" i="17"/>
  <c r="CO124" i="17"/>
  <c r="CP124" i="17"/>
  <c r="CQ124" i="17"/>
  <c r="CR124" i="17"/>
  <c r="CS124" i="17"/>
  <c r="CT124" i="17"/>
  <c r="CU124" i="17"/>
  <c r="CV124" i="17"/>
  <c r="CW124" i="17"/>
  <c r="CX124" i="17"/>
  <c r="CY124" i="17"/>
  <c r="DI124" i="17"/>
  <c r="EA124" i="17" s="1"/>
  <c r="GF124" i="17" s="1"/>
  <c r="DJ124" i="17"/>
  <c r="DK124" i="17"/>
  <c r="DL124" i="17"/>
  <c r="DM124" i="17"/>
  <c r="DN124" i="17"/>
  <c r="DO124" i="17"/>
  <c r="DP124" i="17"/>
  <c r="DQ124" i="17"/>
  <c r="DR124" i="17"/>
  <c r="DS124" i="17"/>
  <c r="DT124" i="17"/>
  <c r="DU124" i="17"/>
  <c r="EE124" i="17"/>
  <c r="EF124" i="17"/>
  <c r="EG124" i="17"/>
  <c r="EH124" i="17"/>
  <c r="EI124" i="17"/>
  <c r="EJ124" i="17"/>
  <c r="EK124" i="17"/>
  <c r="EL124" i="17"/>
  <c r="EM124" i="17"/>
  <c r="EN124" i="17"/>
  <c r="EO124" i="17"/>
  <c r="EP124" i="17"/>
  <c r="EQ124" i="17"/>
  <c r="FA124" i="17"/>
  <c r="FD124" i="17"/>
  <c r="FL124" i="17" s="1"/>
  <c r="FE124" i="17"/>
  <c r="FG124" i="17"/>
  <c r="FH124" i="17"/>
  <c r="FJ124" i="17"/>
  <c r="FK124" i="17"/>
  <c r="BQ125" i="17"/>
  <c r="BR125" i="17"/>
  <c r="CJ125" i="17" s="1"/>
  <c r="FS125" i="17" s="1"/>
  <c r="BS125" i="17"/>
  <c r="BT125" i="17"/>
  <c r="BU125" i="17"/>
  <c r="BV125" i="17"/>
  <c r="BW125" i="17"/>
  <c r="BX125" i="17"/>
  <c r="BY125" i="17"/>
  <c r="BZ125" i="17"/>
  <c r="CA125" i="17"/>
  <c r="CB125" i="17"/>
  <c r="CC125" i="17"/>
  <c r="CM125" i="17"/>
  <c r="CN125" i="17"/>
  <c r="CO125" i="17"/>
  <c r="CP125" i="17"/>
  <c r="CQ125" i="17"/>
  <c r="CR125" i="17"/>
  <c r="CS125" i="17"/>
  <c r="CT125" i="17"/>
  <c r="CU125" i="17"/>
  <c r="CV125" i="17"/>
  <c r="CW125" i="17"/>
  <c r="CX125" i="17"/>
  <c r="DI125" i="17"/>
  <c r="DJ125" i="17"/>
  <c r="DK125" i="17"/>
  <c r="DL125" i="17"/>
  <c r="DM125" i="17"/>
  <c r="DN125" i="17"/>
  <c r="DO125" i="17"/>
  <c r="DP125" i="17"/>
  <c r="DQ125" i="17"/>
  <c r="DR125" i="17"/>
  <c r="DS125" i="17"/>
  <c r="DT125" i="17"/>
  <c r="DU125" i="17"/>
  <c r="EE125" i="17"/>
  <c r="EF125" i="17"/>
  <c r="EG125" i="17"/>
  <c r="EH125" i="17"/>
  <c r="EI125" i="17"/>
  <c r="EJ125" i="17"/>
  <c r="EK125" i="17"/>
  <c r="EL125" i="17"/>
  <c r="EM125" i="17"/>
  <c r="EN125" i="17"/>
  <c r="EO125" i="17"/>
  <c r="EP125" i="17"/>
  <c r="EQ125" i="17"/>
  <c r="FA125" i="17"/>
  <c r="FD125" i="17"/>
  <c r="FL125" i="17" s="1"/>
  <c r="FE125" i="17"/>
  <c r="FG125" i="17"/>
  <c r="FH125" i="17"/>
  <c r="FJ125" i="17"/>
  <c r="FK125" i="17"/>
  <c r="BQ126" i="17"/>
  <c r="CD126" i="17" s="1"/>
  <c r="FM126" i="17" s="1"/>
  <c r="BR126" i="17"/>
  <c r="BS126" i="17"/>
  <c r="BT126" i="17"/>
  <c r="BU126" i="17"/>
  <c r="BV126" i="17"/>
  <c r="BW126" i="17"/>
  <c r="BX126" i="17"/>
  <c r="BY126" i="17"/>
  <c r="BZ126" i="17"/>
  <c r="CA126" i="17"/>
  <c r="CB126" i="17"/>
  <c r="CM126" i="17"/>
  <c r="CZ126" i="17" s="1"/>
  <c r="FT126" i="17" s="1"/>
  <c r="CN126" i="17"/>
  <c r="CO126" i="17"/>
  <c r="CP126" i="17"/>
  <c r="CQ126" i="17"/>
  <c r="CR126" i="17"/>
  <c r="CS126" i="17"/>
  <c r="CT126" i="17"/>
  <c r="CU126" i="17"/>
  <c r="CV126" i="17"/>
  <c r="CW126" i="17"/>
  <c r="CX126" i="17"/>
  <c r="CY126" i="17"/>
  <c r="DI126" i="17"/>
  <c r="EA126" i="17" s="1"/>
  <c r="GF126" i="17" s="1"/>
  <c r="DJ126" i="17"/>
  <c r="DK126" i="17"/>
  <c r="DL126" i="17"/>
  <c r="DM126" i="17"/>
  <c r="DN126" i="17"/>
  <c r="DO126" i="17"/>
  <c r="DP126" i="17"/>
  <c r="DQ126" i="17"/>
  <c r="DR126" i="17"/>
  <c r="DS126" i="17"/>
  <c r="DT126" i="17"/>
  <c r="DU126" i="17"/>
  <c r="EE126" i="17"/>
  <c r="EF126" i="17"/>
  <c r="EX126" i="17" s="1"/>
  <c r="GN126" i="17" s="1"/>
  <c r="EG126" i="17"/>
  <c r="EH126" i="17"/>
  <c r="EI126" i="17"/>
  <c r="EJ126" i="17"/>
  <c r="EK126" i="17"/>
  <c r="EL126" i="17"/>
  <c r="EM126" i="17"/>
  <c r="EN126" i="17"/>
  <c r="EO126" i="17"/>
  <c r="EP126" i="17"/>
  <c r="EQ126" i="17"/>
  <c r="FA126" i="17"/>
  <c r="FD126" i="17"/>
  <c r="FL126" i="17" s="1"/>
  <c r="FE126" i="17"/>
  <c r="FG126" i="17"/>
  <c r="FH126" i="17"/>
  <c r="FJ126" i="17"/>
  <c r="FK126" i="17"/>
  <c r="BQ127" i="17"/>
  <c r="CD127" i="17" s="1"/>
  <c r="FM127" i="17" s="1"/>
  <c r="BR127" i="17"/>
  <c r="BS127" i="17"/>
  <c r="BT127" i="17"/>
  <c r="BU127" i="17"/>
  <c r="BV127" i="17"/>
  <c r="BW127" i="17"/>
  <c r="BX127" i="17"/>
  <c r="BY127" i="17"/>
  <c r="BZ127" i="17"/>
  <c r="CA127" i="17"/>
  <c r="CB127" i="17"/>
  <c r="CC127" i="17"/>
  <c r="CM127" i="17"/>
  <c r="CN127" i="17"/>
  <c r="DF127" i="17" s="1"/>
  <c r="FZ127" i="17" s="1"/>
  <c r="CO127" i="17"/>
  <c r="CP127" i="17"/>
  <c r="CQ127" i="17"/>
  <c r="CR127" i="17"/>
  <c r="CS127" i="17"/>
  <c r="CT127" i="17"/>
  <c r="CU127" i="17"/>
  <c r="CV127" i="17"/>
  <c r="CW127" i="17"/>
  <c r="CX127" i="17"/>
  <c r="CY127" i="17"/>
  <c r="DI127" i="17"/>
  <c r="DV127" i="17" s="1"/>
  <c r="GA127" i="17" s="1"/>
  <c r="DJ127" i="17"/>
  <c r="DK127" i="17"/>
  <c r="DL127" i="17"/>
  <c r="DN127" i="17"/>
  <c r="DO127" i="17"/>
  <c r="DP127" i="17"/>
  <c r="DQ127" i="17"/>
  <c r="DR127" i="17"/>
  <c r="DS127" i="17"/>
  <c r="DT127" i="17"/>
  <c r="EE127" i="17"/>
  <c r="EF127" i="17"/>
  <c r="EG127" i="17"/>
  <c r="EH127" i="17"/>
  <c r="EI127" i="17"/>
  <c r="EJ127" i="17"/>
  <c r="EK127" i="17"/>
  <c r="EL127" i="17"/>
  <c r="EM127" i="17"/>
  <c r="EN127" i="17"/>
  <c r="EO127" i="17"/>
  <c r="EP127" i="17"/>
  <c r="EQ127" i="17"/>
  <c r="FA127" i="17"/>
  <c r="FD127" i="17"/>
  <c r="FL127" i="17" s="1"/>
  <c r="FE127" i="17"/>
  <c r="FG127" i="17"/>
  <c r="FH127" i="17"/>
  <c r="FJ127" i="17"/>
  <c r="FK127" i="17"/>
  <c r="BQ128" i="17"/>
  <c r="CD128" i="17" s="1"/>
  <c r="FM128" i="17" s="1"/>
  <c r="BR128" i="17"/>
  <c r="CJ128" i="17" s="1"/>
  <c r="FS128" i="17" s="1"/>
  <c r="BS128" i="17"/>
  <c r="BT128" i="17"/>
  <c r="BU128" i="17"/>
  <c r="BV128" i="17"/>
  <c r="BW128" i="17"/>
  <c r="BX128" i="17"/>
  <c r="BY128" i="17"/>
  <c r="BZ128" i="17"/>
  <c r="CA128" i="17"/>
  <c r="CB128" i="17"/>
  <c r="CC128" i="17"/>
  <c r="CM128" i="17"/>
  <c r="CN128" i="17"/>
  <c r="CO128" i="17"/>
  <c r="CP128" i="17"/>
  <c r="CQ128" i="17"/>
  <c r="CR128" i="17"/>
  <c r="CS128" i="17"/>
  <c r="CT128" i="17"/>
  <c r="CU128" i="17"/>
  <c r="CV128" i="17"/>
  <c r="CW128" i="17"/>
  <c r="CX128" i="17"/>
  <c r="CY128" i="17"/>
  <c r="DI128" i="17"/>
  <c r="DV128" i="17" s="1"/>
  <c r="GA128" i="17" s="1"/>
  <c r="DJ128" i="17"/>
  <c r="DK128" i="17"/>
  <c r="DL128" i="17"/>
  <c r="DM128" i="17"/>
  <c r="DN128" i="17"/>
  <c r="DO128" i="17"/>
  <c r="DP128" i="17"/>
  <c r="DQ128" i="17"/>
  <c r="DR128" i="17"/>
  <c r="DS128" i="17"/>
  <c r="DT128" i="17"/>
  <c r="DU128" i="17"/>
  <c r="EE128" i="17"/>
  <c r="ER128" i="17" s="1"/>
  <c r="GH128" i="17" s="1"/>
  <c r="EF128" i="17"/>
  <c r="EG128" i="17"/>
  <c r="EH128" i="17"/>
  <c r="EI128" i="17"/>
  <c r="EJ128" i="17"/>
  <c r="EK128" i="17"/>
  <c r="EL128" i="17"/>
  <c r="EM128" i="17"/>
  <c r="EN128" i="17"/>
  <c r="EO128" i="17"/>
  <c r="EP128" i="17"/>
  <c r="FA128" i="17"/>
  <c r="FD128" i="17"/>
  <c r="FL128" i="17" s="1"/>
  <c r="FE128" i="17"/>
  <c r="FG128" i="17"/>
  <c r="FH128" i="17"/>
  <c r="FJ128" i="17"/>
  <c r="FK128" i="17"/>
  <c r="BQ129" i="17"/>
  <c r="CD129" i="17" s="1"/>
  <c r="FM129" i="17" s="1"/>
  <c r="BR129" i="17"/>
  <c r="BS129" i="17"/>
  <c r="BT129" i="17"/>
  <c r="BU129" i="17"/>
  <c r="BV129" i="17"/>
  <c r="BW129" i="17"/>
  <c r="BX129" i="17"/>
  <c r="BY129" i="17"/>
  <c r="BZ129" i="17"/>
  <c r="CA129" i="17"/>
  <c r="CB129" i="17"/>
  <c r="CM129" i="17"/>
  <c r="CN129" i="17"/>
  <c r="CO129" i="17"/>
  <c r="CP129" i="17"/>
  <c r="CQ129" i="17"/>
  <c r="CR129" i="17"/>
  <c r="CS129" i="17"/>
  <c r="CT129" i="17"/>
  <c r="CU129" i="17"/>
  <c r="CV129" i="17"/>
  <c r="CW129" i="17"/>
  <c r="CX129" i="17"/>
  <c r="CY129" i="17"/>
  <c r="DI129" i="17"/>
  <c r="DJ129" i="17"/>
  <c r="DK129" i="17"/>
  <c r="DL129" i="17"/>
  <c r="DM129" i="17"/>
  <c r="DN129" i="17"/>
  <c r="DO129" i="17"/>
  <c r="DP129" i="17"/>
  <c r="DQ129" i="17"/>
  <c r="DR129" i="17"/>
  <c r="DS129" i="17"/>
  <c r="DT129" i="17"/>
  <c r="DU129" i="17"/>
  <c r="EE129" i="17"/>
  <c r="EF129" i="17"/>
  <c r="EG129" i="17"/>
  <c r="EH129" i="17"/>
  <c r="EI129" i="17"/>
  <c r="EJ129" i="17"/>
  <c r="EK129" i="17"/>
  <c r="EL129" i="17"/>
  <c r="EM129" i="17"/>
  <c r="EN129" i="17"/>
  <c r="EO129" i="17"/>
  <c r="EP129" i="17"/>
  <c r="EQ129" i="17"/>
  <c r="FA129" i="17"/>
  <c r="FD129" i="17"/>
  <c r="FL129" i="17" s="1"/>
  <c r="FE129" i="17"/>
  <c r="FG129" i="17"/>
  <c r="FH129" i="17"/>
  <c r="FJ129" i="17"/>
  <c r="FK129" i="17"/>
  <c r="BQ130" i="17"/>
  <c r="BR130" i="17"/>
  <c r="BS130" i="17"/>
  <c r="BT130" i="17"/>
  <c r="BU130" i="17"/>
  <c r="BV130" i="17"/>
  <c r="BW130" i="17"/>
  <c r="BX130" i="17"/>
  <c r="BY130" i="17"/>
  <c r="BZ130" i="17"/>
  <c r="CA130" i="17"/>
  <c r="CB130" i="17"/>
  <c r="CM130" i="17"/>
  <c r="DE130" i="17" s="1"/>
  <c r="FY130" i="17" s="1"/>
  <c r="CN130" i="17"/>
  <c r="CO130" i="17"/>
  <c r="CP130" i="17"/>
  <c r="CQ130" i="17"/>
  <c r="CR130" i="17"/>
  <c r="CS130" i="17"/>
  <c r="CT130" i="17"/>
  <c r="CU130" i="17"/>
  <c r="CV130" i="17"/>
  <c r="CW130" i="17"/>
  <c r="CX130" i="17"/>
  <c r="CY130" i="17"/>
  <c r="DI130" i="17"/>
  <c r="DV130" i="17" s="1"/>
  <c r="GA130" i="17" s="1"/>
  <c r="DJ130" i="17"/>
  <c r="DK130" i="17"/>
  <c r="DL130" i="17"/>
  <c r="DM130" i="17"/>
  <c r="DN130" i="17"/>
  <c r="DO130" i="17"/>
  <c r="DP130" i="17"/>
  <c r="DQ130" i="17"/>
  <c r="DR130" i="17"/>
  <c r="DS130" i="17"/>
  <c r="DT130" i="17"/>
  <c r="DU130" i="17"/>
  <c r="EE130" i="17"/>
  <c r="ER130" i="17" s="1"/>
  <c r="GH130" i="17" s="1"/>
  <c r="EF130" i="17"/>
  <c r="EG130" i="17"/>
  <c r="EH130" i="17"/>
  <c r="EI130" i="17"/>
  <c r="EJ130" i="17"/>
  <c r="EK130" i="17"/>
  <c r="EL130" i="17"/>
  <c r="EM130" i="17"/>
  <c r="EN130" i="17"/>
  <c r="EO130" i="17"/>
  <c r="EP130" i="17"/>
  <c r="EQ130" i="17"/>
  <c r="FA130" i="17"/>
  <c r="FD130" i="17"/>
  <c r="FL130" i="17" s="1"/>
  <c r="FE130" i="17"/>
  <c r="FH130" i="17"/>
  <c r="FI130" i="17"/>
  <c r="FJ130" i="17"/>
  <c r="FK130" i="17"/>
  <c r="BQ131" i="17"/>
  <c r="BR131" i="17"/>
  <c r="BS131" i="17"/>
  <c r="BT131" i="17"/>
  <c r="BU131" i="17"/>
  <c r="BV131" i="17"/>
  <c r="BW131" i="17"/>
  <c r="BX131" i="17"/>
  <c r="BY131" i="17"/>
  <c r="BZ131" i="17"/>
  <c r="CA131" i="17"/>
  <c r="CB131" i="17"/>
  <c r="CC131" i="17"/>
  <c r="CJ131" i="17"/>
  <c r="FS131" i="17" s="1"/>
  <c r="CM131" i="17"/>
  <c r="CZ131" i="17" s="1"/>
  <c r="FT131" i="17" s="1"/>
  <c r="CN131" i="17"/>
  <c r="CO131" i="17"/>
  <c r="CP131" i="17"/>
  <c r="CQ131" i="17"/>
  <c r="CR131" i="17"/>
  <c r="CS131" i="17"/>
  <c r="CT131" i="17"/>
  <c r="CU131" i="17"/>
  <c r="CV131" i="17"/>
  <c r="CW131" i="17"/>
  <c r="CX131" i="17"/>
  <c r="CY131" i="17"/>
  <c r="DI131" i="17"/>
  <c r="DJ131" i="17"/>
  <c r="DK131" i="17"/>
  <c r="DL131" i="17"/>
  <c r="DM131" i="17"/>
  <c r="DN131" i="17"/>
  <c r="DO131" i="17"/>
  <c r="DP131" i="17"/>
  <c r="DQ131" i="17"/>
  <c r="DR131" i="17"/>
  <c r="DS131" i="17"/>
  <c r="DT131" i="17"/>
  <c r="DU131" i="17"/>
  <c r="EE131" i="17"/>
  <c r="ER131" i="17" s="1"/>
  <c r="GH131" i="17" s="1"/>
  <c r="EF131" i="17"/>
  <c r="EG131" i="17"/>
  <c r="EH131" i="17"/>
  <c r="EI131" i="17"/>
  <c r="EJ131" i="17"/>
  <c r="EK131" i="17"/>
  <c r="EL131" i="17"/>
  <c r="EM131" i="17"/>
  <c r="EN131" i="17"/>
  <c r="EO131" i="17"/>
  <c r="EP131" i="17"/>
  <c r="FA131" i="17"/>
  <c r="FD131" i="17"/>
  <c r="FL131" i="17" s="1"/>
  <c r="FE131" i="17"/>
  <c r="FH131" i="17"/>
  <c r="FJ131" i="17"/>
  <c r="FK131" i="17"/>
  <c r="BQ132" i="17"/>
  <c r="CI132" i="17" s="1"/>
  <c r="FR132" i="17" s="1"/>
  <c r="BR132" i="17"/>
  <c r="BS132" i="17"/>
  <c r="BT132" i="17"/>
  <c r="BU132" i="17"/>
  <c r="BV132" i="17"/>
  <c r="BW132" i="17"/>
  <c r="BX132" i="17"/>
  <c r="BY132" i="17"/>
  <c r="BZ132" i="17"/>
  <c r="CA132" i="17"/>
  <c r="CB132" i="17"/>
  <c r="CM132" i="17"/>
  <c r="CZ132" i="17" s="1"/>
  <c r="FT132" i="17" s="1"/>
  <c r="CN132" i="17"/>
  <c r="CO132" i="17"/>
  <c r="CP132" i="17"/>
  <c r="CQ132" i="17"/>
  <c r="CR132" i="17"/>
  <c r="CS132" i="17"/>
  <c r="CT132" i="17"/>
  <c r="CU132" i="17"/>
  <c r="CV132" i="17"/>
  <c r="CW132" i="17"/>
  <c r="CX132" i="17"/>
  <c r="CY132" i="17"/>
  <c r="DI132" i="17"/>
  <c r="EA132" i="17" s="1"/>
  <c r="GF132" i="17" s="1"/>
  <c r="DJ132" i="17"/>
  <c r="DK132" i="17"/>
  <c r="DL132" i="17"/>
  <c r="DM132" i="17"/>
  <c r="DN132" i="17"/>
  <c r="DO132" i="17"/>
  <c r="DP132" i="17"/>
  <c r="DQ132" i="17"/>
  <c r="DR132" i="17"/>
  <c r="DS132" i="17"/>
  <c r="DT132" i="17"/>
  <c r="DU132" i="17"/>
  <c r="EE132" i="17"/>
  <c r="ER132" i="17" s="1"/>
  <c r="GH132" i="17" s="1"/>
  <c r="EF132" i="17"/>
  <c r="EG132" i="17"/>
  <c r="EH132" i="17"/>
  <c r="EI132" i="17"/>
  <c r="EJ132" i="17"/>
  <c r="EK132" i="17"/>
  <c r="EL132" i="17"/>
  <c r="EM132" i="17"/>
  <c r="EN132" i="17"/>
  <c r="EO132" i="17"/>
  <c r="EP132" i="17"/>
  <c r="EQ132" i="17"/>
  <c r="FA132" i="17"/>
  <c r="FD132" i="17"/>
  <c r="FE132" i="17"/>
  <c r="FG132" i="17"/>
  <c r="FH132" i="17"/>
  <c r="FJ132" i="17"/>
  <c r="FK132" i="17"/>
  <c r="FL132" i="17"/>
  <c r="BQ133" i="17"/>
  <c r="BR133" i="17"/>
  <c r="BS133" i="17"/>
  <c r="BT133" i="17"/>
  <c r="BU133" i="17"/>
  <c r="BV133" i="17"/>
  <c r="BW133" i="17"/>
  <c r="BX133" i="17"/>
  <c r="BY133" i="17"/>
  <c r="BZ133" i="17"/>
  <c r="CA133" i="17"/>
  <c r="CB133" i="17"/>
  <c r="CM133" i="17"/>
  <c r="CZ133" i="17" s="1"/>
  <c r="FT133" i="17" s="1"/>
  <c r="CO133" i="17"/>
  <c r="CP133" i="17"/>
  <c r="CQ133" i="17"/>
  <c r="CR133" i="17"/>
  <c r="CS133" i="17"/>
  <c r="CT133" i="17"/>
  <c r="CU133" i="17"/>
  <c r="CV133" i="17"/>
  <c r="CW133" i="17"/>
  <c r="CX133" i="17"/>
  <c r="CY133" i="17"/>
  <c r="DI133" i="17"/>
  <c r="DJ133" i="17"/>
  <c r="DK133" i="17"/>
  <c r="DL133" i="17"/>
  <c r="DN133" i="17"/>
  <c r="DO133" i="17"/>
  <c r="DP133" i="17"/>
  <c r="DQ133" i="17"/>
  <c r="DR133" i="17"/>
  <c r="DS133" i="17"/>
  <c r="DT133" i="17"/>
  <c r="DU133" i="17"/>
  <c r="EE133" i="17"/>
  <c r="ER133" i="17" s="1"/>
  <c r="GH133" i="17" s="1"/>
  <c r="EF133" i="17"/>
  <c r="EG133" i="17"/>
  <c r="EH133" i="17"/>
  <c r="EI133" i="17"/>
  <c r="EJ133" i="17"/>
  <c r="EK133" i="17"/>
  <c r="EL133" i="17"/>
  <c r="EM133" i="17"/>
  <c r="EN133" i="17"/>
  <c r="EO133" i="17"/>
  <c r="EP133" i="17"/>
  <c r="EQ133" i="17"/>
  <c r="FA133" i="17"/>
  <c r="FD133" i="17"/>
  <c r="FL133" i="17" s="1"/>
  <c r="FE133" i="17"/>
  <c r="FG133" i="17"/>
  <c r="FH133" i="17"/>
  <c r="FJ133" i="17"/>
  <c r="FK133" i="17"/>
  <c r="BQ134" i="17"/>
  <c r="CD134" i="17" s="1"/>
  <c r="FM134" i="17" s="1"/>
  <c r="BR134" i="17"/>
  <c r="BS134" i="17"/>
  <c r="BT134" i="17"/>
  <c r="BU134" i="17"/>
  <c r="BV134" i="17"/>
  <c r="BW134" i="17"/>
  <c r="BX134" i="17"/>
  <c r="BY134" i="17"/>
  <c r="BZ134" i="17"/>
  <c r="CA134" i="17"/>
  <c r="CB134" i="17"/>
  <c r="CM134" i="17"/>
  <c r="CZ134" i="17" s="1"/>
  <c r="FT134" i="17" s="1"/>
  <c r="CN134" i="17"/>
  <c r="CO134" i="17"/>
  <c r="CP134" i="17"/>
  <c r="CQ134" i="17"/>
  <c r="CR134" i="17"/>
  <c r="CS134" i="17"/>
  <c r="CT134" i="17"/>
  <c r="CU134" i="17"/>
  <c r="CV134" i="17"/>
  <c r="CW134" i="17"/>
  <c r="CX134" i="17"/>
  <c r="CY134" i="17"/>
  <c r="DI134" i="17"/>
  <c r="DV134" i="17" s="1"/>
  <c r="GA134" i="17" s="1"/>
  <c r="DJ134" i="17"/>
  <c r="DK134" i="17"/>
  <c r="DL134" i="17"/>
  <c r="DM134" i="17"/>
  <c r="DN134" i="17"/>
  <c r="DO134" i="17"/>
  <c r="DP134" i="17"/>
  <c r="DQ134" i="17"/>
  <c r="DR134" i="17"/>
  <c r="DS134" i="17"/>
  <c r="DT134" i="17"/>
  <c r="DU134" i="17"/>
  <c r="EE134" i="17"/>
  <c r="ER134" i="17" s="1"/>
  <c r="GH134" i="17" s="1"/>
  <c r="EF134" i="17"/>
  <c r="EG134" i="17"/>
  <c r="EH134" i="17"/>
  <c r="EI134" i="17"/>
  <c r="EJ134" i="17"/>
  <c r="EK134" i="17"/>
  <c r="EL134" i="17"/>
  <c r="EM134" i="17"/>
  <c r="EN134" i="17"/>
  <c r="EO134" i="17"/>
  <c r="EP134" i="17"/>
  <c r="EQ134" i="17"/>
  <c r="FA134" i="17"/>
  <c r="FD134" i="17"/>
  <c r="FL134" i="17" s="1"/>
  <c r="FE134" i="17"/>
  <c r="FG134" i="17"/>
  <c r="FH134" i="17"/>
  <c r="FJ134" i="17"/>
  <c r="FK134" i="17"/>
  <c r="BQ135" i="17"/>
  <c r="CD135" i="17" s="1"/>
  <c r="FM135" i="17" s="1"/>
  <c r="BR135" i="17"/>
  <c r="CJ135" i="17" s="1"/>
  <c r="FS135" i="17" s="1"/>
  <c r="BS135" i="17"/>
  <c r="BT135" i="17"/>
  <c r="BU135" i="17"/>
  <c r="BV135" i="17"/>
  <c r="BW135" i="17"/>
  <c r="BX135" i="17"/>
  <c r="BY135" i="17"/>
  <c r="BZ135" i="17"/>
  <c r="CA135" i="17"/>
  <c r="CB135" i="17"/>
  <c r="CM135" i="17"/>
  <c r="CN135" i="17"/>
  <c r="CO135" i="17"/>
  <c r="CP135" i="17"/>
  <c r="CQ135" i="17"/>
  <c r="CR135" i="17"/>
  <c r="CS135" i="17"/>
  <c r="CT135" i="17"/>
  <c r="CU135" i="17"/>
  <c r="CV135" i="17"/>
  <c r="CW135" i="17"/>
  <c r="CX135" i="17"/>
  <c r="CY135" i="17"/>
  <c r="DI135" i="17"/>
  <c r="DV135" i="17" s="1"/>
  <c r="GA135" i="17" s="1"/>
  <c r="DJ135" i="17"/>
  <c r="DK135" i="17"/>
  <c r="DL135" i="17"/>
  <c r="DM135" i="17"/>
  <c r="DN135" i="17"/>
  <c r="DO135" i="17"/>
  <c r="DP135" i="17"/>
  <c r="DQ135" i="17"/>
  <c r="DR135" i="17"/>
  <c r="DS135" i="17"/>
  <c r="DT135" i="17"/>
  <c r="DU135" i="17"/>
  <c r="EE135" i="17"/>
  <c r="EF135" i="17"/>
  <c r="EG135" i="17"/>
  <c r="EH135" i="17"/>
  <c r="EI135" i="17"/>
  <c r="EJ135" i="17"/>
  <c r="EK135" i="17"/>
  <c r="EL135" i="17"/>
  <c r="EM135" i="17"/>
  <c r="EN135" i="17"/>
  <c r="EO135" i="17"/>
  <c r="EP135" i="17"/>
  <c r="EQ135" i="17"/>
  <c r="FA135" i="17"/>
  <c r="FD135" i="17"/>
  <c r="FL135" i="17" s="1"/>
  <c r="FE135" i="17"/>
  <c r="FG135" i="17"/>
  <c r="FH135" i="17"/>
  <c r="FJ135" i="17"/>
  <c r="FK135" i="17"/>
  <c r="BQ136" i="17"/>
  <c r="CD136" i="17" s="1"/>
  <c r="FM136" i="17" s="1"/>
  <c r="BR136" i="17"/>
  <c r="BS136" i="17"/>
  <c r="BT136" i="17"/>
  <c r="BU136" i="17"/>
  <c r="BV136" i="17"/>
  <c r="BW136" i="17"/>
  <c r="BX136" i="17"/>
  <c r="BY136" i="17"/>
  <c r="BZ136" i="17"/>
  <c r="CA136" i="17"/>
  <c r="CB136" i="17"/>
  <c r="CM136" i="17"/>
  <c r="CZ136" i="17" s="1"/>
  <c r="FT136" i="17" s="1"/>
  <c r="CN136" i="17"/>
  <c r="CO136" i="17"/>
  <c r="CP136" i="17"/>
  <c r="CQ136" i="17"/>
  <c r="CR136" i="17"/>
  <c r="CS136" i="17"/>
  <c r="CT136" i="17"/>
  <c r="CU136" i="17"/>
  <c r="CV136" i="17"/>
  <c r="CW136" i="17"/>
  <c r="CX136" i="17"/>
  <c r="CY136" i="17"/>
  <c r="DI136" i="17"/>
  <c r="DV136" i="17" s="1"/>
  <c r="GA136" i="17" s="1"/>
  <c r="DJ136" i="17"/>
  <c r="DK136" i="17"/>
  <c r="DL136" i="17"/>
  <c r="DM136" i="17"/>
  <c r="DN136" i="17"/>
  <c r="DO136" i="17"/>
  <c r="DP136" i="17"/>
  <c r="DQ136" i="17"/>
  <c r="DR136" i="17"/>
  <c r="DS136" i="17"/>
  <c r="DT136" i="17"/>
  <c r="DU136" i="17"/>
  <c r="EE136" i="17"/>
  <c r="EF136" i="17"/>
  <c r="EG136" i="17"/>
  <c r="EH136" i="17"/>
  <c r="EI136" i="17"/>
  <c r="EJ136" i="17"/>
  <c r="EK136" i="17"/>
  <c r="EL136" i="17"/>
  <c r="EM136" i="17"/>
  <c r="EN136" i="17"/>
  <c r="EO136" i="17"/>
  <c r="EP136" i="17"/>
  <c r="EQ136" i="17"/>
  <c r="FA136" i="17"/>
  <c r="FD136" i="17"/>
  <c r="FL136" i="17" s="1"/>
  <c r="FE136" i="17"/>
  <c r="FG136" i="17"/>
  <c r="FH136" i="17"/>
  <c r="FJ136" i="17"/>
  <c r="FK136" i="17"/>
  <c r="BQ137" i="17"/>
  <c r="CD137" i="17" s="1"/>
  <c r="FM137" i="17" s="1"/>
  <c r="BR137" i="17"/>
  <c r="BS137" i="17"/>
  <c r="BT137" i="17"/>
  <c r="BU137" i="17"/>
  <c r="BV137" i="17"/>
  <c r="BW137" i="17"/>
  <c r="BX137" i="17"/>
  <c r="BY137" i="17"/>
  <c r="BZ137" i="17"/>
  <c r="CA137" i="17"/>
  <c r="CB137" i="17"/>
  <c r="CC137" i="17"/>
  <c r="CM137" i="17"/>
  <c r="CN137" i="17"/>
  <c r="CO137" i="17"/>
  <c r="CP137" i="17"/>
  <c r="CQ137" i="17"/>
  <c r="CR137" i="17"/>
  <c r="CS137" i="17"/>
  <c r="CT137" i="17"/>
  <c r="CU137" i="17"/>
  <c r="CV137" i="17"/>
  <c r="CW137" i="17"/>
  <c r="CX137" i="17"/>
  <c r="CY137" i="17"/>
  <c r="DI137" i="17"/>
  <c r="DV137" i="17" s="1"/>
  <c r="GA137" i="17" s="1"/>
  <c r="DJ137" i="17"/>
  <c r="DK137" i="17"/>
  <c r="DL137" i="17"/>
  <c r="DM137" i="17"/>
  <c r="DN137" i="17"/>
  <c r="DO137" i="17"/>
  <c r="DP137" i="17"/>
  <c r="DQ137" i="17"/>
  <c r="DR137" i="17"/>
  <c r="DS137" i="17"/>
  <c r="DT137" i="17"/>
  <c r="DU137" i="17"/>
  <c r="EE137" i="17"/>
  <c r="EF137" i="17"/>
  <c r="EG137" i="17"/>
  <c r="EH137" i="17"/>
  <c r="EI137" i="17"/>
  <c r="EJ137" i="17"/>
  <c r="EK137" i="17"/>
  <c r="EL137" i="17"/>
  <c r="EM137" i="17"/>
  <c r="EN137" i="17"/>
  <c r="EO137" i="17"/>
  <c r="EP137" i="17"/>
  <c r="EQ137" i="17"/>
  <c r="FA137" i="17"/>
  <c r="FD137" i="17"/>
  <c r="FL137" i="17" s="1"/>
  <c r="FE137" i="17"/>
  <c r="FG137" i="17"/>
  <c r="FH137" i="17"/>
  <c r="FJ137" i="17"/>
  <c r="FK137" i="17"/>
  <c r="BQ138" i="17"/>
  <c r="CD138" i="17" s="1"/>
  <c r="FM138" i="17" s="1"/>
  <c r="BR138" i="17"/>
  <c r="BS138" i="17"/>
  <c r="BT138" i="17"/>
  <c r="BU138" i="17"/>
  <c r="BV138" i="17"/>
  <c r="BW138" i="17"/>
  <c r="BX138" i="17"/>
  <c r="BY138" i="17"/>
  <c r="BZ138" i="17"/>
  <c r="CA138" i="17"/>
  <c r="CB138" i="17"/>
  <c r="CM138" i="17"/>
  <c r="CZ138" i="17" s="1"/>
  <c r="FT138" i="17" s="1"/>
  <c r="CN138" i="17"/>
  <c r="DF138" i="17" s="1"/>
  <c r="FZ138" i="17" s="1"/>
  <c r="CO138" i="17"/>
  <c r="CP138" i="17"/>
  <c r="CQ138" i="17"/>
  <c r="CR138" i="17"/>
  <c r="CS138" i="17"/>
  <c r="CT138" i="17"/>
  <c r="CU138" i="17"/>
  <c r="CV138" i="17"/>
  <c r="CW138" i="17"/>
  <c r="CX138" i="17"/>
  <c r="CY138" i="17"/>
  <c r="DI138" i="17"/>
  <c r="DV138" i="17" s="1"/>
  <c r="GA138" i="17" s="1"/>
  <c r="DJ138" i="17"/>
  <c r="DK138" i="17"/>
  <c r="DM138" i="17"/>
  <c r="DN138" i="17"/>
  <c r="DO138" i="17"/>
  <c r="DP138" i="17"/>
  <c r="DQ138" i="17"/>
  <c r="DR138" i="17"/>
  <c r="DS138" i="17"/>
  <c r="DT138" i="17"/>
  <c r="DU138" i="17"/>
  <c r="EE138" i="17"/>
  <c r="ER138" i="17" s="1"/>
  <c r="GH138" i="17" s="1"/>
  <c r="EF138" i="17"/>
  <c r="EG138" i="17"/>
  <c r="EH138" i="17"/>
  <c r="EI138" i="17"/>
  <c r="EJ138" i="17"/>
  <c r="EK138" i="17"/>
  <c r="EL138" i="17"/>
  <c r="EM138" i="17"/>
  <c r="EN138" i="17"/>
  <c r="EO138" i="17"/>
  <c r="EP138" i="17"/>
  <c r="EQ138" i="17"/>
  <c r="FA138" i="17"/>
  <c r="FD138" i="17"/>
  <c r="FL138" i="17" s="1"/>
  <c r="FE138" i="17"/>
  <c r="FH138" i="17"/>
  <c r="FJ138" i="17"/>
  <c r="FK138" i="17"/>
  <c r="BR139" i="17"/>
  <c r="BS139" i="17"/>
  <c r="BT139" i="17"/>
  <c r="BU139" i="17"/>
  <c r="BV139" i="17"/>
  <c r="BW139" i="17"/>
  <c r="BX139" i="17"/>
  <c r="BY139" i="17"/>
  <c r="BZ139" i="17"/>
  <c r="CA139" i="17"/>
  <c r="CB139" i="17"/>
  <c r="CC139" i="17"/>
  <c r="CM139" i="17"/>
  <c r="CN139" i="17"/>
  <c r="CO139" i="17"/>
  <c r="CP139" i="17"/>
  <c r="CQ139" i="17"/>
  <c r="CR139" i="17"/>
  <c r="CS139" i="17"/>
  <c r="CT139" i="17"/>
  <c r="CU139" i="17"/>
  <c r="CV139" i="17"/>
  <c r="CW139" i="17"/>
  <c r="CX139" i="17"/>
  <c r="CY139" i="17"/>
  <c r="DI139" i="17"/>
  <c r="DJ139" i="17"/>
  <c r="DK139" i="17"/>
  <c r="DL139" i="17"/>
  <c r="DM139" i="17"/>
  <c r="DN139" i="17"/>
  <c r="DO139" i="17"/>
  <c r="DP139" i="17"/>
  <c r="DQ139" i="17"/>
  <c r="DR139" i="17"/>
  <c r="DS139" i="17"/>
  <c r="DT139" i="17"/>
  <c r="DU139" i="17"/>
  <c r="EE139" i="17"/>
  <c r="EF139" i="17"/>
  <c r="EG139" i="17"/>
  <c r="EH139" i="17"/>
  <c r="EI139" i="17"/>
  <c r="EJ139" i="17"/>
  <c r="EK139" i="17"/>
  <c r="EL139" i="17"/>
  <c r="EM139" i="17"/>
  <c r="EN139" i="17"/>
  <c r="EO139" i="17"/>
  <c r="EP139" i="17"/>
  <c r="EQ139" i="17"/>
  <c r="FA139" i="17"/>
  <c r="FD139" i="17"/>
  <c r="FL139" i="17" s="1"/>
  <c r="FE139" i="17"/>
  <c r="FH139" i="17"/>
  <c r="FJ139" i="17"/>
  <c r="FK139" i="17"/>
  <c r="BQ140" i="17"/>
  <c r="CD140" i="17" s="1"/>
  <c r="FM140" i="17" s="1"/>
  <c r="BR140" i="17"/>
  <c r="BS140" i="17"/>
  <c r="BT140" i="17"/>
  <c r="BU140" i="17"/>
  <c r="BV140" i="17"/>
  <c r="BW140" i="17"/>
  <c r="BX140" i="17"/>
  <c r="BY140" i="17"/>
  <c r="BZ140" i="17"/>
  <c r="CA140" i="17"/>
  <c r="CB140" i="17"/>
  <c r="CM140" i="17"/>
  <c r="CN140" i="17"/>
  <c r="CO140" i="17"/>
  <c r="CP140" i="17"/>
  <c r="CQ140" i="17"/>
  <c r="CR140" i="17"/>
  <c r="CS140" i="17"/>
  <c r="CT140" i="17"/>
  <c r="CU140" i="17"/>
  <c r="CV140" i="17"/>
  <c r="CW140" i="17"/>
  <c r="CX140" i="17"/>
  <c r="CY140" i="17"/>
  <c r="DI140" i="17"/>
  <c r="DV140" i="17" s="1"/>
  <c r="GA140" i="17" s="1"/>
  <c r="DJ140" i="17"/>
  <c r="DK140" i="17"/>
  <c r="DL140" i="17"/>
  <c r="DM140" i="17"/>
  <c r="DN140" i="17"/>
  <c r="DO140" i="17"/>
  <c r="DP140" i="17"/>
  <c r="DQ140" i="17"/>
  <c r="DR140" i="17"/>
  <c r="DS140" i="17"/>
  <c r="DT140" i="17"/>
  <c r="DU140" i="17"/>
  <c r="EE140" i="17"/>
  <c r="ER140" i="17" s="1"/>
  <c r="GH140" i="17" s="1"/>
  <c r="EF140" i="17"/>
  <c r="EG140" i="17"/>
  <c r="EH140" i="17"/>
  <c r="EI140" i="17"/>
  <c r="EJ140" i="17"/>
  <c r="EK140" i="17"/>
  <c r="EL140" i="17"/>
  <c r="EM140" i="17"/>
  <c r="EN140" i="17"/>
  <c r="EO140" i="17"/>
  <c r="EP140" i="17"/>
  <c r="EQ140" i="17"/>
  <c r="FA140" i="17"/>
  <c r="FD140" i="17"/>
  <c r="FL140" i="17" s="1"/>
  <c r="FE140" i="17"/>
  <c r="FG140" i="17"/>
  <c r="FH140" i="17"/>
  <c r="FJ140" i="17"/>
  <c r="FK140" i="17"/>
  <c r="BQ141" i="17"/>
  <c r="CD141" i="17" s="1"/>
  <c r="FM141" i="17" s="1"/>
  <c r="BR141" i="17"/>
  <c r="BS141" i="17"/>
  <c r="BU141" i="17"/>
  <c r="BV141" i="17"/>
  <c r="BW141" i="17"/>
  <c r="BX141" i="17"/>
  <c r="BY141" i="17"/>
  <c r="BZ141" i="17"/>
  <c r="CA141" i="17"/>
  <c r="CB141" i="17"/>
  <c r="CM141" i="17"/>
  <c r="CN141" i="17"/>
  <c r="CO141" i="17"/>
  <c r="CP141" i="17"/>
  <c r="CQ141" i="17"/>
  <c r="CR141" i="17"/>
  <c r="CS141" i="17"/>
  <c r="CT141" i="17"/>
  <c r="CU141" i="17"/>
  <c r="CV141" i="17"/>
  <c r="CW141" i="17"/>
  <c r="CX141" i="17"/>
  <c r="CY141" i="17"/>
  <c r="DI141" i="17"/>
  <c r="EA141" i="17" s="1"/>
  <c r="GF141" i="17" s="1"/>
  <c r="DJ141" i="17"/>
  <c r="DK141" i="17"/>
  <c r="DL141" i="17"/>
  <c r="DM141" i="17"/>
  <c r="DN141" i="17"/>
  <c r="DO141" i="17"/>
  <c r="DP141" i="17"/>
  <c r="DQ141" i="17"/>
  <c r="DR141" i="17"/>
  <c r="DS141" i="17"/>
  <c r="DT141" i="17"/>
  <c r="DU141" i="17"/>
  <c r="EE141" i="17"/>
  <c r="ER141" i="17" s="1"/>
  <c r="GH141" i="17" s="1"/>
  <c r="EF141" i="17"/>
  <c r="EG141" i="17"/>
  <c r="EH141" i="17"/>
  <c r="EI141" i="17"/>
  <c r="EJ141" i="17"/>
  <c r="EK141" i="17"/>
  <c r="EL141" i="17"/>
  <c r="EM141" i="17"/>
  <c r="EN141" i="17"/>
  <c r="EO141" i="17"/>
  <c r="EP141" i="17"/>
  <c r="EQ141" i="17"/>
  <c r="FA141" i="17"/>
  <c r="FD141" i="17"/>
  <c r="FL141" i="17" s="1"/>
  <c r="FE141" i="17"/>
  <c r="FG141" i="17"/>
  <c r="FH141" i="17"/>
  <c r="FJ141" i="17"/>
  <c r="FK141" i="17"/>
  <c r="BQ142" i="17"/>
  <c r="CD142" i="17" s="1"/>
  <c r="FM142" i="17" s="1"/>
  <c r="BR142" i="17"/>
  <c r="BS142" i="17"/>
  <c r="BT142" i="17"/>
  <c r="BU142" i="17"/>
  <c r="BV142" i="17"/>
  <c r="BW142" i="17"/>
  <c r="BX142" i="17"/>
  <c r="BY142" i="17"/>
  <c r="BZ142" i="17"/>
  <c r="CA142" i="17"/>
  <c r="CB142" i="17"/>
  <c r="CC142" i="17"/>
  <c r="CM142" i="17"/>
  <c r="CZ142" i="17" s="1"/>
  <c r="FT142" i="17" s="1"/>
  <c r="CN142" i="17"/>
  <c r="CO142" i="17"/>
  <c r="CQ142" i="17"/>
  <c r="CR142" i="17"/>
  <c r="CS142" i="17"/>
  <c r="CT142" i="17"/>
  <c r="CU142" i="17"/>
  <c r="CV142" i="17"/>
  <c r="CW142" i="17"/>
  <c r="CX142" i="17"/>
  <c r="CY142" i="17"/>
  <c r="DI142" i="17"/>
  <c r="DV142" i="17" s="1"/>
  <c r="GA142" i="17" s="1"/>
  <c r="DJ142" i="17"/>
  <c r="DK142" i="17"/>
  <c r="DL142" i="17"/>
  <c r="DM142" i="17"/>
  <c r="DN142" i="17"/>
  <c r="DO142" i="17"/>
  <c r="DP142" i="17"/>
  <c r="DQ142" i="17"/>
  <c r="DR142" i="17"/>
  <c r="DS142" i="17"/>
  <c r="DT142" i="17"/>
  <c r="EE142" i="17"/>
  <c r="EF142" i="17"/>
  <c r="EG142" i="17"/>
  <c r="EH142" i="17"/>
  <c r="EI142" i="17"/>
  <c r="EJ142" i="17"/>
  <c r="EK142" i="17"/>
  <c r="EL142" i="17"/>
  <c r="EM142" i="17"/>
  <c r="EN142" i="17"/>
  <c r="EO142" i="17"/>
  <c r="EP142" i="17"/>
  <c r="EQ142" i="17"/>
  <c r="FA142" i="17"/>
  <c r="FD142" i="17"/>
  <c r="FE142" i="17"/>
  <c r="FG142" i="17"/>
  <c r="FH142" i="17"/>
  <c r="FJ142" i="17"/>
  <c r="FK142" i="17"/>
  <c r="FL142" i="17"/>
  <c r="BQ143" i="17"/>
  <c r="BR143" i="17"/>
  <c r="BS143" i="17"/>
  <c r="BU143" i="17"/>
  <c r="BV143" i="17"/>
  <c r="BW143" i="17"/>
  <c r="BX143" i="17"/>
  <c r="BY143" i="17"/>
  <c r="BZ143" i="17"/>
  <c r="CA143" i="17"/>
  <c r="CB143" i="17"/>
  <c r="CM143" i="17"/>
  <c r="CZ143" i="17" s="1"/>
  <c r="FT143" i="17" s="1"/>
  <c r="CN143" i="17"/>
  <c r="DF143" i="17" s="1"/>
  <c r="FZ143" i="17" s="1"/>
  <c r="CO143" i="17"/>
  <c r="CP143" i="17"/>
  <c r="CQ143" i="17"/>
  <c r="CR143" i="17"/>
  <c r="CS143" i="17"/>
  <c r="CT143" i="17"/>
  <c r="CU143" i="17"/>
  <c r="CV143" i="17"/>
  <c r="CW143" i="17"/>
  <c r="CX143" i="17"/>
  <c r="CY143" i="17"/>
  <c r="DI143" i="17"/>
  <c r="DV143" i="17" s="1"/>
  <c r="GA143" i="17" s="1"/>
  <c r="DJ143" i="17"/>
  <c r="DK143" i="17"/>
  <c r="DL143" i="17"/>
  <c r="DM143" i="17"/>
  <c r="DN143" i="17"/>
  <c r="DO143" i="17"/>
  <c r="DP143" i="17"/>
  <c r="DQ143" i="17"/>
  <c r="DR143" i="17"/>
  <c r="DS143" i="17"/>
  <c r="DT143" i="17"/>
  <c r="DU143" i="17"/>
  <c r="EE143" i="17"/>
  <c r="ER143" i="17" s="1"/>
  <c r="GH143" i="17" s="1"/>
  <c r="EF143" i="17"/>
  <c r="EG143" i="17"/>
  <c r="EH143" i="17"/>
  <c r="EI143" i="17"/>
  <c r="EJ143" i="17"/>
  <c r="EK143" i="17"/>
  <c r="EL143" i="17"/>
  <c r="EM143" i="17"/>
  <c r="EN143" i="17"/>
  <c r="EO143" i="17"/>
  <c r="EP143" i="17"/>
  <c r="EQ143" i="17"/>
  <c r="FA143" i="17"/>
  <c r="FD143" i="17"/>
  <c r="FL143" i="17" s="1"/>
  <c r="FE143" i="17"/>
  <c r="FG143" i="17"/>
  <c r="FH143" i="17"/>
  <c r="FJ143" i="17"/>
  <c r="FK143" i="17"/>
  <c r="BQ144" i="17"/>
  <c r="BR144" i="17"/>
  <c r="BS144" i="17"/>
  <c r="BT144" i="17"/>
  <c r="BU144" i="17"/>
  <c r="BV144" i="17"/>
  <c r="BW144" i="17"/>
  <c r="BX144" i="17"/>
  <c r="BY144" i="17"/>
  <c r="BZ144" i="17"/>
  <c r="CA144" i="17"/>
  <c r="CB144" i="17"/>
  <c r="CC144" i="17"/>
  <c r="CM144" i="17"/>
  <c r="CZ144" i="17" s="1"/>
  <c r="FT144" i="17" s="1"/>
  <c r="CN144" i="17"/>
  <c r="CO144" i="17"/>
  <c r="CQ144" i="17"/>
  <c r="CR144" i="17"/>
  <c r="CS144" i="17"/>
  <c r="CT144" i="17"/>
  <c r="CU144" i="17"/>
  <c r="CV144" i="17"/>
  <c r="CW144" i="17"/>
  <c r="CX144" i="17"/>
  <c r="DI144" i="17"/>
  <c r="DJ144" i="17"/>
  <c r="DK144" i="17"/>
  <c r="DL144" i="17"/>
  <c r="DM144" i="17"/>
  <c r="DN144" i="17"/>
  <c r="DO144" i="17"/>
  <c r="DP144" i="17"/>
  <c r="DQ144" i="17"/>
  <c r="DR144" i="17"/>
  <c r="DS144" i="17"/>
  <c r="DT144" i="17"/>
  <c r="DU144" i="17"/>
  <c r="EE144" i="17"/>
  <c r="ER144" i="17" s="1"/>
  <c r="GH144" i="17" s="1"/>
  <c r="EF144" i="17"/>
  <c r="EG144" i="17"/>
  <c r="EH144" i="17"/>
  <c r="EI144" i="17"/>
  <c r="EJ144" i="17"/>
  <c r="EK144" i="17"/>
  <c r="EL144" i="17"/>
  <c r="EM144" i="17"/>
  <c r="EN144" i="17"/>
  <c r="EO144" i="17"/>
  <c r="EP144" i="17"/>
  <c r="EQ144" i="17"/>
  <c r="FA144" i="17"/>
  <c r="FD144" i="17"/>
  <c r="FL144" i="17" s="1"/>
  <c r="FE144" i="17"/>
  <c r="FG144" i="17"/>
  <c r="FH144" i="17"/>
  <c r="FJ144" i="17"/>
  <c r="FK144" i="17"/>
  <c r="BQ145" i="17"/>
  <c r="CD145" i="17" s="1"/>
  <c r="FM145" i="17" s="1"/>
  <c r="BR145" i="17"/>
  <c r="BS145" i="17"/>
  <c r="BT145" i="17"/>
  <c r="BU145" i="17"/>
  <c r="BV145" i="17"/>
  <c r="BW145" i="17"/>
  <c r="BX145" i="17"/>
  <c r="BY145" i="17"/>
  <c r="BZ145" i="17"/>
  <c r="CA145" i="17"/>
  <c r="CB145" i="17"/>
  <c r="CC145" i="17"/>
  <c r="CM145" i="17"/>
  <c r="CZ145" i="17" s="1"/>
  <c r="FT145" i="17" s="1"/>
  <c r="CN145" i="17"/>
  <c r="CO145" i="17"/>
  <c r="CP145" i="17"/>
  <c r="CQ145" i="17"/>
  <c r="CR145" i="17"/>
  <c r="CS145" i="17"/>
  <c r="CT145" i="17"/>
  <c r="CU145" i="17"/>
  <c r="CV145" i="17"/>
  <c r="CW145" i="17"/>
  <c r="CX145" i="17"/>
  <c r="CY145" i="17"/>
  <c r="DI145" i="17"/>
  <c r="DV145" i="17" s="1"/>
  <c r="GA145" i="17" s="1"/>
  <c r="DJ145" i="17"/>
  <c r="DK145" i="17"/>
  <c r="DL145" i="17"/>
  <c r="DM145" i="17"/>
  <c r="DN145" i="17"/>
  <c r="DO145" i="17"/>
  <c r="DP145" i="17"/>
  <c r="DQ145" i="17"/>
  <c r="DR145" i="17"/>
  <c r="DS145" i="17"/>
  <c r="DT145" i="17"/>
  <c r="EE145" i="17"/>
  <c r="ER145" i="17" s="1"/>
  <c r="GH145" i="17" s="1"/>
  <c r="EF145" i="17"/>
  <c r="EG145" i="17"/>
  <c r="EH145" i="17"/>
  <c r="EI145" i="17"/>
  <c r="EJ145" i="17"/>
  <c r="EK145" i="17"/>
  <c r="EL145" i="17"/>
  <c r="EM145" i="17"/>
  <c r="EN145" i="17"/>
  <c r="EO145" i="17"/>
  <c r="EP145" i="17"/>
  <c r="EQ145" i="17"/>
  <c r="FA145" i="17"/>
  <c r="FD145" i="17"/>
  <c r="FL145" i="17" s="1"/>
  <c r="FE145" i="17"/>
  <c r="FG145" i="17"/>
  <c r="FH145" i="17"/>
  <c r="FJ145" i="17"/>
  <c r="FK145" i="17"/>
  <c r="BQ146" i="17"/>
  <c r="CD146" i="17" s="1"/>
  <c r="FM146" i="17" s="1"/>
  <c r="BR146" i="17"/>
  <c r="BS146" i="17"/>
  <c r="BT146" i="17"/>
  <c r="BU146" i="17"/>
  <c r="BV146" i="17"/>
  <c r="BW146" i="17"/>
  <c r="BX146" i="17"/>
  <c r="BY146" i="17"/>
  <c r="BZ146" i="17"/>
  <c r="CA146" i="17"/>
  <c r="CB146" i="17"/>
  <c r="CM146" i="17"/>
  <c r="CN146" i="17"/>
  <c r="DF146" i="17" s="1"/>
  <c r="FZ146" i="17" s="1"/>
  <c r="CO146" i="17"/>
  <c r="CP146" i="17"/>
  <c r="CQ146" i="17"/>
  <c r="CR146" i="17"/>
  <c r="CS146" i="17"/>
  <c r="CT146" i="17"/>
  <c r="CU146" i="17"/>
  <c r="CV146" i="17"/>
  <c r="CW146" i="17"/>
  <c r="CX146" i="17"/>
  <c r="CY146" i="17"/>
  <c r="DI146" i="17"/>
  <c r="DV146" i="17" s="1"/>
  <c r="GA146" i="17" s="1"/>
  <c r="DJ146" i="17"/>
  <c r="DK146" i="17"/>
  <c r="DL146" i="17"/>
  <c r="DM146" i="17"/>
  <c r="DN146" i="17"/>
  <c r="DO146" i="17"/>
  <c r="DP146" i="17"/>
  <c r="DQ146" i="17"/>
  <c r="DR146" i="17"/>
  <c r="DS146" i="17"/>
  <c r="DT146" i="17"/>
  <c r="DU146" i="17"/>
  <c r="EE146" i="17"/>
  <c r="EF146" i="17"/>
  <c r="EG146" i="17"/>
  <c r="EI146" i="17"/>
  <c r="EJ146" i="17"/>
  <c r="EK146" i="17"/>
  <c r="EL146" i="17"/>
  <c r="EM146" i="17"/>
  <c r="EN146" i="17"/>
  <c r="EO146" i="17"/>
  <c r="EP146" i="17"/>
  <c r="EQ146" i="17"/>
  <c r="FA146" i="17"/>
  <c r="FD146" i="17"/>
  <c r="FL146" i="17" s="1"/>
  <c r="FE146" i="17"/>
  <c r="FG146" i="17"/>
  <c r="FH146" i="17"/>
  <c r="FJ146" i="17"/>
  <c r="FK146" i="17"/>
  <c r="BQ147" i="17"/>
  <c r="CD147" i="17" s="1"/>
  <c r="FM147" i="17" s="1"/>
  <c r="BR147" i="17"/>
  <c r="CJ147" i="17" s="1"/>
  <c r="FS147" i="17" s="1"/>
  <c r="BS147" i="17"/>
  <c r="BU147" i="17"/>
  <c r="BV147" i="17"/>
  <c r="BW147" i="17"/>
  <c r="BX147" i="17"/>
  <c r="BY147" i="17"/>
  <c r="BZ147" i="17"/>
  <c r="CA147" i="17"/>
  <c r="CB147" i="17"/>
  <c r="CC147" i="17"/>
  <c r="CM147" i="17"/>
  <c r="CZ147" i="17" s="1"/>
  <c r="FT147" i="17" s="1"/>
  <c r="CN147" i="17"/>
  <c r="CO147" i="17"/>
  <c r="CP147" i="17"/>
  <c r="CQ147" i="17"/>
  <c r="CR147" i="17"/>
  <c r="CS147" i="17"/>
  <c r="CT147" i="17"/>
  <c r="CU147" i="17"/>
  <c r="CV147" i="17"/>
  <c r="CW147" i="17"/>
  <c r="CX147" i="17"/>
  <c r="DI147" i="17"/>
  <c r="DJ147" i="17"/>
  <c r="DK147" i="17"/>
  <c r="DL147" i="17"/>
  <c r="DM147" i="17"/>
  <c r="DN147" i="17"/>
  <c r="DO147" i="17"/>
  <c r="DP147" i="17"/>
  <c r="DQ147" i="17"/>
  <c r="DR147" i="17"/>
  <c r="DS147" i="17"/>
  <c r="DT147" i="17"/>
  <c r="DU147" i="17"/>
  <c r="EE147" i="17"/>
  <c r="ER147" i="17" s="1"/>
  <c r="GH147" i="17" s="1"/>
  <c r="EF147" i="17"/>
  <c r="EG147" i="17"/>
  <c r="EH147" i="17"/>
  <c r="EI147" i="17"/>
  <c r="EJ147" i="17"/>
  <c r="EK147" i="17"/>
  <c r="EL147" i="17"/>
  <c r="EM147" i="17"/>
  <c r="EN147" i="17"/>
  <c r="EO147" i="17"/>
  <c r="EP147" i="17"/>
  <c r="EQ147" i="17"/>
  <c r="FA147" i="17"/>
  <c r="FD147" i="17"/>
  <c r="FL147" i="17" s="1"/>
  <c r="FE147" i="17"/>
  <c r="FH147" i="17"/>
  <c r="FJ147" i="17"/>
  <c r="FK147" i="17"/>
  <c r="BQ148" i="17"/>
  <c r="CD148" i="17" s="1"/>
  <c r="FM148" i="17" s="1"/>
  <c r="BR148" i="17"/>
  <c r="BS148" i="17"/>
  <c r="BT148" i="17"/>
  <c r="BU148" i="17"/>
  <c r="BV148" i="17"/>
  <c r="BW148" i="17"/>
  <c r="BX148" i="17"/>
  <c r="BY148" i="17"/>
  <c r="BZ148" i="17"/>
  <c r="CA148" i="17"/>
  <c r="CB148" i="17"/>
  <c r="CC148" i="17"/>
  <c r="CM148" i="17"/>
  <c r="CN148" i="17"/>
  <c r="DF148" i="17" s="1"/>
  <c r="FZ148" i="17" s="1"/>
  <c r="CO148" i="17"/>
  <c r="CP148" i="17"/>
  <c r="CQ148" i="17"/>
  <c r="CR148" i="17"/>
  <c r="CS148" i="17"/>
  <c r="CT148" i="17"/>
  <c r="CU148" i="17"/>
  <c r="CV148" i="17"/>
  <c r="CW148" i="17"/>
  <c r="CX148" i="17"/>
  <c r="CY148" i="17"/>
  <c r="DI148" i="17"/>
  <c r="DV148" i="17" s="1"/>
  <c r="GA148" i="17" s="1"/>
  <c r="DJ148" i="17"/>
  <c r="DK148" i="17"/>
  <c r="DL148" i="17"/>
  <c r="DM148" i="17"/>
  <c r="DN148" i="17"/>
  <c r="DO148" i="17"/>
  <c r="DP148" i="17"/>
  <c r="DQ148" i="17"/>
  <c r="DR148" i="17"/>
  <c r="DS148" i="17"/>
  <c r="DT148" i="17"/>
  <c r="EE148" i="17"/>
  <c r="EF148" i="17"/>
  <c r="EG148" i="17"/>
  <c r="EH148" i="17"/>
  <c r="EI148" i="17"/>
  <c r="EJ148" i="17"/>
  <c r="EK148" i="17"/>
  <c r="EL148" i="17"/>
  <c r="EM148" i="17"/>
  <c r="EN148" i="17"/>
  <c r="EO148" i="17"/>
  <c r="EP148" i="17"/>
  <c r="EQ148" i="17"/>
  <c r="FA148" i="17"/>
  <c r="FD148" i="17"/>
  <c r="FL148" i="17" s="1"/>
  <c r="FE148" i="17"/>
  <c r="FG148" i="17"/>
  <c r="FH148" i="17"/>
  <c r="FJ148" i="17"/>
  <c r="FK148" i="17"/>
  <c r="BQ149" i="17"/>
  <c r="CD149" i="17" s="1"/>
  <c r="FM149" i="17" s="1"/>
  <c r="BR149" i="17"/>
  <c r="BS149" i="17"/>
  <c r="BT149" i="17"/>
  <c r="BU149" i="17"/>
  <c r="BV149" i="17"/>
  <c r="BW149" i="17"/>
  <c r="BX149" i="17"/>
  <c r="BY149" i="17"/>
  <c r="BZ149" i="17"/>
  <c r="CA149" i="17"/>
  <c r="CB149" i="17"/>
  <c r="CC149" i="17"/>
  <c r="CM149" i="17"/>
  <c r="CZ149" i="17" s="1"/>
  <c r="FT149" i="17" s="1"/>
  <c r="CN149" i="17"/>
  <c r="CO149" i="17"/>
  <c r="CP149" i="17"/>
  <c r="CQ149" i="17"/>
  <c r="CR149" i="17"/>
  <c r="CS149" i="17"/>
  <c r="CT149" i="17"/>
  <c r="CU149" i="17"/>
  <c r="CV149" i="17"/>
  <c r="CW149" i="17"/>
  <c r="CX149" i="17"/>
  <c r="CY149" i="17"/>
  <c r="DI149" i="17"/>
  <c r="DV149" i="17" s="1"/>
  <c r="GA149" i="17" s="1"/>
  <c r="DJ149" i="17"/>
  <c r="DK149" i="17"/>
  <c r="DL149" i="17"/>
  <c r="DM149" i="17"/>
  <c r="DN149" i="17"/>
  <c r="DO149" i="17"/>
  <c r="DP149" i="17"/>
  <c r="DQ149" i="17"/>
  <c r="DR149" i="17"/>
  <c r="DS149" i="17"/>
  <c r="DT149" i="17"/>
  <c r="EE149" i="17"/>
  <c r="ER149" i="17" s="1"/>
  <c r="GH149" i="17" s="1"/>
  <c r="EF149" i="17"/>
  <c r="EG149" i="17"/>
  <c r="EH149" i="17"/>
  <c r="EI149" i="17"/>
  <c r="EJ149" i="17"/>
  <c r="EK149" i="17"/>
  <c r="EL149" i="17"/>
  <c r="EM149" i="17"/>
  <c r="EN149" i="17"/>
  <c r="EO149" i="17"/>
  <c r="EP149" i="17"/>
  <c r="EQ149" i="17"/>
  <c r="FA149" i="17"/>
  <c r="FD149" i="17"/>
  <c r="FL149" i="17" s="1"/>
  <c r="FE149" i="17"/>
  <c r="FG149" i="17"/>
  <c r="FH149" i="17"/>
  <c r="FJ149" i="17"/>
  <c r="FK149" i="17"/>
  <c r="BQ150" i="17"/>
  <c r="BR150" i="17"/>
  <c r="BS150" i="17"/>
  <c r="BT150" i="17"/>
  <c r="BU150" i="17"/>
  <c r="BV150" i="17"/>
  <c r="BW150" i="17"/>
  <c r="BX150" i="17"/>
  <c r="BY150" i="17"/>
  <c r="BZ150" i="17"/>
  <c r="CA150" i="17"/>
  <c r="CB150" i="17"/>
  <c r="CC150" i="17"/>
  <c r="CM150" i="17"/>
  <c r="CZ150" i="17" s="1"/>
  <c r="FT150" i="17" s="1"/>
  <c r="CN150" i="17"/>
  <c r="CO150" i="17"/>
  <c r="CP150" i="17"/>
  <c r="CQ150" i="17"/>
  <c r="CR150" i="17"/>
  <c r="CS150" i="17"/>
  <c r="CT150" i="17"/>
  <c r="CU150" i="17"/>
  <c r="CV150" i="17"/>
  <c r="CW150" i="17"/>
  <c r="CX150" i="17"/>
  <c r="CY150" i="17"/>
  <c r="DI150" i="17"/>
  <c r="DJ150" i="17"/>
  <c r="DK150" i="17"/>
  <c r="DL150" i="17"/>
  <c r="DM150" i="17"/>
  <c r="DN150" i="17"/>
  <c r="DO150" i="17"/>
  <c r="DP150" i="17"/>
  <c r="DQ150" i="17"/>
  <c r="DR150" i="17"/>
  <c r="DS150" i="17"/>
  <c r="DT150" i="17"/>
  <c r="EE150" i="17"/>
  <c r="ER150" i="17" s="1"/>
  <c r="GH150" i="17" s="1"/>
  <c r="EF150" i="17"/>
  <c r="EG150" i="17"/>
  <c r="EH150" i="17"/>
  <c r="EI150" i="17"/>
  <c r="EJ150" i="17"/>
  <c r="EK150" i="17"/>
  <c r="EL150" i="17"/>
  <c r="EM150" i="17"/>
  <c r="EN150" i="17"/>
  <c r="EO150" i="17"/>
  <c r="EP150" i="17"/>
  <c r="EQ150" i="17"/>
  <c r="FA150" i="17"/>
  <c r="FD150" i="17"/>
  <c r="FL150" i="17" s="1"/>
  <c r="FE150" i="17"/>
  <c r="FG150" i="17"/>
  <c r="FH150" i="17"/>
  <c r="FJ150" i="17"/>
  <c r="FK150" i="17"/>
  <c r="BQ151" i="17"/>
  <c r="BR151" i="17"/>
  <c r="BS151" i="17"/>
  <c r="BT151" i="17"/>
  <c r="BU151" i="17"/>
  <c r="BV151" i="17"/>
  <c r="BW151" i="17"/>
  <c r="BX151" i="17"/>
  <c r="BY151" i="17"/>
  <c r="BZ151" i="17"/>
  <c r="CA151" i="17"/>
  <c r="CB151" i="17"/>
  <c r="CM151" i="17"/>
  <c r="CZ151" i="17" s="1"/>
  <c r="FT151" i="17" s="1"/>
  <c r="CN151" i="17"/>
  <c r="CO151" i="17"/>
  <c r="CP151" i="17"/>
  <c r="CQ151" i="17"/>
  <c r="CR151" i="17"/>
  <c r="CS151" i="17"/>
  <c r="CT151" i="17"/>
  <c r="CU151" i="17"/>
  <c r="CV151" i="17"/>
  <c r="CW151" i="17"/>
  <c r="CX151" i="17"/>
  <c r="CY151" i="17"/>
  <c r="DI151" i="17"/>
  <c r="DV151" i="17" s="1"/>
  <c r="GA151" i="17" s="1"/>
  <c r="DJ151" i="17"/>
  <c r="DK151" i="17"/>
  <c r="DL151" i="17"/>
  <c r="DM151" i="17"/>
  <c r="DN151" i="17"/>
  <c r="DO151" i="17"/>
  <c r="DP151" i="17"/>
  <c r="DQ151" i="17"/>
  <c r="DR151" i="17"/>
  <c r="DS151" i="17"/>
  <c r="DT151" i="17"/>
  <c r="DU151" i="17"/>
  <c r="EE151" i="17"/>
  <c r="EF151" i="17"/>
  <c r="EX151" i="17" s="1"/>
  <c r="GN151" i="17" s="1"/>
  <c r="EG151" i="17"/>
  <c r="EH151" i="17"/>
  <c r="EI151" i="17"/>
  <c r="EJ151" i="17"/>
  <c r="EK151" i="17"/>
  <c r="EL151" i="17"/>
  <c r="EM151" i="17"/>
  <c r="EN151" i="17"/>
  <c r="EO151" i="17"/>
  <c r="EP151" i="17"/>
  <c r="EQ151" i="17"/>
  <c r="FA151" i="17"/>
  <c r="FD151" i="17"/>
  <c r="FL151" i="17" s="1"/>
  <c r="FE151" i="17"/>
  <c r="FG151" i="17"/>
  <c r="FH151" i="17"/>
  <c r="FJ151" i="17"/>
  <c r="FK151" i="17"/>
  <c r="BQ152" i="17"/>
  <c r="BR152" i="17"/>
  <c r="BS152" i="17"/>
  <c r="BT152" i="17"/>
  <c r="BU152" i="17"/>
  <c r="BV152" i="17"/>
  <c r="BW152" i="17"/>
  <c r="BX152" i="17"/>
  <c r="BY152" i="17"/>
  <c r="BZ152" i="17"/>
  <c r="CA152" i="17"/>
  <c r="CB152" i="17"/>
  <c r="CC152" i="17"/>
  <c r="CM152" i="17"/>
  <c r="CZ152" i="17" s="1"/>
  <c r="FT152" i="17" s="1"/>
  <c r="CN152" i="17"/>
  <c r="DF152" i="17" s="1"/>
  <c r="FZ152" i="17" s="1"/>
  <c r="CO152" i="17"/>
  <c r="CP152" i="17"/>
  <c r="CQ152" i="17"/>
  <c r="CR152" i="17"/>
  <c r="CS152" i="17"/>
  <c r="CT152" i="17"/>
  <c r="CU152" i="17"/>
  <c r="CV152" i="17"/>
  <c r="CW152" i="17"/>
  <c r="CX152" i="17"/>
  <c r="CY152" i="17"/>
  <c r="DI152" i="17"/>
  <c r="DJ152" i="17"/>
  <c r="DK152" i="17"/>
  <c r="DL152" i="17"/>
  <c r="DM152" i="17"/>
  <c r="DN152" i="17"/>
  <c r="DO152" i="17"/>
  <c r="DP152" i="17"/>
  <c r="DQ152" i="17"/>
  <c r="DR152" i="17"/>
  <c r="DS152" i="17"/>
  <c r="DT152" i="17"/>
  <c r="EE152" i="17"/>
  <c r="ER152" i="17" s="1"/>
  <c r="GH152" i="17" s="1"/>
  <c r="EF152" i="17"/>
  <c r="EG152" i="17"/>
  <c r="EH152" i="17"/>
  <c r="EI152" i="17"/>
  <c r="EJ152" i="17"/>
  <c r="EK152" i="17"/>
  <c r="EL152" i="17"/>
  <c r="EM152" i="17"/>
  <c r="EN152" i="17"/>
  <c r="EO152" i="17"/>
  <c r="EP152" i="17"/>
  <c r="EQ152" i="17"/>
  <c r="FA152" i="17"/>
  <c r="FD152" i="17"/>
  <c r="FL152" i="17" s="1"/>
  <c r="FE152" i="17"/>
  <c r="FG152" i="17"/>
  <c r="FH152" i="17"/>
  <c r="FJ152" i="17"/>
  <c r="FK152" i="17"/>
  <c r="BQ153" i="17"/>
  <c r="BR153" i="17"/>
  <c r="BS153" i="17"/>
  <c r="BT153" i="17"/>
  <c r="BU153" i="17"/>
  <c r="BV153" i="17"/>
  <c r="BW153" i="17"/>
  <c r="BX153" i="17"/>
  <c r="BY153" i="17"/>
  <c r="BZ153" i="17"/>
  <c r="CA153" i="17"/>
  <c r="CB153" i="17"/>
  <c r="CC153" i="17"/>
  <c r="CM153" i="17"/>
  <c r="CZ153" i="17" s="1"/>
  <c r="FT153" i="17" s="1"/>
  <c r="CN153" i="17"/>
  <c r="DF153" i="17" s="1"/>
  <c r="FZ153" i="17" s="1"/>
  <c r="CO153" i="17"/>
  <c r="CQ153" i="17"/>
  <c r="CR153" i="17"/>
  <c r="CS153" i="17"/>
  <c r="CT153" i="17"/>
  <c r="CU153" i="17"/>
  <c r="CV153" i="17"/>
  <c r="CW153" i="17"/>
  <c r="CX153" i="17"/>
  <c r="DI153" i="17"/>
  <c r="DV153" i="17" s="1"/>
  <c r="GA153" i="17" s="1"/>
  <c r="DJ153" i="17"/>
  <c r="DK153" i="17"/>
  <c r="DL153" i="17"/>
  <c r="DM153" i="17"/>
  <c r="DN153" i="17"/>
  <c r="DO153" i="17"/>
  <c r="DP153" i="17"/>
  <c r="DQ153" i="17"/>
  <c r="DR153" i="17"/>
  <c r="DS153" i="17"/>
  <c r="DT153" i="17"/>
  <c r="DU153" i="17"/>
  <c r="EE153" i="17"/>
  <c r="ER153" i="17" s="1"/>
  <c r="GH153" i="17" s="1"/>
  <c r="EF153" i="17"/>
  <c r="EG153" i="17"/>
  <c r="EH153" i="17"/>
  <c r="EI153" i="17"/>
  <c r="EJ153" i="17"/>
  <c r="EK153" i="17"/>
  <c r="EL153" i="17"/>
  <c r="EM153" i="17"/>
  <c r="EN153" i="17"/>
  <c r="EO153" i="17"/>
  <c r="EP153" i="17"/>
  <c r="EQ153" i="17"/>
  <c r="FA153" i="17"/>
  <c r="FD153" i="17"/>
  <c r="FL153" i="17" s="1"/>
  <c r="FE153" i="17"/>
  <c r="FG153" i="17"/>
  <c r="FH153" i="17"/>
  <c r="FJ153" i="17"/>
  <c r="FK153" i="17"/>
  <c r="BQ154" i="17"/>
  <c r="CD154" i="17" s="1"/>
  <c r="FM154" i="17" s="1"/>
  <c r="BR154" i="17"/>
  <c r="BS154" i="17"/>
  <c r="BT154" i="17"/>
  <c r="BU154" i="17"/>
  <c r="BV154" i="17"/>
  <c r="BW154" i="17"/>
  <c r="BX154" i="17"/>
  <c r="BY154" i="17"/>
  <c r="BZ154" i="17"/>
  <c r="CA154" i="17"/>
  <c r="CB154" i="17"/>
  <c r="CC154" i="17"/>
  <c r="CM154" i="17"/>
  <c r="CN154" i="17"/>
  <c r="CO154" i="17"/>
  <c r="CP154" i="17"/>
  <c r="CQ154" i="17"/>
  <c r="CR154" i="17"/>
  <c r="CS154" i="17"/>
  <c r="CT154" i="17"/>
  <c r="CU154" i="17"/>
  <c r="CV154" i="17"/>
  <c r="CW154" i="17"/>
  <c r="CX154" i="17"/>
  <c r="CY154" i="17"/>
  <c r="DJ154" i="17"/>
  <c r="DK154" i="17"/>
  <c r="DL154" i="17"/>
  <c r="DM154" i="17"/>
  <c r="DN154" i="17"/>
  <c r="DO154" i="17"/>
  <c r="DP154" i="17"/>
  <c r="DQ154" i="17"/>
  <c r="DR154" i="17"/>
  <c r="DS154" i="17"/>
  <c r="DT154" i="17"/>
  <c r="DU154" i="17"/>
  <c r="EE154" i="17"/>
  <c r="EF154" i="17"/>
  <c r="EG154" i="17"/>
  <c r="EH154" i="17"/>
  <c r="EI154" i="17"/>
  <c r="EJ154" i="17"/>
  <c r="EK154" i="17"/>
  <c r="EL154" i="17"/>
  <c r="EM154" i="17"/>
  <c r="EN154" i="17"/>
  <c r="EO154" i="17"/>
  <c r="EP154" i="17"/>
  <c r="EQ154" i="17"/>
  <c r="FA154" i="17"/>
  <c r="FD154" i="17"/>
  <c r="FL154" i="17" s="1"/>
  <c r="FE154" i="17"/>
  <c r="FH154" i="17"/>
  <c r="FJ154" i="17"/>
  <c r="FK154" i="17"/>
  <c r="BQ155" i="17"/>
  <c r="CD155" i="17" s="1"/>
  <c r="FM155" i="17" s="1"/>
  <c r="BR155" i="17"/>
  <c r="BS155" i="17"/>
  <c r="BT155" i="17"/>
  <c r="BU155" i="17"/>
  <c r="BV155" i="17"/>
  <c r="BW155" i="17"/>
  <c r="BX155" i="17"/>
  <c r="BY155" i="17"/>
  <c r="BZ155" i="17"/>
  <c r="CA155" i="17"/>
  <c r="CB155" i="17"/>
  <c r="CC155" i="17"/>
  <c r="CM155" i="17"/>
  <c r="CZ155" i="17" s="1"/>
  <c r="FT155" i="17" s="1"/>
  <c r="CN155" i="17"/>
  <c r="CO155" i="17"/>
  <c r="CP155" i="17"/>
  <c r="CQ155" i="17"/>
  <c r="CR155" i="17"/>
  <c r="CS155" i="17"/>
  <c r="CT155" i="17"/>
  <c r="CU155" i="17"/>
  <c r="CV155" i="17"/>
  <c r="CW155" i="17"/>
  <c r="CX155" i="17"/>
  <c r="CY155" i="17"/>
  <c r="DJ155" i="17"/>
  <c r="DK155" i="17"/>
  <c r="DL155" i="17"/>
  <c r="DM155" i="17"/>
  <c r="DN155" i="17"/>
  <c r="DO155" i="17"/>
  <c r="DP155" i="17"/>
  <c r="DQ155" i="17"/>
  <c r="DR155" i="17"/>
  <c r="DS155" i="17"/>
  <c r="DT155" i="17"/>
  <c r="DU155" i="17"/>
  <c r="EE155" i="17"/>
  <c r="ER155" i="17" s="1"/>
  <c r="GH155" i="17" s="1"/>
  <c r="EF155" i="17"/>
  <c r="EG155" i="17"/>
  <c r="EH155" i="17"/>
  <c r="EI155" i="17"/>
  <c r="EJ155" i="17"/>
  <c r="EK155" i="17"/>
  <c r="EL155" i="17"/>
  <c r="EM155" i="17"/>
  <c r="EN155" i="17"/>
  <c r="EO155" i="17"/>
  <c r="EP155" i="17"/>
  <c r="EQ155" i="17"/>
  <c r="FA155" i="17"/>
  <c r="FD155" i="17"/>
  <c r="FL155" i="17" s="1"/>
  <c r="FE155" i="17"/>
  <c r="FH155" i="17"/>
  <c r="FJ155" i="17"/>
  <c r="FK155" i="17"/>
  <c r="BQ156" i="17"/>
  <c r="CD156" i="17" s="1"/>
  <c r="FM156" i="17" s="1"/>
  <c r="BR156" i="17"/>
  <c r="BS156" i="17"/>
  <c r="BU156" i="17"/>
  <c r="BV156" i="17"/>
  <c r="BW156" i="17"/>
  <c r="BX156" i="17"/>
  <c r="BY156" i="17"/>
  <c r="BZ156" i="17"/>
  <c r="CA156" i="17"/>
  <c r="CB156" i="17"/>
  <c r="CC156" i="17"/>
  <c r="CM156" i="17"/>
  <c r="CN156" i="17"/>
  <c r="DF156" i="17" s="1"/>
  <c r="FZ156" i="17" s="1"/>
  <c r="CO156" i="17"/>
  <c r="CP156" i="17"/>
  <c r="CQ156" i="17"/>
  <c r="CR156" i="17"/>
  <c r="CS156" i="17"/>
  <c r="CT156" i="17"/>
  <c r="CU156" i="17"/>
  <c r="CV156" i="17"/>
  <c r="CW156" i="17"/>
  <c r="CX156" i="17"/>
  <c r="DI156" i="17"/>
  <c r="DV156" i="17" s="1"/>
  <c r="GA156" i="17" s="1"/>
  <c r="DJ156" i="17"/>
  <c r="DK156" i="17"/>
  <c r="DL156" i="17"/>
  <c r="DM156" i="17"/>
  <c r="DN156" i="17"/>
  <c r="DO156" i="17"/>
  <c r="DP156" i="17"/>
  <c r="DQ156" i="17"/>
  <c r="DR156" i="17"/>
  <c r="DS156" i="17"/>
  <c r="DT156" i="17"/>
  <c r="DU156" i="17"/>
  <c r="EE156" i="17"/>
  <c r="EF156" i="17"/>
  <c r="EG156" i="17"/>
  <c r="EH156" i="17"/>
  <c r="EI156" i="17"/>
  <c r="EJ156" i="17"/>
  <c r="EK156" i="17"/>
  <c r="EL156" i="17"/>
  <c r="EM156" i="17"/>
  <c r="EN156" i="17"/>
  <c r="EO156" i="17"/>
  <c r="EP156" i="17"/>
  <c r="EQ156" i="17"/>
  <c r="FA156" i="17"/>
  <c r="FD156" i="17"/>
  <c r="FL156" i="17" s="1"/>
  <c r="FE156" i="17"/>
  <c r="FG156" i="17"/>
  <c r="FH156" i="17"/>
  <c r="FJ156" i="17"/>
  <c r="FK156" i="17"/>
  <c r="BQ157" i="17"/>
  <c r="CD157" i="17" s="1"/>
  <c r="FM157" i="17" s="1"/>
  <c r="BR157" i="17"/>
  <c r="BS157" i="17"/>
  <c r="BU157" i="17"/>
  <c r="BV157" i="17"/>
  <c r="BW157" i="17"/>
  <c r="BX157" i="17"/>
  <c r="BY157" i="17"/>
  <c r="BZ157" i="17"/>
  <c r="CA157" i="17"/>
  <c r="CB157" i="17"/>
  <c r="CM157" i="17"/>
  <c r="CZ157" i="17" s="1"/>
  <c r="FT157" i="17" s="1"/>
  <c r="CN157" i="17"/>
  <c r="CO157" i="17"/>
  <c r="CP157" i="17"/>
  <c r="CQ157" i="17"/>
  <c r="CR157" i="17"/>
  <c r="CS157" i="17"/>
  <c r="CT157" i="17"/>
  <c r="CU157" i="17"/>
  <c r="CV157" i="17"/>
  <c r="CW157" i="17"/>
  <c r="CX157" i="17"/>
  <c r="CY157" i="17"/>
  <c r="DI157" i="17"/>
  <c r="DV157" i="17" s="1"/>
  <c r="GA157" i="17" s="1"/>
  <c r="DJ157" i="17"/>
  <c r="DK157" i="17"/>
  <c r="DL157" i="17"/>
  <c r="DM157" i="17"/>
  <c r="DN157" i="17"/>
  <c r="DO157" i="17"/>
  <c r="DP157" i="17"/>
  <c r="DQ157" i="17"/>
  <c r="DR157" i="17"/>
  <c r="DS157" i="17"/>
  <c r="DT157" i="17"/>
  <c r="DU157" i="17"/>
  <c r="EE157" i="17"/>
  <c r="ER157" i="17" s="1"/>
  <c r="GH157" i="17" s="1"/>
  <c r="EF157" i="17"/>
  <c r="EG157" i="17"/>
  <c r="EH157" i="17"/>
  <c r="EI157" i="17"/>
  <c r="EJ157" i="17"/>
  <c r="EK157" i="17"/>
  <c r="EL157" i="17"/>
  <c r="EM157" i="17"/>
  <c r="EN157" i="17"/>
  <c r="EO157" i="17"/>
  <c r="EP157" i="17"/>
  <c r="EQ157" i="17"/>
  <c r="FA157" i="17"/>
  <c r="FD157" i="17"/>
  <c r="FL157" i="17" s="1"/>
  <c r="FE157" i="17"/>
  <c r="FG157" i="17"/>
  <c r="FH157" i="17"/>
  <c r="FJ157" i="17"/>
  <c r="FK157" i="17"/>
  <c r="BQ158" i="17"/>
  <c r="BR158" i="17"/>
  <c r="BS158" i="17"/>
  <c r="BT158" i="17"/>
  <c r="BU158" i="17"/>
  <c r="BV158" i="17"/>
  <c r="BW158" i="17"/>
  <c r="BX158" i="17"/>
  <c r="BY158" i="17"/>
  <c r="BZ158" i="17"/>
  <c r="CA158" i="17"/>
  <c r="CB158" i="17"/>
  <c r="CM158" i="17"/>
  <c r="CZ158" i="17" s="1"/>
  <c r="FT158" i="17" s="1"/>
  <c r="CN158" i="17"/>
  <c r="DF158" i="17" s="1"/>
  <c r="FZ158" i="17" s="1"/>
  <c r="CO158" i="17"/>
  <c r="CQ158" i="17"/>
  <c r="CR158" i="17"/>
  <c r="CS158" i="17"/>
  <c r="CT158" i="17"/>
  <c r="CU158" i="17"/>
  <c r="CV158" i="17"/>
  <c r="CW158" i="17"/>
  <c r="CX158" i="17"/>
  <c r="CY158" i="17"/>
  <c r="DI158" i="17"/>
  <c r="EA158" i="17" s="1"/>
  <c r="GF158" i="17" s="1"/>
  <c r="DJ158" i="17"/>
  <c r="DK158" i="17"/>
  <c r="DL158" i="17"/>
  <c r="DM158" i="17"/>
  <c r="DN158" i="17"/>
  <c r="DO158" i="17"/>
  <c r="DP158" i="17"/>
  <c r="DQ158" i="17"/>
  <c r="DR158" i="17"/>
  <c r="DS158" i="17"/>
  <c r="DT158" i="17"/>
  <c r="DU158" i="17"/>
  <c r="EE158" i="17"/>
  <c r="EF158" i="17"/>
  <c r="EG158" i="17"/>
  <c r="EH158" i="17"/>
  <c r="EI158" i="17"/>
  <c r="EJ158" i="17"/>
  <c r="EK158" i="17"/>
  <c r="EL158" i="17"/>
  <c r="EM158" i="17"/>
  <c r="EN158" i="17"/>
  <c r="EO158" i="17"/>
  <c r="EP158" i="17"/>
  <c r="EQ158" i="17"/>
  <c r="FA158" i="17"/>
  <c r="FD158" i="17"/>
  <c r="FE158" i="17"/>
  <c r="FG158" i="17"/>
  <c r="FH158" i="17"/>
  <c r="FJ158" i="17"/>
  <c r="FK158" i="17"/>
  <c r="FL158" i="17"/>
  <c r="BQ159" i="17"/>
  <c r="CD159" i="17" s="1"/>
  <c r="FM159" i="17" s="1"/>
  <c r="BR159" i="17"/>
  <c r="CI159" i="17" s="1"/>
  <c r="FR159" i="17" s="1"/>
  <c r="BS159" i="17"/>
  <c r="BU159" i="17"/>
  <c r="BV159" i="17"/>
  <c r="BW159" i="17"/>
  <c r="BX159" i="17"/>
  <c r="BY159" i="17"/>
  <c r="BZ159" i="17"/>
  <c r="CA159" i="17"/>
  <c r="CB159" i="17"/>
  <c r="CM159" i="17"/>
  <c r="CN159" i="17"/>
  <c r="CO159" i="17"/>
  <c r="CP159" i="17"/>
  <c r="CQ159" i="17"/>
  <c r="CR159" i="17"/>
  <c r="CS159" i="17"/>
  <c r="CT159" i="17"/>
  <c r="CU159" i="17"/>
  <c r="CV159" i="17"/>
  <c r="CW159" i="17"/>
  <c r="CX159" i="17"/>
  <c r="CY159" i="17"/>
  <c r="DI159" i="17"/>
  <c r="DV159" i="17" s="1"/>
  <c r="GA159" i="17" s="1"/>
  <c r="DJ159" i="17"/>
  <c r="DK159" i="17"/>
  <c r="DL159" i="17"/>
  <c r="DM159" i="17"/>
  <c r="DN159" i="17"/>
  <c r="DO159" i="17"/>
  <c r="DP159" i="17"/>
  <c r="DQ159" i="17"/>
  <c r="DR159" i="17"/>
  <c r="DS159" i="17"/>
  <c r="DT159" i="17"/>
  <c r="DU159" i="17"/>
  <c r="EE159" i="17"/>
  <c r="ER159" i="17" s="1"/>
  <c r="GH159" i="17" s="1"/>
  <c r="EF159" i="17"/>
  <c r="EG159" i="17"/>
  <c r="EH159" i="17"/>
  <c r="EI159" i="17"/>
  <c r="EJ159" i="17"/>
  <c r="EK159" i="17"/>
  <c r="EL159" i="17"/>
  <c r="EM159" i="17"/>
  <c r="EN159" i="17"/>
  <c r="EO159" i="17"/>
  <c r="EP159" i="17"/>
  <c r="EQ159" i="17"/>
  <c r="FA159" i="17"/>
  <c r="FD159" i="17"/>
  <c r="FL159" i="17" s="1"/>
  <c r="FE159" i="17"/>
  <c r="FG159" i="17"/>
  <c r="FH159" i="17"/>
  <c r="FJ159" i="17"/>
  <c r="FK159" i="17"/>
  <c r="BQ160" i="17"/>
  <c r="CD160" i="17" s="1"/>
  <c r="FM160" i="17" s="1"/>
  <c r="BR160" i="17"/>
  <c r="BS160" i="17"/>
  <c r="BU160" i="17"/>
  <c r="BV160" i="17"/>
  <c r="BW160" i="17"/>
  <c r="BX160" i="17"/>
  <c r="BY160" i="17"/>
  <c r="BZ160" i="17"/>
  <c r="CA160" i="17"/>
  <c r="CB160" i="17"/>
  <c r="CM160" i="17"/>
  <c r="CN160" i="17"/>
  <c r="CO160" i="17"/>
  <c r="CP160" i="17"/>
  <c r="CQ160" i="17"/>
  <c r="CR160" i="17"/>
  <c r="CS160" i="17"/>
  <c r="CT160" i="17"/>
  <c r="CU160" i="17"/>
  <c r="CV160" i="17"/>
  <c r="CW160" i="17"/>
  <c r="CX160" i="17"/>
  <c r="CY160" i="17"/>
  <c r="DI160" i="17"/>
  <c r="DV160" i="17" s="1"/>
  <c r="GA160" i="17" s="1"/>
  <c r="DJ160" i="17"/>
  <c r="DK160" i="17"/>
  <c r="DL160" i="17"/>
  <c r="DM160" i="17"/>
  <c r="DN160" i="17"/>
  <c r="DO160" i="17"/>
  <c r="DP160" i="17"/>
  <c r="DQ160" i="17"/>
  <c r="DR160" i="17"/>
  <c r="DS160" i="17"/>
  <c r="DT160" i="17"/>
  <c r="DU160" i="17"/>
  <c r="EE160" i="17"/>
  <c r="ER160" i="17" s="1"/>
  <c r="GH160" i="17" s="1"/>
  <c r="EF160" i="17"/>
  <c r="EG160" i="17"/>
  <c r="EH160" i="17"/>
  <c r="EI160" i="17"/>
  <c r="EJ160" i="17"/>
  <c r="EK160" i="17"/>
  <c r="EL160" i="17"/>
  <c r="EM160" i="17"/>
  <c r="EN160" i="17"/>
  <c r="EO160" i="17"/>
  <c r="EP160" i="17"/>
  <c r="EQ160" i="17"/>
  <c r="FA160" i="17"/>
  <c r="FD160" i="17"/>
  <c r="FL160" i="17" s="1"/>
  <c r="FE160" i="17"/>
  <c r="FG160" i="17"/>
  <c r="FH160" i="17"/>
  <c r="FJ160" i="17"/>
  <c r="BQ161" i="17"/>
  <c r="CD161" i="17" s="1"/>
  <c r="FM161" i="17" s="1"/>
  <c r="BR161" i="17"/>
  <c r="BS161" i="17"/>
  <c r="BT161" i="17"/>
  <c r="BU161" i="17"/>
  <c r="BV161" i="17"/>
  <c r="BW161" i="17"/>
  <c r="BX161" i="17"/>
  <c r="BY161" i="17"/>
  <c r="BZ161" i="17"/>
  <c r="CA161" i="17"/>
  <c r="CB161" i="17"/>
  <c r="CC161" i="17"/>
  <c r="CM161" i="17"/>
  <c r="CZ161" i="17" s="1"/>
  <c r="FT161" i="17" s="1"/>
  <c r="CN161" i="17"/>
  <c r="CO161" i="17"/>
  <c r="CP161" i="17"/>
  <c r="CQ161" i="17"/>
  <c r="CR161" i="17"/>
  <c r="CS161" i="17"/>
  <c r="CT161" i="17"/>
  <c r="CU161" i="17"/>
  <c r="CV161" i="17"/>
  <c r="CW161" i="17"/>
  <c r="CX161" i="17"/>
  <c r="CY161" i="17"/>
  <c r="DJ161" i="17"/>
  <c r="DK161" i="17"/>
  <c r="DL161" i="17"/>
  <c r="DM161" i="17"/>
  <c r="DN161" i="17"/>
  <c r="DO161" i="17"/>
  <c r="DP161" i="17"/>
  <c r="DQ161" i="17"/>
  <c r="DR161" i="17"/>
  <c r="DS161" i="17"/>
  <c r="DT161" i="17"/>
  <c r="DU161" i="17"/>
  <c r="EE161" i="17"/>
  <c r="EF161" i="17"/>
  <c r="EG161" i="17"/>
  <c r="EH161" i="17"/>
  <c r="EI161" i="17"/>
  <c r="EJ161" i="17"/>
  <c r="EK161" i="17"/>
  <c r="EL161" i="17"/>
  <c r="EM161" i="17"/>
  <c r="EN161" i="17"/>
  <c r="EO161" i="17"/>
  <c r="EP161" i="17"/>
  <c r="EQ161" i="17"/>
  <c r="ER161" i="17"/>
  <c r="GH161" i="17" s="1"/>
  <c r="FA161" i="17"/>
  <c r="FD161" i="17"/>
  <c r="FL161" i="17" s="1"/>
  <c r="FE161" i="17"/>
  <c r="FG161" i="17"/>
  <c r="FH161" i="17"/>
  <c r="FJ161" i="17"/>
  <c r="FK161" i="17"/>
  <c r="BQ162" i="17"/>
  <c r="CD162" i="17" s="1"/>
  <c r="FM162" i="17" s="1"/>
  <c r="BR162" i="17"/>
  <c r="BS162" i="17"/>
  <c r="BU162" i="17"/>
  <c r="BV162" i="17"/>
  <c r="BW162" i="17"/>
  <c r="BX162" i="17"/>
  <c r="BY162" i="17"/>
  <c r="BZ162" i="17"/>
  <c r="CA162" i="17"/>
  <c r="CB162" i="17"/>
  <c r="CM162" i="17"/>
  <c r="CN162" i="17"/>
  <c r="CO162" i="17"/>
  <c r="CP162" i="17"/>
  <c r="CQ162" i="17"/>
  <c r="CR162" i="17"/>
  <c r="CS162" i="17"/>
  <c r="CT162" i="17"/>
  <c r="CU162" i="17"/>
  <c r="CV162" i="17"/>
  <c r="CW162" i="17"/>
  <c r="CX162" i="17"/>
  <c r="CY162" i="17"/>
  <c r="DI162" i="17"/>
  <c r="DV162" i="17" s="1"/>
  <c r="GA162" i="17" s="1"/>
  <c r="DJ162" i="17"/>
  <c r="DK162" i="17"/>
  <c r="DL162" i="17"/>
  <c r="DM162" i="17"/>
  <c r="DN162" i="17"/>
  <c r="DO162" i="17"/>
  <c r="DP162" i="17"/>
  <c r="DQ162" i="17"/>
  <c r="DR162" i="17"/>
  <c r="DS162" i="17"/>
  <c r="DT162" i="17"/>
  <c r="DU162" i="17"/>
  <c r="EE162" i="17"/>
  <c r="EF162" i="17"/>
  <c r="EG162" i="17"/>
  <c r="EH162" i="17"/>
  <c r="EI162" i="17"/>
  <c r="EJ162" i="17"/>
  <c r="EK162" i="17"/>
  <c r="EL162" i="17"/>
  <c r="EM162" i="17"/>
  <c r="EN162" i="17"/>
  <c r="EO162" i="17"/>
  <c r="EP162" i="17"/>
  <c r="EQ162" i="17"/>
  <c r="FA162" i="17"/>
  <c r="FD162" i="17"/>
  <c r="FL162" i="17" s="1"/>
  <c r="FE162" i="17"/>
  <c r="FH162" i="17"/>
  <c r="FJ162" i="17"/>
  <c r="FK162" i="17"/>
  <c r="L4" i="17"/>
  <c r="FI4" i="17" s="1"/>
  <c r="M4" i="17"/>
  <c r="N4" i="17"/>
  <c r="O4" i="17"/>
  <c r="L5" i="17"/>
  <c r="FI5" i="17" s="1"/>
  <c r="M5" i="17"/>
  <c r="N5" i="17"/>
  <c r="O5" i="17"/>
  <c r="L6" i="17"/>
  <c r="FI6" i="17" s="1"/>
  <c r="M6" i="17"/>
  <c r="N6" i="17"/>
  <c r="O6" i="17"/>
  <c r="L7" i="17"/>
  <c r="FI7" i="17" s="1"/>
  <c r="M7" i="17"/>
  <c r="N7" i="17"/>
  <c r="O7" i="17"/>
  <c r="L8" i="17"/>
  <c r="FI8" i="17" s="1"/>
  <c r="M8" i="17"/>
  <c r="N8" i="17"/>
  <c r="O8" i="17"/>
  <c r="L9" i="17"/>
  <c r="FI9" i="17" s="1"/>
  <c r="M9" i="17"/>
  <c r="N9" i="17"/>
  <c r="O9" i="17"/>
  <c r="L10" i="17"/>
  <c r="FI10" i="17" s="1"/>
  <c r="M10" i="17"/>
  <c r="N10" i="17"/>
  <c r="O10" i="17"/>
  <c r="L11" i="17"/>
  <c r="FI11" i="17" s="1"/>
  <c r="M11" i="17"/>
  <c r="L12" i="17"/>
  <c r="FI12" i="17" s="1"/>
  <c r="M12" i="17"/>
  <c r="N12" i="17"/>
  <c r="O12" i="17"/>
  <c r="L13" i="17"/>
  <c r="FI13" i="17" s="1"/>
  <c r="M13" i="17"/>
  <c r="N13" i="17"/>
  <c r="O13" i="17"/>
  <c r="L14" i="17"/>
  <c r="FI14" i="17" s="1"/>
  <c r="M14" i="17"/>
  <c r="N14" i="17"/>
  <c r="O14" i="17"/>
  <c r="L15" i="17"/>
  <c r="FI15" i="17" s="1"/>
  <c r="M15" i="17"/>
  <c r="N15" i="17"/>
  <c r="O15" i="17"/>
  <c r="L16" i="17"/>
  <c r="FI16" i="17" s="1"/>
  <c r="M16" i="17"/>
  <c r="N16" i="17"/>
  <c r="O16" i="17"/>
  <c r="L17" i="17"/>
  <c r="FI17" i="17" s="1"/>
  <c r="M17" i="17"/>
  <c r="N17" i="17"/>
  <c r="O17" i="17"/>
  <c r="L18" i="17"/>
  <c r="FI18" i="17" s="1"/>
  <c r="M18" i="17"/>
  <c r="N18" i="17"/>
  <c r="O18" i="17"/>
  <c r="L19" i="17"/>
  <c r="FI19" i="17" s="1"/>
  <c r="M19" i="17"/>
  <c r="N19" i="17"/>
  <c r="O19" i="17"/>
  <c r="L20" i="17"/>
  <c r="FI20" i="17" s="1"/>
  <c r="M20" i="17"/>
  <c r="N20" i="17"/>
  <c r="O20" i="17"/>
  <c r="L21" i="17"/>
  <c r="FI21" i="17" s="1"/>
  <c r="M21" i="17"/>
  <c r="N21" i="17"/>
  <c r="O21" i="17"/>
  <c r="L22" i="17"/>
  <c r="FI22" i="17" s="1"/>
  <c r="M22" i="17"/>
  <c r="N22" i="17"/>
  <c r="O22" i="17"/>
  <c r="L23" i="17"/>
  <c r="FI23" i="17" s="1"/>
  <c r="M23" i="17"/>
  <c r="N23" i="17"/>
  <c r="O23" i="17"/>
  <c r="L24" i="17"/>
  <c r="FI24" i="17" s="1"/>
  <c r="M24" i="17"/>
  <c r="N24" i="17"/>
  <c r="O24" i="17"/>
  <c r="L25" i="17"/>
  <c r="FI25" i="17" s="1"/>
  <c r="M25" i="17"/>
  <c r="N25" i="17"/>
  <c r="O25" i="17"/>
  <c r="L26" i="17"/>
  <c r="FI26" i="17" s="1"/>
  <c r="M26" i="17"/>
  <c r="N26" i="17"/>
  <c r="O26" i="17"/>
  <c r="L27" i="17"/>
  <c r="FI27" i="17" s="1"/>
  <c r="M27" i="17"/>
  <c r="N27" i="17"/>
  <c r="O27" i="17"/>
  <c r="L28" i="17"/>
  <c r="FI28" i="17" s="1"/>
  <c r="M28" i="17"/>
  <c r="N28" i="17"/>
  <c r="O28" i="17"/>
  <c r="L29" i="17"/>
  <c r="FI29" i="17" s="1"/>
  <c r="M29" i="17"/>
  <c r="N29" i="17"/>
  <c r="O29" i="17"/>
  <c r="L30" i="17"/>
  <c r="FI30" i="17" s="1"/>
  <c r="M30" i="17"/>
  <c r="N30" i="17"/>
  <c r="O30" i="17"/>
  <c r="L31" i="17"/>
  <c r="FI31" i="17" s="1"/>
  <c r="M31" i="17"/>
  <c r="N31" i="17"/>
  <c r="O31" i="17"/>
  <c r="L32" i="17"/>
  <c r="FI32" i="17" s="1"/>
  <c r="M32" i="17"/>
  <c r="N32" i="17"/>
  <c r="O32" i="17"/>
  <c r="L33" i="17"/>
  <c r="FI33" i="17" s="1"/>
  <c r="M33" i="17"/>
  <c r="N33" i="17"/>
  <c r="O33" i="17"/>
  <c r="L34" i="17"/>
  <c r="FI34" i="17" s="1"/>
  <c r="M34" i="17"/>
  <c r="N34" i="17"/>
  <c r="O34" i="17"/>
  <c r="L35" i="17"/>
  <c r="FI35" i="17" s="1"/>
  <c r="M35" i="17"/>
  <c r="L36" i="17"/>
  <c r="FI36" i="17" s="1"/>
  <c r="M36" i="17"/>
  <c r="O36" i="17"/>
  <c r="L37" i="17"/>
  <c r="FI37" i="17" s="1"/>
  <c r="M37" i="17"/>
  <c r="N37" i="17"/>
  <c r="O37" i="17"/>
  <c r="L38" i="17"/>
  <c r="FI38" i="17" s="1"/>
  <c r="M38" i="17"/>
  <c r="O38" i="17"/>
  <c r="L39" i="17"/>
  <c r="FI39" i="17" s="1"/>
  <c r="M39" i="17"/>
  <c r="N39" i="17"/>
  <c r="O39" i="17"/>
  <c r="L40" i="17"/>
  <c r="FI40" i="17" s="1"/>
  <c r="M40" i="17"/>
  <c r="O40" i="17"/>
  <c r="L41" i="17"/>
  <c r="FI41" i="17" s="1"/>
  <c r="M41" i="17"/>
  <c r="N41" i="17"/>
  <c r="O41" i="17"/>
  <c r="L42" i="17"/>
  <c r="FI42" i="17" s="1"/>
  <c r="M42" i="17"/>
  <c r="O42" i="17"/>
  <c r="L43" i="17"/>
  <c r="FI43" i="17" s="1"/>
  <c r="M43" i="17"/>
  <c r="N43" i="17"/>
  <c r="O43" i="17"/>
  <c r="L44" i="17"/>
  <c r="FI44" i="17" s="1"/>
  <c r="M44" i="17"/>
  <c r="N44" i="17"/>
  <c r="O44" i="17"/>
  <c r="L45" i="17"/>
  <c r="FI45" i="17" s="1"/>
  <c r="M45" i="17"/>
  <c r="N45" i="17"/>
  <c r="O45" i="17"/>
  <c r="L46" i="17"/>
  <c r="FI46" i="17" s="1"/>
  <c r="M46" i="17"/>
  <c r="N46" i="17"/>
  <c r="O46" i="17"/>
  <c r="L47" i="17"/>
  <c r="FI47" i="17" s="1"/>
  <c r="M47" i="17"/>
  <c r="N47" i="17"/>
  <c r="O47" i="17"/>
  <c r="L48" i="17"/>
  <c r="FI48" i="17" s="1"/>
  <c r="M48" i="17"/>
  <c r="N48" i="17"/>
  <c r="O48" i="17"/>
  <c r="L49" i="17"/>
  <c r="FI49" i="17" s="1"/>
  <c r="M49" i="17"/>
  <c r="N49" i="17"/>
  <c r="O49" i="17"/>
  <c r="L50" i="17"/>
  <c r="FI50" i="17" s="1"/>
  <c r="M50" i="17"/>
  <c r="N50" i="17"/>
  <c r="O50" i="17"/>
  <c r="L51" i="17"/>
  <c r="FI51" i="17" s="1"/>
  <c r="M51" i="17"/>
  <c r="N51" i="17"/>
  <c r="O51" i="17"/>
  <c r="L52" i="17"/>
  <c r="FI52" i="17" s="1"/>
  <c r="M52" i="17"/>
  <c r="N52" i="17"/>
  <c r="O52" i="17"/>
  <c r="L53" i="17"/>
  <c r="FI53" i="17" s="1"/>
  <c r="M53" i="17"/>
  <c r="N53" i="17"/>
  <c r="O53" i="17"/>
  <c r="L54" i="17"/>
  <c r="FI54" i="17" s="1"/>
  <c r="M54" i="17"/>
  <c r="N54" i="17"/>
  <c r="O54" i="17"/>
  <c r="L55" i="17"/>
  <c r="FI55" i="17" s="1"/>
  <c r="M55" i="17"/>
  <c r="N55" i="17"/>
  <c r="O55" i="17"/>
  <c r="L56" i="17"/>
  <c r="FI56" i="17" s="1"/>
  <c r="M56" i="17"/>
  <c r="N56" i="17"/>
  <c r="O56" i="17"/>
  <c r="L57" i="17"/>
  <c r="FI57" i="17" s="1"/>
  <c r="M57" i="17"/>
  <c r="N57" i="17"/>
  <c r="O57" i="17"/>
  <c r="L58" i="17"/>
  <c r="FI58" i="17" s="1"/>
  <c r="M58" i="17"/>
  <c r="N58" i="17"/>
  <c r="O58" i="17"/>
  <c r="L59" i="17"/>
  <c r="FI59" i="17" s="1"/>
  <c r="M59" i="17"/>
  <c r="N59" i="17"/>
  <c r="O59" i="17"/>
  <c r="L60" i="17"/>
  <c r="FI60" i="17" s="1"/>
  <c r="M60" i="17"/>
  <c r="N60" i="17"/>
  <c r="O60" i="17"/>
  <c r="L61" i="17"/>
  <c r="FI61" i="17" s="1"/>
  <c r="M61" i="17"/>
  <c r="N61" i="17"/>
  <c r="O61" i="17"/>
  <c r="L62" i="17"/>
  <c r="FI62" i="17" s="1"/>
  <c r="M62" i="17"/>
  <c r="N62" i="17"/>
  <c r="O62" i="17"/>
  <c r="L63" i="17"/>
  <c r="FI63" i="17" s="1"/>
  <c r="M63" i="17"/>
  <c r="N63" i="17"/>
  <c r="O63" i="17"/>
  <c r="L64" i="17"/>
  <c r="FI64" i="17" s="1"/>
  <c r="M64" i="17"/>
  <c r="N64" i="17"/>
  <c r="O64" i="17"/>
  <c r="L65" i="17"/>
  <c r="FI65" i="17" s="1"/>
  <c r="M65" i="17"/>
  <c r="N65" i="17"/>
  <c r="O65" i="17"/>
  <c r="L66" i="17"/>
  <c r="FI66" i="17" s="1"/>
  <c r="M66" i="17"/>
  <c r="N66" i="17"/>
  <c r="O66" i="17"/>
  <c r="L67" i="17"/>
  <c r="FI67" i="17" s="1"/>
  <c r="M67" i="17"/>
  <c r="N67" i="17"/>
  <c r="O67" i="17"/>
  <c r="L68" i="17"/>
  <c r="FI68" i="17" s="1"/>
  <c r="M68" i="17"/>
  <c r="N68" i="17"/>
  <c r="O68" i="17"/>
  <c r="L69" i="17"/>
  <c r="FI69" i="17" s="1"/>
  <c r="M69" i="17"/>
  <c r="N69" i="17"/>
  <c r="O69" i="17"/>
  <c r="L70" i="17"/>
  <c r="FI70" i="17" s="1"/>
  <c r="M70" i="17"/>
  <c r="N70" i="17"/>
  <c r="O70" i="17"/>
  <c r="L71" i="17"/>
  <c r="FI71" i="17" s="1"/>
  <c r="M71" i="17"/>
  <c r="N71" i="17"/>
  <c r="O71" i="17"/>
  <c r="L72" i="17"/>
  <c r="FI72" i="17" s="1"/>
  <c r="M72" i="17"/>
  <c r="N72" i="17"/>
  <c r="O72" i="17"/>
  <c r="L73" i="17"/>
  <c r="FI73" i="17" s="1"/>
  <c r="M73" i="17"/>
  <c r="N73" i="17"/>
  <c r="O73" i="17"/>
  <c r="L74" i="17"/>
  <c r="FI74" i="17" s="1"/>
  <c r="M74" i="17"/>
  <c r="O74" i="17"/>
  <c r="L75" i="17"/>
  <c r="FI75" i="17" s="1"/>
  <c r="M75" i="17"/>
  <c r="N75" i="17"/>
  <c r="O75" i="17"/>
  <c r="L76" i="17"/>
  <c r="FI76" i="17" s="1"/>
  <c r="M76" i="17"/>
  <c r="N76" i="17"/>
  <c r="O76" i="17"/>
  <c r="L77" i="17"/>
  <c r="FI77" i="17" s="1"/>
  <c r="M77" i="17"/>
  <c r="N77" i="17"/>
  <c r="O77" i="17"/>
  <c r="L78" i="17"/>
  <c r="FI78" i="17" s="1"/>
  <c r="M78" i="17"/>
  <c r="N78" i="17"/>
  <c r="O78" i="17"/>
  <c r="L79" i="17"/>
  <c r="FI79" i="17" s="1"/>
  <c r="M79" i="17"/>
  <c r="N79" i="17"/>
  <c r="O79" i="17"/>
  <c r="L80" i="17"/>
  <c r="FI80" i="17" s="1"/>
  <c r="M80" i="17"/>
  <c r="N80" i="17"/>
  <c r="O80" i="17"/>
  <c r="L81" i="17"/>
  <c r="FI81" i="17" s="1"/>
  <c r="M81" i="17"/>
  <c r="N81" i="17"/>
  <c r="O81" i="17"/>
  <c r="L82" i="17"/>
  <c r="FI82" i="17" s="1"/>
  <c r="M82" i="17"/>
  <c r="N82" i="17"/>
  <c r="O82" i="17"/>
  <c r="L83" i="17"/>
  <c r="FI83" i="17" s="1"/>
  <c r="M83" i="17"/>
  <c r="N83" i="17"/>
  <c r="O83" i="17"/>
  <c r="L84" i="17"/>
  <c r="FI84" i="17" s="1"/>
  <c r="M84" i="17"/>
  <c r="N84" i="17"/>
  <c r="O84" i="17"/>
  <c r="L85" i="17"/>
  <c r="FI85" i="17" s="1"/>
  <c r="M85" i="17"/>
  <c r="N85" i="17"/>
  <c r="O85" i="17"/>
  <c r="L86" i="17"/>
  <c r="FI86" i="17" s="1"/>
  <c r="M86" i="17"/>
  <c r="N86" i="17"/>
  <c r="O86" i="17"/>
  <c r="L87" i="17"/>
  <c r="FI87" i="17" s="1"/>
  <c r="M87" i="17"/>
  <c r="N87" i="17"/>
  <c r="O87" i="17"/>
  <c r="L88" i="17"/>
  <c r="FI88" i="17" s="1"/>
  <c r="M88" i="17"/>
  <c r="N88" i="17"/>
  <c r="O88" i="17"/>
  <c r="L89" i="17"/>
  <c r="FI89" i="17" s="1"/>
  <c r="M89" i="17"/>
  <c r="N89" i="17"/>
  <c r="O89" i="17"/>
  <c r="L90" i="17"/>
  <c r="FI90" i="17" s="1"/>
  <c r="M90" i="17"/>
  <c r="N90" i="17"/>
  <c r="O90" i="17"/>
  <c r="L91" i="17"/>
  <c r="FI91" i="17" s="1"/>
  <c r="M91" i="17"/>
  <c r="N91" i="17"/>
  <c r="O91" i="17"/>
  <c r="L92" i="17"/>
  <c r="FI92" i="17" s="1"/>
  <c r="M92" i="17"/>
  <c r="N92" i="17"/>
  <c r="O92" i="17"/>
  <c r="L93" i="17"/>
  <c r="FI93" i="17" s="1"/>
  <c r="M93" i="17"/>
  <c r="N93" i="17"/>
  <c r="O93" i="17"/>
  <c r="L94" i="17"/>
  <c r="FI94" i="17" s="1"/>
  <c r="M94" i="17"/>
  <c r="N94" i="17"/>
  <c r="O94" i="17"/>
  <c r="L95" i="17"/>
  <c r="FI95" i="17" s="1"/>
  <c r="M95" i="17"/>
  <c r="N95" i="17"/>
  <c r="O95" i="17"/>
  <c r="L96" i="17"/>
  <c r="FI96" i="17" s="1"/>
  <c r="M96" i="17"/>
  <c r="N96" i="17"/>
  <c r="O96" i="17"/>
  <c r="L97" i="17"/>
  <c r="FI97" i="17" s="1"/>
  <c r="M97" i="17"/>
  <c r="N97" i="17"/>
  <c r="O97" i="17"/>
  <c r="L98" i="17"/>
  <c r="FI98" i="17" s="1"/>
  <c r="M98" i="17"/>
  <c r="N98" i="17"/>
  <c r="O98" i="17"/>
  <c r="L99" i="17"/>
  <c r="FI99" i="17" s="1"/>
  <c r="M99" i="17"/>
  <c r="N99" i="17"/>
  <c r="O99" i="17"/>
  <c r="L100" i="17"/>
  <c r="FI100" i="17" s="1"/>
  <c r="M100" i="17"/>
  <c r="N100" i="17"/>
  <c r="O100" i="17"/>
  <c r="L101" i="17"/>
  <c r="FI101" i="17" s="1"/>
  <c r="M101" i="17"/>
  <c r="N101" i="17"/>
  <c r="O101" i="17"/>
  <c r="L102" i="17"/>
  <c r="FI102" i="17" s="1"/>
  <c r="M102" i="17"/>
  <c r="N102" i="17"/>
  <c r="O102" i="17"/>
  <c r="L103" i="17"/>
  <c r="FI103" i="17" s="1"/>
  <c r="M103" i="17"/>
  <c r="N103" i="17"/>
  <c r="O103" i="17"/>
  <c r="L104" i="17"/>
  <c r="FI104" i="17" s="1"/>
  <c r="M104" i="17"/>
  <c r="N104" i="17"/>
  <c r="O104" i="17"/>
  <c r="L105" i="17"/>
  <c r="FI105" i="17" s="1"/>
  <c r="M105" i="17"/>
  <c r="N105" i="17"/>
  <c r="O105" i="17"/>
  <c r="L106" i="17"/>
  <c r="FI106" i="17" s="1"/>
  <c r="M106" i="17"/>
  <c r="N106" i="17"/>
  <c r="O106" i="17"/>
  <c r="L107" i="17"/>
  <c r="FI107" i="17" s="1"/>
  <c r="M107" i="17"/>
  <c r="N107" i="17"/>
  <c r="O107" i="17"/>
  <c r="L108" i="17"/>
  <c r="FI108" i="17" s="1"/>
  <c r="M108" i="17"/>
  <c r="N108" i="17"/>
  <c r="O108" i="17"/>
  <c r="L109" i="17"/>
  <c r="FI109" i="17" s="1"/>
  <c r="M109" i="17"/>
  <c r="N109" i="17"/>
  <c r="O109" i="17"/>
  <c r="L110" i="17"/>
  <c r="FI110" i="17" s="1"/>
  <c r="M110" i="17"/>
  <c r="N110" i="17"/>
  <c r="O110" i="17"/>
  <c r="L111" i="17"/>
  <c r="FI111" i="17" s="1"/>
  <c r="M111" i="17"/>
  <c r="N111" i="17"/>
  <c r="O111" i="17"/>
  <c r="L112" i="17"/>
  <c r="FI112" i="17" s="1"/>
  <c r="M112" i="17"/>
  <c r="L113" i="17"/>
  <c r="FI113" i="17" s="1"/>
  <c r="M113" i="17"/>
  <c r="L114" i="17"/>
  <c r="FI114" i="17" s="1"/>
  <c r="M114" i="17"/>
  <c r="L115" i="17"/>
  <c r="FI115" i="17" s="1"/>
  <c r="M115" i="17"/>
  <c r="N115" i="17"/>
  <c r="L116" i="17"/>
  <c r="FI116" i="17" s="1"/>
  <c r="M116" i="17"/>
  <c r="L117" i="17"/>
  <c r="FI117" i="17" s="1"/>
  <c r="M117" i="17"/>
  <c r="N117" i="17"/>
  <c r="L118" i="17"/>
  <c r="FI118" i="17" s="1"/>
  <c r="M118" i="17"/>
  <c r="L119" i="17"/>
  <c r="FI119" i="17" s="1"/>
  <c r="M119" i="17"/>
  <c r="N119" i="17"/>
  <c r="L120" i="17"/>
  <c r="FI120" i="17" s="1"/>
  <c r="M120" i="17"/>
  <c r="L121" i="17"/>
  <c r="FI121" i="17" s="1"/>
  <c r="M121" i="17"/>
  <c r="N121" i="17"/>
  <c r="L122" i="17"/>
  <c r="FI122" i="17" s="1"/>
  <c r="M122" i="17"/>
  <c r="L123" i="17"/>
  <c r="FI123" i="17" s="1"/>
  <c r="M123" i="17"/>
  <c r="N123" i="17"/>
  <c r="L124" i="17"/>
  <c r="FI124" i="17" s="1"/>
  <c r="M124" i="17"/>
  <c r="L125" i="17"/>
  <c r="FI125" i="17" s="1"/>
  <c r="M125" i="17"/>
  <c r="N125" i="17"/>
  <c r="L126" i="17"/>
  <c r="FI126" i="17" s="1"/>
  <c r="M126" i="17"/>
  <c r="L127" i="17"/>
  <c r="FI127" i="17" s="1"/>
  <c r="M127" i="17"/>
  <c r="N127" i="17"/>
  <c r="L128" i="17"/>
  <c r="FI128" i="17" s="1"/>
  <c r="M128" i="17"/>
  <c r="L129" i="17"/>
  <c r="FI129" i="17" s="1"/>
  <c r="M129" i="17"/>
  <c r="N129" i="17"/>
  <c r="L130" i="17"/>
  <c r="M130" i="17"/>
  <c r="L131" i="17"/>
  <c r="FI131" i="17" s="1"/>
  <c r="M131" i="17"/>
  <c r="N131" i="17"/>
  <c r="L132" i="17"/>
  <c r="FI132" i="17" s="1"/>
  <c r="M132" i="17"/>
  <c r="L133" i="17"/>
  <c r="FI133" i="17" s="1"/>
  <c r="M133" i="17"/>
  <c r="N133" i="17"/>
  <c r="L134" i="17"/>
  <c r="FI134" i="17" s="1"/>
  <c r="M134" i="17"/>
  <c r="L135" i="17"/>
  <c r="FI135" i="17" s="1"/>
  <c r="M135" i="17"/>
  <c r="N135" i="17"/>
  <c r="L136" i="17"/>
  <c r="FI136" i="17" s="1"/>
  <c r="M136" i="17"/>
  <c r="L137" i="17"/>
  <c r="FI137" i="17" s="1"/>
  <c r="M137" i="17"/>
  <c r="N137" i="17"/>
  <c r="L138" i="17"/>
  <c r="FI138" i="17" s="1"/>
  <c r="M138" i="17"/>
  <c r="N138" i="17"/>
  <c r="O138" i="17"/>
  <c r="L139" i="17"/>
  <c r="FI139" i="17" s="1"/>
  <c r="M139" i="17"/>
  <c r="N139" i="17"/>
  <c r="O139" i="17"/>
  <c r="L140" i="17"/>
  <c r="FI140" i="17" s="1"/>
  <c r="M140" i="17"/>
  <c r="N140" i="17"/>
  <c r="O140" i="17"/>
  <c r="L141" i="17"/>
  <c r="FI141" i="17" s="1"/>
  <c r="M141" i="17"/>
  <c r="N141" i="17"/>
  <c r="O141" i="17"/>
  <c r="L142" i="17"/>
  <c r="FI142" i="17" s="1"/>
  <c r="M142" i="17"/>
  <c r="N142" i="17"/>
  <c r="O142" i="17"/>
  <c r="L143" i="17"/>
  <c r="FI143" i="17" s="1"/>
  <c r="M143" i="17"/>
  <c r="N143" i="17"/>
  <c r="O143" i="17"/>
  <c r="L144" i="17"/>
  <c r="FI144" i="17" s="1"/>
  <c r="M144" i="17"/>
  <c r="N144" i="17"/>
  <c r="O144" i="17"/>
  <c r="L145" i="17"/>
  <c r="FI145" i="17" s="1"/>
  <c r="M145" i="17"/>
  <c r="N145" i="17"/>
  <c r="O145" i="17"/>
  <c r="L146" i="17"/>
  <c r="FI146" i="17" s="1"/>
  <c r="M146" i="17"/>
  <c r="N146" i="17"/>
  <c r="O146" i="17"/>
  <c r="L147" i="17"/>
  <c r="FI147" i="17" s="1"/>
  <c r="M147" i="17"/>
  <c r="N147" i="17"/>
  <c r="O147" i="17"/>
  <c r="L148" i="17"/>
  <c r="FI148" i="17" s="1"/>
  <c r="M148" i="17"/>
  <c r="N148" i="17"/>
  <c r="O148" i="17"/>
  <c r="L149" i="17"/>
  <c r="FI149" i="17" s="1"/>
  <c r="M149" i="17"/>
  <c r="N149" i="17"/>
  <c r="O149" i="17"/>
  <c r="L150" i="17"/>
  <c r="FI150" i="17" s="1"/>
  <c r="M150" i="17"/>
  <c r="N150" i="17"/>
  <c r="O150" i="17"/>
  <c r="L151" i="17"/>
  <c r="FI151" i="17" s="1"/>
  <c r="M151" i="17"/>
  <c r="N151" i="17"/>
  <c r="O151" i="17"/>
  <c r="L152" i="17"/>
  <c r="FI152" i="17" s="1"/>
  <c r="M152" i="17"/>
  <c r="N152" i="17"/>
  <c r="O152" i="17"/>
  <c r="L153" i="17"/>
  <c r="FI153" i="17" s="1"/>
  <c r="M153" i="17"/>
  <c r="N153" i="17"/>
  <c r="O153" i="17"/>
  <c r="L154" i="17"/>
  <c r="FI154" i="17" s="1"/>
  <c r="M154" i="17"/>
  <c r="N154" i="17"/>
  <c r="O154" i="17"/>
  <c r="L155" i="17"/>
  <c r="FI155" i="17" s="1"/>
  <c r="M155" i="17"/>
  <c r="N155" i="17"/>
  <c r="O155" i="17"/>
  <c r="L156" i="17"/>
  <c r="FI156" i="17" s="1"/>
  <c r="M156" i="17"/>
  <c r="N156" i="17"/>
  <c r="O156" i="17"/>
  <c r="L157" i="17"/>
  <c r="FI157" i="17" s="1"/>
  <c r="M157" i="17"/>
  <c r="N157" i="17"/>
  <c r="O157" i="17"/>
  <c r="L158" i="17"/>
  <c r="FI158" i="17" s="1"/>
  <c r="M158" i="17"/>
  <c r="N158" i="17"/>
  <c r="O158" i="17"/>
  <c r="L159" i="17"/>
  <c r="FI159" i="17" s="1"/>
  <c r="M159" i="17"/>
  <c r="N159" i="17"/>
  <c r="O159" i="17"/>
  <c r="L160" i="17"/>
  <c r="FI160" i="17" s="1"/>
  <c r="M160" i="17"/>
  <c r="N160" i="17"/>
  <c r="O160" i="17"/>
  <c r="L161" i="17"/>
  <c r="FI161" i="17" s="1"/>
  <c r="M161" i="17"/>
  <c r="N161" i="17"/>
  <c r="O161" i="17"/>
  <c r="L162" i="17"/>
  <c r="FI162" i="17" s="1"/>
  <c r="M162" i="17"/>
  <c r="N162" i="17"/>
  <c r="O162" i="17"/>
  <c r="M3" i="20"/>
  <c r="L4" i="20"/>
  <c r="L5" i="20"/>
  <c r="FI5" i="20" s="1"/>
  <c r="L6" i="20"/>
  <c r="FI6" i="20" s="1"/>
  <c r="L7" i="20"/>
  <c r="L8" i="20"/>
  <c r="L9" i="20"/>
  <c r="FI9" i="20" s="1"/>
  <c r="L10" i="20"/>
  <c r="L11" i="20"/>
  <c r="FI11" i="20" s="1"/>
  <c r="L12" i="20"/>
  <c r="L13" i="20"/>
  <c r="FI13" i="20" s="1"/>
  <c r="L14" i="20"/>
  <c r="FI14" i="20" s="1"/>
  <c r="L15" i="20"/>
  <c r="L19" i="20"/>
  <c r="L20" i="20"/>
  <c r="FI20" i="20" s="1"/>
  <c r="L21" i="20"/>
  <c r="FI21" i="20" s="1"/>
  <c r="L22" i="20"/>
  <c r="FI22" i="20" s="1"/>
  <c r="L23" i="20"/>
  <c r="L24" i="20"/>
  <c r="L25" i="20"/>
  <c r="L26" i="20"/>
  <c r="L27" i="20"/>
  <c r="FI27" i="20" s="1"/>
  <c r="L29" i="20"/>
  <c r="FI29" i="20" s="1"/>
  <c r="L31" i="20"/>
  <c r="FI31" i="20" s="1"/>
  <c r="L32" i="20"/>
  <c r="FI32" i="20" s="1"/>
  <c r="L33" i="20"/>
  <c r="L34" i="20"/>
  <c r="L35" i="20"/>
  <c r="FI35" i="20" s="1"/>
  <c r="L36" i="20"/>
  <c r="L37" i="20"/>
  <c r="FI37" i="20" s="1"/>
  <c r="L38" i="20"/>
  <c r="FI38" i="20" s="1"/>
  <c r="L39" i="20"/>
  <c r="FI39" i="20" s="1"/>
  <c r="L40" i="20"/>
  <c r="FI40" i="20" s="1"/>
  <c r="L41" i="20"/>
  <c r="L43" i="20"/>
  <c r="FI43" i="20" s="1"/>
  <c r="L44" i="20"/>
  <c r="L45" i="20"/>
  <c r="L46" i="20"/>
  <c r="FI46" i="20" s="1"/>
  <c r="L47" i="20"/>
  <c r="FI47" i="20" s="1"/>
  <c r="L48" i="20"/>
  <c r="FI48" i="20" s="1"/>
  <c r="L49" i="20"/>
  <c r="FI49" i="20" s="1"/>
  <c r="L50" i="20"/>
  <c r="L51" i="20"/>
  <c r="FI51" i="20" s="1"/>
  <c r="L52" i="20"/>
  <c r="L53" i="20"/>
  <c r="FI53" i="20" s="1"/>
  <c r="L54" i="20"/>
  <c r="FI54" i="20" s="1"/>
  <c r="L55" i="20"/>
  <c r="FI55" i="20" s="1"/>
  <c r="L56" i="20"/>
  <c r="FI56" i="20" s="1"/>
  <c r="L58" i="20"/>
  <c r="FI58" i="20" s="1"/>
  <c r="L59" i="20"/>
  <c r="L60" i="20"/>
  <c r="L61" i="20"/>
  <c r="FI61" i="20" s="1"/>
  <c r="L62" i="20"/>
  <c r="FI62" i="20" s="1"/>
  <c r="L63" i="20"/>
  <c r="L65" i="20"/>
  <c r="FI65" i="20" s="1"/>
  <c r="L66" i="20"/>
  <c r="FI66" i="20" s="1"/>
  <c r="L67" i="20"/>
  <c r="FI67" i="20" s="1"/>
  <c r="L68" i="20"/>
  <c r="L69" i="20"/>
  <c r="L70" i="20"/>
  <c r="FI70" i="20" s="1"/>
  <c r="L71" i="20"/>
  <c r="FI71" i="20" s="1"/>
  <c r="L72" i="20"/>
  <c r="L73" i="20"/>
  <c r="L75" i="20"/>
  <c r="FI75" i="20" s="1"/>
  <c r="L76" i="20"/>
  <c r="FI76" i="20" s="1"/>
  <c r="L77" i="20"/>
  <c r="FI77" i="20" s="1"/>
  <c r="L78" i="20"/>
  <c r="FI78" i="20" s="1"/>
  <c r="L79" i="20"/>
  <c r="L80" i="20"/>
  <c r="L81" i="20"/>
  <c r="L82" i="20"/>
  <c r="L83" i="20"/>
  <c r="FI83" i="20" s="1"/>
  <c r="L84" i="20"/>
  <c r="FI84" i="20" s="1"/>
  <c r="L85" i="20"/>
  <c r="FI85" i="20" s="1"/>
  <c r="L86" i="20"/>
  <c r="FI86" i="20" s="1"/>
  <c r="L87" i="20"/>
  <c r="FI87" i="20" s="1"/>
  <c r="L88" i="20"/>
  <c r="L89" i="20"/>
  <c r="L90" i="20"/>
  <c r="FI90" i="20" s="1"/>
  <c r="L91" i="20"/>
  <c r="FI91" i="20" s="1"/>
  <c r="L92" i="20"/>
  <c r="FI92" i="20" s="1"/>
  <c r="L94" i="20"/>
  <c r="FI94" i="20" s="1"/>
  <c r="L95" i="20"/>
  <c r="FI95" i="20" s="1"/>
  <c r="L96" i="20"/>
  <c r="L97" i="20"/>
  <c r="L98" i="20"/>
  <c r="L99" i="20"/>
  <c r="FI99" i="20" s="1"/>
  <c r="L100" i="20"/>
  <c r="L101" i="20"/>
  <c r="FI101" i="20" s="1"/>
  <c r="L102" i="20"/>
  <c r="FI102" i="20" s="1"/>
  <c r="L103" i="20"/>
  <c r="FI103" i="20" s="1"/>
  <c r="L104" i="20"/>
  <c r="L105" i="20"/>
  <c r="L107" i="20"/>
  <c r="FI107" i="20" s="1"/>
  <c r="L108" i="20"/>
  <c r="FI108" i="20" s="1"/>
  <c r="L110" i="20"/>
  <c r="FI110" i="20" s="1"/>
  <c r="L112" i="20"/>
  <c r="FI112" i="20" s="1"/>
  <c r="L113" i="20"/>
  <c r="L114" i="20"/>
  <c r="L115" i="20"/>
  <c r="FI115" i="20" s="1"/>
  <c r="L117" i="20"/>
  <c r="FI117" i="20" s="1"/>
  <c r="L118" i="20"/>
  <c r="FI118" i="20" s="1"/>
  <c r="L119" i="20"/>
  <c r="FI119" i="20" s="1"/>
  <c r="L120" i="20"/>
  <c r="FI120" i="20" s="1"/>
  <c r="L121" i="20"/>
  <c r="FI121" i="20" s="1"/>
  <c r="L122" i="20"/>
  <c r="L123" i="20"/>
  <c r="L124" i="20"/>
  <c r="L125" i="20"/>
  <c r="FI125" i="20" s="1"/>
  <c r="L126" i="20"/>
  <c r="FI126" i="20" s="1"/>
  <c r="L127" i="20"/>
  <c r="FI127" i="20" s="1"/>
  <c r="L128" i="20"/>
  <c r="FI128" i="20" s="1"/>
  <c r="L129" i="20"/>
  <c r="FI129" i="20" s="1"/>
  <c r="L130" i="20"/>
  <c r="FI130" i="20" s="1"/>
  <c r="L131" i="20"/>
  <c r="FI131" i="20" s="1"/>
  <c r="L132" i="20"/>
  <c r="L133" i="20"/>
  <c r="FI133" i="20" s="1"/>
  <c r="L134" i="20"/>
  <c r="FI134" i="20" s="1"/>
  <c r="L135" i="20"/>
  <c r="FI135" i="20" s="1"/>
  <c r="L136" i="20"/>
  <c r="FI136" i="20" s="1"/>
  <c r="L138" i="20"/>
  <c r="FI138" i="20" s="1"/>
  <c r="L139" i="20"/>
  <c r="FI139" i="20" s="1"/>
  <c r="L140" i="20"/>
  <c r="FI140" i="20" s="1"/>
  <c r="L141" i="20"/>
  <c r="FI141" i="20" s="1"/>
  <c r="L143" i="20"/>
  <c r="FI143" i="20" s="1"/>
  <c r="L144" i="20"/>
  <c r="FI144" i="20" s="1"/>
  <c r="L145" i="20"/>
  <c r="FI145" i="20" s="1"/>
  <c r="L148" i="20"/>
  <c r="FI148" i="20" s="1"/>
  <c r="L149" i="20"/>
  <c r="FI149" i="20" s="1"/>
  <c r="L151" i="20"/>
  <c r="FI151" i="20" s="1"/>
  <c r="L152" i="20"/>
  <c r="FI152" i="20" s="1"/>
  <c r="L153" i="20"/>
  <c r="FI153" i="20" s="1"/>
  <c r="L154" i="20"/>
  <c r="L155" i="20"/>
  <c r="FI155" i="20" s="1"/>
  <c r="L156" i="20"/>
  <c r="FI156" i="20" s="1"/>
  <c r="L157" i="20"/>
  <c r="FI157" i="20" s="1"/>
  <c r="L158" i="20"/>
  <c r="FI158" i="20" s="1"/>
  <c r="L160" i="20"/>
  <c r="FI160" i="20" s="1"/>
  <c r="L161" i="20"/>
  <c r="FI161" i="20" s="1"/>
  <c r="L162" i="20"/>
  <c r="FI162" i="20" s="1"/>
  <c r="L3" i="20"/>
  <c r="M4" i="20"/>
  <c r="M5" i="20"/>
  <c r="M6" i="20"/>
  <c r="M7" i="20"/>
  <c r="M8" i="20"/>
  <c r="FG9" i="20"/>
  <c r="M9" i="20"/>
  <c r="M10" i="20"/>
  <c r="M11" i="20"/>
  <c r="M12" i="20"/>
  <c r="M13" i="20"/>
  <c r="M14" i="20"/>
  <c r="M15" i="20"/>
  <c r="M19" i="20"/>
  <c r="M20" i="20"/>
  <c r="M21" i="20"/>
  <c r="M22" i="20"/>
  <c r="M23" i="20"/>
  <c r="M24" i="20"/>
  <c r="FG25" i="20"/>
  <c r="M25" i="20"/>
  <c r="FG26" i="20"/>
  <c r="M26" i="20"/>
  <c r="M27" i="20"/>
  <c r="M29" i="20"/>
  <c r="M31" i="20"/>
  <c r="M32" i="20"/>
  <c r="FG33" i="20"/>
  <c r="M33" i="20"/>
  <c r="FG34" i="20"/>
  <c r="M34" i="20"/>
  <c r="M35" i="20"/>
  <c r="M36" i="20"/>
  <c r="M37" i="20"/>
  <c r="M38" i="20"/>
  <c r="M39" i="20"/>
  <c r="M40" i="20"/>
  <c r="M41" i="20"/>
  <c r="M43" i="20"/>
  <c r="M44" i="20"/>
  <c r="FI45" i="20"/>
  <c r="M45" i="20"/>
  <c r="M46" i="20"/>
  <c r="M47" i="20"/>
  <c r="M48" i="20"/>
  <c r="FG49" i="20"/>
  <c r="M49" i="20"/>
  <c r="FG50" i="20"/>
  <c r="M50" i="20"/>
  <c r="M51" i="20"/>
  <c r="M52" i="20"/>
  <c r="M53" i="20"/>
  <c r="M54" i="20"/>
  <c r="M55" i="20"/>
  <c r="M56" i="20"/>
  <c r="FG58" i="20"/>
  <c r="M58" i="20"/>
  <c r="M59" i="20"/>
  <c r="M60" i="20"/>
  <c r="M61" i="20"/>
  <c r="M62" i="20"/>
  <c r="M63" i="20"/>
  <c r="FG65" i="20"/>
  <c r="M65" i="20"/>
  <c r="FG66" i="20"/>
  <c r="M66" i="20"/>
  <c r="M67" i="20"/>
  <c r="M68" i="20"/>
  <c r="M69" i="20"/>
  <c r="FG70" i="20"/>
  <c r="M70" i="20"/>
  <c r="M71" i="20"/>
  <c r="M72" i="20"/>
  <c r="M73" i="20"/>
  <c r="M75" i="20"/>
  <c r="M76" i="20"/>
  <c r="M77" i="20"/>
  <c r="M78" i="20"/>
  <c r="M79" i="20"/>
  <c r="FG80" i="20"/>
  <c r="M80" i="20"/>
  <c r="FG81" i="20"/>
  <c r="M81" i="20"/>
  <c r="FG82" i="20"/>
  <c r="M82" i="20"/>
  <c r="M83" i="20"/>
  <c r="M84" i="20"/>
  <c r="M85" i="20"/>
  <c r="M86" i="20"/>
  <c r="FG87" i="20"/>
  <c r="M87" i="20"/>
  <c r="M88" i="20"/>
  <c r="FG89" i="20"/>
  <c r="M89" i="20"/>
  <c r="FG90" i="20"/>
  <c r="M90" i="20"/>
  <c r="M91" i="20"/>
  <c r="M92" i="20"/>
  <c r="M94" i="20"/>
  <c r="FG95" i="20"/>
  <c r="M95" i="20"/>
  <c r="M96" i="20"/>
  <c r="FG97" i="20"/>
  <c r="M97" i="20"/>
  <c r="FG98" i="20"/>
  <c r="M98" i="20"/>
  <c r="M99" i="20"/>
  <c r="M100" i="20"/>
  <c r="M101" i="20"/>
  <c r="M102" i="20"/>
  <c r="FG103" i="20"/>
  <c r="M103" i="20"/>
  <c r="M104" i="20"/>
  <c r="FG105" i="20"/>
  <c r="M105" i="20"/>
  <c r="M107" i="20"/>
  <c r="M108" i="20"/>
  <c r="FG110" i="20"/>
  <c r="M110" i="20"/>
  <c r="M112" i="20"/>
  <c r="FG113" i="20"/>
  <c r="M113" i="20"/>
  <c r="M114" i="20"/>
  <c r="M115" i="20"/>
  <c r="M117" i="20"/>
  <c r="M118" i="20"/>
  <c r="FG119" i="20"/>
  <c r="M119" i="20"/>
  <c r="FG120" i="20"/>
  <c r="M120" i="20"/>
  <c r="FG121" i="20"/>
  <c r="M121" i="20"/>
  <c r="M122" i="20"/>
  <c r="FI123" i="20"/>
  <c r="M123" i="20"/>
  <c r="FI124" i="20"/>
  <c r="M124" i="20"/>
  <c r="M125" i="20"/>
  <c r="M126" i="20"/>
  <c r="FG127" i="20"/>
  <c r="M127" i="20"/>
  <c r="FG128" i="20"/>
  <c r="M128" i="20"/>
  <c r="FG129" i="20"/>
  <c r="M129" i="20"/>
  <c r="FG130" i="20"/>
  <c r="M130" i="20"/>
  <c r="M131" i="20"/>
  <c r="FI132" i="20"/>
  <c r="M132" i="20"/>
  <c r="M133" i="20"/>
  <c r="M134" i="20"/>
  <c r="FG135" i="20"/>
  <c r="M135" i="20"/>
  <c r="FG136" i="20"/>
  <c r="M136" i="20"/>
  <c r="M138" i="20"/>
  <c r="M139" i="20"/>
  <c r="M140" i="20"/>
  <c r="M141" i="20"/>
  <c r="FG143" i="20"/>
  <c r="M143" i="20"/>
  <c r="FG144" i="20"/>
  <c r="M144" i="20"/>
  <c r="FG145" i="20"/>
  <c r="M145" i="20"/>
  <c r="M148" i="20"/>
  <c r="M149" i="20"/>
  <c r="FG151" i="20"/>
  <c r="M151" i="20"/>
  <c r="FG152" i="20"/>
  <c r="M152" i="20"/>
  <c r="M153" i="20"/>
  <c r="FG154" i="20"/>
  <c r="FI154" i="20"/>
  <c r="M154" i="20"/>
  <c r="M155" i="20"/>
  <c r="M156" i="20"/>
  <c r="M157" i="20"/>
  <c r="FG158" i="20"/>
  <c r="M158" i="20"/>
  <c r="FG160" i="20"/>
  <c r="M160" i="20"/>
  <c r="FG161" i="20"/>
  <c r="M161" i="20"/>
  <c r="FG162" i="20"/>
  <c r="M162" i="20"/>
  <c r="E4" i="20"/>
  <c r="E5" i="20"/>
  <c r="E6" i="20"/>
  <c r="E7" i="20"/>
  <c r="E8" i="20"/>
  <c r="AH8" i="20" s="1"/>
  <c r="E9" i="20"/>
  <c r="E10" i="20"/>
  <c r="E11" i="20"/>
  <c r="E12" i="20"/>
  <c r="AG12" i="20" s="1"/>
  <c r="E13" i="20"/>
  <c r="E14" i="20"/>
  <c r="E15" i="20"/>
  <c r="E16" i="20"/>
  <c r="E17" i="20"/>
  <c r="E18" i="20"/>
  <c r="E19" i="20"/>
  <c r="E20" i="20"/>
  <c r="E21" i="20"/>
  <c r="E22" i="20"/>
  <c r="E23" i="20"/>
  <c r="AH23" i="20" s="1"/>
  <c r="E24" i="20"/>
  <c r="E25" i="20"/>
  <c r="E26" i="20"/>
  <c r="E27" i="20"/>
  <c r="E28" i="20"/>
  <c r="E29" i="20"/>
  <c r="E30" i="20"/>
  <c r="E31" i="20"/>
  <c r="E32" i="20"/>
  <c r="AG32" i="20" s="1"/>
  <c r="E33" i="20"/>
  <c r="E34" i="20"/>
  <c r="E35" i="20"/>
  <c r="E36" i="20"/>
  <c r="E37" i="20"/>
  <c r="E38" i="20"/>
  <c r="E39" i="20"/>
  <c r="E40" i="20"/>
  <c r="AG40" i="20" s="1"/>
  <c r="AI40" i="20" s="1"/>
  <c r="E41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5" i="20"/>
  <c r="E66" i="20"/>
  <c r="E67" i="20"/>
  <c r="E68" i="20"/>
  <c r="E69" i="20"/>
  <c r="E70" i="20"/>
  <c r="E71" i="20"/>
  <c r="E72" i="20"/>
  <c r="E73" i="20"/>
  <c r="E75" i="20"/>
  <c r="E76" i="20"/>
  <c r="AH76" i="20" s="1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4" i="20"/>
  <c r="E95" i="20"/>
  <c r="E96" i="20"/>
  <c r="E97" i="20"/>
  <c r="E98" i="20"/>
  <c r="E99" i="20"/>
  <c r="E100" i="20"/>
  <c r="E101" i="20"/>
  <c r="AH101" i="20" s="1"/>
  <c r="E102" i="20"/>
  <c r="AG102" i="20" s="1"/>
  <c r="E103" i="20"/>
  <c r="E104" i="20"/>
  <c r="E105" i="20"/>
  <c r="E107" i="20"/>
  <c r="E108" i="20"/>
  <c r="E110" i="20"/>
  <c r="E112" i="20"/>
  <c r="E113" i="20"/>
  <c r="E114" i="20"/>
  <c r="E115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3" i="20"/>
  <c r="E144" i="20"/>
  <c r="E145" i="20"/>
  <c r="E146" i="20"/>
  <c r="E148" i="20"/>
  <c r="E149" i="20"/>
  <c r="E150" i="20"/>
  <c r="E151" i="20"/>
  <c r="E152" i="20"/>
  <c r="E153" i="20"/>
  <c r="E154" i="20"/>
  <c r="E155" i="20"/>
  <c r="E156" i="20"/>
  <c r="E157" i="20"/>
  <c r="E158" i="20"/>
  <c r="E160" i="20"/>
  <c r="E161" i="20"/>
  <c r="E162" i="20"/>
  <c r="E3" i="20"/>
  <c r="AW3" i="20"/>
  <c r="O3" i="20" s="1"/>
  <c r="AW4" i="20"/>
  <c r="N4" i="20" s="1"/>
  <c r="AW5" i="20"/>
  <c r="N5" i="20" s="1"/>
  <c r="AW6" i="20"/>
  <c r="N6" i="20" s="1"/>
  <c r="AW7" i="20"/>
  <c r="N7" i="20" s="1"/>
  <c r="AW8" i="20"/>
  <c r="N8" i="20" s="1"/>
  <c r="AW9" i="20"/>
  <c r="N9" i="20" s="1"/>
  <c r="AW10" i="20"/>
  <c r="N10" i="20" s="1"/>
  <c r="AW11" i="20"/>
  <c r="N11" i="20" s="1"/>
  <c r="AW12" i="20"/>
  <c r="N12" i="20" s="1"/>
  <c r="AW13" i="20"/>
  <c r="N13" i="20" s="1"/>
  <c r="AW14" i="20"/>
  <c r="N14" i="20" s="1"/>
  <c r="AW15" i="20"/>
  <c r="N15" i="20" s="1"/>
  <c r="AW19" i="20"/>
  <c r="N19" i="20" s="1"/>
  <c r="AW20" i="20"/>
  <c r="N20" i="20" s="1"/>
  <c r="AW21" i="20"/>
  <c r="N21" i="20" s="1"/>
  <c r="AW22" i="20"/>
  <c r="O22" i="20" s="1"/>
  <c r="AW23" i="20"/>
  <c r="N23" i="20" s="1"/>
  <c r="AW24" i="20"/>
  <c r="O24" i="20" s="1"/>
  <c r="AW25" i="20"/>
  <c r="N25" i="20" s="1"/>
  <c r="AW26" i="20"/>
  <c r="O26" i="20" s="1"/>
  <c r="AW27" i="20"/>
  <c r="N27" i="20" s="1"/>
  <c r="AW29" i="20"/>
  <c r="N29" i="20" s="1"/>
  <c r="AW31" i="20"/>
  <c r="N31" i="20" s="1"/>
  <c r="AW32" i="20"/>
  <c r="O32" i="20" s="1"/>
  <c r="AW33" i="20"/>
  <c r="N33" i="20" s="1"/>
  <c r="AW34" i="20"/>
  <c r="O34" i="20" s="1"/>
  <c r="AW35" i="20"/>
  <c r="N35" i="20" s="1"/>
  <c r="AW36" i="20"/>
  <c r="O36" i="20" s="1"/>
  <c r="AW37" i="20"/>
  <c r="N37" i="20" s="1"/>
  <c r="AW38" i="20"/>
  <c r="O38" i="20" s="1"/>
  <c r="AW39" i="20"/>
  <c r="N39" i="20" s="1"/>
  <c r="AW40" i="20"/>
  <c r="O40" i="20" s="1"/>
  <c r="AW41" i="20"/>
  <c r="N41" i="20" s="1"/>
  <c r="AW43" i="20"/>
  <c r="N43" i="20" s="1"/>
  <c r="AW44" i="20"/>
  <c r="O44" i="20" s="1"/>
  <c r="AW45" i="20"/>
  <c r="N45" i="20" s="1"/>
  <c r="AW46" i="20"/>
  <c r="N46" i="20" s="1"/>
  <c r="AW47" i="20"/>
  <c r="N47" i="20" s="1"/>
  <c r="AW48" i="20"/>
  <c r="N48" i="20" s="1"/>
  <c r="AW49" i="20"/>
  <c r="N49" i="20" s="1"/>
  <c r="AW50" i="20"/>
  <c r="N50" i="20" s="1"/>
  <c r="AW51" i="20"/>
  <c r="N51" i="20" s="1"/>
  <c r="AW52" i="20"/>
  <c r="N52" i="20" s="1"/>
  <c r="AW53" i="20"/>
  <c r="N53" i="20" s="1"/>
  <c r="AW54" i="20"/>
  <c r="N54" i="20" s="1"/>
  <c r="AW55" i="20"/>
  <c r="N55" i="20" s="1"/>
  <c r="AW56" i="20"/>
  <c r="N56" i="20" s="1"/>
  <c r="AW58" i="20"/>
  <c r="N58" i="20" s="1"/>
  <c r="AW59" i="20"/>
  <c r="N59" i="20" s="1"/>
  <c r="AW60" i="20"/>
  <c r="N60" i="20" s="1"/>
  <c r="AW61" i="20"/>
  <c r="N61" i="20" s="1"/>
  <c r="AW62" i="20"/>
  <c r="N62" i="20" s="1"/>
  <c r="AW63" i="20"/>
  <c r="N63" i="20" s="1"/>
  <c r="AW65" i="20"/>
  <c r="O65" i="20" s="1"/>
  <c r="AW66" i="20"/>
  <c r="N66" i="20" s="1"/>
  <c r="AW67" i="20"/>
  <c r="N67" i="20" s="1"/>
  <c r="AW68" i="20"/>
  <c r="N68" i="20" s="1"/>
  <c r="AW69" i="20"/>
  <c r="N69" i="20" s="1"/>
  <c r="AW70" i="20"/>
  <c r="N70" i="20" s="1"/>
  <c r="AW71" i="20"/>
  <c r="N71" i="20" s="1"/>
  <c r="AW72" i="20"/>
  <c r="N72" i="20" s="1"/>
  <c r="AW73" i="20"/>
  <c r="O73" i="20" s="1"/>
  <c r="AW75" i="20"/>
  <c r="N75" i="20" s="1"/>
  <c r="AW76" i="20"/>
  <c r="N76" i="20" s="1"/>
  <c r="AW77" i="20"/>
  <c r="N77" i="20" s="1"/>
  <c r="AW78" i="20"/>
  <c r="N78" i="20" s="1"/>
  <c r="AW79" i="20"/>
  <c r="N79" i="20" s="1"/>
  <c r="AW80" i="20"/>
  <c r="N80" i="20" s="1"/>
  <c r="AW81" i="20"/>
  <c r="O81" i="20" s="1"/>
  <c r="AW82" i="20"/>
  <c r="N82" i="20" s="1"/>
  <c r="AW83" i="20"/>
  <c r="N83" i="20" s="1"/>
  <c r="AW84" i="20"/>
  <c r="N84" i="20" s="1"/>
  <c r="AW85" i="20"/>
  <c r="N85" i="20" s="1"/>
  <c r="AW86" i="20"/>
  <c r="N86" i="20" s="1"/>
  <c r="AW87" i="20"/>
  <c r="N87" i="20" s="1"/>
  <c r="AW88" i="20"/>
  <c r="N88" i="20" s="1"/>
  <c r="AW89" i="20"/>
  <c r="O89" i="20" s="1"/>
  <c r="AW90" i="20"/>
  <c r="N90" i="20" s="1"/>
  <c r="AW91" i="20"/>
  <c r="N91" i="20" s="1"/>
  <c r="AW92" i="20"/>
  <c r="N92" i="20" s="1"/>
  <c r="AW94" i="20"/>
  <c r="N94" i="20" s="1"/>
  <c r="AW95" i="20"/>
  <c r="N95" i="20" s="1"/>
  <c r="AW96" i="20"/>
  <c r="N96" i="20" s="1"/>
  <c r="AW97" i="20"/>
  <c r="O97" i="20" s="1"/>
  <c r="AW98" i="20"/>
  <c r="N98" i="20" s="1"/>
  <c r="AW99" i="20"/>
  <c r="N99" i="20" s="1"/>
  <c r="AW100" i="20"/>
  <c r="N100" i="20" s="1"/>
  <c r="AW101" i="20"/>
  <c r="N101" i="20" s="1"/>
  <c r="AW102" i="20"/>
  <c r="N102" i="20" s="1"/>
  <c r="AW103" i="20"/>
  <c r="N103" i="20" s="1"/>
  <c r="AW104" i="20"/>
  <c r="N104" i="20" s="1"/>
  <c r="AW105" i="20"/>
  <c r="O105" i="20" s="1"/>
  <c r="AW107" i="20"/>
  <c r="N107" i="20" s="1"/>
  <c r="AW108" i="20"/>
  <c r="N108" i="20" s="1"/>
  <c r="AW110" i="20"/>
  <c r="N110" i="20" s="1"/>
  <c r="AW112" i="20"/>
  <c r="N112" i="20" s="1"/>
  <c r="AW113" i="20"/>
  <c r="N113" i="20" s="1"/>
  <c r="AW114" i="20"/>
  <c r="N114" i="20" s="1"/>
  <c r="AW115" i="20"/>
  <c r="O115" i="20" s="1"/>
  <c r="AW117" i="20"/>
  <c r="N117" i="20" s="1"/>
  <c r="AW118" i="20"/>
  <c r="N118" i="20" s="1"/>
  <c r="AW119" i="20"/>
  <c r="N119" i="20" s="1"/>
  <c r="AW120" i="20"/>
  <c r="N120" i="20" s="1"/>
  <c r="AW121" i="20"/>
  <c r="N121" i="20" s="1"/>
  <c r="AW122" i="20"/>
  <c r="N122" i="20" s="1"/>
  <c r="AW123" i="20"/>
  <c r="N123" i="20" s="1"/>
  <c r="AW124" i="20"/>
  <c r="N124" i="20" s="1"/>
  <c r="AW125" i="20"/>
  <c r="N125" i="20" s="1"/>
  <c r="AW126" i="20"/>
  <c r="O126" i="20" s="1"/>
  <c r="AW127" i="20"/>
  <c r="O127" i="20" s="1"/>
  <c r="AW128" i="20"/>
  <c r="O128" i="20" s="1"/>
  <c r="AW129" i="20"/>
  <c r="N129" i="20" s="1"/>
  <c r="AW130" i="20"/>
  <c r="N130" i="20" s="1"/>
  <c r="AW131" i="20"/>
  <c r="N131" i="20" s="1"/>
  <c r="AW132" i="20"/>
  <c r="N132" i="20" s="1"/>
  <c r="AW133" i="20"/>
  <c r="N133" i="20" s="1"/>
  <c r="AW134" i="20"/>
  <c r="N134" i="20" s="1"/>
  <c r="AW135" i="20"/>
  <c r="N135" i="20" s="1"/>
  <c r="AW136" i="20"/>
  <c r="N136" i="20" s="1"/>
  <c r="AW138" i="20"/>
  <c r="N138" i="20" s="1"/>
  <c r="AW139" i="20"/>
  <c r="N139" i="20" s="1"/>
  <c r="AW140" i="20"/>
  <c r="N140" i="20" s="1"/>
  <c r="AW141" i="20"/>
  <c r="O141" i="20" s="1"/>
  <c r="AW143" i="20"/>
  <c r="O143" i="20" s="1"/>
  <c r="AW144" i="20"/>
  <c r="O144" i="20" s="1"/>
  <c r="AW145" i="20"/>
  <c r="N145" i="20" s="1"/>
  <c r="AW148" i="20"/>
  <c r="N148" i="20" s="1"/>
  <c r="AW149" i="20"/>
  <c r="N149" i="20" s="1"/>
  <c r="AW151" i="20"/>
  <c r="N151" i="20" s="1"/>
  <c r="AW152" i="20"/>
  <c r="N152" i="20" s="1"/>
  <c r="AW153" i="20"/>
  <c r="N153" i="20" s="1"/>
  <c r="AW154" i="20"/>
  <c r="N154" i="20" s="1"/>
  <c r="AW155" i="20"/>
  <c r="N155" i="20" s="1"/>
  <c r="AW156" i="20"/>
  <c r="N156" i="20" s="1"/>
  <c r="AW157" i="20"/>
  <c r="N157" i="20" s="1"/>
  <c r="AW158" i="20"/>
  <c r="N158" i="20" s="1"/>
  <c r="AW160" i="20"/>
  <c r="N160" i="20" s="1"/>
  <c r="AW161" i="20"/>
  <c r="N161" i="20" s="1"/>
  <c r="AW162" i="20"/>
  <c r="O162" i="20" s="1"/>
  <c r="FH162" i="20"/>
  <c r="FE162" i="20"/>
  <c r="FD162" i="20"/>
  <c r="FL162" i="20" s="1"/>
  <c r="EQ162" i="20"/>
  <c r="EP162" i="20"/>
  <c r="EO162" i="20"/>
  <c r="EN162" i="20"/>
  <c r="EM162" i="20"/>
  <c r="EL162" i="20"/>
  <c r="EK162" i="20"/>
  <c r="EJ162" i="20"/>
  <c r="EH162" i="20"/>
  <c r="EF162" i="20"/>
  <c r="EE162" i="20"/>
  <c r="DU162" i="20"/>
  <c r="DT162" i="20"/>
  <c r="DS162" i="20"/>
  <c r="DR162" i="20"/>
  <c r="DQ162" i="20"/>
  <c r="DP162" i="20"/>
  <c r="DO162" i="20"/>
  <c r="DN162" i="20"/>
  <c r="DM162" i="20"/>
  <c r="DL162" i="20"/>
  <c r="DK162" i="20"/>
  <c r="DJ162" i="20"/>
  <c r="CY162" i="20"/>
  <c r="CX162" i="20"/>
  <c r="CW162" i="20"/>
  <c r="CV162" i="20"/>
  <c r="CU162" i="20"/>
  <c r="CT162" i="20"/>
  <c r="CS162" i="20"/>
  <c r="CR162" i="20"/>
  <c r="CQ162" i="20"/>
  <c r="CP162" i="20"/>
  <c r="CO162" i="20"/>
  <c r="CN162" i="20"/>
  <c r="CM162" i="20"/>
  <c r="CB162" i="20"/>
  <c r="CA162" i="20"/>
  <c r="BZ162" i="20"/>
  <c r="BY162" i="20"/>
  <c r="BX162" i="20"/>
  <c r="BW162" i="20"/>
  <c r="BU162" i="20"/>
  <c r="BS162" i="20"/>
  <c r="BQ162" i="20"/>
  <c r="BN162" i="20"/>
  <c r="BM162" i="20"/>
  <c r="BL162" i="20"/>
  <c r="BK162" i="20"/>
  <c r="BJ162" i="20"/>
  <c r="BI162" i="20"/>
  <c r="BH162" i="20"/>
  <c r="BV162" i="20" s="1"/>
  <c r="BG162" i="20"/>
  <c r="EI162" i="20" s="1"/>
  <c r="BF162" i="20"/>
  <c r="BT162" i="20" s="1"/>
  <c r="EG162" i="20"/>
  <c r="BD162" i="20"/>
  <c r="BR162" i="20" s="1"/>
  <c r="CJ162" i="20" s="1"/>
  <c r="FS162" i="20" s="1"/>
  <c r="BC162" i="20"/>
  <c r="DI162" i="20" s="1"/>
  <c r="BA162" i="20"/>
  <c r="AZ162" i="20"/>
  <c r="FK162" i="20" s="1"/>
  <c r="AY162" i="20"/>
  <c r="FJ162" i="20" s="1"/>
  <c r="FH161" i="20"/>
  <c r="FE161" i="20"/>
  <c r="FD161" i="20"/>
  <c r="FL161" i="20" s="1"/>
  <c r="EQ161" i="20"/>
  <c r="EP161" i="20"/>
  <c r="EO161" i="20"/>
  <c r="EN161" i="20"/>
  <c r="EM161" i="20"/>
  <c r="EL161" i="20"/>
  <c r="EK161" i="20"/>
  <c r="EJ161" i="20"/>
  <c r="EI161" i="20"/>
  <c r="EH161" i="20"/>
  <c r="EG161" i="20"/>
  <c r="EF161" i="20"/>
  <c r="EE161" i="20"/>
  <c r="ER161" i="20" s="1"/>
  <c r="GH161" i="20" s="1"/>
  <c r="DU161" i="20"/>
  <c r="DT161" i="20"/>
  <c r="DS161" i="20"/>
  <c r="DR161" i="20"/>
  <c r="DQ161" i="20"/>
  <c r="DP161" i="20"/>
  <c r="DO161" i="20"/>
  <c r="DN161" i="20"/>
  <c r="DM161" i="20"/>
  <c r="DL161" i="20"/>
  <c r="DK161" i="20"/>
  <c r="DJ161" i="20"/>
  <c r="CY161" i="20"/>
  <c r="CX161" i="20"/>
  <c r="CW161" i="20"/>
  <c r="CV161" i="20"/>
  <c r="CU161" i="20"/>
  <c r="CT161" i="20"/>
  <c r="CS161" i="20"/>
  <c r="CR161" i="20"/>
  <c r="CQ161" i="20"/>
  <c r="CP161" i="20"/>
  <c r="CO161" i="20"/>
  <c r="CN161" i="20"/>
  <c r="CM161" i="20"/>
  <c r="CZ161" i="20" s="1"/>
  <c r="FT161" i="20" s="1"/>
  <c r="CC161" i="20"/>
  <c r="CB161" i="20"/>
  <c r="CA161" i="20"/>
  <c r="BZ161" i="20"/>
  <c r="BY161" i="20"/>
  <c r="BX161" i="20"/>
  <c r="BW161" i="20"/>
  <c r="BV161" i="20"/>
  <c r="BU161" i="20"/>
  <c r="BT161" i="20"/>
  <c r="BS161" i="20"/>
  <c r="BR161" i="20"/>
  <c r="BQ161" i="20"/>
  <c r="BO161" i="20"/>
  <c r="BN161" i="20"/>
  <c r="BM161" i="20"/>
  <c r="BL161" i="20"/>
  <c r="BK161" i="20"/>
  <c r="BJ161" i="20"/>
  <c r="BI161" i="20"/>
  <c r="BH161" i="20"/>
  <c r="BG161" i="20"/>
  <c r="BF161" i="20"/>
  <c r="BE161" i="20"/>
  <c r="BD161" i="20"/>
  <c r="BA161" i="20"/>
  <c r="AZ161" i="20"/>
  <c r="FK161" i="20" s="1"/>
  <c r="AY161" i="20"/>
  <c r="FJ161" i="20" s="1"/>
  <c r="FH160" i="20"/>
  <c r="FE160" i="20"/>
  <c r="FD160" i="20"/>
  <c r="FL160" i="20" s="1"/>
  <c r="EP160" i="20"/>
  <c r="EO160" i="20"/>
  <c r="EN160" i="20"/>
  <c r="EM160" i="20"/>
  <c r="EL160" i="20"/>
  <c r="EK160" i="20"/>
  <c r="EJ160" i="20"/>
  <c r="EI160" i="20"/>
  <c r="EG160" i="20"/>
  <c r="EF160" i="20"/>
  <c r="EE160" i="20"/>
  <c r="DU160" i="20"/>
  <c r="DT160" i="20"/>
  <c r="DS160" i="20"/>
  <c r="DR160" i="20"/>
  <c r="DQ160" i="20"/>
  <c r="DP160" i="20"/>
  <c r="DO160" i="20"/>
  <c r="DN160" i="20"/>
  <c r="DM160" i="20"/>
  <c r="DL160" i="20"/>
  <c r="CY160" i="20"/>
  <c r="CX160" i="20"/>
  <c r="CW160" i="20"/>
  <c r="CV160" i="20"/>
  <c r="CU160" i="20"/>
  <c r="CT160" i="20"/>
  <c r="CS160" i="20"/>
  <c r="CR160" i="20"/>
  <c r="CQ160" i="20"/>
  <c r="CP160" i="20"/>
  <c r="CO160" i="20"/>
  <c r="CB160" i="20"/>
  <c r="CA160" i="20"/>
  <c r="BZ160" i="20"/>
  <c r="BY160" i="20"/>
  <c r="BX160" i="20"/>
  <c r="BW160" i="20"/>
  <c r="BV160" i="20"/>
  <c r="BR160" i="20"/>
  <c r="BQ160" i="20"/>
  <c r="BN160" i="20"/>
  <c r="BM160" i="20"/>
  <c r="BL160" i="20"/>
  <c r="BK160" i="20"/>
  <c r="BJ160" i="20"/>
  <c r="BI160" i="20"/>
  <c r="BH160" i="20"/>
  <c r="BG160" i="20"/>
  <c r="BU160" i="20" s="1"/>
  <c r="BF160" i="20"/>
  <c r="BT160" i="20" s="1"/>
  <c r="BE160" i="20"/>
  <c r="DK160" i="20" s="1"/>
  <c r="BD160" i="20"/>
  <c r="CN160" i="20" s="1"/>
  <c r="BC160" i="20"/>
  <c r="DI160" i="20" s="1"/>
  <c r="BA160" i="20"/>
  <c r="AZ160" i="20"/>
  <c r="FK160" i="20" s="1"/>
  <c r="AY160" i="20"/>
  <c r="FJ160" i="20" s="1"/>
  <c r="FH158" i="20"/>
  <c r="FE158" i="20"/>
  <c r="FD158" i="20"/>
  <c r="FL158" i="20" s="1"/>
  <c r="EQ158" i="20"/>
  <c r="EP158" i="20"/>
  <c r="EO158" i="20"/>
  <c r="EN158" i="20"/>
  <c r="EM158" i="20"/>
  <c r="EL158" i="20"/>
  <c r="EK158" i="20"/>
  <c r="EJ158" i="20"/>
  <c r="EI158" i="20"/>
  <c r="EH158" i="20"/>
  <c r="EG158" i="20"/>
  <c r="EF158" i="20"/>
  <c r="EE158" i="20"/>
  <c r="DU158" i="20"/>
  <c r="DT158" i="20"/>
  <c r="DS158" i="20"/>
  <c r="DR158" i="20"/>
  <c r="DQ158" i="20"/>
  <c r="DP158" i="20"/>
  <c r="DO158" i="20"/>
  <c r="DN158" i="20"/>
  <c r="DM158" i="20"/>
  <c r="DL158" i="20"/>
  <c r="DK158" i="20"/>
  <c r="DJ158" i="20"/>
  <c r="CY158" i="20"/>
  <c r="CX158" i="20"/>
  <c r="CW158" i="20"/>
  <c r="CV158" i="20"/>
  <c r="CU158" i="20"/>
  <c r="CT158" i="20"/>
  <c r="CS158" i="20"/>
  <c r="CQ158" i="20"/>
  <c r="CO158" i="20"/>
  <c r="CM158" i="20"/>
  <c r="CB158" i="20"/>
  <c r="CA158" i="20"/>
  <c r="BZ158" i="20"/>
  <c r="BY158" i="20"/>
  <c r="BX158" i="20"/>
  <c r="BV158" i="20"/>
  <c r="BT158" i="20"/>
  <c r="BR158" i="20"/>
  <c r="BQ158" i="20"/>
  <c r="BN158" i="20"/>
  <c r="BM158" i="20"/>
  <c r="BL158" i="20"/>
  <c r="BK158" i="20"/>
  <c r="BJ158" i="20"/>
  <c r="BI158" i="20"/>
  <c r="BW158" i="20" s="1"/>
  <c r="BH158" i="20"/>
  <c r="CR158" i="20" s="1"/>
  <c r="BG158" i="20"/>
  <c r="BU158" i="20" s="1"/>
  <c r="BF158" i="20"/>
  <c r="CP158" i="20" s="1"/>
  <c r="BE158" i="20"/>
  <c r="BS158" i="20" s="1"/>
  <c r="BD158" i="20"/>
  <c r="CN158" i="20" s="1"/>
  <c r="BA158" i="20"/>
  <c r="AZ158" i="20"/>
  <c r="FK158" i="20" s="1"/>
  <c r="AY158" i="20"/>
  <c r="FJ158" i="20" s="1"/>
  <c r="FH157" i="20"/>
  <c r="FE157" i="20"/>
  <c r="FD157" i="20"/>
  <c r="FL157" i="20" s="1"/>
  <c r="EQ157" i="20"/>
  <c r="EP157" i="20"/>
  <c r="EO157" i="20"/>
  <c r="EN157" i="20"/>
  <c r="EM157" i="20"/>
  <c r="EL157" i="20"/>
  <c r="EK157" i="20"/>
  <c r="EJ157" i="20"/>
  <c r="EI157" i="20"/>
  <c r="EH157" i="20"/>
  <c r="EG157" i="20"/>
  <c r="EF157" i="20"/>
  <c r="EE157" i="20"/>
  <c r="DU157" i="20"/>
  <c r="DT157" i="20"/>
  <c r="DS157" i="20"/>
  <c r="DR157" i="20"/>
  <c r="DQ157" i="20"/>
  <c r="DP157" i="20"/>
  <c r="DO157" i="20"/>
  <c r="DN157" i="20"/>
  <c r="DM157" i="20"/>
  <c r="DL157" i="20"/>
  <c r="DJ157" i="20"/>
  <c r="CY157" i="20"/>
  <c r="CX157" i="20"/>
  <c r="CW157" i="20"/>
  <c r="CV157" i="20"/>
  <c r="CU157" i="20"/>
  <c r="CT157" i="20"/>
  <c r="CS157" i="20"/>
  <c r="CR157" i="20"/>
  <c r="CP157" i="20"/>
  <c r="CO157" i="20"/>
  <c r="CM157" i="20"/>
  <c r="CB157" i="20"/>
  <c r="CA157" i="20"/>
  <c r="BZ157" i="20"/>
  <c r="BY157" i="20"/>
  <c r="BX157" i="20"/>
  <c r="BW157" i="20"/>
  <c r="BU157" i="20"/>
  <c r="BS157" i="20"/>
  <c r="BQ157" i="20"/>
  <c r="CD157" i="20" s="1"/>
  <c r="FM157" i="20" s="1"/>
  <c r="BN157" i="20"/>
  <c r="BM157" i="20"/>
  <c r="BL157" i="20"/>
  <c r="BK157" i="20"/>
  <c r="BJ157" i="20"/>
  <c r="BI157" i="20"/>
  <c r="BH157" i="20"/>
  <c r="BV157" i="20" s="1"/>
  <c r="BG157" i="20"/>
  <c r="CQ157" i="20" s="1"/>
  <c r="BF157" i="20"/>
  <c r="BT157" i="20" s="1"/>
  <c r="BE157" i="20"/>
  <c r="DK157" i="20" s="1"/>
  <c r="BD157" i="20"/>
  <c r="CN157" i="20" s="1"/>
  <c r="BA157" i="20"/>
  <c r="AZ157" i="20"/>
  <c r="AY157" i="20"/>
  <c r="FJ157" i="20" s="1"/>
  <c r="FH156" i="20"/>
  <c r="FE156" i="20"/>
  <c r="FD156" i="20"/>
  <c r="FL156" i="20" s="1"/>
  <c r="EQ156" i="20"/>
  <c r="EP156" i="20"/>
  <c r="EO156" i="20"/>
  <c r="EN156" i="20"/>
  <c r="EM156" i="20"/>
  <c r="EL156" i="20"/>
  <c r="EK156" i="20"/>
  <c r="EJ156" i="20"/>
  <c r="EI156" i="20"/>
  <c r="EH156" i="20"/>
  <c r="EG156" i="20"/>
  <c r="EF156" i="20"/>
  <c r="EE156" i="20"/>
  <c r="ER156" i="20" s="1"/>
  <c r="GH156" i="20" s="1"/>
  <c r="DU156" i="20"/>
  <c r="DT156" i="20"/>
  <c r="DS156" i="20"/>
  <c r="DR156" i="20"/>
  <c r="DQ156" i="20"/>
  <c r="DP156" i="20"/>
  <c r="DO156" i="20"/>
  <c r="DN156" i="20"/>
  <c r="DM156" i="20"/>
  <c r="DL156" i="20"/>
  <c r="DJ156" i="20"/>
  <c r="CX156" i="20"/>
  <c r="CW156" i="20"/>
  <c r="CV156" i="20"/>
  <c r="CU156" i="20"/>
  <c r="CT156" i="20"/>
  <c r="CS156" i="20"/>
  <c r="CR156" i="20"/>
  <c r="CP156" i="20"/>
  <c r="CO156" i="20"/>
  <c r="CM156" i="20"/>
  <c r="CC156" i="20"/>
  <c r="CB156" i="20"/>
  <c r="CA156" i="20"/>
  <c r="BZ156" i="20"/>
  <c r="BY156" i="20"/>
  <c r="BX156" i="20"/>
  <c r="BW156" i="20"/>
  <c r="BV156" i="20"/>
  <c r="BU156" i="20"/>
  <c r="BS156" i="20"/>
  <c r="BR156" i="20"/>
  <c r="BQ156" i="20"/>
  <c r="CD156" i="20" s="1"/>
  <c r="FM156" i="20" s="1"/>
  <c r="BN156" i="20"/>
  <c r="BM156" i="20"/>
  <c r="BL156" i="20"/>
  <c r="BK156" i="20"/>
  <c r="BJ156" i="20"/>
  <c r="BI156" i="20"/>
  <c r="BH156" i="20"/>
  <c r="BG156" i="20"/>
  <c r="CQ156" i="20" s="1"/>
  <c r="BF156" i="20"/>
  <c r="BT156" i="20" s="1"/>
  <c r="BE156" i="20"/>
  <c r="DK156" i="20" s="1"/>
  <c r="BD156" i="20"/>
  <c r="CN156" i="20" s="1"/>
  <c r="BA156" i="20"/>
  <c r="AZ156" i="20"/>
  <c r="FK156" i="20" s="1"/>
  <c r="AY156" i="20"/>
  <c r="FJ156" i="20" s="1"/>
  <c r="FH155" i="20"/>
  <c r="FE155" i="20"/>
  <c r="FD155" i="20"/>
  <c r="FL155" i="20" s="1"/>
  <c r="EQ155" i="20"/>
  <c r="EP155" i="20"/>
  <c r="EO155" i="20"/>
  <c r="EN155" i="20"/>
  <c r="EM155" i="20"/>
  <c r="EL155" i="20"/>
  <c r="EK155" i="20"/>
  <c r="EJ155" i="20"/>
  <c r="EI155" i="20"/>
  <c r="EH155" i="20"/>
  <c r="EG155" i="20"/>
  <c r="EF155" i="20"/>
  <c r="EE155" i="20"/>
  <c r="DU155" i="20"/>
  <c r="DT155" i="20"/>
  <c r="DS155" i="20"/>
  <c r="DR155" i="20"/>
  <c r="DQ155" i="20"/>
  <c r="DP155" i="20"/>
  <c r="DO155" i="20"/>
  <c r="DN155" i="20"/>
  <c r="DM155" i="20"/>
  <c r="DL155" i="20"/>
  <c r="DK155" i="20"/>
  <c r="DJ155" i="20"/>
  <c r="CY155" i="20"/>
  <c r="CX155" i="20"/>
  <c r="CW155" i="20"/>
  <c r="CV155" i="20"/>
  <c r="CU155" i="20"/>
  <c r="CT155" i="20"/>
  <c r="CS155" i="20"/>
  <c r="CR155" i="20"/>
  <c r="CQ155" i="20"/>
  <c r="CP155" i="20"/>
  <c r="CO155" i="20"/>
  <c r="CN155" i="20"/>
  <c r="CM155" i="20"/>
  <c r="CB155" i="20"/>
  <c r="CA155" i="20"/>
  <c r="BZ155" i="20"/>
  <c r="BY155" i="20"/>
  <c r="BX155" i="20"/>
  <c r="BW155" i="20"/>
  <c r="BV155" i="20"/>
  <c r="BU155" i="20"/>
  <c r="BT155" i="20"/>
  <c r="BS155" i="20"/>
  <c r="BQ155" i="20"/>
  <c r="BN155" i="20"/>
  <c r="BM155" i="20"/>
  <c r="BL155" i="20"/>
  <c r="BK155" i="20"/>
  <c r="BJ155" i="20"/>
  <c r="BI155" i="20"/>
  <c r="BH155" i="20"/>
  <c r="BG155" i="20"/>
  <c r="BF155" i="20"/>
  <c r="BE155" i="20"/>
  <c r="BD155" i="20"/>
  <c r="BR155" i="20" s="1"/>
  <c r="BA155" i="20"/>
  <c r="AZ155" i="20"/>
  <c r="FK155" i="20" s="1"/>
  <c r="AY155" i="20"/>
  <c r="FJ155" i="20" s="1"/>
  <c r="FH154" i="20"/>
  <c r="FE154" i="20"/>
  <c r="FD154" i="20"/>
  <c r="FL154" i="20" s="1"/>
  <c r="EQ154" i="20"/>
  <c r="EP154" i="20"/>
  <c r="EO154" i="20"/>
  <c r="EN154" i="20"/>
  <c r="EM154" i="20"/>
  <c r="EL154" i="20"/>
  <c r="EK154" i="20"/>
  <c r="EJ154" i="20"/>
  <c r="EI154" i="20"/>
  <c r="EH154" i="20"/>
  <c r="EG154" i="20"/>
  <c r="EF154" i="20"/>
  <c r="EE154" i="20"/>
  <c r="ER154" i="20" s="1"/>
  <c r="GH154" i="20" s="1"/>
  <c r="DU154" i="20"/>
  <c r="DT154" i="20"/>
  <c r="DS154" i="20"/>
  <c r="DR154" i="20"/>
  <c r="DQ154" i="20"/>
  <c r="DP154" i="20"/>
  <c r="DO154" i="20"/>
  <c r="DN154" i="20"/>
  <c r="DM154" i="20"/>
  <c r="DL154" i="20"/>
  <c r="DK154" i="20"/>
  <c r="DJ154" i="20"/>
  <c r="CY154" i="20"/>
  <c r="CX154" i="20"/>
  <c r="CW154" i="20"/>
  <c r="CV154" i="20"/>
  <c r="CU154" i="20"/>
  <c r="CT154" i="20"/>
  <c r="CS154" i="20"/>
  <c r="CR154" i="20"/>
  <c r="CQ154" i="20"/>
  <c r="CP154" i="20"/>
  <c r="CO154" i="20"/>
  <c r="CN154" i="20"/>
  <c r="CM154" i="20"/>
  <c r="CZ154" i="20" s="1"/>
  <c r="FT154" i="20" s="1"/>
  <c r="CC154" i="20"/>
  <c r="CB154" i="20"/>
  <c r="CA154" i="20"/>
  <c r="BZ154" i="20"/>
  <c r="BY154" i="20"/>
  <c r="BX154" i="20"/>
  <c r="BW154" i="20"/>
  <c r="BV154" i="20"/>
  <c r="BU154" i="20"/>
  <c r="BT154" i="20"/>
  <c r="BS154" i="20"/>
  <c r="BR154" i="20"/>
  <c r="BQ154" i="20"/>
  <c r="BO154" i="20"/>
  <c r="BN154" i="20"/>
  <c r="BM154" i="20"/>
  <c r="BL154" i="20"/>
  <c r="BK154" i="20"/>
  <c r="BJ154" i="20"/>
  <c r="BI154" i="20"/>
  <c r="BH154" i="20"/>
  <c r="BG154" i="20"/>
  <c r="BF154" i="20"/>
  <c r="BE154" i="20"/>
  <c r="BD154" i="20"/>
  <c r="BA154" i="20"/>
  <c r="AZ154" i="20"/>
  <c r="FK154" i="20" s="1"/>
  <c r="AY154" i="20"/>
  <c r="FJ154" i="20" s="1"/>
  <c r="FH153" i="20"/>
  <c r="FG153" i="20"/>
  <c r="FE153" i="20"/>
  <c r="FD153" i="20"/>
  <c r="FL153" i="20" s="1"/>
  <c r="EQ153" i="20"/>
  <c r="EP153" i="20"/>
  <c r="EO153" i="20"/>
  <c r="EN153" i="20"/>
  <c r="EM153" i="20"/>
  <c r="EL153" i="20"/>
  <c r="EK153" i="20"/>
  <c r="EJ153" i="20"/>
  <c r="EI153" i="20"/>
  <c r="EH153" i="20"/>
  <c r="EG153" i="20"/>
  <c r="EF153" i="20"/>
  <c r="EE153" i="20"/>
  <c r="DT153" i="20"/>
  <c r="DS153" i="20"/>
  <c r="DR153" i="20"/>
  <c r="DQ153" i="20"/>
  <c r="DP153" i="20"/>
  <c r="DO153" i="20"/>
  <c r="DN153" i="20"/>
  <c r="CX153" i="20"/>
  <c r="CW153" i="20"/>
  <c r="CV153" i="20"/>
  <c r="CU153" i="20"/>
  <c r="CT153" i="20"/>
  <c r="CS153" i="20"/>
  <c r="CQ153" i="20"/>
  <c r="CC153" i="20"/>
  <c r="CB153" i="20"/>
  <c r="CA153" i="20"/>
  <c r="BZ153" i="20"/>
  <c r="BY153" i="20"/>
  <c r="BX153" i="20"/>
  <c r="BW153" i="20"/>
  <c r="BV153" i="20"/>
  <c r="BU153" i="20"/>
  <c r="BT153" i="20"/>
  <c r="BS153" i="20"/>
  <c r="BR153" i="20"/>
  <c r="BQ153" i="20"/>
  <c r="CD153" i="20" s="1"/>
  <c r="FM153" i="20" s="1"/>
  <c r="BN153" i="20"/>
  <c r="BM153" i="20"/>
  <c r="BL153" i="20"/>
  <c r="BK153" i="20"/>
  <c r="BJ153" i="20"/>
  <c r="BI153" i="20"/>
  <c r="BH153" i="20"/>
  <c r="CR153" i="20" s="1"/>
  <c r="BG153" i="20"/>
  <c r="DM153" i="20" s="1"/>
  <c r="BF153" i="20"/>
  <c r="CP153" i="20" s="1"/>
  <c r="BE153" i="20"/>
  <c r="DK153" i="20" s="1"/>
  <c r="BD153" i="20"/>
  <c r="CN153" i="20" s="1"/>
  <c r="BC153" i="20"/>
  <c r="DI153" i="20" s="1"/>
  <c r="BA153" i="20"/>
  <c r="AZ153" i="20"/>
  <c r="AY153" i="20"/>
  <c r="FJ153" i="20" s="1"/>
  <c r="FH152" i="20"/>
  <c r="FE152" i="20"/>
  <c r="FD152" i="20"/>
  <c r="FL152" i="20" s="1"/>
  <c r="EQ152" i="20"/>
  <c r="EP152" i="20"/>
  <c r="EO152" i="20"/>
  <c r="EN152" i="20"/>
  <c r="EM152" i="20"/>
  <c r="EL152" i="20"/>
  <c r="EK152" i="20"/>
  <c r="EJ152" i="20"/>
  <c r="EI152" i="20"/>
  <c r="EH152" i="20"/>
  <c r="EG152" i="20"/>
  <c r="EE152" i="20"/>
  <c r="DT152" i="20"/>
  <c r="DS152" i="20"/>
  <c r="DR152" i="20"/>
  <c r="DQ152" i="20"/>
  <c r="DP152" i="20"/>
  <c r="DO152" i="20"/>
  <c r="DN152" i="20"/>
  <c r="DM152" i="20"/>
  <c r="DL152" i="20"/>
  <c r="DJ152" i="20"/>
  <c r="CY152" i="20"/>
  <c r="CX152" i="20"/>
  <c r="CW152" i="20"/>
  <c r="CV152" i="20"/>
  <c r="CU152" i="20"/>
  <c r="CT152" i="20"/>
  <c r="CS152" i="20"/>
  <c r="CR152" i="20"/>
  <c r="CQ152" i="20"/>
  <c r="CP152" i="20"/>
  <c r="CO152" i="20"/>
  <c r="CM152" i="20"/>
  <c r="CB152" i="20"/>
  <c r="CA152" i="20"/>
  <c r="BZ152" i="20"/>
  <c r="BY152" i="20"/>
  <c r="BX152" i="20"/>
  <c r="BW152" i="20"/>
  <c r="BV152" i="20"/>
  <c r="BU152" i="20"/>
  <c r="BT152" i="20"/>
  <c r="BR152" i="20"/>
  <c r="BN152" i="20"/>
  <c r="BM152" i="20"/>
  <c r="BL152" i="20"/>
  <c r="BK152" i="20"/>
  <c r="BJ152" i="20"/>
  <c r="BI152" i="20"/>
  <c r="BH152" i="20"/>
  <c r="BG152" i="20"/>
  <c r="BF152" i="20"/>
  <c r="BE152" i="20"/>
  <c r="DK152" i="20" s="1"/>
  <c r="BD152" i="20"/>
  <c r="CN152" i="20" s="1"/>
  <c r="BC152" i="20"/>
  <c r="DI152" i="20" s="1"/>
  <c r="DV152" i="20" s="1"/>
  <c r="GA152" i="20" s="1"/>
  <c r="BA152" i="20"/>
  <c r="AZ152" i="20"/>
  <c r="FK152" i="20" s="1"/>
  <c r="AY152" i="20"/>
  <c r="FJ152" i="20" s="1"/>
  <c r="FH151" i="20"/>
  <c r="FE151" i="20"/>
  <c r="FD151" i="20"/>
  <c r="FL151" i="20" s="1"/>
  <c r="EQ151" i="20"/>
  <c r="EP151" i="20"/>
  <c r="EO151" i="20"/>
  <c r="EN151" i="20"/>
  <c r="EM151" i="20"/>
  <c r="EL151" i="20"/>
  <c r="EK151" i="20"/>
  <c r="EJ151" i="20"/>
  <c r="EI151" i="20"/>
  <c r="EH151" i="20"/>
  <c r="EE151" i="20"/>
  <c r="DU151" i="20"/>
  <c r="DT151" i="20"/>
  <c r="DS151" i="20"/>
  <c r="DR151" i="20"/>
  <c r="DQ151" i="20"/>
  <c r="DP151" i="20"/>
  <c r="DO151" i="20"/>
  <c r="DN151" i="20"/>
  <c r="DM151" i="20"/>
  <c r="DL151" i="20"/>
  <c r="DK151" i="20"/>
  <c r="DJ151" i="20"/>
  <c r="DI151" i="20"/>
  <c r="DV151" i="20" s="1"/>
  <c r="GA151" i="20" s="1"/>
  <c r="CY151" i="20"/>
  <c r="CX151" i="20"/>
  <c r="CW151" i="20"/>
  <c r="CV151" i="20"/>
  <c r="CU151" i="20"/>
  <c r="CT151" i="20"/>
  <c r="CS151" i="20"/>
  <c r="CR151" i="20"/>
  <c r="CQ151" i="20"/>
  <c r="CP151" i="20"/>
  <c r="CO151" i="20"/>
  <c r="CN151" i="20"/>
  <c r="CB151" i="20"/>
  <c r="CA151" i="20"/>
  <c r="BZ151" i="20"/>
  <c r="BY151" i="20"/>
  <c r="BX151" i="20"/>
  <c r="BW151" i="20"/>
  <c r="BV151" i="20"/>
  <c r="BU151" i="20"/>
  <c r="BN151" i="20"/>
  <c r="BM151" i="20"/>
  <c r="BL151" i="20"/>
  <c r="BK151" i="20"/>
  <c r="BJ151" i="20"/>
  <c r="BI151" i="20"/>
  <c r="BH151" i="20"/>
  <c r="BG151" i="20"/>
  <c r="BF151" i="20"/>
  <c r="BT151" i="20" s="1"/>
  <c r="BE151" i="20"/>
  <c r="BS151" i="20" s="1"/>
  <c r="BD151" i="20"/>
  <c r="EF151" i="20" s="1"/>
  <c r="BC151" i="20"/>
  <c r="BQ151" i="20" s="1"/>
  <c r="BA151" i="20"/>
  <c r="AZ151" i="20"/>
  <c r="FK151" i="20" s="1"/>
  <c r="AY151" i="20"/>
  <c r="FJ151" i="20" s="1"/>
  <c r="FH149" i="20"/>
  <c r="FE149" i="20"/>
  <c r="FD149" i="20"/>
  <c r="FL149" i="20" s="1"/>
  <c r="EQ149" i="20"/>
  <c r="EP149" i="20"/>
  <c r="EO149" i="20"/>
  <c r="EN149" i="20"/>
  <c r="EM149" i="20"/>
  <c r="EL149" i="20"/>
  <c r="EK149" i="20"/>
  <c r="EJ149" i="20"/>
  <c r="EI149" i="20"/>
  <c r="EH149" i="20"/>
  <c r="EG149" i="20"/>
  <c r="EF149" i="20"/>
  <c r="EE149" i="20"/>
  <c r="ER149" i="20" s="1"/>
  <c r="GH149" i="20" s="1"/>
  <c r="DT149" i="20"/>
  <c r="DS149" i="20"/>
  <c r="DR149" i="20"/>
  <c r="DQ149" i="20"/>
  <c r="DP149" i="20"/>
  <c r="DO149" i="20"/>
  <c r="DN149" i="20"/>
  <c r="DM149" i="20"/>
  <c r="DL149" i="20"/>
  <c r="DJ149" i="20"/>
  <c r="CY149" i="20"/>
  <c r="CX149" i="20"/>
  <c r="CW149" i="20"/>
  <c r="CV149" i="20"/>
  <c r="CU149" i="20"/>
  <c r="CT149" i="20"/>
  <c r="CS149" i="20"/>
  <c r="CR149" i="20"/>
  <c r="CQ149" i="20"/>
  <c r="CP149" i="20"/>
  <c r="CO149" i="20"/>
  <c r="CM149" i="20"/>
  <c r="CB149" i="20"/>
  <c r="CA149" i="20"/>
  <c r="BZ149" i="20"/>
  <c r="BY149" i="20"/>
  <c r="BX149" i="20"/>
  <c r="BW149" i="20"/>
  <c r="BV149" i="20"/>
  <c r="BU149" i="20"/>
  <c r="BT149" i="20"/>
  <c r="BS149" i="20"/>
  <c r="BQ149" i="20"/>
  <c r="BN149" i="20"/>
  <c r="BM149" i="20"/>
  <c r="BL149" i="20"/>
  <c r="BK149" i="20"/>
  <c r="BJ149" i="20"/>
  <c r="BI149" i="20"/>
  <c r="BH149" i="20"/>
  <c r="BG149" i="20"/>
  <c r="BF149" i="20"/>
  <c r="BE149" i="20"/>
  <c r="DK149" i="20" s="1"/>
  <c r="BD149" i="20"/>
  <c r="CN149" i="20" s="1"/>
  <c r="BC149" i="20"/>
  <c r="DI149" i="20" s="1"/>
  <c r="BA149" i="20"/>
  <c r="AZ149" i="20"/>
  <c r="AY149" i="20"/>
  <c r="FJ149" i="20" s="1"/>
  <c r="FH148" i="20"/>
  <c r="FE148" i="20"/>
  <c r="FD148" i="20"/>
  <c r="FL148" i="20" s="1"/>
  <c r="EQ148" i="20"/>
  <c r="EP148" i="20"/>
  <c r="EO148" i="20"/>
  <c r="EN148" i="20"/>
  <c r="EM148" i="20"/>
  <c r="EL148" i="20"/>
  <c r="EK148" i="20"/>
  <c r="EJ148" i="20"/>
  <c r="EI148" i="20"/>
  <c r="EH148" i="20"/>
  <c r="EG148" i="20"/>
  <c r="EF148" i="20"/>
  <c r="EE148" i="20"/>
  <c r="ER148" i="20" s="1"/>
  <c r="GH148" i="20" s="1"/>
  <c r="DT148" i="20"/>
  <c r="DS148" i="20"/>
  <c r="DR148" i="20"/>
  <c r="DQ148" i="20"/>
  <c r="DP148" i="20"/>
  <c r="DO148" i="20"/>
  <c r="DN148" i="20"/>
  <c r="DM148" i="20"/>
  <c r="DL148" i="20"/>
  <c r="DJ148" i="20"/>
  <c r="CY148" i="20"/>
  <c r="CX148" i="20"/>
  <c r="CW148" i="20"/>
  <c r="CV148" i="20"/>
  <c r="CU148" i="20"/>
  <c r="CT148" i="20"/>
  <c r="CS148" i="20"/>
  <c r="CR148" i="20"/>
  <c r="CQ148" i="20"/>
  <c r="CP148" i="20"/>
  <c r="CO148" i="20"/>
  <c r="CB148" i="20"/>
  <c r="CA148" i="20"/>
  <c r="BZ148" i="20"/>
  <c r="BY148" i="20"/>
  <c r="BX148" i="20"/>
  <c r="BW148" i="20"/>
  <c r="BV148" i="20"/>
  <c r="BU148" i="20"/>
  <c r="BT148" i="20"/>
  <c r="BS148" i="20"/>
  <c r="BQ148" i="20"/>
  <c r="BN148" i="20"/>
  <c r="BM148" i="20"/>
  <c r="BL148" i="20"/>
  <c r="BK148" i="20"/>
  <c r="BJ148" i="20"/>
  <c r="BI148" i="20"/>
  <c r="BH148" i="20"/>
  <c r="BG148" i="20"/>
  <c r="BF148" i="20"/>
  <c r="BE148" i="20"/>
  <c r="DK148" i="20" s="1"/>
  <c r="BD148" i="20"/>
  <c r="CN148" i="20" s="1"/>
  <c r="BC148" i="20"/>
  <c r="DI148" i="20" s="1"/>
  <c r="BA148" i="20"/>
  <c r="AZ148" i="20"/>
  <c r="FK148" i="20" s="1"/>
  <c r="AY148" i="20"/>
  <c r="FJ148" i="20" s="1"/>
  <c r="FH145" i="20"/>
  <c r="FE145" i="20"/>
  <c r="FD145" i="20"/>
  <c r="FL145" i="20" s="1"/>
  <c r="EQ145" i="20"/>
  <c r="EP145" i="20"/>
  <c r="EO145" i="20"/>
  <c r="EN145" i="20"/>
  <c r="EM145" i="20"/>
  <c r="EL145" i="20"/>
  <c r="EK145" i="20"/>
  <c r="EJ145" i="20"/>
  <c r="EI145" i="20"/>
  <c r="EH145" i="20"/>
  <c r="EG145" i="20"/>
  <c r="EF145" i="20"/>
  <c r="EE145" i="20"/>
  <c r="ER145" i="20" s="1"/>
  <c r="GH145" i="20" s="1"/>
  <c r="DT145" i="20"/>
  <c r="DS145" i="20"/>
  <c r="DR145" i="20"/>
  <c r="DP145" i="20"/>
  <c r="DN145" i="20"/>
  <c r="DL145" i="20"/>
  <c r="DJ145" i="20"/>
  <c r="CY145" i="20"/>
  <c r="CX145" i="20"/>
  <c r="CW145" i="20"/>
  <c r="CV145" i="20"/>
  <c r="CU145" i="20"/>
  <c r="CT145" i="20"/>
  <c r="CS145" i="20"/>
  <c r="CR145" i="20"/>
  <c r="CQ145" i="20"/>
  <c r="CP145" i="20"/>
  <c r="CO145" i="20"/>
  <c r="CN145" i="20"/>
  <c r="CB145" i="20"/>
  <c r="CA145" i="20"/>
  <c r="BZ145" i="20"/>
  <c r="BY145" i="20"/>
  <c r="BW145" i="20"/>
  <c r="BU145" i="20"/>
  <c r="BS145" i="20"/>
  <c r="BQ145" i="20"/>
  <c r="BN145" i="20"/>
  <c r="BM145" i="20"/>
  <c r="BL145" i="20"/>
  <c r="BK145" i="20"/>
  <c r="DQ145" i="20" s="1"/>
  <c r="BJ145" i="20"/>
  <c r="BX145" i="20" s="1"/>
  <c r="BI145" i="20"/>
  <c r="DO145" i="20" s="1"/>
  <c r="BH145" i="20"/>
  <c r="BV145" i="20" s="1"/>
  <c r="BG145" i="20"/>
  <c r="DM145" i="20" s="1"/>
  <c r="BF145" i="20"/>
  <c r="BT145" i="20" s="1"/>
  <c r="BE145" i="20"/>
  <c r="DK145" i="20" s="1"/>
  <c r="BD145" i="20"/>
  <c r="BR145" i="20" s="1"/>
  <c r="BC145" i="20"/>
  <c r="CM145" i="20" s="1"/>
  <c r="BA145" i="20"/>
  <c r="AZ145" i="20"/>
  <c r="FK145" i="20" s="1"/>
  <c r="AY145" i="20"/>
  <c r="FJ145" i="20" s="1"/>
  <c r="FH144" i="20"/>
  <c r="FE144" i="20"/>
  <c r="FD144" i="20"/>
  <c r="FL144" i="20" s="1"/>
  <c r="EQ144" i="20"/>
  <c r="EP144" i="20"/>
  <c r="EO144" i="20"/>
  <c r="EN144" i="20"/>
  <c r="EM144" i="20"/>
  <c r="EL144" i="20"/>
  <c r="EK144" i="20"/>
  <c r="EJ144" i="20"/>
  <c r="EI144" i="20"/>
  <c r="EH144" i="20"/>
  <c r="EG144" i="20"/>
  <c r="EF144" i="20"/>
  <c r="EE144" i="20"/>
  <c r="ER144" i="20" s="1"/>
  <c r="GH144" i="20" s="1"/>
  <c r="DU144" i="20"/>
  <c r="DT144" i="20"/>
  <c r="DS144" i="20"/>
  <c r="DR144" i="20"/>
  <c r="DQ144" i="20"/>
  <c r="DP144" i="20"/>
  <c r="DO144" i="20"/>
  <c r="DN144" i="20"/>
  <c r="DM144" i="20"/>
  <c r="DL144" i="20"/>
  <c r="DJ144" i="20"/>
  <c r="CX144" i="20"/>
  <c r="CW144" i="20"/>
  <c r="CV144" i="20"/>
  <c r="CU144" i="20"/>
  <c r="CT144" i="20"/>
  <c r="CS144" i="20"/>
  <c r="CR144" i="20"/>
  <c r="CB144" i="20"/>
  <c r="CA144" i="20"/>
  <c r="BZ144" i="20"/>
  <c r="BY144" i="20"/>
  <c r="BX144" i="20"/>
  <c r="BW144" i="20"/>
  <c r="BU144" i="20"/>
  <c r="BS144" i="20"/>
  <c r="BQ144" i="20"/>
  <c r="CD144" i="20" s="1"/>
  <c r="FM144" i="20" s="1"/>
  <c r="BN144" i="20"/>
  <c r="BM144" i="20"/>
  <c r="BL144" i="20"/>
  <c r="BK144" i="20"/>
  <c r="BJ144" i="20"/>
  <c r="BI144" i="20"/>
  <c r="BH144" i="20"/>
  <c r="BV144" i="20" s="1"/>
  <c r="BG144" i="20"/>
  <c r="CQ144" i="20" s="1"/>
  <c r="BF144" i="20"/>
  <c r="CP144" i="20" s="1"/>
  <c r="BE144" i="20"/>
  <c r="DK144" i="20" s="1"/>
  <c r="BD144" i="20"/>
  <c r="CN144" i="20" s="1"/>
  <c r="BC144" i="20"/>
  <c r="DI144" i="20" s="1"/>
  <c r="BA144" i="20"/>
  <c r="AZ144" i="20"/>
  <c r="FK144" i="20" s="1"/>
  <c r="AY144" i="20"/>
  <c r="FJ144" i="20" s="1"/>
  <c r="FH143" i="20"/>
  <c r="FE143" i="20"/>
  <c r="FD143" i="20"/>
  <c r="FL143" i="20" s="1"/>
  <c r="EQ143" i="20"/>
  <c r="EP143" i="20"/>
  <c r="EO143" i="20"/>
  <c r="EN143" i="20"/>
  <c r="EM143" i="20"/>
  <c r="EL143" i="20"/>
  <c r="EK143" i="20"/>
  <c r="EJ143" i="20"/>
  <c r="EI143" i="20"/>
  <c r="EH143" i="20"/>
  <c r="EG143" i="20"/>
  <c r="EF143" i="20"/>
  <c r="EE143" i="20"/>
  <c r="ER143" i="20" s="1"/>
  <c r="GH143" i="20" s="1"/>
  <c r="DU143" i="20"/>
  <c r="DT143" i="20"/>
  <c r="DS143" i="20"/>
  <c r="DR143" i="20"/>
  <c r="DQ143" i="20"/>
  <c r="DP143" i="20"/>
  <c r="DO143" i="20"/>
  <c r="DN143" i="20"/>
  <c r="DM143" i="20"/>
  <c r="DL143" i="20"/>
  <c r="DJ143" i="20"/>
  <c r="CY143" i="20"/>
  <c r="CX143" i="20"/>
  <c r="CW143" i="20"/>
  <c r="CV143" i="20"/>
  <c r="CU143" i="20"/>
  <c r="CT143" i="20"/>
  <c r="CS143" i="20"/>
  <c r="CR143" i="20"/>
  <c r="CP143" i="20"/>
  <c r="CM143" i="20"/>
  <c r="CB143" i="20"/>
  <c r="CA143" i="20"/>
  <c r="BZ143" i="20"/>
  <c r="BY143" i="20"/>
  <c r="BX143" i="20"/>
  <c r="BW143" i="20"/>
  <c r="BU143" i="20"/>
  <c r="BS143" i="20"/>
  <c r="BQ143" i="20"/>
  <c r="BN143" i="20"/>
  <c r="BM143" i="20"/>
  <c r="BL143" i="20"/>
  <c r="BK143" i="20"/>
  <c r="BJ143" i="20"/>
  <c r="BI143" i="20"/>
  <c r="BH143" i="20"/>
  <c r="BV143" i="20" s="1"/>
  <c r="BG143" i="20"/>
  <c r="CQ143" i="20" s="1"/>
  <c r="BF143" i="20"/>
  <c r="BT143" i="20" s="1"/>
  <c r="BE143" i="20"/>
  <c r="DK143" i="20" s="1"/>
  <c r="BD143" i="20"/>
  <c r="CN143" i="20" s="1"/>
  <c r="BC143" i="20"/>
  <c r="DI143" i="20" s="1"/>
  <c r="EA143" i="20" s="1"/>
  <c r="GF143" i="20" s="1"/>
  <c r="BA143" i="20"/>
  <c r="AZ143" i="20"/>
  <c r="FK143" i="20" s="1"/>
  <c r="AY143" i="20"/>
  <c r="FJ143" i="20" s="1"/>
  <c r="FH141" i="20"/>
  <c r="FE141" i="20"/>
  <c r="FD141" i="20"/>
  <c r="FL141" i="20" s="1"/>
  <c r="EQ141" i="20"/>
  <c r="EP141" i="20"/>
  <c r="EO141" i="20"/>
  <c r="EN141" i="20"/>
  <c r="EM141" i="20"/>
  <c r="EL141" i="20"/>
  <c r="EK141" i="20"/>
  <c r="EJ141" i="20"/>
  <c r="EI141" i="20"/>
  <c r="EH141" i="20"/>
  <c r="EG141" i="20"/>
  <c r="EF141" i="20"/>
  <c r="EE141" i="20"/>
  <c r="DU141" i="20"/>
  <c r="DT141" i="20"/>
  <c r="DS141" i="20"/>
  <c r="DR141" i="20"/>
  <c r="DQ141" i="20"/>
  <c r="DP141" i="20"/>
  <c r="DO141" i="20"/>
  <c r="DN141" i="20"/>
  <c r="DM141" i="20"/>
  <c r="DL141" i="20"/>
  <c r="DK141" i="20"/>
  <c r="DJ141" i="20"/>
  <c r="CY141" i="20"/>
  <c r="CX141" i="20"/>
  <c r="CW141" i="20"/>
  <c r="CV141" i="20"/>
  <c r="CU141" i="20"/>
  <c r="CT141" i="20"/>
  <c r="CS141" i="20"/>
  <c r="CR141" i="20"/>
  <c r="CQ141" i="20"/>
  <c r="CP141" i="20"/>
  <c r="CN141" i="20"/>
  <c r="CM141" i="20"/>
  <c r="CB141" i="20"/>
  <c r="CA141" i="20"/>
  <c r="BZ141" i="20"/>
  <c r="BY141" i="20"/>
  <c r="BX141" i="20"/>
  <c r="BW141" i="20"/>
  <c r="BV141" i="20"/>
  <c r="BU141" i="20"/>
  <c r="BS141" i="20"/>
  <c r="BQ141" i="20"/>
  <c r="BN141" i="20"/>
  <c r="BM141" i="20"/>
  <c r="BL141" i="20"/>
  <c r="BK141" i="20"/>
  <c r="BJ141" i="20"/>
  <c r="BI141" i="20"/>
  <c r="BH141" i="20"/>
  <c r="BG141" i="20"/>
  <c r="BF141" i="20"/>
  <c r="BT141" i="20" s="1"/>
  <c r="BE141" i="20"/>
  <c r="CO141" i="20" s="1"/>
  <c r="BD141" i="20"/>
  <c r="BR141" i="20" s="1"/>
  <c r="CJ141" i="20" s="1"/>
  <c r="FS141" i="20" s="1"/>
  <c r="BC141" i="20"/>
  <c r="DI141" i="20" s="1"/>
  <c r="BA141" i="20"/>
  <c r="AZ141" i="20"/>
  <c r="AY141" i="20"/>
  <c r="FJ141" i="20" s="1"/>
  <c r="FH140" i="20"/>
  <c r="FE140" i="20"/>
  <c r="FD140" i="20"/>
  <c r="FL140" i="20" s="1"/>
  <c r="EQ140" i="20"/>
  <c r="EP140" i="20"/>
  <c r="EO140" i="20"/>
  <c r="EN140" i="20"/>
  <c r="EM140" i="20"/>
  <c r="EL140" i="20"/>
  <c r="EK140" i="20"/>
  <c r="EJ140" i="20"/>
  <c r="EI140" i="20"/>
  <c r="EH140" i="20"/>
  <c r="EG140" i="20"/>
  <c r="EF140" i="20"/>
  <c r="EE140" i="20"/>
  <c r="DU140" i="20"/>
  <c r="DT140" i="20"/>
  <c r="DS140" i="20"/>
  <c r="DR140" i="20"/>
  <c r="DQ140" i="20"/>
  <c r="DP140" i="20"/>
  <c r="DO140" i="20"/>
  <c r="DN140" i="20"/>
  <c r="DM140" i="20"/>
  <c r="DL140" i="20"/>
  <c r="DJ140" i="20"/>
  <c r="CX140" i="20"/>
  <c r="CW140" i="20"/>
  <c r="CV140" i="20"/>
  <c r="CU140" i="20"/>
  <c r="CT140" i="20"/>
  <c r="CS140" i="20"/>
  <c r="CR140" i="20"/>
  <c r="CQ140" i="20"/>
  <c r="CO140" i="20"/>
  <c r="CM140" i="20"/>
  <c r="CB140" i="20"/>
  <c r="CA140" i="20"/>
  <c r="BZ140" i="20"/>
  <c r="BY140" i="20"/>
  <c r="BX140" i="20"/>
  <c r="BW140" i="20"/>
  <c r="BV140" i="20"/>
  <c r="BT140" i="20"/>
  <c r="BR140" i="20"/>
  <c r="BQ140" i="20"/>
  <c r="CD140" i="20" s="1"/>
  <c r="FM140" i="20" s="1"/>
  <c r="BN140" i="20"/>
  <c r="BM140" i="20"/>
  <c r="BL140" i="20"/>
  <c r="BK140" i="20"/>
  <c r="BJ140" i="20"/>
  <c r="BI140" i="20"/>
  <c r="BH140" i="20"/>
  <c r="BG140" i="20"/>
  <c r="BU140" i="20" s="1"/>
  <c r="BF140" i="20"/>
  <c r="CP140" i="20" s="1"/>
  <c r="BE140" i="20"/>
  <c r="DK140" i="20" s="1"/>
  <c r="BD140" i="20"/>
  <c r="CN140" i="20" s="1"/>
  <c r="DF140" i="20" s="1"/>
  <c r="FZ140" i="20" s="1"/>
  <c r="BC140" i="20"/>
  <c r="DI140" i="20" s="1"/>
  <c r="DV140" i="20" s="1"/>
  <c r="GA140" i="20" s="1"/>
  <c r="BA140" i="20"/>
  <c r="AZ140" i="20"/>
  <c r="FK140" i="20" s="1"/>
  <c r="AY140" i="20"/>
  <c r="FJ140" i="20" s="1"/>
  <c r="FH139" i="20"/>
  <c r="FE139" i="20"/>
  <c r="FD139" i="20"/>
  <c r="FL139" i="20" s="1"/>
  <c r="EQ139" i="20"/>
  <c r="EP139" i="20"/>
  <c r="EO139" i="20"/>
  <c r="EN139" i="20"/>
  <c r="EM139" i="20"/>
  <c r="EL139" i="20"/>
  <c r="EK139" i="20"/>
  <c r="EJ139" i="20"/>
  <c r="EI139" i="20"/>
  <c r="EH139" i="20"/>
  <c r="EG139" i="20"/>
  <c r="EF139" i="20"/>
  <c r="EE139" i="20"/>
  <c r="ER139" i="20" s="1"/>
  <c r="GH139" i="20" s="1"/>
  <c r="DU139" i="20"/>
  <c r="DT139" i="20"/>
  <c r="DS139" i="20"/>
  <c r="DR139" i="20"/>
  <c r="DQ139" i="20"/>
  <c r="DP139" i="20"/>
  <c r="DO139" i="20"/>
  <c r="DN139" i="20"/>
  <c r="DM139" i="20"/>
  <c r="DL139" i="20"/>
  <c r="DK139" i="20"/>
  <c r="DJ139" i="20"/>
  <c r="DI139" i="20"/>
  <c r="CY139" i="20"/>
  <c r="CX139" i="20"/>
  <c r="CW139" i="20"/>
  <c r="CV139" i="20"/>
  <c r="CU139" i="20"/>
  <c r="CT139" i="20"/>
  <c r="CS139" i="20"/>
  <c r="CR139" i="20"/>
  <c r="CQ139" i="20"/>
  <c r="CP139" i="20"/>
  <c r="CO139" i="20"/>
  <c r="CN139" i="20"/>
  <c r="CB139" i="20"/>
  <c r="CA139" i="20"/>
  <c r="BZ139" i="20"/>
  <c r="BY139" i="20"/>
  <c r="BX139" i="20"/>
  <c r="BW139" i="20"/>
  <c r="BV139" i="20"/>
  <c r="BU139" i="20"/>
  <c r="BT139" i="20"/>
  <c r="BS139" i="20"/>
  <c r="BN139" i="20"/>
  <c r="BM139" i="20"/>
  <c r="BL139" i="20"/>
  <c r="BK139" i="20"/>
  <c r="BJ139" i="20"/>
  <c r="BI139" i="20"/>
  <c r="BH139" i="20"/>
  <c r="BG139" i="20"/>
  <c r="BF139" i="20"/>
  <c r="BE139" i="20"/>
  <c r="BD139" i="20"/>
  <c r="BR139" i="20" s="1"/>
  <c r="BA139" i="20"/>
  <c r="AZ139" i="20"/>
  <c r="FK139" i="20" s="1"/>
  <c r="AY139" i="20"/>
  <c r="FJ139" i="20" s="1"/>
  <c r="FH138" i="20"/>
  <c r="FG138" i="20"/>
  <c r="FE138" i="20"/>
  <c r="FD138" i="20"/>
  <c r="FL138" i="20" s="1"/>
  <c r="EQ138" i="20"/>
  <c r="EP138" i="20"/>
  <c r="EO138" i="20"/>
  <c r="EN138" i="20"/>
  <c r="EM138" i="20"/>
  <c r="EL138" i="20"/>
  <c r="EK138" i="20"/>
  <c r="EJ138" i="20"/>
  <c r="EI138" i="20"/>
  <c r="EH138" i="20"/>
  <c r="EG138" i="20"/>
  <c r="EF138" i="20"/>
  <c r="EE138" i="20"/>
  <c r="ER138" i="20" s="1"/>
  <c r="GH138" i="20" s="1"/>
  <c r="DU138" i="20"/>
  <c r="DT138" i="20"/>
  <c r="DS138" i="20"/>
  <c r="DR138" i="20"/>
  <c r="DQ138" i="20"/>
  <c r="DP138" i="20"/>
  <c r="DO138" i="20"/>
  <c r="DN138" i="20"/>
  <c r="DM138" i="20"/>
  <c r="DK138" i="20"/>
  <c r="DJ138" i="20"/>
  <c r="CX138" i="20"/>
  <c r="CW138" i="20"/>
  <c r="CV138" i="20"/>
  <c r="CU138" i="20"/>
  <c r="CT138" i="20"/>
  <c r="CS138" i="20"/>
  <c r="CR138" i="20"/>
  <c r="CP138" i="20"/>
  <c r="CM138" i="20"/>
  <c r="CZ138" i="20" s="1"/>
  <c r="FT138" i="20" s="1"/>
  <c r="CB138" i="20"/>
  <c r="CA138" i="20"/>
  <c r="BZ138" i="20"/>
  <c r="BY138" i="20"/>
  <c r="BX138" i="20"/>
  <c r="BW138" i="20"/>
  <c r="BU138" i="20"/>
  <c r="BT138" i="20"/>
  <c r="BQ138" i="20"/>
  <c r="CD138" i="20" s="1"/>
  <c r="FM138" i="20" s="1"/>
  <c r="BN138" i="20"/>
  <c r="BM138" i="20"/>
  <c r="BL138" i="20"/>
  <c r="BK138" i="20"/>
  <c r="BJ138" i="20"/>
  <c r="BI138" i="20"/>
  <c r="BH138" i="20"/>
  <c r="BV138" i="20" s="1"/>
  <c r="BG138" i="20"/>
  <c r="CQ138" i="20" s="1"/>
  <c r="BF138" i="20"/>
  <c r="DL138" i="20" s="1"/>
  <c r="BE138" i="20"/>
  <c r="BS138" i="20" s="1"/>
  <c r="BD138" i="20"/>
  <c r="CN138" i="20" s="1"/>
  <c r="BC138" i="20"/>
  <c r="DI138" i="20" s="1"/>
  <c r="EA138" i="20" s="1"/>
  <c r="GF138" i="20" s="1"/>
  <c r="BA138" i="20"/>
  <c r="AZ138" i="20"/>
  <c r="FK138" i="20" s="1"/>
  <c r="AY138" i="20"/>
  <c r="FJ138" i="20" s="1"/>
  <c r="FH136" i="20"/>
  <c r="FE136" i="20"/>
  <c r="FL136" i="20"/>
  <c r="EQ136" i="20"/>
  <c r="EP136" i="20"/>
  <c r="EO136" i="20"/>
  <c r="EN136" i="20"/>
  <c r="EM136" i="20"/>
  <c r="EL136" i="20"/>
  <c r="EK136" i="20"/>
  <c r="EJ136" i="20"/>
  <c r="EI136" i="20"/>
  <c r="EH136" i="20"/>
  <c r="EG136" i="20"/>
  <c r="EF136" i="20"/>
  <c r="EE136" i="20"/>
  <c r="DU136" i="20"/>
  <c r="DT136" i="20"/>
  <c r="DS136" i="20"/>
  <c r="DR136" i="20"/>
  <c r="DQ136" i="20"/>
  <c r="DP136" i="20"/>
  <c r="DO136" i="20"/>
  <c r="DN136" i="20"/>
  <c r="DM136" i="20"/>
  <c r="DL136" i="20"/>
  <c r="DK136" i="20"/>
  <c r="DJ136" i="20"/>
  <c r="CY136" i="20"/>
  <c r="CX136" i="20"/>
  <c r="CW136" i="20"/>
  <c r="CV136" i="20"/>
  <c r="CU136" i="20"/>
  <c r="CT136" i="20"/>
  <c r="CS136" i="20"/>
  <c r="CR136" i="20"/>
  <c r="CQ136" i="20"/>
  <c r="CP136" i="20"/>
  <c r="CN136" i="20"/>
  <c r="CM136" i="20"/>
  <c r="CB136" i="20"/>
  <c r="CA136" i="20"/>
  <c r="BZ136" i="20"/>
  <c r="BY136" i="20"/>
  <c r="BX136" i="20"/>
  <c r="BW136" i="20"/>
  <c r="BV136" i="20"/>
  <c r="BU136" i="20"/>
  <c r="BS136" i="20"/>
  <c r="BQ136" i="20"/>
  <c r="BN136" i="20"/>
  <c r="BM136" i="20"/>
  <c r="BL136" i="20"/>
  <c r="BK136" i="20"/>
  <c r="BJ136" i="20"/>
  <c r="BI136" i="20"/>
  <c r="BH136" i="20"/>
  <c r="BG136" i="20"/>
  <c r="BF136" i="20"/>
  <c r="BT136" i="20" s="1"/>
  <c r="BE136" i="20"/>
  <c r="CO136" i="20" s="1"/>
  <c r="BD136" i="20"/>
  <c r="BR136" i="20" s="1"/>
  <c r="BC136" i="20"/>
  <c r="DI136" i="20" s="1"/>
  <c r="BA136" i="20"/>
  <c r="AZ136" i="20"/>
  <c r="FK136" i="20" s="1"/>
  <c r="AY136" i="20"/>
  <c r="FJ136" i="20" s="1"/>
  <c r="FH135" i="20"/>
  <c r="FE135" i="20"/>
  <c r="FD135" i="20"/>
  <c r="FL135" i="20" s="1"/>
  <c r="EQ135" i="20"/>
  <c r="EP135" i="20"/>
  <c r="EO135" i="20"/>
  <c r="EN135" i="20"/>
  <c r="EM135" i="20"/>
  <c r="EL135" i="20"/>
  <c r="EK135" i="20"/>
  <c r="EJ135" i="20"/>
  <c r="EI135" i="20"/>
  <c r="EH135" i="20"/>
  <c r="EF135" i="20"/>
  <c r="EE135" i="20"/>
  <c r="DU135" i="20"/>
  <c r="DT135" i="20"/>
  <c r="DS135" i="20"/>
  <c r="DR135" i="20"/>
  <c r="DQ135" i="20"/>
  <c r="DP135" i="20"/>
  <c r="DO135" i="20"/>
  <c r="DN135" i="20"/>
  <c r="DM135" i="20"/>
  <c r="DL135" i="20"/>
  <c r="DK135" i="20"/>
  <c r="DJ135" i="20"/>
  <c r="CY135" i="20"/>
  <c r="CX135" i="20"/>
  <c r="CW135" i="20"/>
  <c r="CV135" i="20"/>
  <c r="CU135" i="20"/>
  <c r="CT135" i="20"/>
  <c r="CS135" i="20"/>
  <c r="CR135" i="20"/>
  <c r="CQ135" i="20"/>
  <c r="CP135" i="20"/>
  <c r="CO135" i="20"/>
  <c r="CN135" i="20"/>
  <c r="CM135" i="20"/>
  <c r="CB135" i="20"/>
  <c r="CA135" i="20"/>
  <c r="BZ135" i="20"/>
  <c r="BY135" i="20"/>
  <c r="BX135" i="20"/>
  <c r="BW135" i="20"/>
  <c r="BV135" i="20"/>
  <c r="BU135" i="20"/>
  <c r="BS135" i="20"/>
  <c r="BQ135" i="20"/>
  <c r="CD135" i="20" s="1"/>
  <c r="FM135" i="20" s="1"/>
  <c r="BN135" i="20"/>
  <c r="BM135" i="20"/>
  <c r="BL135" i="20"/>
  <c r="BK135" i="20"/>
  <c r="BJ135" i="20"/>
  <c r="BI135" i="20"/>
  <c r="BH135" i="20"/>
  <c r="BG135" i="20"/>
  <c r="BF135" i="20"/>
  <c r="BT135" i="20" s="1"/>
  <c r="BE135" i="20"/>
  <c r="EG135" i="20" s="1"/>
  <c r="BD135" i="20"/>
  <c r="BR135" i="20" s="1"/>
  <c r="BC135" i="20"/>
  <c r="DI135" i="20" s="1"/>
  <c r="BA135" i="20"/>
  <c r="AZ135" i="20"/>
  <c r="FK135" i="20" s="1"/>
  <c r="AY135" i="20"/>
  <c r="FJ135" i="20" s="1"/>
  <c r="FH134" i="20"/>
  <c r="FG134" i="20"/>
  <c r="FE134" i="20"/>
  <c r="FD134" i="20"/>
  <c r="FL134" i="20" s="1"/>
  <c r="EQ134" i="20"/>
  <c r="EP134" i="20"/>
  <c r="EO134" i="20"/>
  <c r="EN134" i="20"/>
  <c r="EM134" i="20"/>
  <c r="EL134" i="20"/>
  <c r="EK134" i="20"/>
  <c r="EJ134" i="20"/>
  <c r="EI134" i="20"/>
  <c r="EH134" i="20"/>
  <c r="EG134" i="20"/>
  <c r="EF134" i="20"/>
  <c r="EE134" i="20"/>
  <c r="DU134" i="20"/>
  <c r="DT134" i="20"/>
  <c r="DS134" i="20"/>
  <c r="DR134" i="20"/>
  <c r="DQ134" i="20"/>
  <c r="DP134" i="20"/>
  <c r="DO134" i="20"/>
  <c r="DN134" i="20"/>
  <c r="DM134" i="20"/>
  <c r="DL134" i="20"/>
  <c r="DK134" i="20"/>
  <c r="DJ134" i="20"/>
  <c r="DI134" i="20"/>
  <c r="DV134" i="20" s="1"/>
  <c r="GA134" i="20" s="1"/>
  <c r="CX134" i="20"/>
  <c r="CW134" i="20"/>
  <c r="CV134" i="20"/>
  <c r="CU134" i="20"/>
  <c r="CT134" i="20"/>
  <c r="CS134" i="20"/>
  <c r="CR134" i="20"/>
  <c r="CQ134" i="20"/>
  <c r="CP134" i="20"/>
  <c r="CO134" i="20"/>
  <c r="CB134" i="20"/>
  <c r="CA134" i="20"/>
  <c r="BZ134" i="20"/>
  <c r="BY134" i="20"/>
  <c r="BX134" i="20"/>
  <c r="BW134" i="20"/>
  <c r="BV134" i="20"/>
  <c r="BU134" i="20"/>
  <c r="BT134" i="20"/>
  <c r="BN134" i="20"/>
  <c r="BM134" i="20"/>
  <c r="BL134" i="20"/>
  <c r="BK134" i="20"/>
  <c r="BJ134" i="20"/>
  <c r="BI134" i="20"/>
  <c r="BH134" i="20"/>
  <c r="BG134" i="20"/>
  <c r="BF134" i="20"/>
  <c r="BE134" i="20"/>
  <c r="BS134" i="20" s="1"/>
  <c r="BD134" i="20"/>
  <c r="BR134" i="20" s="1"/>
  <c r="BC134" i="20"/>
  <c r="CM134" i="20" s="1"/>
  <c r="BA134" i="20"/>
  <c r="AZ134" i="20"/>
  <c r="AY134" i="20"/>
  <c r="FJ134" i="20" s="1"/>
  <c r="FH133" i="20"/>
  <c r="FE133" i="20"/>
  <c r="FD133" i="20"/>
  <c r="FL133" i="20" s="1"/>
  <c r="EQ133" i="20"/>
  <c r="EP133" i="20"/>
  <c r="EO133" i="20"/>
  <c r="EN133" i="20"/>
  <c r="EM133" i="20"/>
  <c r="EL133" i="20"/>
  <c r="EK133" i="20"/>
  <c r="EJ133" i="20"/>
  <c r="EI133" i="20"/>
  <c r="EH133" i="20"/>
  <c r="EG133" i="20"/>
  <c r="EF133" i="20"/>
  <c r="EE133" i="20"/>
  <c r="ER133" i="20" s="1"/>
  <c r="GH133" i="20" s="1"/>
  <c r="DU133" i="20"/>
  <c r="DT133" i="20"/>
  <c r="DS133" i="20"/>
  <c r="DR133" i="20"/>
  <c r="DQ133" i="20"/>
  <c r="DP133" i="20"/>
  <c r="DO133" i="20"/>
  <c r="DN133" i="20"/>
  <c r="DL133" i="20"/>
  <c r="DJ133" i="20"/>
  <c r="CY133" i="20"/>
  <c r="CX133" i="20"/>
  <c r="CW133" i="20"/>
  <c r="CV133" i="20"/>
  <c r="CU133" i="20"/>
  <c r="CT133" i="20"/>
  <c r="CR133" i="20"/>
  <c r="CQ133" i="20"/>
  <c r="CO133" i="20"/>
  <c r="CM133" i="20"/>
  <c r="CB133" i="20"/>
  <c r="CA133" i="20"/>
  <c r="BZ133" i="20"/>
  <c r="BY133" i="20"/>
  <c r="BW133" i="20"/>
  <c r="BU133" i="20"/>
  <c r="BT133" i="20"/>
  <c r="BS133" i="20"/>
  <c r="BQ133" i="20"/>
  <c r="CD133" i="20" s="1"/>
  <c r="FM133" i="20" s="1"/>
  <c r="BN133" i="20"/>
  <c r="BM133" i="20"/>
  <c r="BL133" i="20"/>
  <c r="BK133" i="20"/>
  <c r="BJ133" i="20"/>
  <c r="BX133" i="20" s="1"/>
  <c r="BI133" i="20"/>
  <c r="CS133" i="20" s="1"/>
  <c r="BH133" i="20"/>
  <c r="BV133" i="20" s="1"/>
  <c r="BG133" i="20"/>
  <c r="DM133" i="20" s="1"/>
  <c r="BF133" i="20"/>
  <c r="CP133" i="20" s="1"/>
  <c r="BE133" i="20"/>
  <c r="DK133" i="20" s="1"/>
  <c r="BD133" i="20"/>
  <c r="CN133" i="20" s="1"/>
  <c r="BC133" i="20"/>
  <c r="DI133" i="20" s="1"/>
  <c r="BA133" i="20"/>
  <c r="AZ133" i="20"/>
  <c r="FK133" i="20" s="1"/>
  <c r="AY133" i="20"/>
  <c r="FJ133" i="20" s="1"/>
  <c r="AG133" i="20"/>
  <c r="FH132" i="20"/>
  <c r="FE132" i="20"/>
  <c r="FD132" i="20"/>
  <c r="FL132" i="20" s="1"/>
  <c r="EQ132" i="20"/>
  <c r="EP132" i="20"/>
  <c r="EO132" i="20"/>
  <c r="EN132" i="20"/>
  <c r="EM132" i="20"/>
  <c r="EL132" i="20"/>
  <c r="EK132" i="20"/>
  <c r="EJ132" i="20"/>
  <c r="EI132" i="20"/>
  <c r="EH132" i="20"/>
  <c r="EG132" i="20"/>
  <c r="EF132" i="20"/>
  <c r="EE132" i="20"/>
  <c r="DU132" i="20"/>
  <c r="DT132" i="20"/>
  <c r="DS132" i="20"/>
  <c r="DR132" i="20"/>
  <c r="DQ132" i="20"/>
  <c r="DP132" i="20"/>
  <c r="DO132" i="20"/>
  <c r="DN132" i="20"/>
  <c r="DM132" i="20"/>
  <c r="DL132" i="20"/>
  <c r="DK132" i="20"/>
  <c r="DJ132" i="20"/>
  <c r="CY132" i="20"/>
  <c r="CX132" i="20"/>
  <c r="CW132" i="20"/>
  <c r="CV132" i="20"/>
  <c r="CU132" i="20"/>
  <c r="CT132" i="20"/>
  <c r="CS132" i="20"/>
  <c r="CR132" i="20"/>
  <c r="CQ132" i="20"/>
  <c r="CP132" i="20"/>
  <c r="CN132" i="20"/>
  <c r="CM132" i="20"/>
  <c r="CB132" i="20"/>
  <c r="CA132" i="20"/>
  <c r="BZ132" i="20"/>
  <c r="BY132" i="20"/>
  <c r="BX132" i="20"/>
  <c r="BW132" i="20"/>
  <c r="BV132" i="20"/>
  <c r="BU132" i="20"/>
  <c r="BS132" i="20"/>
  <c r="BQ132" i="20"/>
  <c r="CD132" i="20" s="1"/>
  <c r="FM132" i="20" s="1"/>
  <c r="BN132" i="20"/>
  <c r="BM132" i="20"/>
  <c r="BL132" i="20"/>
  <c r="BK132" i="20"/>
  <c r="BJ132" i="20"/>
  <c r="BI132" i="20"/>
  <c r="BH132" i="20"/>
  <c r="BG132" i="20"/>
  <c r="BF132" i="20"/>
  <c r="BT132" i="20" s="1"/>
  <c r="BE132" i="20"/>
  <c r="CO132" i="20" s="1"/>
  <c r="BD132" i="20"/>
  <c r="BR132" i="20" s="1"/>
  <c r="BC132" i="20"/>
  <c r="DI132" i="20" s="1"/>
  <c r="DV132" i="20" s="1"/>
  <c r="GA132" i="20" s="1"/>
  <c r="BA132" i="20"/>
  <c r="AZ132" i="20"/>
  <c r="FK132" i="20" s="1"/>
  <c r="AY132" i="20"/>
  <c r="FJ132" i="20" s="1"/>
  <c r="FH131" i="20"/>
  <c r="FE131" i="20"/>
  <c r="FD131" i="20"/>
  <c r="FL131" i="20" s="1"/>
  <c r="EP131" i="20"/>
  <c r="EO131" i="20"/>
  <c r="EN131" i="20"/>
  <c r="EM131" i="20"/>
  <c r="EL131" i="20"/>
  <c r="EK131" i="20"/>
  <c r="EJ131" i="20"/>
  <c r="EH131" i="20"/>
  <c r="EG131" i="20"/>
  <c r="EF131" i="20"/>
  <c r="EE131" i="20"/>
  <c r="DU131" i="20"/>
  <c r="DT131" i="20"/>
  <c r="DS131" i="20"/>
  <c r="DR131" i="20"/>
  <c r="DQ131" i="20"/>
  <c r="DP131" i="20"/>
  <c r="DO131" i="20"/>
  <c r="DN131" i="20"/>
  <c r="DM131" i="20"/>
  <c r="DL131" i="20"/>
  <c r="DK131" i="20"/>
  <c r="DJ131" i="20"/>
  <c r="CY131" i="20"/>
  <c r="CX131" i="20"/>
  <c r="CW131" i="20"/>
  <c r="CV131" i="20"/>
  <c r="CU131" i="20"/>
  <c r="CT131" i="20"/>
  <c r="CS131" i="20"/>
  <c r="CR131" i="20"/>
  <c r="CQ131" i="20"/>
  <c r="CP131" i="20"/>
  <c r="CN131" i="20"/>
  <c r="CM131" i="20"/>
  <c r="CB131" i="20"/>
  <c r="CA131" i="20"/>
  <c r="BZ131" i="20"/>
  <c r="BY131" i="20"/>
  <c r="BX131" i="20"/>
  <c r="BW131" i="20"/>
  <c r="BV131" i="20"/>
  <c r="BU131" i="20"/>
  <c r="BS131" i="20"/>
  <c r="BQ131" i="20"/>
  <c r="CD131" i="20" s="1"/>
  <c r="FM131" i="20" s="1"/>
  <c r="BN131" i="20"/>
  <c r="BM131" i="20"/>
  <c r="BL131" i="20"/>
  <c r="BK131" i="20"/>
  <c r="BJ131" i="20"/>
  <c r="BI131" i="20"/>
  <c r="BH131" i="20"/>
  <c r="BG131" i="20"/>
  <c r="EI131" i="20" s="1"/>
  <c r="BF131" i="20"/>
  <c r="BT131" i="20" s="1"/>
  <c r="BE131" i="20"/>
  <c r="CO131" i="20" s="1"/>
  <c r="BD131" i="20"/>
  <c r="BR131" i="20" s="1"/>
  <c r="BC131" i="20"/>
  <c r="DI131" i="20" s="1"/>
  <c r="BA131" i="20"/>
  <c r="AZ131" i="20"/>
  <c r="FK131" i="20" s="1"/>
  <c r="AY131" i="20"/>
  <c r="FJ131" i="20" s="1"/>
  <c r="FH130" i="20"/>
  <c r="FE130" i="20"/>
  <c r="FD130" i="20"/>
  <c r="FL130" i="20" s="1"/>
  <c r="EQ130" i="20"/>
  <c r="EP130" i="20"/>
  <c r="EO130" i="20"/>
  <c r="EN130" i="20"/>
  <c r="EM130" i="20"/>
  <c r="EL130" i="20"/>
  <c r="EK130" i="20"/>
  <c r="EJ130" i="20"/>
  <c r="EI130" i="20"/>
  <c r="EH130" i="20"/>
  <c r="EG130" i="20"/>
  <c r="EF130" i="20"/>
  <c r="EE130" i="20"/>
  <c r="ER130" i="20" s="1"/>
  <c r="GH130" i="20" s="1"/>
  <c r="DU130" i="20"/>
  <c r="DT130" i="20"/>
  <c r="DS130" i="20"/>
  <c r="DR130" i="20"/>
  <c r="DQ130" i="20"/>
  <c r="DP130" i="20"/>
  <c r="DO130" i="20"/>
  <c r="DN130" i="20"/>
  <c r="DM130" i="20"/>
  <c r="DL130" i="20"/>
  <c r="DK130" i="20"/>
  <c r="DJ130" i="20"/>
  <c r="DI130" i="20"/>
  <c r="CY130" i="20"/>
  <c r="CX130" i="20"/>
  <c r="CW130" i="20"/>
  <c r="CV130" i="20"/>
  <c r="CU130" i="20"/>
  <c r="CT130" i="20"/>
  <c r="CS130" i="20"/>
  <c r="CR130" i="20"/>
  <c r="CQ130" i="20"/>
  <c r="CP130" i="20"/>
  <c r="CN130" i="20"/>
  <c r="CB130" i="20"/>
  <c r="CA130" i="20"/>
  <c r="BZ130" i="20"/>
  <c r="BY130" i="20"/>
  <c r="BX130" i="20"/>
  <c r="BW130" i="20"/>
  <c r="BV130" i="20"/>
  <c r="BU130" i="20"/>
  <c r="BS130" i="20"/>
  <c r="BQ130" i="20"/>
  <c r="BN130" i="20"/>
  <c r="BM130" i="20"/>
  <c r="BL130" i="20"/>
  <c r="BK130" i="20"/>
  <c r="BJ130" i="20"/>
  <c r="BI130" i="20"/>
  <c r="BH130" i="20"/>
  <c r="BG130" i="20"/>
  <c r="BF130" i="20"/>
  <c r="BT130" i="20" s="1"/>
  <c r="BE130" i="20"/>
  <c r="CO130" i="20" s="1"/>
  <c r="BD130" i="20"/>
  <c r="BR130" i="20" s="1"/>
  <c r="BC130" i="20"/>
  <c r="CM130" i="20" s="1"/>
  <c r="DE130" i="20" s="1"/>
  <c r="FY130" i="20" s="1"/>
  <c r="BA130" i="20"/>
  <c r="AZ130" i="20"/>
  <c r="FK130" i="20" s="1"/>
  <c r="AY130" i="20"/>
  <c r="FJ130" i="20" s="1"/>
  <c r="FH129" i="20"/>
  <c r="FE129" i="20"/>
  <c r="FD129" i="20"/>
  <c r="FL129" i="20" s="1"/>
  <c r="EQ129" i="20"/>
  <c r="EP129" i="20"/>
  <c r="EO129" i="20"/>
  <c r="EN129" i="20"/>
  <c r="EM129" i="20"/>
  <c r="EL129" i="20"/>
  <c r="EK129" i="20"/>
  <c r="EJ129" i="20"/>
  <c r="EI129" i="20"/>
  <c r="EH129" i="20"/>
  <c r="EG129" i="20"/>
  <c r="EF129" i="20"/>
  <c r="EE129" i="20"/>
  <c r="DU129" i="20"/>
  <c r="DT129" i="20"/>
  <c r="DS129" i="20"/>
  <c r="DR129" i="20"/>
  <c r="DQ129" i="20"/>
  <c r="DP129" i="20"/>
  <c r="DO129" i="20"/>
  <c r="DN129" i="20"/>
  <c r="DM129" i="20"/>
  <c r="DL129" i="20"/>
  <c r="DK129" i="20"/>
  <c r="DJ129" i="20"/>
  <c r="CX129" i="20"/>
  <c r="CW129" i="20"/>
  <c r="CV129" i="20"/>
  <c r="CU129" i="20"/>
  <c r="CT129" i="20"/>
  <c r="CS129" i="20"/>
  <c r="CR129" i="20"/>
  <c r="CQ129" i="20"/>
  <c r="CP129" i="20"/>
  <c r="CN129" i="20"/>
  <c r="CM129" i="20"/>
  <c r="CB129" i="20"/>
  <c r="CA129" i="20"/>
  <c r="BZ129" i="20"/>
  <c r="BY129" i="20"/>
  <c r="BX129" i="20"/>
  <c r="BW129" i="20"/>
  <c r="BV129" i="20"/>
  <c r="BU129" i="20"/>
  <c r="BS129" i="20"/>
  <c r="BQ129" i="20"/>
  <c r="BN129" i="20"/>
  <c r="BM129" i="20"/>
  <c r="BL129" i="20"/>
  <c r="BK129" i="20"/>
  <c r="BJ129" i="20"/>
  <c r="BI129" i="20"/>
  <c r="BH129" i="20"/>
  <c r="BG129" i="20"/>
  <c r="BF129" i="20"/>
  <c r="BT129" i="20" s="1"/>
  <c r="BE129" i="20"/>
  <c r="CO129" i="20" s="1"/>
  <c r="BD129" i="20"/>
  <c r="BR129" i="20" s="1"/>
  <c r="CJ129" i="20" s="1"/>
  <c r="FS129" i="20" s="1"/>
  <c r="BC129" i="20"/>
  <c r="DI129" i="20" s="1"/>
  <c r="BA129" i="20"/>
  <c r="AZ129" i="20"/>
  <c r="FK129" i="20" s="1"/>
  <c r="AY129" i="20"/>
  <c r="FJ129" i="20" s="1"/>
  <c r="FH128" i="20"/>
  <c r="FD128" i="20"/>
  <c r="FL128" i="20" s="1"/>
  <c r="EP128" i="20"/>
  <c r="EO128" i="20"/>
  <c r="EN128" i="20"/>
  <c r="EM128" i="20"/>
  <c r="EL128" i="20"/>
  <c r="EK128" i="20"/>
  <c r="EJ128" i="20"/>
  <c r="EH128" i="20"/>
  <c r="EF128" i="20"/>
  <c r="EE128" i="20"/>
  <c r="ER128" i="20" s="1"/>
  <c r="GH128" i="20" s="1"/>
  <c r="DU128" i="20"/>
  <c r="DT128" i="20"/>
  <c r="DS128" i="20"/>
  <c r="DR128" i="20"/>
  <c r="DQ128" i="20"/>
  <c r="DP128" i="20"/>
  <c r="DO128" i="20"/>
  <c r="DN128" i="20"/>
  <c r="DM128" i="20"/>
  <c r="DL128" i="20"/>
  <c r="DK128" i="20"/>
  <c r="DJ128" i="20"/>
  <c r="DI128" i="20"/>
  <c r="DV128" i="20" s="1"/>
  <c r="GA128" i="20" s="1"/>
  <c r="CY128" i="20"/>
  <c r="CX128" i="20"/>
  <c r="CW128" i="20"/>
  <c r="CV128" i="20"/>
  <c r="CU128" i="20"/>
  <c r="CT128" i="20"/>
  <c r="CS128" i="20"/>
  <c r="CR128" i="20"/>
  <c r="CQ128" i="20"/>
  <c r="CP128" i="20"/>
  <c r="CO128" i="20"/>
  <c r="CN128" i="20"/>
  <c r="CB128" i="20"/>
  <c r="CA128" i="20"/>
  <c r="BZ128" i="20"/>
  <c r="BY128" i="20"/>
  <c r="BX128" i="20"/>
  <c r="BW128" i="20"/>
  <c r="BV128" i="20"/>
  <c r="BU128" i="20"/>
  <c r="BS128" i="20"/>
  <c r="BQ128" i="20"/>
  <c r="BN128" i="20"/>
  <c r="BM128" i="20"/>
  <c r="BL128" i="20"/>
  <c r="BK128" i="20"/>
  <c r="BJ128" i="20"/>
  <c r="BI128" i="20"/>
  <c r="BH128" i="20"/>
  <c r="BG128" i="20"/>
  <c r="EI128" i="20" s="1"/>
  <c r="BF128" i="20"/>
  <c r="BT128" i="20" s="1"/>
  <c r="BE128" i="20"/>
  <c r="EG128" i="20" s="1"/>
  <c r="BD128" i="20"/>
  <c r="BR128" i="20" s="1"/>
  <c r="BC128" i="20"/>
  <c r="CM128" i="20" s="1"/>
  <c r="CZ128" i="20" s="1"/>
  <c r="FT128" i="20" s="1"/>
  <c r="BA128" i="20"/>
  <c r="AZ128" i="20"/>
  <c r="FK128" i="20" s="1"/>
  <c r="AY128" i="20"/>
  <c r="FJ128" i="20" s="1"/>
  <c r="FH127" i="20"/>
  <c r="FE127" i="20"/>
  <c r="FD127" i="20"/>
  <c r="FL127" i="20" s="1"/>
  <c r="EQ127" i="20"/>
  <c r="EP127" i="20"/>
  <c r="EO127" i="20"/>
  <c r="EN127" i="20"/>
  <c r="EM127" i="20"/>
  <c r="EL127" i="20"/>
  <c r="EK127" i="20"/>
  <c r="EJ127" i="20"/>
  <c r="EI127" i="20"/>
  <c r="EH127" i="20"/>
  <c r="EG127" i="20"/>
  <c r="EF127" i="20"/>
  <c r="EE127" i="20"/>
  <c r="DT127" i="20"/>
  <c r="DS127" i="20"/>
  <c r="DR127" i="20"/>
  <c r="DQ127" i="20"/>
  <c r="DP127" i="20"/>
  <c r="DO127" i="20"/>
  <c r="DN127" i="20"/>
  <c r="DL127" i="20"/>
  <c r="DJ127" i="20"/>
  <c r="CX127" i="20"/>
  <c r="CW127" i="20"/>
  <c r="CV127" i="20"/>
  <c r="CU127" i="20"/>
  <c r="CT127" i="20"/>
  <c r="CS127" i="20"/>
  <c r="CR127" i="20"/>
  <c r="CQ127" i="20"/>
  <c r="CO127" i="20"/>
  <c r="CM127" i="20"/>
  <c r="CZ127" i="20" s="1"/>
  <c r="FT127" i="20" s="1"/>
  <c r="CC127" i="20"/>
  <c r="CB127" i="20"/>
  <c r="CA127" i="20"/>
  <c r="BZ127" i="20"/>
  <c r="BY127" i="20"/>
  <c r="BX127" i="20"/>
  <c r="BW127" i="20"/>
  <c r="BV127" i="20"/>
  <c r="BU127" i="20"/>
  <c r="BT127" i="20"/>
  <c r="BR127" i="20"/>
  <c r="BQ127" i="20"/>
  <c r="CD127" i="20" s="1"/>
  <c r="FM127" i="20" s="1"/>
  <c r="BN127" i="20"/>
  <c r="BM127" i="20"/>
  <c r="BL127" i="20"/>
  <c r="BK127" i="20"/>
  <c r="BJ127" i="20"/>
  <c r="BI127" i="20"/>
  <c r="BH127" i="20"/>
  <c r="BG127" i="20"/>
  <c r="DM127" i="20" s="1"/>
  <c r="BF127" i="20"/>
  <c r="CP127" i="20" s="1"/>
  <c r="BE127" i="20"/>
  <c r="DK127" i="20" s="1"/>
  <c r="BD127" i="20"/>
  <c r="CN127" i="20" s="1"/>
  <c r="BC127" i="20"/>
  <c r="DI127" i="20" s="1"/>
  <c r="BA127" i="20"/>
  <c r="AZ127" i="20"/>
  <c r="FK127" i="20" s="1"/>
  <c r="AY127" i="20"/>
  <c r="FJ127" i="20" s="1"/>
  <c r="FH126" i="20"/>
  <c r="FG126" i="20"/>
  <c r="FE126" i="20"/>
  <c r="FD126" i="20"/>
  <c r="FL126" i="20" s="1"/>
  <c r="EQ126" i="20"/>
  <c r="EP126" i="20"/>
  <c r="EO126" i="20"/>
  <c r="EN126" i="20"/>
  <c r="EM126" i="20"/>
  <c r="EL126" i="20"/>
  <c r="EK126" i="20"/>
  <c r="EJ126" i="20"/>
  <c r="EH126" i="20"/>
  <c r="EF126" i="20"/>
  <c r="EE126" i="20"/>
  <c r="DU126" i="20"/>
  <c r="DT126" i="20"/>
  <c r="DS126" i="20"/>
  <c r="DR126" i="20"/>
  <c r="DQ126" i="20"/>
  <c r="DP126" i="20"/>
  <c r="DO126" i="20"/>
  <c r="DN126" i="20"/>
  <c r="DM126" i="20"/>
  <c r="DL126" i="20"/>
  <c r="DK126" i="20"/>
  <c r="DJ126" i="20"/>
  <c r="CY126" i="20"/>
  <c r="CX126" i="20"/>
  <c r="CW126" i="20"/>
  <c r="CV126" i="20"/>
  <c r="CU126" i="20"/>
  <c r="CT126" i="20"/>
  <c r="CS126" i="20"/>
  <c r="CR126" i="20"/>
  <c r="CQ126" i="20"/>
  <c r="CP126" i="20"/>
  <c r="CN126" i="20"/>
  <c r="CM126" i="20"/>
  <c r="CB126" i="20"/>
  <c r="CA126" i="20"/>
  <c r="BZ126" i="20"/>
  <c r="BY126" i="20"/>
  <c r="BX126" i="20"/>
  <c r="BW126" i="20"/>
  <c r="BU126" i="20"/>
  <c r="BS126" i="20"/>
  <c r="BQ126" i="20"/>
  <c r="BN126" i="20"/>
  <c r="BM126" i="20"/>
  <c r="BL126" i="20"/>
  <c r="BK126" i="20"/>
  <c r="BJ126" i="20"/>
  <c r="BI126" i="20"/>
  <c r="BH126" i="20"/>
  <c r="BV126" i="20" s="1"/>
  <c r="BG126" i="20"/>
  <c r="EI126" i="20" s="1"/>
  <c r="BF126" i="20"/>
  <c r="BT126" i="20" s="1"/>
  <c r="BE126" i="20"/>
  <c r="EG126" i="20" s="1"/>
  <c r="BD126" i="20"/>
  <c r="BR126" i="20" s="1"/>
  <c r="CJ126" i="20" s="1"/>
  <c r="FS126" i="20" s="1"/>
  <c r="BC126" i="20"/>
  <c r="DI126" i="20" s="1"/>
  <c r="EA126" i="20" s="1"/>
  <c r="GF126" i="20" s="1"/>
  <c r="BA126" i="20"/>
  <c r="AZ126" i="20"/>
  <c r="AY126" i="20"/>
  <c r="FJ126" i="20" s="1"/>
  <c r="FH125" i="20"/>
  <c r="FE125" i="20"/>
  <c r="FD125" i="20"/>
  <c r="FL125" i="20" s="1"/>
  <c r="EQ125" i="20"/>
  <c r="EP125" i="20"/>
  <c r="EO125" i="20"/>
  <c r="EN125" i="20"/>
  <c r="EM125" i="20"/>
  <c r="EL125" i="20"/>
  <c r="EK125" i="20"/>
  <c r="EJ125" i="20"/>
  <c r="EI125" i="20"/>
  <c r="EH125" i="20"/>
  <c r="EG125" i="20"/>
  <c r="EF125" i="20"/>
  <c r="EE125" i="20"/>
  <c r="DU125" i="20"/>
  <c r="DT125" i="20"/>
  <c r="DS125" i="20"/>
  <c r="DR125" i="20"/>
  <c r="DQ125" i="20"/>
  <c r="DP125" i="20"/>
  <c r="DO125" i="20"/>
  <c r="DN125" i="20"/>
  <c r="DM125" i="20"/>
  <c r="DL125" i="20"/>
  <c r="DK125" i="20"/>
  <c r="DJ125" i="20"/>
  <c r="CX125" i="20"/>
  <c r="CW125" i="20"/>
  <c r="CV125" i="20"/>
  <c r="CU125" i="20"/>
  <c r="CT125" i="20"/>
  <c r="CS125" i="20"/>
  <c r="CR125" i="20"/>
  <c r="CQ125" i="20"/>
  <c r="CP125" i="20"/>
  <c r="CN125" i="20"/>
  <c r="CM125" i="20"/>
  <c r="CB125" i="20"/>
  <c r="CA125" i="20"/>
  <c r="BZ125" i="20"/>
  <c r="BY125" i="20"/>
  <c r="BX125" i="20"/>
  <c r="BW125" i="20"/>
  <c r="BV125" i="20"/>
  <c r="BU125" i="20"/>
  <c r="BT125" i="20"/>
  <c r="BS125" i="20"/>
  <c r="BQ125" i="20"/>
  <c r="BN125" i="20"/>
  <c r="BM125" i="20"/>
  <c r="BL125" i="20"/>
  <c r="BK125" i="20"/>
  <c r="BJ125" i="20"/>
  <c r="BI125" i="20"/>
  <c r="BH125" i="20"/>
  <c r="BG125" i="20"/>
  <c r="BF125" i="20"/>
  <c r="BE125" i="20"/>
  <c r="CO125" i="20" s="1"/>
  <c r="BD125" i="20"/>
  <c r="BR125" i="20" s="1"/>
  <c r="BC125" i="20"/>
  <c r="DI125" i="20" s="1"/>
  <c r="BA125" i="20"/>
  <c r="AZ125" i="20"/>
  <c r="FK125" i="20" s="1"/>
  <c r="AY125" i="20"/>
  <c r="FJ125" i="20" s="1"/>
  <c r="AH125" i="20"/>
  <c r="FH124" i="20"/>
  <c r="FE124" i="20"/>
  <c r="FD124" i="20"/>
  <c r="FL124" i="20" s="1"/>
  <c r="EQ124" i="20"/>
  <c r="EP124" i="20"/>
  <c r="EO124" i="20"/>
  <c r="EN124" i="20"/>
  <c r="EM124" i="20"/>
  <c r="EL124" i="20"/>
  <c r="EK124" i="20"/>
  <c r="EJ124" i="20"/>
  <c r="EI124" i="20"/>
  <c r="EH124" i="20"/>
  <c r="EG124" i="20"/>
  <c r="EF124" i="20"/>
  <c r="EE124" i="20"/>
  <c r="DU124" i="20"/>
  <c r="DT124" i="20"/>
  <c r="DS124" i="20"/>
  <c r="DR124" i="20"/>
  <c r="DQ124" i="20"/>
  <c r="DP124" i="20"/>
  <c r="DO124" i="20"/>
  <c r="DN124" i="20"/>
  <c r="DM124" i="20"/>
  <c r="DL124" i="20"/>
  <c r="DK124" i="20"/>
  <c r="CX124" i="20"/>
  <c r="CW124" i="20"/>
  <c r="CV124" i="20"/>
  <c r="CU124" i="20"/>
  <c r="CT124" i="20"/>
  <c r="CS124" i="20"/>
  <c r="CR124" i="20"/>
  <c r="CP124" i="20"/>
  <c r="CN124" i="20"/>
  <c r="CM124" i="20"/>
  <c r="CB124" i="20"/>
  <c r="CA124" i="20"/>
  <c r="BZ124" i="20"/>
  <c r="BY124" i="20"/>
  <c r="BX124" i="20"/>
  <c r="BW124" i="20"/>
  <c r="BV124" i="20"/>
  <c r="BU124" i="20"/>
  <c r="BS124" i="20"/>
  <c r="BN124" i="20"/>
  <c r="BM124" i="20"/>
  <c r="BL124" i="20"/>
  <c r="BK124" i="20"/>
  <c r="BJ124" i="20"/>
  <c r="BI124" i="20"/>
  <c r="BH124" i="20"/>
  <c r="BG124" i="20"/>
  <c r="CQ124" i="20" s="1"/>
  <c r="BF124" i="20"/>
  <c r="BT124" i="20" s="1"/>
  <c r="BE124" i="20"/>
  <c r="CO124" i="20" s="1"/>
  <c r="BD124" i="20"/>
  <c r="BR124" i="20" s="1"/>
  <c r="BC124" i="20"/>
  <c r="DI124" i="20" s="1"/>
  <c r="DV124" i="20" s="1"/>
  <c r="GA124" i="20" s="1"/>
  <c r="BA124" i="20"/>
  <c r="AZ124" i="20"/>
  <c r="FK124" i="20" s="1"/>
  <c r="AY124" i="20"/>
  <c r="FJ124" i="20" s="1"/>
  <c r="FH123" i="20"/>
  <c r="FE123" i="20"/>
  <c r="FD123" i="20"/>
  <c r="FL123" i="20" s="1"/>
  <c r="EQ123" i="20"/>
  <c r="EP123" i="20"/>
  <c r="EO123" i="20"/>
  <c r="EN123" i="20"/>
  <c r="EM123" i="20"/>
  <c r="EL123" i="20"/>
  <c r="EK123" i="20"/>
  <c r="EJ123" i="20"/>
  <c r="EI123" i="20"/>
  <c r="EH123" i="20"/>
  <c r="EG123" i="20"/>
  <c r="EF123" i="20"/>
  <c r="EE123" i="20"/>
  <c r="ER123" i="20" s="1"/>
  <c r="GH123" i="20" s="1"/>
  <c r="DU123" i="20"/>
  <c r="DT123" i="20"/>
  <c r="DS123" i="20"/>
  <c r="DR123" i="20"/>
  <c r="DQ123" i="20"/>
  <c r="DP123" i="20"/>
  <c r="DO123" i="20"/>
  <c r="DN123" i="20"/>
  <c r="DM123" i="20"/>
  <c r="DL123" i="20"/>
  <c r="DK123" i="20"/>
  <c r="DJ123" i="20"/>
  <c r="CY123" i="20"/>
  <c r="CX123" i="20"/>
  <c r="CW123" i="20"/>
  <c r="CV123" i="20"/>
  <c r="CU123" i="20"/>
  <c r="CT123" i="20"/>
  <c r="CS123" i="20"/>
  <c r="CR123" i="20"/>
  <c r="CQ123" i="20"/>
  <c r="CP123" i="20"/>
  <c r="CO123" i="20"/>
  <c r="CN123" i="20"/>
  <c r="CM123" i="20"/>
  <c r="CZ123" i="20" s="1"/>
  <c r="FT123" i="20" s="1"/>
  <c r="CB123" i="20"/>
  <c r="CA123" i="20"/>
  <c r="BZ123" i="20"/>
  <c r="BY123" i="20"/>
  <c r="BX123" i="20"/>
  <c r="BW123" i="20"/>
  <c r="BV123" i="20"/>
  <c r="BU123" i="20"/>
  <c r="BT123" i="20"/>
  <c r="BS123" i="20"/>
  <c r="BQ123" i="20"/>
  <c r="CD123" i="20" s="1"/>
  <c r="FM123" i="20" s="1"/>
  <c r="BN123" i="20"/>
  <c r="BM123" i="20"/>
  <c r="BL123" i="20"/>
  <c r="BK123" i="20"/>
  <c r="BJ123" i="20"/>
  <c r="BI123" i="20"/>
  <c r="BH123" i="20"/>
  <c r="BG123" i="20"/>
  <c r="BF123" i="20"/>
  <c r="BE123" i="20"/>
  <c r="BD123" i="20"/>
  <c r="BR123" i="20" s="1"/>
  <c r="BA123" i="20"/>
  <c r="AZ123" i="20"/>
  <c r="FK123" i="20" s="1"/>
  <c r="AY123" i="20"/>
  <c r="FJ123" i="20" s="1"/>
  <c r="FI122" i="20"/>
  <c r="FH122" i="20"/>
  <c r="FG122" i="20"/>
  <c r="FE122" i="20"/>
  <c r="FD122" i="20"/>
  <c r="FL122" i="20" s="1"/>
  <c r="EQ122" i="20"/>
  <c r="EP122" i="20"/>
  <c r="EO122" i="20"/>
  <c r="EN122" i="20"/>
  <c r="EM122" i="20"/>
  <c r="EL122" i="20"/>
  <c r="EK122" i="20"/>
  <c r="EJ122" i="20"/>
  <c r="EI122" i="20"/>
  <c r="EH122" i="20"/>
  <c r="EG122" i="20"/>
  <c r="EF122" i="20"/>
  <c r="EE122" i="20"/>
  <c r="ER122" i="20" s="1"/>
  <c r="GH122" i="20" s="1"/>
  <c r="DU122" i="20"/>
  <c r="DT122" i="20"/>
  <c r="DS122" i="20"/>
  <c r="DR122" i="20"/>
  <c r="DQ122" i="20"/>
  <c r="DP122" i="20"/>
  <c r="DO122" i="20"/>
  <c r="DN122" i="20"/>
  <c r="DL122" i="20"/>
  <c r="DJ122" i="20"/>
  <c r="CX122" i="20"/>
  <c r="CW122" i="20"/>
  <c r="CV122" i="20"/>
  <c r="CU122" i="20"/>
  <c r="CT122" i="20"/>
  <c r="CS122" i="20"/>
  <c r="CQ122" i="20"/>
  <c r="CP122" i="20"/>
  <c r="CM122" i="20"/>
  <c r="CC122" i="20"/>
  <c r="CB122" i="20"/>
  <c r="CA122" i="20"/>
  <c r="BZ122" i="20"/>
  <c r="BY122" i="20"/>
  <c r="BX122" i="20"/>
  <c r="BW122" i="20"/>
  <c r="BV122" i="20"/>
  <c r="BU122" i="20"/>
  <c r="BS122" i="20"/>
  <c r="BQ122" i="20"/>
  <c r="BN122" i="20"/>
  <c r="BM122" i="20"/>
  <c r="BL122" i="20"/>
  <c r="BK122" i="20"/>
  <c r="BJ122" i="20"/>
  <c r="BI122" i="20"/>
  <c r="BH122" i="20"/>
  <c r="CR122" i="20" s="1"/>
  <c r="BG122" i="20"/>
  <c r="DM122" i="20" s="1"/>
  <c r="BF122" i="20"/>
  <c r="BT122" i="20" s="1"/>
  <c r="BE122" i="20"/>
  <c r="DK122" i="20" s="1"/>
  <c r="BD122" i="20"/>
  <c r="CN122" i="20" s="1"/>
  <c r="BC122" i="20"/>
  <c r="DI122" i="20" s="1"/>
  <c r="EA122" i="20" s="1"/>
  <c r="GF122" i="20" s="1"/>
  <c r="BA122" i="20"/>
  <c r="AZ122" i="20"/>
  <c r="FK122" i="20" s="1"/>
  <c r="AY122" i="20"/>
  <c r="FJ122" i="20" s="1"/>
  <c r="FH121" i="20"/>
  <c r="FE121" i="20"/>
  <c r="FD121" i="20"/>
  <c r="FL121" i="20" s="1"/>
  <c r="EQ121" i="20"/>
  <c r="EP121" i="20"/>
  <c r="EO121" i="20"/>
  <c r="EN121" i="20"/>
  <c r="EM121" i="20"/>
  <c r="EL121" i="20"/>
  <c r="EK121" i="20"/>
  <c r="EJ121" i="20"/>
  <c r="EI121" i="20"/>
  <c r="EH121" i="20"/>
  <c r="EG121" i="20"/>
  <c r="EF121" i="20"/>
  <c r="EE121" i="20"/>
  <c r="ER121" i="20" s="1"/>
  <c r="GH121" i="20" s="1"/>
  <c r="DU121" i="20"/>
  <c r="DT121" i="20"/>
  <c r="DS121" i="20"/>
  <c r="DR121" i="20"/>
  <c r="DQ121" i="20"/>
  <c r="DP121" i="20"/>
  <c r="DO121" i="20"/>
  <c r="DN121" i="20"/>
  <c r="DM121" i="20"/>
  <c r="DL121" i="20"/>
  <c r="DK121" i="20"/>
  <c r="DJ121" i="20"/>
  <c r="CX121" i="20"/>
  <c r="CW121" i="20"/>
  <c r="CV121" i="20"/>
  <c r="CU121" i="20"/>
  <c r="CT121" i="20"/>
  <c r="CR121" i="20"/>
  <c r="CP121" i="20"/>
  <c r="CN121" i="20"/>
  <c r="CM121" i="20"/>
  <c r="CC121" i="20"/>
  <c r="CB121" i="20"/>
  <c r="CA121" i="20"/>
  <c r="BZ121" i="20"/>
  <c r="BY121" i="20"/>
  <c r="BX121" i="20"/>
  <c r="BW121" i="20"/>
  <c r="BU121" i="20"/>
  <c r="BS121" i="20"/>
  <c r="BQ121" i="20"/>
  <c r="BN121" i="20"/>
  <c r="BM121" i="20"/>
  <c r="BL121" i="20"/>
  <c r="BK121" i="20"/>
  <c r="BJ121" i="20"/>
  <c r="BI121" i="20"/>
  <c r="CS121" i="20" s="1"/>
  <c r="BH121" i="20"/>
  <c r="BV121" i="20" s="1"/>
  <c r="BG121" i="20"/>
  <c r="CQ121" i="20" s="1"/>
  <c r="BF121" i="20"/>
  <c r="BT121" i="20" s="1"/>
  <c r="BE121" i="20"/>
  <c r="CO121" i="20" s="1"/>
  <c r="BD121" i="20"/>
  <c r="BR121" i="20" s="1"/>
  <c r="CJ121" i="20" s="1"/>
  <c r="FS121" i="20" s="1"/>
  <c r="BC121" i="20"/>
  <c r="DI121" i="20" s="1"/>
  <c r="BA121" i="20"/>
  <c r="AZ121" i="20"/>
  <c r="FK121" i="20" s="1"/>
  <c r="AY121" i="20"/>
  <c r="FJ121" i="20" s="1"/>
  <c r="FH120" i="20"/>
  <c r="FE120" i="20"/>
  <c r="FD120" i="20"/>
  <c r="FL120" i="20" s="1"/>
  <c r="EQ120" i="20"/>
  <c r="EP120" i="20"/>
  <c r="EO120" i="20"/>
  <c r="EN120" i="20"/>
  <c r="EM120" i="20"/>
  <c r="EL120" i="20"/>
  <c r="EK120" i="20"/>
  <c r="EJ120" i="20"/>
  <c r="EI120" i="20"/>
  <c r="EH120" i="20"/>
  <c r="EG120" i="20"/>
  <c r="EF120" i="20"/>
  <c r="EE120" i="20"/>
  <c r="DU120" i="20"/>
  <c r="DT120" i="20"/>
  <c r="DS120" i="20"/>
  <c r="DR120" i="20"/>
  <c r="DQ120" i="20"/>
  <c r="DP120" i="20"/>
  <c r="DO120" i="20"/>
  <c r="DN120" i="20"/>
  <c r="DM120" i="20"/>
  <c r="DJ120" i="20"/>
  <c r="CY120" i="20"/>
  <c r="CX120" i="20"/>
  <c r="CW120" i="20"/>
  <c r="CV120" i="20"/>
  <c r="CU120" i="20"/>
  <c r="CT120" i="20"/>
  <c r="CR120" i="20"/>
  <c r="CP120" i="20"/>
  <c r="CM120" i="20"/>
  <c r="CZ120" i="20" s="1"/>
  <c r="FT120" i="20" s="1"/>
  <c r="CB120" i="20"/>
  <c r="CA120" i="20"/>
  <c r="BZ120" i="20"/>
  <c r="BY120" i="20"/>
  <c r="BW120" i="20"/>
  <c r="BU120" i="20"/>
  <c r="BS120" i="20"/>
  <c r="BN120" i="20"/>
  <c r="BM120" i="20"/>
  <c r="BL120" i="20"/>
  <c r="BK120" i="20"/>
  <c r="BJ120" i="20"/>
  <c r="BX120" i="20" s="1"/>
  <c r="BI120" i="20"/>
  <c r="CS120" i="20" s="1"/>
  <c r="BH120" i="20"/>
  <c r="BV120" i="20" s="1"/>
  <c r="BG120" i="20"/>
  <c r="CQ120" i="20" s="1"/>
  <c r="BF120" i="20"/>
  <c r="DL120" i="20" s="1"/>
  <c r="BE120" i="20"/>
  <c r="CO120" i="20" s="1"/>
  <c r="BD120" i="20"/>
  <c r="BR120" i="20" s="1"/>
  <c r="BC120" i="20"/>
  <c r="DI120" i="20" s="1"/>
  <c r="BA120" i="20"/>
  <c r="AZ120" i="20"/>
  <c r="FK120" i="20" s="1"/>
  <c r="AY120" i="20"/>
  <c r="FJ120" i="20" s="1"/>
  <c r="FH119" i="20"/>
  <c r="FE119" i="20"/>
  <c r="FD119" i="20"/>
  <c r="FL119" i="20" s="1"/>
  <c r="EQ119" i="20"/>
  <c r="EP119" i="20"/>
  <c r="EO119" i="20"/>
  <c r="EN119" i="20"/>
  <c r="EM119" i="20"/>
  <c r="EL119" i="20"/>
  <c r="EK119" i="20"/>
  <c r="EJ119" i="20"/>
  <c r="EI119" i="20"/>
  <c r="EG119" i="20"/>
  <c r="EF119" i="20"/>
  <c r="EE119" i="20"/>
  <c r="DU119" i="20"/>
  <c r="DT119" i="20"/>
  <c r="DS119" i="20"/>
  <c r="DR119" i="20"/>
  <c r="DQ119" i="20"/>
  <c r="DO119" i="20"/>
  <c r="DN119" i="20"/>
  <c r="DL119" i="20"/>
  <c r="CY119" i="20"/>
  <c r="CX119" i="20"/>
  <c r="CW119" i="20"/>
  <c r="CV119" i="20"/>
  <c r="CU119" i="20"/>
  <c r="CT119" i="20"/>
  <c r="CQ119" i="20"/>
  <c r="CO119" i="20"/>
  <c r="CM119" i="20"/>
  <c r="CB119" i="20"/>
  <c r="CA119" i="20"/>
  <c r="BZ119" i="20"/>
  <c r="BX119" i="20"/>
  <c r="BT119" i="20"/>
  <c r="BR119" i="20"/>
  <c r="BN119" i="20"/>
  <c r="BM119" i="20"/>
  <c r="BL119" i="20"/>
  <c r="BK119" i="20"/>
  <c r="BY119" i="20" s="1"/>
  <c r="BJ119" i="20"/>
  <c r="DP119" i="20" s="1"/>
  <c r="BI119" i="20"/>
  <c r="CS119" i="20" s="1"/>
  <c r="BH119" i="20"/>
  <c r="BV119" i="20" s="1"/>
  <c r="BG119" i="20"/>
  <c r="DM119" i="20" s="1"/>
  <c r="BF119" i="20"/>
  <c r="CP119" i="20" s="1"/>
  <c r="BE119" i="20"/>
  <c r="DK119" i="20" s="1"/>
  <c r="BD119" i="20"/>
  <c r="CN119" i="20" s="1"/>
  <c r="BC119" i="20"/>
  <c r="DI119" i="20" s="1"/>
  <c r="BA119" i="20"/>
  <c r="AZ119" i="20"/>
  <c r="AY119" i="20"/>
  <c r="FJ119" i="20" s="1"/>
  <c r="FH118" i="20"/>
  <c r="FG118" i="20"/>
  <c r="FE118" i="20"/>
  <c r="FD118" i="20"/>
  <c r="FL118" i="20" s="1"/>
  <c r="EQ118" i="20"/>
  <c r="EP118" i="20"/>
  <c r="EO118" i="20"/>
  <c r="EN118" i="20"/>
  <c r="EM118" i="20"/>
  <c r="EL118" i="20"/>
  <c r="EK118" i="20"/>
  <c r="EJ118" i="20"/>
  <c r="EI118" i="20"/>
  <c r="EH118" i="20"/>
  <c r="EG118" i="20"/>
  <c r="EF118" i="20"/>
  <c r="EE118" i="20"/>
  <c r="ER118" i="20" s="1"/>
  <c r="GH118" i="20" s="1"/>
  <c r="DT118" i="20"/>
  <c r="DS118" i="20"/>
  <c r="DR118" i="20"/>
  <c r="DP118" i="20"/>
  <c r="DN118" i="20"/>
  <c r="DL118" i="20"/>
  <c r="DJ118" i="20"/>
  <c r="CX118" i="20"/>
  <c r="CW118" i="20"/>
  <c r="CV118" i="20"/>
  <c r="CU118" i="20"/>
  <c r="CS118" i="20"/>
  <c r="CQ118" i="20"/>
  <c r="CO118" i="20"/>
  <c r="CM118" i="20"/>
  <c r="CB118" i="20"/>
  <c r="CA118" i="20"/>
  <c r="BY118" i="20"/>
  <c r="BX118" i="20"/>
  <c r="BV118" i="20"/>
  <c r="BU118" i="20"/>
  <c r="BT118" i="20"/>
  <c r="BS118" i="20"/>
  <c r="BQ118" i="20"/>
  <c r="BN118" i="20"/>
  <c r="BM118" i="20"/>
  <c r="BL118" i="20"/>
  <c r="BZ118" i="20" s="1"/>
  <c r="BK118" i="20"/>
  <c r="DQ118" i="20" s="1"/>
  <c r="BJ118" i="20"/>
  <c r="CT118" i="20" s="1"/>
  <c r="BI118" i="20"/>
  <c r="BW118" i="20" s="1"/>
  <c r="BH118" i="20"/>
  <c r="CR118" i="20" s="1"/>
  <c r="BG118" i="20"/>
  <c r="DM118" i="20" s="1"/>
  <c r="BF118" i="20"/>
  <c r="CP118" i="20" s="1"/>
  <c r="BE118" i="20"/>
  <c r="DK118" i="20" s="1"/>
  <c r="BD118" i="20"/>
  <c r="BR118" i="20" s="1"/>
  <c r="BC118" i="20"/>
  <c r="DI118" i="20" s="1"/>
  <c r="BA118" i="20"/>
  <c r="AZ118" i="20"/>
  <c r="FK118" i="20" s="1"/>
  <c r="AY118" i="20"/>
  <c r="FJ118" i="20" s="1"/>
  <c r="FH117" i="20"/>
  <c r="FE117" i="20"/>
  <c r="FD117" i="20"/>
  <c r="FL117" i="20" s="1"/>
  <c r="EQ117" i="20"/>
  <c r="EP117" i="20"/>
  <c r="EO117" i="20"/>
  <c r="EN117" i="20"/>
  <c r="EM117" i="20"/>
  <c r="EL117" i="20"/>
  <c r="EK117" i="20"/>
  <c r="EJ117" i="20"/>
  <c r="EI117" i="20"/>
  <c r="EH117" i="20"/>
  <c r="EG117" i="20"/>
  <c r="EF117" i="20"/>
  <c r="EE117" i="20"/>
  <c r="DU117" i="20"/>
  <c r="DT117" i="20"/>
  <c r="DS117" i="20"/>
  <c r="DR117" i="20"/>
  <c r="DQ117" i="20"/>
  <c r="DP117" i="20"/>
  <c r="DO117" i="20"/>
  <c r="DN117" i="20"/>
  <c r="DM117" i="20"/>
  <c r="DL117" i="20"/>
  <c r="DK117" i="20"/>
  <c r="DJ117" i="20"/>
  <c r="CY117" i="20"/>
  <c r="CX117" i="20"/>
  <c r="CW117" i="20"/>
  <c r="CV117" i="20"/>
  <c r="CU117" i="20"/>
  <c r="CT117" i="20"/>
  <c r="CS117" i="20"/>
  <c r="CR117" i="20"/>
  <c r="CQ117" i="20"/>
  <c r="CP117" i="20"/>
  <c r="CO117" i="20"/>
  <c r="CN117" i="20"/>
  <c r="CM117" i="20"/>
  <c r="CC117" i="20"/>
  <c r="CB117" i="20"/>
  <c r="CA117" i="20"/>
  <c r="BZ117" i="20"/>
  <c r="BY117" i="20"/>
  <c r="BX117" i="20"/>
  <c r="BW117" i="20"/>
  <c r="BV117" i="20"/>
  <c r="BU117" i="20"/>
  <c r="BT117" i="20"/>
  <c r="BS117" i="20"/>
  <c r="BR117" i="20"/>
  <c r="BQ117" i="20"/>
  <c r="BO117" i="20"/>
  <c r="BN117" i="20"/>
  <c r="BM117" i="20"/>
  <c r="BL117" i="20"/>
  <c r="BK117" i="20"/>
  <c r="BJ117" i="20"/>
  <c r="BI117" i="20"/>
  <c r="BH117" i="20"/>
  <c r="BG117" i="20"/>
  <c r="BF117" i="20"/>
  <c r="BE117" i="20"/>
  <c r="BD117" i="20"/>
  <c r="BA117" i="20"/>
  <c r="AZ117" i="20"/>
  <c r="AY117" i="20"/>
  <c r="FJ117" i="20" s="1"/>
  <c r="AG117" i="20"/>
  <c r="AI117" i="20" s="1"/>
  <c r="FH115" i="20"/>
  <c r="FE115" i="20"/>
  <c r="FD115" i="20"/>
  <c r="FL115" i="20" s="1"/>
  <c r="EQ115" i="20"/>
  <c r="EP115" i="20"/>
  <c r="EO115" i="20"/>
  <c r="EN115" i="20"/>
  <c r="EM115" i="20"/>
  <c r="EL115" i="20"/>
  <c r="EK115" i="20"/>
  <c r="EJ115" i="20"/>
  <c r="EI115" i="20"/>
  <c r="EH115" i="20"/>
  <c r="EG115" i="20"/>
  <c r="EF115" i="20"/>
  <c r="EE115" i="20"/>
  <c r="ER115" i="20" s="1"/>
  <c r="GH115" i="20" s="1"/>
  <c r="DU115" i="20"/>
  <c r="DT115" i="20"/>
  <c r="DS115" i="20"/>
  <c r="DR115" i="20"/>
  <c r="DQ115" i="20"/>
  <c r="DP115" i="20"/>
  <c r="DO115" i="20"/>
  <c r="DN115" i="20"/>
  <c r="DL115" i="20"/>
  <c r="DJ115" i="20"/>
  <c r="CY115" i="20"/>
  <c r="CX115" i="20"/>
  <c r="CW115" i="20"/>
  <c r="CV115" i="20"/>
  <c r="CU115" i="20"/>
  <c r="CT115" i="20"/>
  <c r="CS115" i="20"/>
  <c r="CR115" i="20"/>
  <c r="CM115" i="20"/>
  <c r="CZ115" i="20" s="1"/>
  <c r="FT115" i="20" s="1"/>
  <c r="CB115" i="20"/>
  <c r="CA115" i="20"/>
  <c r="BZ115" i="20"/>
  <c r="BY115" i="20"/>
  <c r="BX115" i="20"/>
  <c r="BW115" i="20"/>
  <c r="BU115" i="20"/>
  <c r="BS115" i="20"/>
  <c r="BQ115" i="20"/>
  <c r="CD115" i="20" s="1"/>
  <c r="FM115" i="20" s="1"/>
  <c r="BN115" i="20"/>
  <c r="BM115" i="20"/>
  <c r="BL115" i="20"/>
  <c r="BK115" i="20"/>
  <c r="BJ115" i="20"/>
  <c r="BI115" i="20"/>
  <c r="BH115" i="20"/>
  <c r="BV115" i="20" s="1"/>
  <c r="BG115" i="20"/>
  <c r="DM115" i="20" s="1"/>
  <c r="BF115" i="20"/>
  <c r="CP115" i="20" s="1"/>
  <c r="BE115" i="20"/>
  <c r="DK115" i="20" s="1"/>
  <c r="BD115" i="20"/>
  <c r="CN115" i="20" s="1"/>
  <c r="BC115" i="20"/>
  <c r="DI115" i="20" s="1"/>
  <c r="BA115" i="20"/>
  <c r="AZ115" i="20"/>
  <c r="FK115" i="20" s="1"/>
  <c r="AY115" i="20"/>
  <c r="FJ115" i="20" s="1"/>
  <c r="FI114" i="20"/>
  <c r="FH114" i="20"/>
  <c r="FG114" i="20"/>
  <c r="FE114" i="20"/>
  <c r="FD114" i="20"/>
  <c r="FL114" i="20" s="1"/>
  <c r="EQ114" i="20"/>
  <c r="EP114" i="20"/>
  <c r="EO114" i="20"/>
  <c r="EN114" i="20"/>
  <c r="EM114" i="20"/>
  <c r="EL114" i="20"/>
  <c r="EK114" i="20"/>
  <c r="EJ114" i="20"/>
  <c r="EI114" i="20"/>
  <c r="EH114" i="20"/>
  <c r="EG114" i="20"/>
  <c r="EF114" i="20"/>
  <c r="EE114" i="20"/>
  <c r="DU114" i="20"/>
  <c r="DT114" i="20"/>
  <c r="DS114" i="20"/>
  <c r="DR114" i="20"/>
  <c r="DQ114" i="20"/>
  <c r="DP114" i="20"/>
  <c r="DO114" i="20"/>
  <c r="DN114" i="20"/>
  <c r="DM114" i="20"/>
  <c r="DL114" i="20"/>
  <c r="DK114" i="20"/>
  <c r="DJ114" i="20"/>
  <c r="CY114" i="20"/>
  <c r="CX114" i="20"/>
  <c r="CW114" i="20"/>
  <c r="CV114" i="20"/>
  <c r="CU114" i="20"/>
  <c r="CT114" i="20"/>
  <c r="CS114" i="20"/>
  <c r="CR114" i="20"/>
  <c r="CQ114" i="20"/>
  <c r="CM114" i="20"/>
  <c r="CB114" i="20"/>
  <c r="CA114" i="20"/>
  <c r="BZ114" i="20"/>
  <c r="BY114" i="20"/>
  <c r="BX114" i="20"/>
  <c r="BW114" i="20"/>
  <c r="BV114" i="20"/>
  <c r="BN114" i="20"/>
  <c r="BM114" i="20"/>
  <c r="BL114" i="20"/>
  <c r="BK114" i="20"/>
  <c r="BJ114" i="20"/>
  <c r="BI114" i="20"/>
  <c r="BH114" i="20"/>
  <c r="BG114" i="20"/>
  <c r="BU114" i="20" s="1"/>
  <c r="BF114" i="20"/>
  <c r="BT114" i="20" s="1"/>
  <c r="BE114" i="20"/>
  <c r="CO114" i="20" s="1"/>
  <c r="BD114" i="20"/>
  <c r="BR114" i="20" s="1"/>
  <c r="BC114" i="20"/>
  <c r="DI114" i="20" s="1"/>
  <c r="BA114" i="20"/>
  <c r="AZ114" i="20"/>
  <c r="AY114" i="20"/>
  <c r="FJ114" i="20" s="1"/>
  <c r="FI113" i="20"/>
  <c r="FH113" i="20"/>
  <c r="FE113" i="20"/>
  <c r="FD113" i="20"/>
  <c r="FL113" i="20" s="1"/>
  <c r="EQ113" i="20"/>
  <c r="EP113" i="20"/>
  <c r="EO113" i="20"/>
  <c r="EN113" i="20"/>
  <c r="EM113" i="20"/>
  <c r="EL113" i="20"/>
  <c r="EK113" i="20"/>
  <c r="EJ113" i="20"/>
  <c r="EI113" i="20"/>
  <c r="EH113" i="20"/>
  <c r="EG113" i="20"/>
  <c r="EF113" i="20"/>
  <c r="EE113" i="20"/>
  <c r="ER113" i="20" s="1"/>
  <c r="GH113" i="20" s="1"/>
  <c r="DT113" i="20"/>
  <c r="DS113" i="20"/>
  <c r="DR113" i="20"/>
  <c r="DP113" i="20"/>
  <c r="DN113" i="20"/>
  <c r="DL113" i="20"/>
  <c r="CX113" i="20"/>
  <c r="CW113" i="20"/>
  <c r="CV113" i="20"/>
  <c r="CU113" i="20"/>
  <c r="CS113" i="20"/>
  <c r="CQ113" i="20"/>
  <c r="CO113" i="20"/>
  <c r="CB113" i="20"/>
  <c r="CA113" i="20"/>
  <c r="BY113" i="20"/>
  <c r="BX113" i="20"/>
  <c r="BW113" i="20"/>
  <c r="BV113" i="20"/>
  <c r="BU113" i="20"/>
  <c r="BT113" i="20"/>
  <c r="BS113" i="20"/>
  <c r="BR113" i="20"/>
  <c r="BQ113" i="20"/>
  <c r="CD113" i="20" s="1"/>
  <c r="FM113" i="20" s="1"/>
  <c r="BN113" i="20"/>
  <c r="BM113" i="20"/>
  <c r="BL113" i="20"/>
  <c r="BZ113" i="20" s="1"/>
  <c r="BK113" i="20"/>
  <c r="DQ113" i="20" s="1"/>
  <c r="BJ113" i="20"/>
  <c r="CT113" i="20" s="1"/>
  <c r="BI113" i="20"/>
  <c r="DO113" i="20" s="1"/>
  <c r="BH113" i="20"/>
  <c r="CR113" i="20" s="1"/>
  <c r="BG113" i="20"/>
  <c r="DM113" i="20" s="1"/>
  <c r="BF113" i="20"/>
  <c r="CP113" i="20" s="1"/>
  <c r="BE113" i="20"/>
  <c r="DK113" i="20" s="1"/>
  <c r="BD113" i="20"/>
  <c r="DJ113" i="20" s="1"/>
  <c r="BC113" i="20"/>
  <c r="CM113" i="20" s="1"/>
  <c r="CZ113" i="20" s="1"/>
  <c r="FT113" i="20" s="1"/>
  <c r="BA113" i="20"/>
  <c r="AZ113" i="20"/>
  <c r="FK113" i="20" s="1"/>
  <c r="AY113" i="20"/>
  <c r="FJ113" i="20" s="1"/>
  <c r="FH112" i="20"/>
  <c r="FG112" i="20"/>
  <c r="FE112" i="20"/>
  <c r="FD112" i="20"/>
  <c r="FL112" i="20" s="1"/>
  <c r="EQ112" i="20"/>
  <c r="EP112" i="20"/>
  <c r="EO112" i="20"/>
  <c r="EN112" i="20"/>
  <c r="EM112" i="20"/>
  <c r="EL112" i="20"/>
  <c r="EK112" i="20"/>
  <c r="EJ112" i="20"/>
  <c r="EI112" i="20"/>
  <c r="EH112" i="20"/>
  <c r="EG112" i="20"/>
  <c r="EF112" i="20"/>
  <c r="EE112" i="20"/>
  <c r="DT112" i="20"/>
  <c r="DS112" i="20"/>
  <c r="DR112" i="20"/>
  <c r="DP112" i="20"/>
  <c r="DN112" i="20"/>
  <c r="DL112" i="20"/>
  <c r="DJ112" i="20"/>
  <c r="CX112" i="20"/>
  <c r="CW112" i="20"/>
  <c r="CV112" i="20"/>
  <c r="CU112" i="20"/>
  <c r="CS112" i="20"/>
  <c r="CQ112" i="20"/>
  <c r="CO112" i="20"/>
  <c r="CM112" i="20"/>
  <c r="CZ112" i="20" s="1"/>
  <c r="FT112" i="20" s="1"/>
  <c r="CC112" i="20"/>
  <c r="CB112" i="20"/>
  <c r="CA112" i="20"/>
  <c r="BZ112" i="20"/>
  <c r="BY112" i="20"/>
  <c r="BX112" i="20"/>
  <c r="BW112" i="20"/>
  <c r="BV112" i="20"/>
  <c r="BT112" i="20"/>
  <c r="BR112" i="20"/>
  <c r="BN112" i="20"/>
  <c r="BM112" i="20"/>
  <c r="BL112" i="20"/>
  <c r="BK112" i="20"/>
  <c r="DQ112" i="20" s="1"/>
  <c r="BJ112" i="20"/>
  <c r="CT112" i="20" s="1"/>
  <c r="BI112" i="20"/>
  <c r="DO112" i="20" s="1"/>
  <c r="BH112" i="20"/>
  <c r="CR112" i="20" s="1"/>
  <c r="BG112" i="20"/>
  <c r="DM112" i="20" s="1"/>
  <c r="BF112" i="20"/>
  <c r="CP112" i="20" s="1"/>
  <c r="BE112" i="20"/>
  <c r="DK112" i="20" s="1"/>
  <c r="BD112" i="20"/>
  <c r="CN112" i="20" s="1"/>
  <c r="BC112" i="20"/>
  <c r="DI112" i="20" s="1"/>
  <c r="BA112" i="20"/>
  <c r="AZ112" i="20"/>
  <c r="FK112" i="20" s="1"/>
  <c r="AY112" i="20"/>
  <c r="FJ112" i="20" s="1"/>
  <c r="FH110" i="20"/>
  <c r="FE110" i="20"/>
  <c r="FD110" i="20"/>
  <c r="FL110" i="20" s="1"/>
  <c r="EQ110" i="20"/>
  <c r="EO110" i="20"/>
  <c r="EN110" i="20"/>
  <c r="EM110" i="20"/>
  <c r="EL110" i="20"/>
  <c r="EK110" i="20"/>
  <c r="EJ110" i="20"/>
  <c r="EI110" i="20"/>
  <c r="EH110" i="20"/>
  <c r="EG110" i="20"/>
  <c r="EF110" i="20"/>
  <c r="EE110" i="20"/>
  <c r="DT110" i="20"/>
  <c r="DS110" i="20"/>
  <c r="DR110" i="20"/>
  <c r="DP110" i="20"/>
  <c r="DN110" i="20"/>
  <c r="DL110" i="20"/>
  <c r="DJ110" i="20"/>
  <c r="CY110" i="20"/>
  <c r="CX110" i="20"/>
  <c r="CW110" i="20"/>
  <c r="CU110" i="20"/>
  <c r="CS110" i="20"/>
  <c r="CQ110" i="20"/>
  <c r="CO110" i="20"/>
  <c r="CM110" i="20"/>
  <c r="CB110" i="20"/>
  <c r="BZ110" i="20"/>
  <c r="BY110" i="20"/>
  <c r="BX110" i="20"/>
  <c r="BW110" i="20"/>
  <c r="BV110" i="20"/>
  <c r="BU110" i="20"/>
  <c r="BT110" i="20"/>
  <c r="BS110" i="20"/>
  <c r="BR110" i="20"/>
  <c r="BQ110" i="20"/>
  <c r="CD110" i="20" s="1"/>
  <c r="FM110" i="20" s="1"/>
  <c r="BN110" i="20"/>
  <c r="EP110" i="20" s="1"/>
  <c r="BM110" i="20"/>
  <c r="CA110" i="20" s="1"/>
  <c r="BL110" i="20"/>
  <c r="CV110" i="20" s="1"/>
  <c r="BK110" i="20"/>
  <c r="DQ110" i="20" s="1"/>
  <c r="BJ110" i="20"/>
  <c r="CT110" i="20" s="1"/>
  <c r="BI110" i="20"/>
  <c r="DO110" i="20" s="1"/>
  <c r="BH110" i="20"/>
  <c r="CR110" i="20" s="1"/>
  <c r="BG110" i="20"/>
  <c r="DM110" i="20" s="1"/>
  <c r="BF110" i="20"/>
  <c r="CP110" i="20" s="1"/>
  <c r="BE110" i="20"/>
  <c r="DK110" i="20" s="1"/>
  <c r="BD110" i="20"/>
  <c r="CN110" i="20" s="1"/>
  <c r="DF110" i="20" s="1"/>
  <c r="FZ110" i="20" s="1"/>
  <c r="BC110" i="20"/>
  <c r="DI110" i="20" s="1"/>
  <c r="BA110" i="20"/>
  <c r="AZ110" i="20"/>
  <c r="FK110" i="20" s="1"/>
  <c r="AY110" i="20"/>
  <c r="FJ110" i="20" s="1"/>
  <c r="FH108" i="20"/>
  <c r="FG108" i="20"/>
  <c r="FE108" i="20"/>
  <c r="FD108" i="20"/>
  <c r="FL108" i="20" s="1"/>
  <c r="EQ108" i="20"/>
  <c r="EP108" i="20"/>
  <c r="EO108" i="20"/>
  <c r="EN108" i="20"/>
  <c r="EM108" i="20"/>
  <c r="EL108" i="20"/>
  <c r="EK108" i="20"/>
  <c r="EJ108" i="20"/>
  <c r="EI108" i="20"/>
  <c r="EF108" i="20"/>
  <c r="EE108" i="20"/>
  <c r="ER108" i="20" s="1"/>
  <c r="GH108" i="20" s="1"/>
  <c r="DU108" i="20"/>
  <c r="DT108" i="20"/>
  <c r="DS108" i="20"/>
  <c r="DR108" i="20"/>
  <c r="DQ108" i="20"/>
  <c r="DP108" i="20"/>
  <c r="DO108" i="20"/>
  <c r="DN108" i="20"/>
  <c r="DM108" i="20"/>
  <c r="DL108" i="20"/>
  <c r="DK108" i="20"/>
  <c r="DJ108" i="20"/>
  <c r="CY108" i="20"/>
  <c r="CX108" i="20"/>
  <c r="CW108" i="20"/>
  <c r="CV108" i="20"/>
  <c r="CU108" i="20"/>
  <c r="CT108" i="20"/>
  <c r="CS108" i="20"/>
  <c r="CR108" i="20"/>
  <c r="CQ108" i="20"/>
  <c r="CP108" i="20"/>
  <c r="CO108" i="20"/>
  <c r="CM108" i="20"/>
  <c r="CZ108" i="20" s="1"/>
  <c r="FT108" i="20" s="1"/>
  <c r="CB108" i="20"/>
  <c r="CA108" i="20"/>
  <c r="BZ108" i="20"/>
  <c r="BY108" i="20"/>
  <c r="BX108" i="20"/>
  <c r="BW108" i="20"/>
  <c r="BV108" i="20"/>
  <c r="BQ108" i="20"/>
  <c r="CD108" i="20" s="1"/>
  <c r="FM108" i="20" s="1"/>
  <c r="BN108" i="20"/>
  <c r="BM108" i="20"/>
  <c r="BL108" i="20"/>
  <c r="BK108" i="20"/>
  <c r="BJ108" i="20"/>
  <c r="BI108" i="20"/>
  <c r="BH108" i="20"/>
  <c r="BG108" i="20"/>
  <c r="BU108" i="20" s="1"/>
  <c r="BF108" i="20"/>
  <c r="BT108" i="20" s="1"/>
  <c r="BE108" i="20"/>
  <c r="EG108" i="20" s="1"/>
  <c r="BD108" i="20"/>
  <c r="BR108" i="20" s="1"/>
  <c r="BA108" i="20"/>
  <c r="AZ108" i="20"/>
  <c r="FK108" i="20" s="1"/>
  <c r="AY108" i="20"/>
  <c r="FJ108" i="20" s="1"/>
  <c r="FH107" i="20"/>
  <c r="FE107" i="20"/>
  <c r="FD107" i="20"/>
  <c r="FL107" i="20" s="1"/>
  <c r="EQ107" i="20"/>
  <c r="EP107" i="20"/>
  <c r="EO107" i="20"/>
  <c r="EN107" i="20"/>
  <c r="EM107" i="20"/>
  <c r="EL107" i="20"/>
  <c r="EK107" i="20"/>
  <c r="EJ107" i="20"/>
  <c r="EI107" i="20"/>
  <c r="EH107" i="20"/>
  <c r="EG107" i="20"/>
  <c r="EF107" i="20"/>
  <c r="EE107" i="20"/>
  <c r="ER107" i="20" s="1"/>
  <c r="GH107" i="20" s="1"/>
  <c r="DU107" i="20"/>
  <c r="DT107" i="20"/>
  <c r="DS107" i="20"/>
  <c r="DR107" i="20"/>
  <c r="DQ107" i="20"/>
  <c r="DP107" i="20"/>
  <c r="DO107" i="20"/>
  <c r="DN107" i="20"/>
  <c r="DM107" i="20"/>
  <c r="DL107" i="20"/>
  <c r="DK107" i="20"/>
  <c r="DJ107" i="20"/>
  <c r="CY107" i="20"/>
  <c r="CX107" i="20"/>
  <c r="CW107" i="20"/>
  <c r="CV107" i="20"/>
  <c r="CU107" i="20"/>
  <c r="CT107" i="20"/>
  <c r="CS107" i="20"/>
  <c r="CR107" i="20"/>
  <c r="CP107" i="20"/>
  <c r="CN107" i="20"/>
  <c r="CM107" i="20"/>
  <c r="CZ107" i="20" s="1"/>
  <c r="FT107" i="20" s="1"/>
  <c r="CB107" i="20"/>
  <c r="CA107" i="20"/>
  <c r="BZ107" i="20"/>
  <c r="BY107" i="20"/>
  <c r="BX107" i="20"/>
  <c r="BW107" i="20"/>
  <c r="BU107" i="20"/>
  <c r="BS107" i="20"/>
  <c r="BQ107" i="20"/>
  <c r="BN107" i="20"/>
  <c r="BM107" i="20"/>
  <c r="BL107" i="20"/>
  <c r="BK107" i="20"/>
  <c r="BJ107" i="20"/>
  <c r="BI107" i="20"/>
  <c r="BH107" i="20"/>
  <c r="BV107" i="20" s="1"/>
  <c r="BG107" i="20"/>
  <c r="CQ107" i="20" s="1"/>
  <c r="BF107" i="20"/>
  <c r="BT107" i="20" s="1"/>
  <c r="BE107" i="20"/>
  <c r="CO107" i="20" s="1"/>
  <c r="BD107" i="20"/>
  <c r="BR107" i="20" s="1"/>
  <c r="CJ107" i="20" s="1"/>
  <c r="FS107" i="20" s="1"/>
  <c r="BC107" i="20"/>
  <c r="DI107" i="20" s="1"/>
  <c r="EA107" i="20" s="1"/>
  <c r="GF107" i="20" s="1"/>
  <c r="BA107" i="20"/>
  <c r="AZ107" i="20"/>
  <c r="FK107" i="20" s="1"/>
  <c r="AY107" i="20"/>
  <c r="FJ107" i="20" s="1"/>
  <c r="FI105" i="20"/>
  <c r="FH105" i="20"/>
  <c r="FE105" i="20"/>
  <c r="FD105" i="20"/>
  <c r="FL105" i="20" s="1"/>
  <c r="EQ105" i="20"/>
  <c r="EP105" i="20"/>
  <c r="EO105" i="20"/>
  <c r="EN105" i="20"/>
  <c r="EM105" i="20"/>
  <c r="EL105" i="20"/>
  <c r="EJ105" i="20"/>
  <c r="EI105" i="20"/>
  <c r="EH105" i="20"/>
  <c r="EG105" i="20"/>
  <c r="EF105" i="20"/>
  <c r="EE105" i="20"/>
  <c r="ER105" i="20" s="1"/>
  <c r="GH105" i="20" s="1"/>
  <c r="DU105" i="20"/>
  <c r="DS105" i="20"/>
  <c r="DR105" i="20"/>
  <c r="DQ105" i="20"/>
  <c r="DO105" i="20"/>
  <c r="DN105" i="20"/>
  <c r="DL105" i="20"/>
  <c r="DJ105" i="20"/>
  <c r="CY105" i="20"/>
  <c r="CX105" i="20"/>
  <c r="CW105" i="20"/>
  <c r="CU105" i="20"/>
  <c r="CT105" i="20"/>
  <c r="CR105" i="20"/>
  <c r="CM105" i="20"/>
  <c r="CZ105" i="20" s="1"/>
  <c r="FT105" i="20" s="1"/>
  <c r="CB105" i="20"/>
  <c r="BZ105" i="20"/>
  <c r="BW105" i="20"/>
  <c r="BU105" i="20"/>
  <c r="BS105" i="20"/>
  <c r="BQ105" i="20"/>
  <c r="BN105" i="20"/>
  <c r="DT105" i="20" s="1"/>
  <c r="BM105" i="20"/>
  <c r="CA105" i="20" s="1"/>
  <c r="BL105" i="20"/>
  <c r="CV105" i="20" s="1"/>
  <c r="BK105" i="20"/>
  <c r="BY105" i="20" s="1"/>
  <c r="BJ105" i="20"/>
  <c r="DP105" i="20" s="1"/>
  <c r="BI105" i="20"/>
  <c r="CS105" i="20" s="1"/>
  <c r="BH105" i="20"/>
  <c r="BV105" i="20" s="1"/>
  <c r="BG105" i="20"/>
  <c r="DM105" i="20" s="1"/>
  <c r="BF105" i="20"/>
  <c r="CP105" i="20" s="1"/>
  <c r="BE105" i="20"/>
  <c r="DK105" i="20" s="1"/>
  <c r="BD105" i="20"/>
  <c r="CN105" i="20" s="1"/>
  <c r="BC105" i="20"/>
  <c r="DI105" i="20" s="1"/>
  <c r="BA105" i="20"/>
  <c r="AZ105" i="20"/>
  <c r="FK105" i="20" s="1"/>
  <c r="AY105" i="20"/>
  <c r="FJ105" i="20" s="1"/>
  <c r="FI104" i="20"/>
  <c r="FH104" i="20"/>
  <c r="FG104" i="20"/>
  <c r="FE104" i="20"/>
  <c r="FD104" i="20"/>
  <c r="FL104" i="20" s="1"/>
  <c r="EQ104" i="20"/>
  <c r="EP104" i="20"/>
  <c r="EO104" i="20"/>
  <c r="EN104" i="20"/>
  <c r="EM104" i="20"/>
  <c r="EL104" i="20"/>
  <c r="EK104" i="20"/>
  <c r="EJ104" i="20"/>
  <c r="EI104" i="20"/>
  <c r="EG104" i="20"/>
  <c r="EF104" i="20"/>
  <c r="EE104" i="20"/>
  <c r="DU104" i="20"/>
  <c r="DT104" i="20"/>
  <c r="DS104" i="20"/>
  <c r="DR104" i="20"/>
  <c r="DQ104" i="20"/>
  <c r="DP104" i="20"/>
  <c r="DO104" i="20"/>
  <c r="DN104" i="20"/>
  <c r="DM104" i="20"/>
  <c r="DL104" i="20"/>
  <c r="DK104" i="20"/>
  <c r="DJ104" i="20"/>
  <c r="DI104" i="20"/>
  <c r="CY104" i="20"/>
  <c r="CX104" i="20"/>
  <c r="CV104" i="20"/>
  <c r="CT104" i="20"/>
  <c r="CR104" i="20"/>
  <c r="CP104" i="20"/>
  <c r="CA104" i="20"/>
  <c r="BY104" i="20"/>
  <c r="BW104" i="20"/>
  <c r="BN104" i="20"/>
  <c r="CB104" i="20" s="1"/>
  <c r="BM104" i="20"/>
  <c r="CW104" i="20" s="1"/>
  <c r="BL104" i="20"/>
  <c r="BZ104" i="20" s="1"/>
  <c r="BK104" i="20"/>
  <c r="CU104" i="20" s="1"/>
  <c r="BJ104" i="20"/>
  <c r="BX104" i="20" s="1"/>
  <c r="BI104" i="20"/>
  <c r="CS104" i="20" s="1"/>
  <c r="BH104" i="20"/>
  <c r="BV104" i="20" s="1"/>
  <c r="BG104" i="20"/>
  <c r="CQ104" i="20" s="1"/>
  <c r="BF104" i="20"/>
  <c r="BT104" i="20" s="1"/>
  <c r="BE104" i="20"/>
  <c r="CO104" i="20" s="1"/>
  <c r="BD104" i="20"/>
  <c r="BR104" i="20" s="1"/>
  <c r="BC104" i="20"/>
  <c r="CM104" i="20" s="1"/>
  <c r="BA104" i="20"/>
  <c r="AZ104" i="20"/>
  <c r="FK104" i="20" s="1"/>
  <c r="AY104" i="20"/>
  <c r="FJ104" i="20" s="1"/>
  <c r="FH103" i="20"/>
  <c r="FE103" i="20"/>
  <c r="FD103" i="20"/>
  <c r="FL103" i="20" s="1"/>
  <c r="EQ103" i="20"/>
  <c r="EP103" i="20"/>
  <c r="EO103" i="20"/>
  <c r="EN103" i="20"/>
  <c r="EM103" i="20"/>
  <c r="EL103" i="20"/>
  <c r="EK103" i="20"/>
  <c r="EJ103" i="20"/>
  <c r="EI103" i="20"/>
  <c r="EH103" i="20"/>
  <c r="EG103" i="20"/>
  <c r="EF103" i="20"/>
  <c r="EE103" i="20"/>
  <c r="ER103" i="20" s="1"/>
  <c r="GH103" i="20" s="1"/>
  <c r="DU103" i="20"/>
  <c r="DT103" i="20"/>
  <c r="DS103" i="20"/>
  <c r="DR103" i="20"/>
  <c r="DQ103" i="20"/>
  <c r="DP103" i="20"/>
  <c r="DO103" i="20"/>
  <c r="DN103" i="20"/>
  <c r="DM103" i="20"/>
  <c r="DL103" i="20"/>
  <c r="DK103" i="20"/>
  <c r="DJ103" i="20"/>
  <c r="CY103" i="20"/>
  <c r="CX103" i="20"/>
  <c r="CW103" i="20"/>
  <c r="CV103" i="20"/>
  <c r="CU103" i="20"/>
  <c r="CT103" i="20"/>
  <c r="CS103" i="20"/>
  <c r="CR103" i="20"/>
  <c r="CQ103" i="20"/>
  <c r="CP103" i="20"/>
  <c r="CN103" i="20"/>
  <c r="CM103" i="20"/>
  <c r="CZ103" i="20" s="1"/>
  <c r="FT103" i="20" s="1"/>
  <c r="CB103" i="20"/>
  <c r="CA103" i="20"/>
  <c r="BZ103" i="20"/>
  <c r="BY103" i="20"/>
  <c r="BX103" i="20"/>
  <c r="BW103" i="20"/>
  <c r="BV103" i="20"/>
  <c r="BU103" i="20"/>
  <c r="BS103" i="20"/>
  <c r="BQ103" i="20"/>
  <c r="BN103" i="20"/>
  <c r="BM103" i="20"/>
  <c r="BL103" i="20"/>
  <c r="BK103" i="20"/>
  <c r="BJ103" i="20"/>
  <c r="BI103" i="20"/>
  <c r="BH103" i="20"/>
  <c r="BG103" i="20"/>
  <c r="BF103" i="20"/>
  <c r="BT103" i="20" s="1"/>
  <c r="BE103" i="20"/>
  <c r="CO103" i="20" s="1"/>
  <c r="BD103" i="20"/>
  <c r="BR103" i="20" s="1"/>
  <c r="BC103" i="20"/>
  <c r="DI103" i="20" s="1"/>
  <c r="BA103" i="20"/>
  <c r="AZ103" i="20"/>
  <c r="FK103" i="20" s="1"/>
  <c r="AY103" i="20"/>
  <c r="FJ103" i="20" s="1"/>
  <c r="FH102" i="20"/>
  <c r="FG102" i="20"/>
  <c r="FE102" i="20"/>
  <c r="FD102" i="20"/>
  <c r="FL102" i="20" s="1"/>
  <c r="EQ102" i="20"/>
  <c r="EP102" i="20"/>
  <c r="EO102" i="20"/>
  <c r="EN102" i="20"/>
  <c r="EM102" i="20"/>
  <c r="EL102" i="20"/>
  <c r="EK102" i="20"/>
  <c r="EJ102" i="20"/>
  <c r="EI102" i="20"/>
  <c r="EH102" i="20"/>
  <c r="EG102" i="20"/>
  <c r="EF102" i="20"/>
  <c r="EE102" i="20"/>
  <c r="DU102" i="20"/>
  <c r="DT102" i="20"/>
  <c r="DS102" i="20"/>
  <c r="DR102" i="20"/>
  <c r="DQ102" i="20"/>
  <c r="DP102" i="20"/>
  <c r="DO102" i="20"/>
  <c r="DN102" i="20"/>
  <c r="DM102" i="20"/>
  <c r="DL102" i="20"/>
  <c r="DJ102" i="20"/>
  <c r="CY102" i="20"/>
  <c r="CX102" i="20"/>
  <c r="CW102" i="20"/>
  <c r="CV102" i="20"/>
  <c r="CU102" i="20"/>
  <c r="CT102" i="20"/>
  <c r="CS102" i="20"/>
  <c r="CR102" i="20"/>
  <c r="CP102" i="20"/>
  <c r="CO102" i="20"/>
  <c r="CN102" i="20"/>
  <c r="CM102" i="20"/>
  <c r="CZ102" i="20" s="1"/>
  <c r="FT102" i="20" s="1"/>
  <c r="CB102" i="20"/>
  <c r="CA102" i="20"/>
  <c r="BZ102" i="20"/>
  <c r="BY102" i="20"/>
  <c r="BX102" i="20"/>
  <c r="BW102" i="20"/>
  <c r="BU102" i="20"/>
  <c r="BS102" i="20"/>
  <c r="BQ102" i="20"/>
  <c r="CD102" i="20" s="1"/>
  <c r="FM102" i="20" s="1"/>
  <c r="BN102" i="20"/>
  <c r="BM102" i="20"/>
  <c r="BL102" i="20"/>
  <c r="BK102" i="20"/>
  <c r="BJ102" i="20"/>
  <c r="BI102" i="20"/>
  <c r="BH102" i="20"/>
  <c r="BV102" i="20" s="1"/>
  <c r="BG102" i="20"/>
  <c r="CQ102" i="20" s="1"/>
  <c r="BF102" i="20"/>
  <c r="BT102" i="20" s="1"/>
  <c r="BE102" i="20"/>
  <c r="DK102" i="20" s="1"/>
  <c r="BD102" i="20"/>
  <c r="BR102" i="20" s="1"/>
  <c r="BC102" i="20"/>
  <c r="DI102" i="20" s="1"/>
  <c r="DV102" i="20" s="1"/>
  <c r="GA102" i="20" s="1"/>
  <c r="BA102" i="20"/>
  <c r="AZ102" i="20"/>
  <c r="FK102" i="20" s="1"/>
  <c r="AY102" i="20"/>
  <c r="FJ102" i="20" s="1"/>
  <c r="FH101" i="20"/>
  <c r="FE101" i="20"/>
  <c r="FD101" i="20"/>
  <c r="FL101" i="20" s="1"/>
  <c r="EQ101" i="20"/>
  <c r="EP101" i="20"/>
  <c r="EO101" i="20"/>
  <c r="EN101" i="20"/>
  <c r="EM101" i="20"/>
  <c r="EL101" i="20"/>
  <c r="EK101" i="20"/>
  <c r="EJ101" i="20"/>
  <c r="EI101" i="20"/>
  <c r="EH101" i="20"/>
  <c r="EG101" i="20"/>
  <c r="EF101" i="20"/>
  <c r="EE101" i="20"/>
  <c r="DT101" i="20"/>
  <c r="DS101" i="20"/>
  <c r="DR101" i="20"/>
  <c r="DQ101" i="20"/>
  <c r="DO101" i="20"/>
  <c r="DM101" i="20"/>
  <c r="DK101" i="20"/>
  <c r="CX101" i="20"/>
  <c r="CW101" i="20"/>
  <c r="CV101" i="20"/>
  <c r="CU101" i="20"/>
  <c r="CT101" i="20"/>
  <c r="CR101" i="20"/>
  <c r="CP101" i="20"/>
  <c r="CC101" i="20"/>
  <c r="CB101" i="20"/>
  <c r="CA101" i="20"/>
  <c r="BZ101" i="20"/>
  <c r="BY101" i="20"/>
  <c r="BX101" i="20"/>
  <c r="BW101" i="20"/>
  <c r="BV101" i="20"/>
  <c r="BU101" i="20"/>
  <c r="BT101" i="20"/>
  <c r="BS101" i="20"/>
  <c r="BR101" i="20"/>
  <c r="BQ101" i="20"/>
  <c r="CD101" i="20" s="1"/>
  <c r="FM101" i="20" s="1"/>
  <c r="BN101" i="20"/>
  <c r="BM101" i="20"/>
  <c r="BL101" i="20"/>
  <c r="BK101" i="20"/>
  <c r="BJ101" i="20"/>
  <c r="DP101" i="20" s="1"/>
  <c r="BI101" i="20"/>
  <c r="CS101" i="20" s="1"/>
  <c r="BH101" i="20"/>
  <c r="DN101" i="20" s="1"/>
  <c r="BG101" i="20"/>
  <c r="CQ101" i="20" s="1"/>
  <c r="BF101" i="20"/>
  <c r="DL101" i="20" s="1"/>
  <c r="BE101" i="20"/>
  <c r="CO101" i="20" s="1"/>
  <c r="BD101" i="20"/>
  <c r="DJ101" i="20" s="1"/>
  <c r="BA101" i="20"/>
  <c r="AZ101" i="20"/>
  <c r="FK101" i="20" s="1"/>
  <c r="AY101" i="20"/>
  <c r="FJ101" i="20" s="1"/>
  <c r="FI100" i="20"/>
  <c r="FH100" i="20"/>
  <c r="FE100" i="20"/>
  <c r="FD100" i="20"/>
  <c r="FL100" i="20" s="1"/>
  <c r="EQ100" i="20"/>
  <c r="EP100" i="20"/>
  <c r="EO100" i="20"/>
  <c r="EN100" i="20"/>
  <c r="EM100" i="20"/>
  <c r="EL100" i="20"/>
  <c r="EK100" i="20"/>
  <c r="EJ100" i="20"/>
  <c r="EI100" i="20"/>
  <c r="EH100" i="20"/>
  <c r="EG100" i="20"/>
  <c r="EF100" i="20"/>
  <c r="EE100" i="20"/>
  <c r="ER100" i="20" s="1"/>
  <c r="GH100" i="20" s="1"/>
  <c r="DU100" i="20"/>
  <c r="DT100" i="20"/>
  <c r="DS100" i="20"/>
  <c r="DR100" i="20"/>
  <c r="DQ100" i="20"/>
  <c r="DP100" i="20"/>
  <c r="DO100" i="20"/>
  <c r="DN100" i="20"/>
  <c r="DM100" i="20"/>
  <c r="DJ100" i="20"/>
  <c r="CY100" i="20"/>
  <c r="CX100" i="20"/>
  <c r="CW100" i="20"/>
  <c r="CV100" i="20"/>
  <c r="CU100" i="20"/>
  <c r="CT100" i="20"/>
  <c r="CS100" i="20"/>
  <c r="CQ100" i="20"/>
  <c r="CP100" i="20"/>
  <c r="CO100" i="20"/>
  <c r="CM100" i="20"/>
  <c r="CB100" i="20"/>
  <c r="CA100" i="20"/>
  <c r="BZ100" i="20"/>
  <c r="BY100" i="20"/>
  <c r="BX100" i="20"/>
  <c r="BW100" i="20"/>
  <c r="BV100" i="20"/>
  <c r="BR100" i="20"/>
  <c r="BQ100" i="20"/>
  <c r="BN100" i="20"/>
  <c r="BM100" i="20"/>
  <c r="BL100" i="20"/>
  <c r="BK100" i="20"/>
  <c r="BJ100" i="20"/>
  <c r="BI100" i="20"/>
  <c r="BH100" i="20"/>
  <c r="CR100" i="20" s="1"/>
  <c r="BG100" i="20"/>
  <c r="BU100" i="20" s="1"/>
  <c r="BF100" i="20"/>
  <c r="BT100" i="20" s="1"/>
  <c r="BE100" i="20"/>
  <c r="DK100" i="20" s="1"/>
  <c r="BD100" i="20"/>
  <c r="CN100" i="20" s="1"/>
  <c r="BC100" i="20"/>
  <c r="DI100" i="20" s="1"/>
  <c r="DV100" i="20" s="1"/>
  <c r="GA100" i="20" s="1"/>
  <c r="BA100" i="20"/>
  <c r="AZ100" i="20"/>
  <c r="FK100" i="20" s="1"/>
  <c r="AY100" i="20"/>
  <c r="FJ100" i="20" s="1"/>
  <c r="FH99" i="20"/>
  <c r="FE99" i="20"/>
  <c r="FD99" i="20"/>
  <c r="FL99" i="20" s="1"/>
  <c r="EP99" i="20"/>
  <c r="EO99" i="20"/>
  <c r="EN99" i="20"/>
  <c r="EM99" i="20"/>
  <c r="EL99" i="20"/>
  <c r="EK99" i="20"/>
  <c r="EJ99" i="20"/>
  <c r="EH99" i="20"/>
  <c r="EF99" i="20"/>
  <c r="EE99" i="20"/>
  <c r="ER99" i="20" s="1"/>
  <c r="GH99" i="20" s="1"/>
  <c r="DU99" i="20"/>
  <c r="DT99" i="20"/>
  <c r="DS99" i="20"/>
  <c r="DR99" i="20"/>
  <c r="DQ99" i="20"/>
  <c r="DP99" i="20"/>
  <c r="DO99" i="20"/>
  <c r="DN99" i="20"/>
  <c r="DM99" i="20"/>
  <c r="DL99" i="20"/>
  <c r="DK99" i="20"/>
  <c r="DJ99" i="20"/>
  <c r="CY99" i="20"/>
  <c r="CX99" i="20"/>
  <c r="CW99" i="20"/>
  <c r="CV99" i="20"/>
  <c r="CU99" i="20"/>
  <c r="CT99" i="20"/>
  <c r="CS99" i="20"/>
  <c r="CR99" i="20"/>
  <c r="CQ99" i="20"/>
  <c r="CP99" i="20"/>
  <c r="CN99" i="20"/>
  <c r="CM99" i="20"/>
  <c r="CB99" i="20"/>
  <c r="CA99" i="20"/>
  <c r="BZ99" i="20"/>
  <c r="BY99" i="20"/>
  <c r="BX99" i="20"/>
  <c r="BW99" i="20"/>
  <c r="BU99" i="20"/>
  <c r="BS99" i="20"/>
  <c r="BQ99" i="20"/>
  <c r="BN99" i="20"/>
  <c r="BM99" i="20"/>
  <c r="BL99" i="20"/>
  <c r="BK99" i="20"/>
  <c r="BJ99" i="20"/>
  <c r="BI99" i="20"/>
  <c r="BH99" i="20"/>
  <c r="BV99" i="20" s="1"/>
  <c r="BG99" i="20"/>
  <c r="EI99" i="20" s="1"/>
  <c r="BF99" i="20"/>
  <c r="BT99" i="20" s="1"/>
  <c r="BE99" i="20"/>
  <c r="EG99" i="20" s="1"/>
  <c r="BD99" i="20"/>
  <c r="BR99" i="20" s="1"/>
  <c r="CJ99" i="20" s="1"/>
  <c r="FS99" i="20" s="1"/>
  <c r="BC99" i="20"/>
  <c r="DI99" i="20" s="1"/>
  <c r="BA99" i="20"/>
  <c r="AZ99" i="20"/>
  <c r="FK99" i="20" s="1"/>
  <c r="AY99" i="20"/>
  <c r="FJ99" i="20" s="1"/>
  <c r="FI98" i="20"/>
  <c r="FH98" i="20"/>
  <c r="FE98" i="20"/>
  <c r="FD98" i="20"/>
  <c r="FL98" i="20" s="1"/>
  <c r="EQ98" i="20"/>
  <c r="EP98" i="20"/>
  <c r="EO98" i="20"/>
  <c r="EN98" i="20"/>
  <c r="EM98" i="20"/>
  <c r="EL98" i="20"/>
  <c r="EK98" i="20"/>
  <c r="EJ98" i="20"/>
  <c r="EH98" i="20"/>
  <c r="EG98" i="20"/>
  <c r="EF98" i="20"/>
  <c r="EE98" i="20"/>
  <c r="ER98" i="20" s="1"/>
  <c r="GH98" i="20" s="1"/>
  <c r="DU98" i="20"/>
  <c r="DT98" i="20"/>
  <c r="DS98" i="20"/>
  <c r="DR98" i="20"/>
  <c r="DQ98" i="20"/>
  <c r="DP98" i="20"/>
  <c r="DO98" i="20"/>
  <c r="DN98" i="20"/>
  <c r="DM98" i="20"/>
  <c r="DL98" i="20"/>
  <c r="DJ98" i="20"/>
  <c r="CX98" i="20"/>
  <c r="CW98" i="20"/>
  <c r="CV98" i="20"/>
  <c r="CU98" i="20"/>
  <c r="CT98" i="20"/>
  <c r="CR98" i="20"/>
  <c r="CP98" i="20"/>
  <c r="CN98" i="20"/>
  <c r="CM98" i="20"/>
  <c r="CZ98" i="20" s="1"/>
  <c r="FT98" i="20" s="1"/>
  <c r="CB98" i="20"/>
  <c r="CA98" i="20"/>
  <c r="BZ98" i="20"/>
  <c r="BY98" i="20"/>
  <c r="BW98" i="20"/>
  <c r="BU98" i="20"/>
  <c r="BS98" i="20"/>
  <c r="BQ98" i="20"/>
  <c r="BN98" i="20"/>
  <c r="BM98" i="20"/>
  <c r="BL98" i="20"/>
  <c r="BK98" i="20"/>
  <c r="BJ98" i="20"/>
  <c r="BX98" i="20" s="1"/>
  <c r="BI98" i="20"/>
  <c r="CS98" i="20" s="1"/>
  <c r="BH98" i="20"/>
  <c r="BV98" i="20" s="1"/>
  <c r="BG98" i="20"/>
  <c r="EI98" i="20" s="1"/>
  <c r="BF98" i="20"/>
  <c r="BT98" i="20" s="1"/>
  <c r="BE98" i="20"/>
  <c r="CO98" i="20" s="1"/>
  <c r="BD98" i="20"/>
  <c r="BR98" i="20" s="1"/>
  <c r="CJ98" i="20" s="1"/>
  <c r="FS98" i="20" s="1"/>
  <c r="BC98" i="20"/>
  <c r="DI98" i="20" s="1"/>
  <c r="BA98" i="20"/>
  <c r="AZ98" i="20"/>
  <c r="FK98" i="20" s="1"/>
  <c r="AY98" i="20"/>
  <c r="FJ98" i="20" s="1"/>
  <c r="FI97" i="20"/>
  <c r="FH97" i="20"/>
  <c r="FE97" i="20"/>
  <c r="FD97" i="20"/>
  <c r="FL97" i="20" s="1"/>
  <c r="EP97" i="20"/>
  <c r="EO97" i="20"/>
  <c r="EN97" i="20"/>
  <c r="EL97" i="20"/>
  <c r="EK97" i="20"/>
  <c r="EJ97" i="20"/>
  <c r="EI97" i="20"/>
  <c r="EH97" i="20"/>
  <c r="EF97" i="20"/>
  <c r="EE97" i="20"/>
  <c r="DU97" i="20"/>
  <c r="DT97" i="20"/>
  <c r="DS97" i="20"/>
  <c r="DR97" i="20"/>
  <c r="DQ97" i="20"/>
  <c r="DP97" i="20"/>
  <c r="DN97" i="20"/>
  <c r="DL97" i="20"/>
  <c r="DK97" i="20"/>
  <c r="DJ97" i="20"/>
  <c r="CY97" i="20"/>
  <c r="CX97" i="20"/>
  <c r="CW97" i="20"/>
  <c r="CV97" i="20"/>
  <c r="CU97" i="20"/>
  <c r="CT97" i="20"/>
  <c r="CS97" i="20"/>
  <c r="CR97" i="20"/>
  <c r="CQ97" i="20"/>
  <c r="CP97" i="20"/>
  <c r="CN97" i="20"/>
  <c r="CM97" i="20"/>
  <c r="CZ97" i="20" s="1"/>
  <c r="FT97" i="20" s="1"/>
  <c r="CB97" i="20"/>
  <c r="CA97" i="20"/>
  <c r="BY97" i="20"/>
  <c r="BW97" i="20"/>
  <c r="BU97" i="20"/>
  <c r="BS97" i="20"/>
  <c r="BQ97" i="20"/>
  <c r="BN97" i="20"/>
  <c r="BM97" i="20"/>
  <c r="BL97" i="20"/>
  <c r="BZ97" i="20" s="1"/>
  <c r="BK97" i="20"/>
  <c r="EM97" i="20" s="1"/>
  <c r="BJ97" i="20"/>
  <c r="BX97" i="20" s="1"/>
  <c r="BI97" i="20"/>
  <c r="DO97" i="20" s="1"/>
  <c r="BH97" i="20"/>
  <c r="BV97" i="20" s="1"/>
  <c r="BG97" i="20"/>
  <c r="DM97" i="20" s="1"/>
  <c r="BF97" i="20"/>
  <c r="BT97" i="20" s="1"/>
  <c r="BE97" i="20"/>
  <c r="CO97" i="20" s="1"/>
  <c r="BD97" i="20"/>
  <c r="BR97" i="20" s="1"/>
  <c r="CJ97" i="20" s="1"/>
  <c r="FS97" i="20" s="1"/>
  <c r="BC97" i="20"/>
  <c r="DI97" i="20" s="1"/>
  <c r="EA97" i="20" s="1"/>
  <c r="GF97" i="20" s="1"/>
  <c r="BA97" i="20"/>
  <c r="AZ97" i="20"/>
  <c r="FK97" i="20" s="1"/>
  <c r="AY97" i="20"/>
  <c r="FJ97" i="20" s="1"/>
  <c r="AH97" i="20"/>
  <c r="FI96" i="20"/>
  <c r="FH96" i="20"/>
  <c r="FG96" i="20"/>
  <c r="FE96" i="20"/>
  <c r="FD96" i="20"/>
  <c r="FL96" i="20" s="1"/>
  <c r="EQ96" i="20"/>
  <c r="EP96" i="20"/>
  <c r="EO96" i="20"/>
  <c r="EN96" i="20"/>
  <c r="EM96" i="20"/>
  <c r="EL96" i="20"/>
  <c r="EK96" i="20"/>
  <c r="EJ96" i="20"/>
  <c r="EI96" i="20"/>
  <c r="EH96" i="20"/>
  <c r="EG96" i="20"/>
  <c r="EF96" i="20"/>
  <c r="EE96" i="20"/>
  <c r="ER96" i="20" s="1"/>
  <c r="GH96" i="20" s="1"/>
  <c r="DU96" i="20"/>
  <c r="DT96" i="20"/>
  <c r="DS96" i="20"/>
  <c r="DR96" i="20"/>
  <c r="DQ96" i="20"/>
  <c r="DP96" i="20"/>
  <c r="DO96" i="20"/>
  <c r="DN96" i="20"/>
  <c r="DM96" i="20"/>
  <c r="DL96" i="20"/>
  <c r="DK96" i="20"/>
  <c r="DJ96" i="20"/>
  <c r="CX96" i="20"/>
  <c r="CW96" i="20"/>
  <c r="CU96" i="20"/>
  <c r="CS96" i="20"/>
  <c r="CQ96" i="20"/>
  <c r="CM96" i="20"/>
  <c r="CB96" i="20"/>
  <c r="BZ96" i="20"/>
  <c r="BX96" i="20"/>
  <c r="BV96" i="20"/>
  <c r="BN96" i="20"/>
  <c r="BM96" i="20"/>
  <c r="CA96" i="20" s="1"/>
  <c r="BL96" i="20"/>
  <c r="CV96" i="20" s="1"/>
  <c r="BK96" i="20"/>
  <c r="BY96" i="20" s="1"/>
  <c r="BJ96" i="20"/>
  <c r="CT96" i="20" s="1"/>
  <c r="BI96" i="20"/>
  <c r="BW96" i="20" s="1"/>
  <c r="BH96" i="20"/>
  <c r="CR96" i="20" s="1"/>
  <c r="BG96" i="20"/>
  <c r="BU96" i="20" s="1"/>
  <c r="BF96" i="20"/>
  <c r="BT96" i="20" s="1"/>
  <c r="BE96" i="20"/>
  <c r="CO96" i="20" s="1"/>
  <c r="BD96" i="20"/>
  <c r="BR96" i="20" s="1"/>
  <c r="BC96" i="20"/>
  <c r="DI96" i="20" s="1"/>
  <c r="BA96" i="20"/>
  <c r="AZ96" i="20"/>
  <c r="AY96" i="20"/>
  <c r="FJ96" i="20" s="1"/>
  <c r="FH95" i="20"/>
  <c r="FE95" i="20"/>
  <c r="FD95" i="20"/>
  <c r="FL95" i="20" s="1"/>
  <c r="EQ95" i="20"/>
  <c r="EP95" i="20"/>
  <c r="EO95" i="20"/>
  <c r="EN95" i="20"/>
  <c r="EM95" i="20"/>
  <c r="EL95" i="20"/>
  <c r="EK95" i="20"/>
  <c r="EJ95" i="20"/>
  <c r="EI95" i="20"/>
  <c r="EH95" i="20"/>
  <c r="EG95" i="20"/>
  <c r="EF95" i="20"/>
  <c r="EE95" i="20"/>
  <c r="DU95" i="20"/>
  <c r="DT95" i="20"/>
  <c r="DS95" i="20"/>
  <c r="DR95" i="20"/>
  <c r="DQ95" i="20"/>
  <c r="DP95" i="20"/>
  <c r="DO95" i="20"/>
  <c r="DN95" i="20"/>
  <c r="DM95" i="20"/>
  <c r="DK95" i="20"/>
  <c r="DJ95" i="20"/>
  <c r="CX95" i="20"/>
  <c r="CP95" i="20"/>
  <c r="CN95" i="20"/>
  <c r="CM95" i="20"/>
  <c r="BS95" i="20"/>
  <c r="BQ95" i="20"/>
  <c r="BN95" i="20"/>
  <c r="CB95" i="20" s="1"/>
  <c r="BM95" i="20"/>
  <c r="CA95" i="20" s="1"/>
  <c r="BL95" i="20"/>
  <c r="CV95" i="20" s="1"/>
  <c r="BK95" i="20"/>
  <c r="BY95" i="20" s="1"/>
  <c r="BJ95" i="20"/>
  <c r="CT95" i="20" s="1"/>
  <c r="BI95" i="20"/>
  <c r="BW95" i="20" s="1"/>
  <c r="BH95" i="20"/>
  <c r="CR95" i="20" s="1"/>
  <c r="BG95" i="20"/>
  <c r="BU95" i="20" s="1"/>
  <c r="BF95" i="20"/>
  <c r="DL95" i="20" s="1"/>
  <c r="BE95" i="20"/>
  <c r="CO95" i="20" s="1"/>
  <c r="BD95" i="20"/>
  <c r="BR95" i="20" s="1"/>
  <c r="CJ95" i="20" s="1"/>
  <c r="FS95" i="20" s="1"/>
  <c r="BC95" i="20"/>
  <c r="DI95" i="20" s="1"/>
  <c r="DV95" i="20" s="1"/>
  <c r="GA95" i="20" s="1"/>
  <c r="BA95" i="20"/>
  <c r="AZ95" i="20"/>
  <c r="FK95" i="20" s="1"/>
  <c r="AY95" i="20"/>
  <c r="FJ95" i="20" s="1"/>
  <c r="FH94" i="20"/>
  <c r="FG94" i="20"/>
  <c r="FE94" i="20"/>
  <c r="FD94" i="20"/>
  <c r="FL94" i="20" s="1"/>
  <c r="EQ94" i="20"/>
  <c r="EP94" i="20"/>
  <c r="EO94" i="20"/>
  <c r="EN94" i="20"/>
  <c r="EM94" i="20"/>
  <c r="EL94" i="20"/>
  <c r="EK94" i="20"/>
  <c r="EJ94" i="20"/>
  <c r="EI94" i="20"/>
  <c r="EH94" i="20"/>
  <c r="EG94" i="20"/>
  <c r="EF94" i="20"/>
  <c r="EE94" i="20"/>
  <c r="DU94" i="20"/>
  <c r="DT94" i="20"/>
  <c r="DS94" i="20"/>
  <c r="DR94" i="20"/>
  <c r="DQ94" i="20"/>
  <c r="DP94" i="20"/>
  <c r="DO94" i="20"/>
  <c r="DN94" i="20"/>
  <c r="DM94" i="20"/>
  <c r="DL94" i="20"/>
  <c r="DK94" i="20"/>
  <c r="DJ94" i="20"/>
  <c r="CX94" i="20"/>
  <c r="CW94" i="20"/>
  <c r="CV94" i="20"/>
  <c r="CU94" i="20"/>
  <c r="CT94" i="20"/>
  <c r="CS94" i="20"/>
  <c r="CR94" i="20"/>
  <c r="CQ94" i="20"/>
  <c r="CP94" i="20"/>
  <c r="CN94" i="20"/>
  <c r="CM94" i="20"/>
  <c r="CB94" i="20"/>
  <c r="CA94" i="20"/>
  <c r="BZ94" i="20"/>
  <c r="BY94" i="20"/>
  <c r="BX94" i="20"/>
  <c r="BW94" i="20"/>
  <c r="BV94" i="20"/>
  <c r="BU94" i="20"/>
  <c r="BS94" i="20"/>
  <c r="BQ94" i="20"/>
  <c r="BN94" i="20"/>
  <c r="BM94" i="20"/>
  <c r="BL94" i="20"/>
  <c r="BK94" i="20"/>
  <c r="BJ94" i="20"/>
  <c r="BI94" i="20"/>
  <c r="BH94" i="20"/>
  <c r="BG94" i="20"/>
  <c r="BF94" i="20"/>
  <c r="BT94" i="20" s="1"/>
  <c r="BE94" i="20"/>
  <c r="CO94" i="20" s="1"/>
  <c r="BD94" i="20"/>
  <c r="BR94" i="20" s="1"/>
  <c r="CJ94" i="20" s="1"/>
  <c r="FS94" i="20" s="1"/>
  <c r="BC94" i="20"/>
  <c r="DI94" i="20" s="1"/>
  <c r="DV94" i="20" s="1"/>
  <c r="GA94" i="20" s="1"/>
  <c r="BA94" i="20"/>
  <c r="AZ94" i="20"/>
  <c r="FK94" i="20" s="1"/>
  <c r="AY94" i="20"/>
  <c r="FJ94" i="20" s="1"/>
  <c r="FH92" i="20"/>
  <c r="FE92" i="20"/>
  <c r="FD92" i="20"/>
  <c r="FL92" i="20" s="1"/>
  <c r="EQ92" i="20"/>
  <c r="EP92" i="20"/>
  <c r="EO92" i="20"/>
  <c r="EN92" i="20"/>
  <c r="EM92" i="20"/>
  <c r="EL92" i="20"/>
  <c r="EK92" i="20"/>
  <c r="EJ92" i="20"/>
  <c r="EH92" i="20"/>
  <c r="EG92" i="20"/>
  <c r="EE92" i="20"/>
  <c r="DU92" i="20"/>
  <c r="DT92" i="20"/>
  <c r="DS92" i="20"/>
  <c r="DR92" i="20"/>
  <c r="DQ92" i="20"/>
  <c r="DP92" i="20"/>
  <c r="DO92" i="20"/>
  <c r="DN92" i="20"/>
  <c r="DM92" i="20"/>
  <c r="DL92" i="20"/>
  <c r="DK92" i="20"/>
  <c r="DJ92" i="20"/>
  <c r="DI92" i="20"/>
  <c r="CY92" i="20"/>
  <c r="CX92" i="20"/>
  <c r="CW92" i="20"/>
  <c r="CV92" i="20"/>
  <c r="CU92" i="20"/>
  <c r="CT92" i="20"/>
  <c r="CS92" i="20"/>
  <c r="CR92" i="20"/>
  <c r="CQ92" i="20"/>
  <c r="CP92" i="20"/>
  <c r="CN92" i="20"/>
  <c r="CB92" i="20"/>
  <c r="CA92" i="20"/>
  <c r="BZ92" i="20"/>
  <c r="BY92" i="20"/>
  <c r="BX92" i="20"/>
  <c r="BW92" i="20"/>
  <c r="BU92" i="20"/>
  <c r="BN92" i="20"/>
  <c r="BM92" i="20"/>
  <c r="BL92" i="20"/>
  <c r="BK92" i="20"/>
  <c r="BJ92" i="20"/>
  <c r="BI92" i="20"/>
  <c r="BH92" i="20"/>
  <c r="BV92" i="20" s="1"/>
  <c r="BG92" i="20"/>
  <c r="EI92" i="20" s="1"/>
  <c r="BF92" i="20"/>
  <c r="BT92" i="20" s="1"/>
  <c r="BE92" i="20"/>
  <c r="CO92" i="20" s="1"/>
  <c r="BD92" i="20"/>
  <c r="BR92" i="20" s="1"/>
  <c r="BC92" i="20"/>
  <c r="CM92" i="20" s="1"/>
  <c r="CZ92" i="20" s="1"/>
  <c r="FT92" i="20" s="1"/>
  <c r="BA92" i="20"/>
  <c r="AZ92" i="20"/>
  <c r="AY92" i="20"/>
  <c r="FJ92" i="20" s="1"/>
  <c r="FH91" i="20"/>
  <c r="FG91" i="20"/>
  <c r="FE91" i="20"/>
  <c r="FD91" i="20"/>
  <c r="FL91" i="20" s="1"/>
  <c r="EP91" i="20"/>
  <c r="EO91" i="20"/>
  <c r="EN91" i="20"/>
  <c r="EM91" i="20"/>
  <c r="EL91" i="20"/>
  <c r="EK91" i="20"/>
  <c r="EJ91" i="20"/>
  <c r="EH91" i="20"/>
  <c r="EF91" i="20"/>
  <c r="EE91" i="20"/>
  <c r="ER91" i="20" s="1"/>
  <c r="GH91" i="20" s="1"/>
  <c r="DU91" i="20"/>
  <c r="DT91" i="20"/>
  <c r="DS91" i="20"/>
  <c r="DR91" i="20"/>
  <c r="DQ91" i="20"/>
  <c r="DP91" i="20"/>
  <c r="DO91" i="20"/>
  <c r="DN91" i="20"/>
  <c r="DM91" i="20"/>
  <c r="DL91" i="20"/>
  <c r="DK91" i="20"/>
  <c r="DJ91" i="20"/>
  <c r="CY91" i="20"/>
  <c r="CX91" i="20"/>
  <c r="CW91" i="20"/>
  <c r="CV91" i="20"/>
  <c r="CU91" i="20"/>
  <c r="CT91" i="20"/>
  <c r="CS91" i="20"/>
  <c r="CR91" i="20"/>
  <c r="CQ91" i="20"/>
  <c r="CP91" i="20"/>
  <c r="CO91" i="20"/>
  <c r="CN91" i="20"/>
  <c r="CM91" i="20"/>
  <c r="CC91" i="20"/>
  <c r="CB91" i="20"/>
  <c r="CA91" i="20"/>
  <c r="BZ91" i="20"/>
  <c r="BY91" i="20"/>
  <c r="BX91" i="20"/>
  <c r="BW91" i="20"/>
  <c r="BV91" i="20"/>
  <c r="BU91" i="20"/>
  <c r="BS91" i="20"/>
  <c r="BN91" i="20"/>
  <c r="BM91" i="20"/>
  <c r="BL91" i="20"/>
  <c r="BK91" i="20"/>
  <c r="BJ91" i="20"/>
  <c r="BI91" i="20"/>
  <c r="BH91" i="20"/>
  <c r="BG91" i="20"/>
  <c r="EI91" i="20" s="1"/>
  <c r="BF91" i="20"/>
  <c r="BT91" i="20" s="1"/>
  <c r="BE91" i="20"/>
  <c r="EG91" i="20" s="1"/>
  <c r="BD91" i="20"/>
  <c r="BR91" i="20" s="1"/>
  <c r="BA91" i="20"/>
  <c r="AZ91" i="20"/>
  <c r="FK91" i="20" s="1"/>
  <c r="AY91" i="20"/>
  <c r="FJ91" i="20" s="1"/>
  <c r="FH90" i="20"/>
  <c r="FE90" i="20"/>
  <c r="FD90" i="20"/>
  <c r="FL90" i="20" s="1"/>
  <c r="EQ90" i="20"/>
  <c r="EP90" i="20"/>
  <c r="EO90" i="20"/>
  <c r="EN90" i="20"/>
  <c r="EM90" i="20"/>
  <c r="EL90" i="20"/>
  <c r="EJ90" i="20"/>
  <c r="EH90" i="20"/>
  <c r="EG90" i="20"/>
  <c r="EF90" i="20"/>
  <c r="EE90" i="20"/>
  <c r="ER90" i="20" s="1"/>
  <c r="GH90" i="20" s="1"/>
  <c r="DU90" i="20"/>
  <c r="DT90" i="20"/>
  <c r="DS90" i="20"/>
  <c r="DR90" i="20"/>
  <c r="DQ90" i="20"/>
  <c r="DP90" i="20"/>
  <c r="DO90" i="20"/>
  <c r="DN90" i="20"/>
  <c r="DM90" i="20"/>
  <c r="DL90" i="20"/>
  <c r="DK90" i="20"/>
  <c r="DJ90" i="20"/>
  <c r="CY90" i="20"/>
  <c r="CX90" i="20"/>
  <c r="CW90" i="20"/>
  <c r="CV90" i="20"/>
  <c r="CU90" i="20"/>
  <c r="CT90" i="20"/>
  <c r="CS90" i="20"/>
  <c r="CR90" i="20"/>
  <c r="CP90" i="20"/>
  <c r="CN90" i="20"/>
  <c r="CM90" i="20"/>
  <c r="CB90" i="20"/>
  <c r="CA90" i="20"/>
  <c r="BZ90" i="20"/>
  <c r="BY90" i="20"/>
  <c r="BW90" i="20"/>
  <c r="BU90" i="20"/>
  <c r="BS90" i="20"/>
  <c r="BQ90" i="20"/>
  <c r="BN90" i="20"/>
  <c r="BM90" i="20"/>
  <c r="BL90" i="20"/>
  <c r="BK90" i="20"/>
  <c r="BJ90" i="20"/>
  <c r="BX90" i="20" s="1"/>
  <c r="BI90" i="20"/>
  <c r="EK90" i="20" s="1"/>
  <c r="BH90" i="20"/>
  <c r="BV90" i="20" s="1"/>
  <c r="BG90" i="20"/>
  <c r="EI90" i="20" s="1"/>
  <c r="BF90" i="20"/>
  <c r="BT90" i="20" s="1"/>
  <c r="BE90" i="20"/>
  <c r="CO90" i="20" s="1"/>
  <c r="BD90" i="20"/>
  <c r="BR90" i="20" s="1"/>
  <c r="CJ90" i="20" s="1"/>
  <c r="FS90" i="20" s="1"/>
  <c r="BC90" i="20"/>
  <c r="DI90" i="20" s="1"/>
  <c r="EA90" i="20" s="1"/>
  <c r="GF90" i="20" s="1"/>
  <c r="BA90" i="20"/>
  <c r="AZ90" i="20"/>
  <c r="FK90" i="20" s="1"/>
  <c r="AY90" i="20"/>
  <c r="FJ90" i="20" s="1"/>
  <c r="FI89" i="20"/>
  <c r="FH89" i="20"/>
  <c r="FE89" i="20"/>
  <c r="FD89" i="20"/>
  <c r="FL89" i="20" s="1"/>
  <c r="EQ89" i="20"/>
  <c r="EP89" i="20"/>
  <c r="EO89" i="20"/>
  <c r="EN89" i="20"/>
  <c r="EM89" i="20"/>
  <c r="EL89" i="20"/>
  <c r="EK89" i="20"/>
  <c r="EJ89" i="20"/>
  <c r="EI89" i="20"/>
  <c r="EH89" i="20"/>
  <c r="EG89" i="20"/>
  <c r="EF89" i="20"/>
  <c r="EE89" i="20"/>
  <c r="ER89" i="20" s="1"/>
  <c r="GH89" i="20" s="1"/>
  <c r="DU89" i="20"/>
  <c r="DT89" i="20"/>
  <c r="DS89" i="20"/>
  <c r="DR89" i="20"/>
  <c r="DQ89" i="20"/>
  <c r="DP89" i="20"/>
  <c r="DO89" i="20"/>
  <c r="DN89" i="20"/>
  <c r="DM89" i="20"/>
  <c r="DL89" i="20"/>
  <c r="DK89" i="20"/>
  <c r="DJ89" i="20"/>
  <c r="CY89" i="20"/>
  <c r="CX89" i="20"/>
  <c r="CW89" i="20"/>
  <c r="CV89" i="20"/>
  <c r="CU89" i="20"/>
  <c r="CT89" i="20"/>
  <c r="CR89" i="20"/>
  <c r="CP89" i="20"/>
  <c r="CN89" i="20"/>
  <c r="CB89" i="20"/>
  <c r="CA89" i="20"/>
  <c r="BZ89" i="20"/>
  <c r="BY89" i="20"/>
  <c r="BW89" i="20"/>
  <c r="BU89" i="20"/>
  <c r="BS89" i="20"/>
  <c r="BQ89" i="20"/>
  <c r="CD89" i="20" s="1"/>
  <c r="FM89" i="20" s="1"/>
  <c r="BN89" i="20"/>
  <c r="BM89" i="20"/>
  <c r="BL89" i="20"/>
  <c r="BK89" i="20"/>
  <c r="BJ89" i="20"/>
  <c r="BX89" i="20" s="1"/>
  <c r="BI89" i="20"/>
  <c r="CS89" i="20" s="1"/>
  <c r="BH89" i="20"/>
  <c r="BV89" i="20" s="1"/>
  <c r="BG89" i="20"/>
  <c r="CQ89" i="20" s="1"/>
  <c r="BF89" i="20"/>
  <c r="BT89" i="20" s="1"/>
  <c r="BE89" i="20"/>
  <c r="CO89" i="20" s="1"/>
  <c r="BD89" i="20"/>
  <c r="BR89" i="20" s="1"/>
  <c r="BC89" i="20"/>
  <c r="CM89" i="20" s="1"/>
  <c r="BA89" i="20"/>
  <c r="AZ89" i="20"/>
  <c r="FK89" i="20" s="1"/>
  <c r="AY89" i="20"/>
  <c r="FJ89" i="20" s="1"/>
  <c r="AH89" i="20"/>
  <c r="FI88" i="20"/>
  <c r="FH88" i="20"/>
  <c r="FG88" i="20"/>
  <c r="FE88" i="20"/>
  <c r="FD88" i="20"/>
  <c r="FL88" i="20" s="1"/>
  <c r="EQ88" i="20"/>
  <c r="EP88" i="20"/>
  <c r="EO88" i="20"/>
  <c r="EN88" i="20"/>
  <c r="EM88" i="20"/>
  <c r="EL88" i="20"/>
  <c r="EK88" i="20"/>
  <c r="EJ88" i="20"/>
  <c r="EI88" i="20"/>
  <c r="EH88" i="20"/>
  <c r="EF88" i="20"/>
  <c r="EE88" i="20"/>
  <c r="DU88" i="20"/>
  <c r="DT88" i="20"/>
  <c r="DS88" i="20"/>
  <c r="DR88" i="20"/>
  <c r="DQ88" i="20"/>
  <c r="DP88" i="20"/>
  <c r="DO88" i="20"/>
  <c r="DN88" i="20"/>
  <c r="DM88" i="20"/>
  <c r="DL88" i="20"/>
  <c r="DK88" i="20"/>
  <c r="DJ88" i="20"/>
  <c r="CY88" i="20"/>
  <c r="CX88" i="20"/>
  <c r="CW88" i="20"/>
  <c r="CV88" i="20"/>
  <c r="CU88" i="20"/>
  <c r="CT88" i="20"/>
  <c r="CS88" i="20"/>
  <c r="CR88" i="20"/>
  <c r="CQ88" i="20"/>
  <c r="CP88" i="20"/>
  <c r="CO88" i="20"/>
  <c r="CN88" i="20"/>
  <c r="CM88" i="20"/>
  <c r="CZ88" i="20" s="1"/>
  <c r="FT88" i="20" s="1"/>
  <c r="CB88" i="20"/>
  <c r="CA88" i="20"/>
  <c r="BZ88" i="20"/>
  <c r="BY88" i="20"/>
  <c r="BX88" i="20"/>
  <c r="BW88" i="20"/>
  <c r="BV88" i="20"/>
  <c r="BU88" i="20"/>
  <c r="BS88" i="20"/>
  <c r="BQ88" i="20"/>
  <c r="BN88" i="20"/>
  <c r="BM88" i="20"/>
  <c r="BL88" i="20"/>
  <c r="BK88" i="20"/>
  <c r="BJ88" i="20"/>
  <c r="BI88" i="20"/>
  <c r="BH88" i="20"/>
  <c r="BG88" i="20"/>
  <c r="BF88" i="20"/>
  <c r="BT88" i="20" s="1"/>
  <c r="BE88" i="20"/>
  <c r="EG88" i="20" s="1"/>
  <c r="BD88" i="20"/>
  <c r="BR88" i="20" s="1"/>
  <c r="BC88" i="20"/>
  <c r="DI88" i="20" s="1"/>
  <c r="BA88" i="20"/>
  <c r="AZ88" i="20"/>
  <c r="FK88" i="20" s="1"/>
  <c r="AY88" i="20"/>
  <c r="FJ88" i="20" s="1"/>
  <c r="AH88" i="20"/>
  <c r="FH87" i="20"/>
  <c r="FE87" i="20"/>
  <c r="FD87" i="20"/>
  <c r="FL87" i="20" s="1"/>
  <c r="EQ87" i="20"/>
  <c r="EP87" i="20"/>
  <c r="EO87" i="20"/>
  <c r="EN87" i="20"/>
  <c r="EM87" i="20"/>
  <c r="EL87" i="20"/>
  <c r="EK87" i="20"/>
  <c r="EJ87" i="20"/>
  <c r="EI87" i="20"/>
  <c r="EH87" i="20"/>
  <c r="EG87" i="20"/>
  <c r="EF87" i="20"/>
  <c r="EE87" i="20"/>
  <c r="DU87" i="20"/>
  <c r="DT87" i="20"/>
  <c r="DS87" i="20"/>
  <c r="DR87" i="20"/>
  <c r="DQ87" i="20"/>
  <c r="DP87" i="20"/>
  <c r="DO87" i="20"/>
  <c r="DN87" i="20"/>
  <c r="DM87" i="20"/>
  <c r="DL87" i="20"/>
  <c r="DK87" i="20"/>
  <c r="DJ87" i="20"/>
  <c r="CX87" i="20"/>
  <c r="CW87" i="20"/>
  <c r="CV87" i="20"/>
  <c r="CU87" i="20"/>
  <c r="CT87" i="20"/>
  <c r="CS87" i="20"/>
  <c r="CR87" i="20"/>
  <c r="CQ87" i="20"/>
  <c r="CP87" i="20"/>
  <c r="CN87" i="20"/>
  <c r="CM87" i="20"/>
  <c r="CC87" i="20"/>
  <c r="CB87" i="20"/>
  <c r="CA87" i="20"/>
  <c r="BZ87" i="20"/>
  <c r="BY87" i="20"/>
  <c r="BX87" i="20"/>
  <c r="BW87" i="20"/>
  <c r="BV87" i="20"/>
  <c r="BU87" i="20"/>
  <c r="BT87" i="20"/>
  <c r="BS87" i="20"/>
  <c r="BQ87" i="20"/>
  <c r="BN87" i="20"/>
  <c r="BM87" i="20"/>
  <c r="BL87" i="20"/>
  <c r="BK87" i="20"/>
  <c r="BJ87" i="20"/>
  <c r="BI87" i="20"/>
  <c r="BH87" i="20"/>
  <c r="BG87" i="20"/>
  <c r="BF87" i="20"/>
  <c r="BE87" i="20"/>
  <c r="CO87" i="20" s="1"/>
  <c r="BD87" i="20"/>
  <c r="BR87" i="20" s="1"/>
  <c r="CJ87" i="20" s="1"/>
  <c r="FS87" i="20" s="1"/>
  <c r="BC87" i="20"/>
  <c r="DI87" i="20" s="1"/>
  <c r="BA87" i="20"/>
  <c r="AZ87" i="20"/>
  <c r="FK87" i="20" s="1"/>
  <c r="AY87" i="20"/>
  <c r="FJ87" i="20" s="1"/>
  <c r="FH86" i="20"/>
  <c r="FG86" i="20"/>
  <c r="FE86" i="20"/>
  <c r="FD86" i="20"/>
  <c r="FL86" i="20" s="1"/>
  <c r="EQ86" i="20"/>
  <c r="EP86" i="20"/>
  <c r="EO86" i="20"/>
  <c r="EN86" i="20"/>
  <c r="EM86" i="20"/>
  <c r="EL86" i="20"/>
  <c r="EJ86" i="20"/>
  <c r="EH86" i="20"/>
  <c r="EF86" i="20"/>
  <c r="EE86" i="20"/>
  <c r="ER86" i="20" s="1"/>
  <c r="GH86" i="20" s="1"/>
  <c r="DU86" i="20"/>
  <c r="DT86" i="20"/>
  <c r="DS86" i="20"/>
  <c r="DR86" i="20"/>
  <c r="DQ86" i="20"/>
  <c r="DP86" i="20"/>
  <c r="DO86" i="20"/>
  <c r="DN86" i="20"/>
  <c r="DM86" i="20"/>
  <c r="DK86" i="20"/>
  <c r="DJ86" i="20"/>
  <c r="CX86" i="20"/>
  <c r="CW86" i="20"/>
  <c r="CV86" i="20"/>
  <c r="CU86" i="20"/>
  <c r="CT86" i="20"/>
  <c r="CS86" i="20"/>
  <c r="CR86" i="20"/>
  <c r="CQ86" i="20"/>
  <c r="CO86" i="20"/>
  <c r="CB86" i="20"/>
  <c r="CA86" i="20"/>
  <c r="BZ86" i="20"/>
  <c r="BY86" i="20"/>
  <c r="BW86" i="20"/>
  <c r="BU86" i="20"/>
  <c r="BT86" i="20"/>
  <c r="BQ86" i="20"/>
  <c r="BN86" i="20"/>
  <c r="BM86" i="20"/>
  <c r="BL86" i="20"/>
  <c r="BK86" i="20"/>
  <c r="BJ86" i="20"/>
  <c r="BX86" i="20" s="1"/>
  <c r="BI86" i="20"/>
  <c r="EK86" i="20" s="1"/>
  <c r="BH86" i="20"/>
  <c r="BV86" i="20" s="1"/>
  <c r="BG86" i="20"/>
  <c r="EI86" i="20" s="1"/>
  <c r="BF86" i="20"/>
  <c r="DL86" i="20" s="1"/>
  <c r="BE86" i="20"/>
  <c r="BS86" i="20" s="1"/>
  <c r="BD86" i="20"/>
  <c r="CN86" i="20" s="1"/>
  <c r="BC86" i="20"/>
  <c r="DI86" i="20" s="1"/>
  <c r="BA86" i="20"/>
  <c r="AZ86" i="20"/>
  <c r="FK86" i="20" s="1"/>
  <c r="AY86" i="20"/>
  <c r="FJ86" i="20" s="1"/>
  <c r="FH85" i="20"/>
  <c r="FE85" i="20"/>
  <c r="FD85" i="20"/>
  <c r="FL85" i="20" s="1"/>
  <c r="EQ85" i="20"/>
  <c r="EP85" i="20"/>
  <c r="EO85" i="20"/>
  <c r="EN85" i="20"/>
  <c r="EM85" i="20"/>
  <c r="EL85" i="20"/>
  <c r="EK85" i="20"/>
  <c r="EJ85" i="20"/>
  <c r="EI85" i="20"/>
  <c r="EH85" i="20"/>
  <c r="EF85" i="20"/>
  <c r="EE85" i="20"/>
  <c r="ER85" i="20" s="1"/>
  <c r="GH85" i="20" s="1"/>
  <c r="DU85" i="20"/>
  <c r="DT85" i="20"/>
  <c r="DS85" i="20"/>
  <c r="DR85" i="20"/>
  <c r="DQ85" i="20"/>
  <c r="DP85" i="20"/>
  <c r="DO85" i="20"/>
  <c r="DN85" i="20"/>
  <c r="DM85" i="20"/>
  <c r="DL85" i="20"/>
  <c r="DK85" i="20"/>
  <c r="DJ85" i="20"/>
  <c r="CY85" i="20"/>
  <c r="CX85" i="20"/>
  <c r="CW85" i="20"/>
  <c r="CV85" i="20"/>
  <c r="CU85" i="20"/>
  <c r="CT85" i="20"/>
  <c r="CS85" i="20"/>
  <c r="CR85" i="20"/>
  <c r="CQ85" i="20"/>
  <c r="CP85" i="20"/>
  <c r="CO85" i="20"/>
  <c r="CM85" i="20"/>
  <c r="CZ85" i="20" s="1"/>
  <c r="FT85" i="20" s="1"/>
  <c r="CB85" i="20"/>
  <c r="CA85" i="20"/>
  <c r="BZ85" i="20"/>
  <c r="BY85" i="20"/>
  <c r="BX85" i="20"/>
  <c r="BW85" i="20"/>
  <c r="BV85" i="20"/>
  <c r="BU85" i="20"/>
  <c r="BN85" i="20"/>
  <c r="BM85" i="20"/>
  <c r="BL85" i="20"/>
  <c r="BK85" i="20"/>
  <c r="BJ85" i="20"/>
  <c r="BI85" i="20"/>
  <c r="BH85" i="20"/>
  <c r="BG85" i="20"/>
  <c r="BF85" i="20"/>
  <c r="BT85" i="20" s="1"/>
  <c r="BE85" i="20"/>
  <c r="EG85" i="20" s="1"/>
  <c r="BD85" i="20"/>
  <c r="BR85" i="20" s="1"/>
  <c r="BC85" i="20"/>
  <c r="DI85" i="20" s="1"/>
  <c r="BA85" i="20"/>
  <c r="AZ85" i="20"/>
  <c r="FK85" i="20" s="1"/>
  <c r="AY85" i="20"/>
  <c r="FJ85" i="20" s="1"/>
  <c r="FH84" i="20"/>
  <c r="FG84" i="20"/>
  <c r="FE84" i="20"/>
  <c r="FD84" i="20"/>
  <c r="FL84" i="20" s="1"/>
  <c r="EQ84" i="20"/>
  <c r="EP84" i="20"/>
  <c r="EO84" i="20"/>
  <c r="EN84" i="20"/>
  <c r="EM84" i="20"/>
  <c r="EK84" i="20"/>
  <c r="EJ84" i="20"/>
  <c r="EH84" i="20"/>
  <c r="EF84" i="20"/>
  <c r="EE84" i="20"/>
  <c r="DU84" i="20"/>
  <c r="DT84" i="20"/>
  <c r="DS84" i="20"/>
  <c r="DR84" i="20"/>
  <c r="DQ84" i="20"/>
  <c r="DP84" i="20"/>
  <c r="DO84" i="20"/>
  <c r="DN84" i="20"/>
  <c r="DM84" i="20"/>
  <c r="DL84" i="20"/>
  <c r="DK84" i="20"/>
  <c r="DJ84" i="20"/>
  <c r="CY84" i="20"/>
  <c r="CX84" i="20"/>
  <c r="CW84" i="20"/>
  <c r="CU84" i="20"/>
  <c r="CT84" i="20"/>
  <c r="CS84" i="20"/>
  <c r="CQ84" i="20"/>
  <c r="CP84" i="20"/>
  <c r="CO84" i="20"/>
  <c r="CB84" i="20"/>
  <c r="BZ84" i="20"/>
  <c r="BX84" i="20"/>
  <c r="BV84" i="20"/>
  <c r="BU84" i="20"/>
  <c r="BS84" i="20"/>
  <c r="BQ84" i="20"/>
  <c r="BN84" i="20"/>
  <c r="BM84" i="20"/>
  <c r="CA84" i="20" s="1"/>
  <c r="BL84" i="20"/>
  <c r="CV84" i="20" s="1"/>
  <c r="BK84" i="20"/>
  <c r="BY84" i="20" s="1"/>
  <c r="BJ84" i="20"/>
  <c r="EL84" i="20" s="1"/>
  <c r="BI84" i="20"/>
  <c r="BW84" i="20" s="1"/>
  <c r="BH84" i="20"/>
  <c r="CR84" i="20" s="1"/>
  <c r="BG84" i="20"/>
  <c r="EI84" i="20" s="1"/>
  <c r="BF84" i="20"/>
  <c r="BT84" i="20" s="1"/>
  <c r="BE84" i="20"/>
  <c r="EG84" i="20" s="1"/>
  <c r="BD84" i="20"/>
  <c r="BR84" i="20" s="1"/>
  <c r="BC84" i="20"/>
  <c r="CM84" i="20" s="1"/>
  <c r="BA84" i="20"/>
  <c r="AZ84" i="20"/>
  <c r="FK84" i="20" s="1"/>
  <c r="AY84" i="20"/>
  <c r="FJ84" i="20" s="1"/>
  <c r="FH83" i="20"/>
  <c r="FG83" i="20"/>
  <c r="FE83" i="20"/>
  <c r="FD83" i="20"/>
  <c r="FL83" i="20" s="1"/>
  <c r="EQ83" i="20"/>
  <c r="EP83" i="20"/>
  <c r="EO83" i="20"/>
  <c r="EN83" i="20"/>
  <c r="EM83" i="20"/>
  <c r="EL83" i="20"/>
  <c r="EK83" i="20"/>
  <c r="EJ83" i="20"/>
  <c r="EI83" i="20"/>
  <c r="EH83" i="20"/>
  <c r="EG83" i="20"/>
  <c r="EF83" i="20"/>
  <c r="EE83" i="20"/>
  <c r="DU83" i="20"/>
  <c r="DT83" i="20"/>
  <c r="DS83" i="20"/>
  <c r="DR83" i="20"/>
  <c r="DQ83" i="20"/>
  <c r="DP83" i="20"/>
  <c r="DO83" i="20"/>
  <c r="DN83" i="20"/>
  <c r="DM83" i="20"/>
  <c r="DL83" i="20"/>
  <c r="DK83" i="20"/>
  <c r="DJ83" i="20"/>
  <c r="CX83" i="20"/>
  <c r="CW83" i="20"/>
  <c r="CV83" i="20"/>
  <c r="CT83" i="20"/>
  <c r="CR83" i="20"/>
  <c r="CP83" i="20"/>
  <c r="CN83" i="20"/>
  <c r="CB83" i="20"/>
  <c r="CA83" i="20"/>
  <c r="BZ83" i="20"/>
  <c r="BY83" i="20"/>
  <c r="BW83" i="20"/>
  <c r="BU83" i="20"/>
  <c r="BS83" i="20"/>
  <c r="BQ83" i="20"/>
  <c r="CD83" i="20" s="1"/>
  <c r="FM83" i="20" s="1"/>
  <c r="BN83" i="20"/>
  <c r="BM83" i="20"/>
  <c r="BL83" i="20"/>
  <c r="BK83" i="20"/>
  <c r="CU83" i="20" s="1"/>
  <c r="BJ83" i="20"/>
  <c r="BX83" i="20" s="1"/>
  <c r="BI83" i="20"/>
  <c r="CS83" i="20" s="1"/>
  <c r="BH83" i="20"/>
  <c r="BV83" i="20" s="1"/>
  <c r="BG83" i="20"/>
  <c r="CQ83" i="20" s="1"/>
  <c r="BF83" i="20"/>
  <c r="BT83" i="20" s="1"/>
  <c r="BE83" i="20"/>
  <c r="CO83" i="20" s="1"/>
  <c r="BD83" i="20"/>
  <c r="BR83" i="20" s="1"/>
  <c r="BC83" i="20"/>
  <c r="CM83" i="20" s="1"/>
  <c r="BA83" i="20"/>
  <c r="AZ83" i="20"/>
  <c r="FK83" i="20" s="1"/>
  <c r="AY83" i="20"/>
  <c r="FJ83" i="20" s="1"/>
  <c r="FI82" i="20"/>
  <c r="FH82" i="20"/>
  <c r="FE82" i="20"/>
  <c r="FD82" i="20"/>
  <c r="FL82" i="20" s="1"/>
  <c r="EQ82" i="20"/>
  <c r="EP82" i="20"/>
  <c r="EO82" i="20"/>
  <c r="EN82" i="20"/>
  <c r="EM82" i="20"/>
  <c r="EL82" i="20"/>
  <c r="EK82" i="20"/>
  <c r="EJ82" i="20"/>
  <c r="EI82" i="20"/>
  <c r="EH82" i="20"/>
  <c r="EF82" i="20"/>
  <c r="EE82" i="20"/>
  <c r="DU82" i="20"/>
  <c r="DT82" i="20"/>
  <c r="DS82" i="20"/>
  <c r="DR82" i="20"/>
  <c r="DQ82" i="20"/>
  <c r="DP82" i="20"/>
  <c r="DO82" i="20"/>
  <c r="DN82" i="20"/>
  <c r="DM82" i="20"/>
  <c r="DL82" i="20"/>
  <c r="DK82" i="20"/>
  <c r="DJ82" i="20"/>
  <c r="CY82" i="20"/>
  <c r="CX82" i="20"/>
  <c r="CW82" i="20"/>
  <c r="CV82" i="20"/>
  <c r="CU82" i="20"/>
  <c r="CT82" i="20"/>
  <c r="CS82" i="20"/>
  <c r="CR82" i="20"/>
  <c r="CQ82" i="20"/>
  <c r="CP82" i="20"/>
  <c r="CO82" i="20"/>
  <c r="CN82" i="20"/>
  <c r="CM82" i="20"/>
  <c r="CB82" i="20"/>
  <c r="CA82" i="20"/>
  <c r="BZ82" i="20"/>
  <c r="BY82" i="20"/>
  <c r="BX82" i="20"/>
  <c r="BW82" i="20"/>
  <c r="BV82" i="20"/>
  <c r="BU82" i="20"/>
  <c r="BS82" i="20"/>
  <c r="BQ82" i="20"/>
  <c r="CD82" i="20" s="1"/>
  <c r="FM82" i="20" s="1"/>
  <c r="BN82" i="20"/>
  <c r="BM82" i="20"/>
  <c r="BL82" i="20"/>
  <c r="BK82" i="20"/>
  <c r="BJ82" i="20"/>
  <c r="BI82" i="20"/>
  <c r="BH82" i="20"/>
  <c r="BG82" i="20"/>
  <c r="BF82" i="20"/>
  <c r="BT82" i="20" s="1"/>
  <c r="BE82" i="20"/>
  <c r="EG82" i="20" s="1"/>
  <c r="BD82" i="20"/>
  <c r="BR82" i="20" s="1"/>
  <c r="BC82" i="20"/>
  <c r="DI82" i="20" s="1"/>
  <c r="BA82" i="20"/>
  <c r="AZ82" i="20"/>
  <c r="FK82" i="20" s="1"/>
  <c r="AY82" i="20"/>
  <c r="FJ82" i="20" s="1"/>
  <c r="FI81" i="20"/>
  <c r="FH81" i="20"/>
  <c r="FE81" i="20"/>
  <c r="FD81" i="20"/>
  <c r="FL81" i="20" s="1"/>
  <c r="EQ81" i="20"/>
  <c r="EP81" i="20"/>
  <c r="EO81" i="20"/>
  <c r="EN81" i="20"/>
  <c r="EM81" i="20"/>
  <c r="EL81" i="20"/>
  <c r="EK81" i="20"/>
  <c r="EJ81" i="20"/>
  <c r="EH81" i="20"/>
  <c r="EG81" i="20"/>
  <c r="EF81" i="20"/>
  <c r="EE81" i="20"/>
  <c r="DU81" i="20"/>
  <c r="DT81" i="20"/>
  <c r="DS81" i="20"/>
  <c r="DR81" i="20"/>
  <c r="DQ81" i="20"/>
  <c r="DP81" i="20"/>
  <c r="DO81" i="20"/>
  <c r="DN81" i="20"/>
  <c r="DM81" i="20"/>
  <c r="DL81" i="20"/>
  <c r="DK81" i="20"/>
  <c r="DJ81" i="20"/>
  <c r="CY81" i="20"/>
  <c r="CX81" i="20"/>
  <c r="CW81" i="20"/>
  <c r="CV81" i="20"/>
  <c r="CU81" i="20"/>
  <c r="CT81" i="20"/>
  <c r="CS81" i="20"/>
  <c r="CR81" i="20"/>
  <c r="CP81" i="20"/>
  <c r="CN81" i="20"/>
  <c r="CM81" i="20"/>
  <c r="CB81" i="20"/>
  <c r="CA81" i="20"/>
  <c r="BZ81" i="20"/>
  <c r="BY81" i="20"/>
  <c r="BX81" i="20"/>
  <c r="BW81" i="20"/>
  <c r="BU81" i="20"/>
  <c r="BS81" i="20"/>
  <c r="BQ81" i="20"/>
  <c r="CD81" i="20" s="1"/>
  <c r="FM81" i="20" s="1"/>
  <c r="BN81" i="20"/>
  <c r="BM81" i="20"/>
  <c r="BL81" i="20"/>
  <c r="BK81" i="20"/>
  <c r="BJ81" i="20"/>
  <c r="BI81" i="20"/>
  <c r="BH81" i="20"/>
  <c r="BV81" i="20" s="1"/>
  <c r="BG81" i="20"/>
  <c r="CQ81" i="20" s="1"/>
  <c r="BF81" i="20"/>
  <c r="BT81" i="20" s="1"/>
  <c r="BE81" i="20"/>
  <c r="CO81" i="20" s="1"/>
  <c r="BD81" i="20"/>
  <c r="BR81" i="20" s="1"/>
  <c r="CJ81" i="20" s="1"/>
  <c r="FS81" i="20" s="1"/>
  <c r="BC81" i="20"/>
  <c r="DI81" i="20" s="1"/>
  <c r="BA81" i="20"/>
  <c r="AZ81" i="20"/>
  <c r="AY81" i="20"/>
  <c r="FJ81" i="20" s="1"/>
  <c r="FI80" i="20"/>
  <c r="FH80" i="20"/>
  <c r="FE80" i="20"/>
  <c r="FD80" i="20"/>
  <c r="FL80" i="20" s="1"/>
  <c r="EP80" i="20"/>
  <c r="EO80" i="20"/>
  <c r="EN80" i="20"/>
  <c r="EM80" i="20"/>
  <c r="EL80" i="20"/>
  <c r="EK80" i="20"/>
  <c r="EJ80" i="20"/>
  <c r="EH80" i="20"/>
  <c r="EG80" i="20"/>
  <c r="EF80" i="20"/>
  <c r="EE80" i="20"/>
  <c r="ER80" i="20" s="1"/>
  <c r="GH80" i="20" s="1"/>
  <c r="DU80" i="20"/>
  <c r="DT80" i="20"/>
  <c r="DS80" i="20"/>
  <c r="DR80" i="20"/>
  <c r="DQ80" i="20"/>
  <c r="DP80" i="20"/>
  <c r="DO80" i="20"/>
  <c r="DN80" i="20"/>
  <c r="DM80" i="20"/>
  <c r="DL80" i="20"/>
  <c r="DK80" i="20"/>
  <c r="DJ80" i="20"/>
  <c r="CY80" i="20"/>
  <c r="CX80" i="20"/>
  <c r="CW80" i="20"/>
  <c r="CV80" i="20"/>
  <c r="CU80" i="20"/>
  <c r="CT80" i="20"/>
  <c r="CS80" i="20"/>
  <c r="CR80" i="20"/>
  <c r="CQ80" i="20"/>
  <c r="CP80" i="20"/>
  <c r="CN80" i="20"/>
  <c r="CM80" i="20"/>
  <c r="CZ80" i="20" s="1"/>
  <c r="FT80" i="20" s="1"/>
  <c r="CB80" i="20"/>
  <c r="CA80" i="20"/>
  <c r="BZ80" i="20"/>
  <c r="BY80" i="20"/>
  <c r="BX80" i="20"/>
  <c r="BW80" i="20"/>
  <c r="BV80" i="20"/>
  <c r="BU80" i="20"/>
  <c r="BS80" i="20"/>
  <c r="BQ80" i="20"/>
  <c r="BN80" i="20"/>
  <c r="BM80" i="20"/>
  <c r="BL80" i="20"/>
  <c r="BK80" i="20"/>
  <c r="BJ80" i="20"/>
  <c r="BI80" i="20"/>
  <c r="BH80" i="20"/>
  <c r="BG80" i="20"/>
  <c r="EI80" i="20" s="1"/>
  <c r="BF80" i="20"/>
  <c r="BT80" i="20" s="1"/>
  <c r="BE80" i="20"/>
  <c r="CO80" i="20" s="1"/>
  <c r="BD80" i="20"/>
  <c r="BR80" i="20" s="1"/>
  <c r="BC80" i="20"/>
  <c r="DI80" i="20" s="1"/>
  <c r="BA80" i="20"/>
  <c r="AZ80" i="20"/>
  <c r="FK80" i="20" s="1"/>
  <c r="AY80" i="20"/>
  <c r="FJ80" i="20" s="1"/>
  <c r="AH80" i="20"/>
  <c r="FI79" i="20"/>
  <c r="FH79" i="20"/>
  <c r="FG79" i="20"/>
  <c r="FE79" i="20"/>
  <c r="FD79" i="20"/>
  <c r="FL79" i="20" s="1"/>
  <c r="EQ79" i="20"/>
  <c r="EP79" i="20"/>
  <c r="EO79" i="20"/>
  <c r="EN79" i="20"/>
  <c r="EM79" i="20"/>
  <c r="EL79" i="20"/>
  <c r="EK79" i="20"/>
  <c r="EJ79" i="20"/>
  <c r="EI79" i="20"/>
  <c r="EH79" i="20"/>
  <c r="EG79" i="20"/>
  <c r="EF79" i="20"/>
  <c r="EE79" i="20"/>
  <c r="ER79" i="20" s="1"/>
  <c r="GH79" i="20" s="1"/>
  <c r="DU79" i="20"/>
  <c r="DT79" i="20"/>
  <c r="DS79" i="20"/>
  <c r="DR79" i="20"/>
  <c r="DQ79" i="20"/>
  <c r="DP79" i="20"/>
  <c r="DO79" i="20"/>
  <c r="DN79" i="20"/>
  <c r="DM79" i="20"/>
  <c r="DL79" i="20"/>
  <c r="DJ79" i="20"/>
  <c r="CY79" i="20"/>
  <c r="CX79" i="20"/>
  <c r="CW79" i="20"/>
  <c r="CV79" i="20"/>
  <c r="CU79" i="20"/>
  <c r="CT79" i="20"/>
  <c r="CS79" i="20"/>
  <c r="CR79" i="20"/>
  <c r="CQ79" i="20"/>
  <c r="CO79" i="20"/>
  <c r="CM79" i="20"/>
  <c r="CB79" i="20"/>
  <c r="CA79" i="20"/>
  <c r="BZ79" i="20"/>
  <c r="BY79" i="20"/>
  <c r="BX79" i="20"/>
  <c r="BW79" i="20"/>
  <c r="BV79" i="20"/>
  <c r="BT79" i="20"/>
  <c r="BR79" i="20"/>
  <c r="BQ79" i="20"/>
  <c r="BN79" i="20"/>
  <c r="BM79" i="20"/>
  <c r="BL79" i="20"/>
  <c r="BK79" i="20"/>
  <c r="BJ79" i="20"/>
  <c r="BI79" i="20"/>
  <c r="BH79" i="20"/>
  <c r="BG79" i="20"/>
  <c r="BU79" i="20" s="1"/>
  <c r="BF79" i="20"/>
  <c r="CP79" i="20" s="1"/>
  <c r="BE79" i="20"/>
  <c r="DK79" i="20" s="1"/>
  <c r="BD79" i="20"/>
  <c r="CN79" i="20" s="1"/>
  <c r="DF79" i="20" s="1"/>
  <c r="FZ79" i="20" s="1"/>
  <c r="BC79" i="20"/>
  <c r="DI79" i="20" s="1"/>
  <c r="EA79" i="20" s="1"/>
  <c r="GF79" i="20" s="1"/>
  <c r="BA79" i="20"/>
  <c r="AZ79" i="20"/>
  <c r="FK79" i="20" s="1"/>
  <c r="AY79" i="20"/>
  <c r="FJ79" i="20" s="1"/>
  <c r="FH78" i="20"/>
  <c r="FG78" i="20"/>
  <c r="FE78" i="20"/>
  <c r="FD78" i="20"/>
  <c r="FL78" i="20" s="1"/>
  <c r="EQ78" i="20"/>
  <c r="EP78" i="20"/>
  <c r="EO78" i="20"/>
  <c r="EN78" i="20"/>
  <c r="EM78" i="20"/>
  <c r="EL78" i="20"/>
  <c r="EK78" i="20"/>
  <c r="EJ78" i="20"/>
  <c r="EI78" i="20"/>
  <c r="EH78" i="20"/>
  <c r="EG78" i="20"/>
  <c r="EF78" i="20"/>
  <c r="EE78" i="20"/>
  <c r="ER78" i="20" s="1"/>
  <c r="GH78" i="20" s="1"/>
  <c r="DU78" i="20"/>
  <c r="DT78" i="20"/>
  <c r="DS78" i="20"/>
  <c r="DQ78" i="20"/>
  <c r="DO78" i="20"/>
  <c r="DM78" i="20"/>
  <c r="DK78" i="20"/>
  <c r="CW78" i="20"/>
  <c r="CV78" i="20"/>
  <c r="CU78" i="20"/>
  <c r="CT78" i="20"/>
  <c r="CS78" i="20"/>
  <c r="CR78" i="20"/>
  <c r="CQ78" i="20"/>
  <c r="CP78" i="20"/>
  <c r="CN78" i="20"/>
  <c r="CB78" i="20"/>
  <c r="BZ78" i="20"/>
  <c r="BX78" i="20"/>
  <c r="BV78" i="20"/>
  <c r="BT78" i="20"/>
  <c r="BS78" i="20"/>
  <c r="BQ78" i="20"/>
  <c r="BN78" i="20"/>
  <c r="CX78" i="20" s="1"/>
  <c r="BM78" i="20"/>
  <c r="CA78" i="20" s="1"/>
  <c r="BL78" i="20"/>
  <c r="DR78" i="20" s="1"/>
  <c r="BK78" i="20"/>
  <c r="BY78" i="20" s="1"/>
  <c r="BJ78" i="20"/>
  <c r="DP78" i="20" s="1"/>
  <c r="BI78" i="20"/>
  <c r="BW78" i="20" s="1"/>
  <c r="BH78" i="20"/>
  <c r="DN78" i="20" s="1"/>
  <c r="BG78" i="20"/>
  <c r="BU78" i="20" s="1"/>
  <c r="BF78" i="20"/>
  <c r="DL78" i="20" s="1"/>
  <c r="BE78" i="20"/>
  <c r="CO78" i="20" s="1"/>
  <c r="BD78" i="20"/>
  <c r="DJ78" i="20" s="1"/>
  <c r="BC78" i="20"/>
  <c r="CM78" i="20" s="1"/>
  <c r="CZ78" i="20" s="1"/>
  <c r="FT78" i="20" s="1"/>
  <c r="BA78" i="20"/>
  <c r="AZ78" i="20"/>
  <c r="FK78" i="20" s="1"/>
  <c r="AY78" i="20"/>
  <c r="FJ78" i="20" s="1"/>
  <c r="FH77" i="20"/>
  <c r="FE77" i="20"/>
  <c r="FD77" i="20"/>
  <c r="FL77" i="20" s="1"/>
  <c r="EQ77" i="20"/>
  <c r="EP77" i="20"/>
  <c r="EO77" i="20"/>
  <c r="EN77" i="20"/>
  <c r="EM77" i="20"/>
  <c r="EL77" i="20"/>
  <c r="EK77" i="20"/>
  <c r="EJ77" i="20"/>
  <c r="EI77" i="20"/>
  <c r="EH77" i="20"/>
  <c r="EF77" i="20"/>
  <c r="EE77" i="20"/>
  <c r="DU77" i="20"/>
  <c r="DT77" i="20"/>
  <c r="DS77" i="20"/>
  <c r="DR77" i="20"/>
  <c r="DQ77" i="20"/>
  <c r="DP77" i="20"/>
  <c r="DO77" i="20"/>
  <c r="DN77" i="20"/>
  <c r="DM77" i="20"/>
  <c r="DL77" i="20"/>
  <c r="DK77" i="20"/>
  <c r="DJ77" i="20"/>
  <c r="CY77" i="20"/>
  <c r="CX77" i="20"/>
  <c r="CW77" i="20"/>
  <c r="CV77" i="20"/>
  <c r="CU77" i="20"/>
  <c r="CT77" i="20"/>
  <c r="CS77" i="20"/>
  <c r="CR77" i="20"/>
  <c r="CQ77" i="20"/>
  <c r="CP77" i="20"/>
  <c r="CO77" i="20"/>
  <c r="CN77" i="20"/>
  <c r="CM77" i="20"/>
  <c r="CB77" i="20"/>
  <c r="CA77" i="20"/>
  <c r="BZ77" i="20"/>
  <c r="BY77" i="20"/>
  <c r="BX77" i="20"/>
  <c r="BW77" i="20"/>
  <c r="BV77" i="20"/>
  <c r="BU77" i="20"/>
  <c r="BS77" i="20"/>
  <c r="BQ77" i="20"/>
  <c r="BN77" i="20"/>
  <c r="BM77" i="20"/>
  <c r="BL77" i="20"/>
  <c r="BK77" i="20"/>
  <c r="BJ77" i="20"/>
  <c r="BI77" i="20"/>
  <c r="BH77" i="20"/>
  <c r="BG77" i="20"/>
  <c r="BF77" i="20"/>
  <c r="BT77" i="20" s="1"/>
  <c r="BE77" i="20"/>
  <c r="EG77" i="20" s="1"/>
  <c r="BD77" i="20"/>
  <c r="BR77" i="20" s="1"/>
  <c r="BC77" i="20"/>
  <c r="DI77" i="20" s="1"/>
  <c r="BA77" i="20"/>
  <c r="AZ77" i="20"/>
  <c r="FK77" i="20" s="1"/>
  <c r="AY77" i="20"/>
  <c r="FJ77" i="20" s="1"/>
  <c r="AH77" i="20"/>
  <c r="FH76" i="20"/>
  <c r="FE76" i="20"/>
  <c r="FD76" i="20"/>
  <c r="FL76" i="20" s="1"/>
  <c r="EQ76" i="20"/>
  <c r="EP76" i="20"/>
  <c r="EO76" i="20"/>
  <c r="EN76" i="20"/>
  <c r="EM76" i="20"/>
  <c r="EL76" i="20"/>
  <c r="EK76" i="20"/>
  <c r="EJ76" i="20"/>
  <c r="EI76" i="20"/>
  <c r="EH76" i="20"/>
  <c r="EF76" i="20"/>
  <c r="EE76" i="20"/>
  <c r="ER76" i="20" s="1"/>
  <c r="GH76" i="20" s="1"/>
  <c r="DU76" i="20"/>
  <c r="DT76" i="20"/>
  <c r="DS76" i="20"/>
  <c r="DR76" i="20"/>
  <c r="DQ76" i="20"/>
  <c r="DP76" i="20"/>
  <c r="DO76" i="20"/>
  <c r="DN76" i="20"/>
  <c r="DM76" i="20"/>
  <c r="DL76" i="20"/>
  <c r="DJ76" i="20"/>
  <c r="CY76" i="20"/>
  <c r="CX76" i="20"/>
  <c r="CW76" i="20"/>
  <c r="CV76" i="20"/>
  <c r="CU76" i="20"/>
  <c r="CT76" i="20"/>
  <c r="CS76" i="20"/>
  <c r="CR76" i="20"/>
  <c r="CQ76" i="20"/>
  <c r="CP76" i="20"/>
  <c r="CO76" i="20"/>
  <c r="CM76" i="20"/>
  <c r="CB76" i="20"/>
  <c r="CA76" i="20"/>
  <c r="BZ76" i="20"/>
  <c r="BY76" i="20"/>
  <c r="BX76" i="20"/>
  <c r="BW76" i="20"/>
  <c r="BV76" i="20"/>
  <c r="BU76" i="20"/>
  <c r="BS76" i="20"/>
  <c r="BQ76" i="20"/>
  <c r="CD76" i="20" s="1"/>
  <c r="FM76" i="20" s="1"/>
  <c r="BN76" i="20"/>
  <c r="BM76" i="20"/>
  <c r="BL76" i="20"/>
  <c r="BK76" i="20"/>
  <c r="BJ76" i="20"/>
  <c r="BI76" i="20"/>
  <c r="BH76" i="20"/>
  <c r="BG76" i="20"/>
  <c r="BF76" i="20"/>
  <c r="BT76" i="20" s="1"/>
  <c r="BE76" i="20"/>
  <c r="DK76" i="20" s="1"/>
  <c r="BD76" i="20"/>
  <c r="CN76" i="20" s="1"/>
  <c r="BC76" i="20"/>
  <c r="DI76" i="20" s="1"/>
  <c r="BA76" i="20"/>
  <c r="AZ76" i="20"/>
  <c r="FK76" i="20" s="1"/>
  <c r="AY76" i="20"/>
  <c r="FJ76" i="20" s="1"/>
  <c r="FH75" i="20"/>
  <c r="FG75" i="20"/>
  <c r="FE75" i="20"/>
  <c r="FD75" i="20"/>
  <c r="FL75" i="20" s="1"/>
  <c r="EQ75" i="20"/>
  <c r="EP75" i="20"/>
  <c r="EO75" i="20"/>
  <c r="EN75" i="20"/>
  <c r="EM75" i="20"/>
  <c r="EL75" i="20"/>
  <c r="EK75" i="20"/>
  <c r="EI75" i="20"/>
  <c r="EH75" i="20"/>
  <c r="EG75" i="20"/>
  <c r="EF75" i="20"/>
  <c r="EE75" i="20"/>
  <c r="DU75" i="20"/>
  <c r="DT75" i="20"/>
  <c r="DS75" i="20"/>
  <c r="DR75" i="20"/>
  <c r="DQ75" i="20"/>
  <c r="DP75" i="20"/>
  <c r="DO75" i="20"/>
  <c r="DN75" i="20"/>
  <c r="DM75" i="20"/>
  <c r="DL75" i="20"/>
  <c r="DK75" i="20"/>
  <c r="DJ75" i="20"/>
  <c r="CY75" i="20"/>
  <c r="CX75" i="20"/>
  <c r="CW75" i="20"/>
  <c r="CV75" i="20"/>
  <c r="CU75" i="20"/>
  <c r="CT75" i="20"/>
  <c r="CS75" i="20"/>
  <c r="CR75" i="20"/>
  <c r="CQ75" i="20"/>
  <c r="CO75" i="20"/>
  <c r="CM75" i="20"/>
  <c r="CB75" i="20"/>
  <c r="CA75" i="20"/>
  <c r="BZ75" i="20"/>
  <c r="BY75" i="20"/>
  <c r="BX75" i="20"/>
  <c r="BV75" i="20"/>
  <c r="BT75" i="20"/>
  <c r="BN75" i="20"/>
  <c r="BM75" i="20"/>
  <c r="BL75" i="20"/>
  <c r="BK75" i="20"/>
  <c r="BJ75" i="20"/>
  <c r="BI75" i="20"/>
  <c r="BW75" i="20" s="1"/>
  <c r="BH75" i="20"/>
  <c r="EJ75" i="20" s="1"/>
  <c r="BG75" i="20"/>
  <c r="BU75" i="20" s="1"/>
  <c r="BF75" i="20"/>
  <c r="CP75" i="20" s="1"/>
  <c r="BE75" i="20"/>
  <c r="BS75" i="20" s="1"/>
  <c r="BD75" i="20"/>
  <c r="CN75" i="20" s="1"/>
  <c r="BC75" i="20"/>
  <c r="BQ75" i="20" s="1"/>
  <c r="BA75" i="20"/>
  <c r="AZ75" i="20"/>
  <c r="AY75" i="20"/>
  <c r="FJ75" i="20" s="1"/>
  <c r="FI73" i="20"/>
  <c r="FH73" i="20"/>
  <c r="FG73" i="20"/>
  <c r="FE73" i="20"/>
  <c r="FD73" i="20"/>
  <c r="FL73" i="20" s="1"/>
  <c r="EQ73" i="20"/>
  <c r="EP73" i="20"/>
  <c r="EO73" i="20"/>
  <c r="EN73" i="20"/>
  <c r="EM73" i="20"/>
  <c r="EL73" i="20"/>
  <c r="EK73" i="20"/>
  <c r="EJ73" i="20"/>
  <c r="EI73" i="20"/>
  <c r="EH73" i="20"/>
  <c r="EG73" i="20"/>
  <c r="EF73" i="20"/>
  <c r="EE73" i="20"/>
  <c r="ER73" i="20" s="1"/>
  <c r="GH73" i="20" s="1"/>
  <c r="DU73" i="20"/>
  <c r="DT73" i="20"/>
  <c r="DS73" i="20"/>
  <c r="DR73" i="20"/>
  <c r="DQ73" i="20"/>
  <c r="DP73" i="20"/>
  <c r="DO73" i="20"/>
  <c r="DN73" i="20"/>
  <c r="DM73" i="20"/>
  <c r="DL73" i="20"/>
  <c r="DK73" i="20"/>
  <c r="DJ73" i="20"/>
  <c r="CY73" i="20"/>
  <c r="CX73" i="20"/>
  <c r="CW73" i="20"/>
  <c r="CV73" i="20"/>
  <c r="CU73" i="20"/>
  <c r="CT73" i="20"/>
  <c r="CS73" i="20"/>
  <c r="CR73" i="20"/>
  <c r="CQ73" i="20"/>
  <c r="CP73" i="20"/>
  <c r="CO73" i="20"/>
  <c r="CN73" i="20"/>
  <c r="CM73" i="20"/>
  <c r="CZ73" i="20" s="1"/>
  <c r="FT73" i="20" s="1"/>
  <c r="CB73" i="20"/>
  <c r="CA73" i="20"/>
  <c r="BZ73" i="20"/>
  <c r="BY73" i="20"/>
  <c r="BX73" i="20"/>
  <c r="BW73" i="20"/>
  <c r="BV73" i="20"/>
  <c r="BU73" i="20"/>
  <c r="BT73" i="20"/>
  <c r="BS73" i="20"/>
  <c r="BQ73" i="20"/>
  <c r="BN73" i="20"/>
  <c r="BM73" i="20"/>
  <c r="BL73" i="20"/>
  <c r="BK73" i="20"/>
  <c r="BJ73" i="20"/>
  <c r="BI73" i="20"/>
  <c r="BH73" i="20"/>
  <c r="BG73" i="20"/>
  <c r="BF73" i="20"/>
  <c r="BE73" i="20"/>
  <c r="BD73" i="20"/>
  <c r="BR73" i="20" s="1"/>
  <c r="BC73" i="20"/>
  <c r="DI73" i="20" s="1"/>
  <c r="EA73" i="20" s="1"/>
  <c r="GF73" i="20" s="1"/>
  <c r="BA73" i="20"/>
  <c r="AZ73" i="20"/>
  <c r="FK73" i="20" s="1"/>
  <c r="AY73" i="20"/>
  <c r="FJ73" i="20" s="1"/>
  <c r="FI72" i="20"/>
  <c r="FH72" i="20"/>
  <c r="FG72" i="20"/>
  <c r="FE72" i="20"/>
  <c r="FD72" i="20"/>
  <c r="FL72" i="20" s="1"/>
  <c r="EQ72" i="20"/>
  <c r="EP72" i="20"/>
  <c r="EO72" i="20"/>
  <c r="EN72" i="20"/>
  <c r="EM72" i="20"/>
  <c r="EL72" i="20"/>
  <c r="EK72" i="20"/>
  <c r="EJ72" i="20"/>
  <c r="EG72" i="20"/>
  <c r="EF72" i="20"/>
  <c r="EE72" i="20"/>
  <c r="DU72" i="20"/>
  <c r="DT72" i="20"/>
  <c r="DS72" i="20"/>
  <c r="DR72" i="20"/>
  <c r="DQ72" i="20"/>
  <c r="DP72" i="20"/>
  <c r="DO72" i="20"/>
  <c r="DN72" i="20"/>
  <c r="DM72" i="20"/>
  <c r="DL72" i="20"/>
  <c r="DK72" i="20"/>
  <c r="DJ72" i="20"/>
  <c r="CY72" i="20"/>
  <c r="CX72" i="20"/>
  <c r="CW72" i="20"/>
  <c r="CV72" i="20"/>
  <c r="CU72" i="20"/>
  <c r="CT72" i="20"/>
  <c r="CS72" i="20"/>
  <c r="CR72" i="20"/>
  <c r="CQ72" i="20"/>
  <c r="CP72" i="20"/>
  <c r="CN72" i="20"/>
  <c r="CM72" i="20"/>
  <c r="CB72" i="20"/>
  <c r="CA72" i="20"/>
  <c r="BZ72" i="20"/>
  <c r="BY72" i="20"/>
  <c r="BX72" i="20"/>
  <c r="BW72" i="20"/>
  <c r="BS72" i="20"/>
  <c r="BQ72" i="20"/>
  <c r="BN72" i="20"/>
  <c r="BM72" i="20"/>
  <c r="BL72" i="20"/>
  <c r="BK72" i="20"/>
  <c r="BJ72" i="20"/>
  <c r="BI72" i="20"/>
  <c r="BH72" i="20"/>
  <c r="BV72" i="20" s="1"/>
  <c r="BG72" i="20"/>
  <c r="BU72" i="20" s="1"/>
  <c r="BF72" i="20"/>
  <c r="EH72" i="20" s="1"/>
  <c r="BE72" i="20"/>
  <c r="CO72" i="20" s="1"/>
  <c r="BD72" i="20"/>
  <c r="BR72" i="20" s="1"/>
  <c r="CJ72" i="20" s="1"/>
  <c r="FS72" i="20" s="1"/>
  <c r="BC72" i="20"/>
  <c r="DI72" i="20" s="1"/>
  <c r="BA72" i="20"/>
  <c r="AZ72" i="20"/>
  <c r="FK72" i="20" s="1"/>
  <c r="AY72" i="20"/>
  <c r="FJ72" i="20" s="1"/>
  <c r="AH72" i="20"/>
  <c r="FH71" i="20"/>
  <c r="FG71" i="20"/>
  <c r="FE71" i="20"/>
  <c r="FD71" i="20"/>
  <c r="FL71" i="20" s="1"/>
  <c r="EQ71" i="20"/>
  <c r="EP71" i="20"/>
  <c r="EO71" i="20"/>
  <c r="EN71" i="20"/>
  <c r="EM71" i="20"/>
  <c r="EL71" i="20"/>
  <c r="EK71" i="20"/>
  <c r="EJ71" i="20"/>
  <c r="EI71" i="20"/>
  <c r="EH71" i="20"/>
  <c r="EF71" i="20"/>
  <c r="EE71" i="20"/>
  <c r="ER71" i="20" s="1"/>
  <c r="GH71" i="20" s="1"/>
  <c r="DU71" i="20"/>
  <c r="DT71" i="20"/>
  <c r="DS71" i="20"/>
  <c r="DR71" i="20"/>
  <c r="DQ71" i="20"/>
  <c r="DP71" i="20"/>
  <c r="DO71" i="20"/>
  <c r="DN71" i="20"/>
  <c r="DM71" i="20"/>
  <c r="DL71" i="20"/>
  <c r="DK71" i="20"/>
  <c r="DJ71" i="20"/>
  <c r="CY71" i="20"/>
  <c r="CX71" i="20"/>
  <c r="CW71" i="20"/>
  <c r="CV71" i="20"/>
  <c r="CU71" i="20"/>
  <c r="CT71" i="20"/>
  <c r="CS71" i="20"/>
  <c r="CR71" i="20"/>
  <c r="CP71" i="20"/>
  <c r="CO71" i="20"/>
  <c r="CN71" i="20"/>
  <c r="CM71" i="20"/>
  <c r="CB71" i="20"/>
  <c r="CA71" i="20"/>
  <c r="BZ71" i="20"/>
  <c r="BY71" i="20"/>
  <c r="BX71" i="20"/>
  <c r="BW71" i="20"/>
  <c r="BU71" i="20"/>
  <c r="BS71" i="20"/>
  <c r="BQ71" i="20"/>
  <c r="CD71" i="20" s="1"/>
  <c r="FM71" i="20" s="1"/>
  <c r="BN71" i="20"/>
  <c r="BM71" i="20"/>
  <c r="BL71" i="20"/>
  <c r="BK71" i="20"/>
  <c r="BJ71" i="20"/>
  <c r="BI71" i="20"/>
  <c r="BH71" i="20"/>
  <c r="BV71" i="20" s="1"/>
  <c r="BG71" i="20"/>
  <c r="CQ71" i="20" s="1"/>
  <c r="BF71" i="20"/>
  <c r="BT71" i="20" s="1"/>
  <c r="BE71" i="20"/>
  <c r="EG71" i="20" s="1"/>
  <c r="BD71" i="20"/>
  <c r="BR71" i="20" s="1"/>
  <c r="BC71" i="20"/>
  <c r="DI71" i="20" s="1"/>
  <c r="BA71" i="20"/>
  <c r="AZ71" i="20"/>
  <c r="FK71" i="20" s="1"/>
  <c r="AY71" i="20"/>
  <c r="FJ71" i="20" s="1"/>
  <c r="FH70" i="20"/>
  <c r="FE70" i="20"/>
  <c r="FD70" i="20"/>
  <c r="FL70" i="20" s="1"/>
  <c r="EQ70" i="20"/>
  <c r="EP70" i="20"/>
  <c r="EO70" i="20"/>
  <c r="EN70" i="20"/>
  <c r="EM70" i="20"/>
  <c r="EL70" i="20"/>
  <c r="EK70" i="20"/>
  <c r="EJ70" i="20"/>
  <c r="EI70" i="20"/>
  <c r="EH70" i="20"/>
  <c r="EG70" i="20"/>
  <c r="EF70" i="20"/>
  <c r="EE70" i="20"/>
  <c r="ER70" i="20" s="1"/>
  <c r="GH70" i="20" s="1"/>
  <c r="DU70" i="20"/>
  <c r="DT70" i="20"/>
  <c r="DS70" i="20"/>
  <c r="DR70" i="20"/>
  <c r="DQ70" i="20"/>
  <c r="DP70" i="20"/>
  <c r="DO70" i="20"/>
  <c r="DN70" i="20"/>
  <c r="DM70" i="20"/>
  <c r="DL70" i="20"/>
  <c r="DK70" i="20"/>
  <c r="DJ70" i="20"/>
  <c r="CY70" i="20"/>
  <c r="CX70" i="20"/>
  <c r="CW70" i="20"/>
  <c r="CV70" i="20"/>
  <c r="CU70" i="20"/>
  <c r="CT70" i="20"/>
  <c r="CS70" i="20"/>
  <c r="CR70" i="20"/>
  <c r="CQ70" i="20"/>
  <c r="CP70" i="20"/>
  <c r="CO70" i="20"/>
  <c r="CM70" i="20"/>
  <c r="CB70" i="20"/>
  <c r="CA70" i="20"/>
  <c r="BZ70" i="20"/>
  <c r="BY70" i="20"/>
  <c r="BX70" i="20"/>
  <c r="BW70" i="20"/>
  <c r="BV70" i="20"/>
  <c r="BU70" i="20"/>
  <c r="BT70" i="20"/>
  <c r="BQ70" i="20"/>
  <c r="CD70" i="20" s="1"/>
  <c r="FM70" i="20" s="1"/>
  <c r="BN70" i="20"/>
  <c r="BM70" i="20"/>
  <c r="BL70" i="20"/>
  <c r="BK70" i="20"/>
  <c r="BJ70" i="20"/>
  <c r="BI70" i="20"/>
  <c r="BH70" i="20"/>
  <c r="BG70" i="20"/>
  <c r="BF70" i="20"/>
  <c r="BE70" i="20"/>
  <c r="BS70" i="20" s="1"/>
  <c r="BD70" i="20"/>
  <c r="BR70" i="20" s="1"/>
  <c r="BC70" i="20"/>
  <c r="DI70" i="20" s="1"/>
  <c r="BA70" i="20"/>
  <c r="AZ70" i="20"/>
  <c r="FK70" i="20" s="1"/>
  <c r="AY70" i="20"/>
  <c r="FJ70" i="20" s="1"/>
  <c r="FI69" i="20"/>
  <c r="FH69" i="20"/>
  <c r="FE69" i="20"/>
  <c r="FD69" i="20"/>
  <c r="FL69" i="20" s="1"/>
  <c r="EQ69" i="20"/>
  <c r="EP69" i="20"/>
  <c r="EO69" i="20"/>
  <c r="EN69" i="20"/>
  <c r="EM69" i="20"/>
  <c r="EL69" i="20"/>
  <c r="EK69" i="20"/>
  <c r="EJ69" i="20"/>
  <c r="EI69" i="20"/>
  <c r="EH69" i="20"/>
  <c r="EF69" i="20"/>
  <c r="EE69" i="20"/>
  <c r="DU69" i="20"/>
  <c r="DT69" i="20"/>
  <c r="DS69" i="20"/>
  <c r="DR69" i="20"/>
  <c r="DQ69" i="20"/>
  <c r="DP69" i="20"/>
  <c r="DO69" i="20"/>
  <c r="DN69" i="20"/>
  <c r="DM69" i="20"/>
  <c r="DL69" i="20"/>
  <c r="DK69" i="20"/>
  <c r="CY69" i="20"/>
  <c r="CX69" i="20"/>
  <c r="CW69" i="20"/>
  <c r="CV69" i="20"/>
  <c r="CU69" i="20"/>
  <c r="CT69" i="20"/>
  <c r="CS69" i="20"/>
  <c r="CR69" i="20"/>
  <c r="CQ69" i="20"/>
  <c r="CP69" i="20"/>
  <c r="CO69" i="20"/>
  <c r="CN69" i="20"/>
  <c r="CB69" i="20"/>
  <c r="CA69" i="20"/>
  <c r="BZ69" i="20"/>
  <c r="BY69" i="20"/>
  <c r="BX69" i="20"/>
  <c r="BW69" i="20"/>
  <c r="BV69" i="20"/>
  <c r="BU69" i="20"/>
  <c r="BQ69" i="20"/>
  <c r="BN69" i="20"/>
  <c r="BM69" i="20"/>
  <c r="BL69" i="20"/>
  <c r="BK69" i="20"/>
  <c r="BJ69" i="20"/>
  <c r="BI69" i="20"/>
  <c r="BH69" i="20"/>
  <c r="BG69" i="20"/>
  <c r="BF69" i="20"/>
  <c r="BT69" i="20" s="1"/>
  <c r="BE69" i="20"/>
  <c r="EG69" i="20" s="1"/>
  <c r="BD69" i="20"/>
  <c r="BR69" i="20" s="1"/>
  <c r="BC69" i="20"/>
  <c r="DI69" i="20" s="1"/>
  <c r="BA69" i="20"/>
  <c r="AZ69" i="20"/>
  <c r="FK69" i="20" s="1"/>
  <c r="AY69" i="20"/>
  <c r="FJ69" i="20" s="1"/>
  <c r="FI68" i="20"/>
  <c r="FH68" i="20"/>
  <c r="FG68" i="20"/>
  <c r="FE68" i="20"/>
  <c r="FD68" i="20"/>
  <c r="FL68" i="20" s="1"/>
  <c r="EQ68" i="20"/>
  <c r="EP68" i="20"/>
  <c r="EO68" i="20"/>
  <c r="EN68" i="20"/>
  <c r="EM68" i="20"/>
  <c r="EL68" i="20"/>
  <c r="EK68" i="20"/>
  <c r="EJ68" i="20"/>
  <c r="EI68" i="20"/>
  <c r="EH68" i="20"/>
  <c r="EG68" i="20"/>
  <c r="EF68" i="20"/>
  <c r="EE68" i="20"/>
  <c r="ER68" i="20" s="1"/>
  <c r="GH68" i="20" s="1"/>
  <c r="DU68" i="20"/>
  <c r="DT68" i="20"/>
  <c r="DS68" i="20"/>
  <c r="DR68" i="20"/>
  <c r="DQ68" i="20"/>
  <c r="DP68" i="20"/>
  <c r="DO68" i="20"/>
  <c r="DN68" i="20"/>
  <c r="DM68" i="20"/>
  <c r="DL68" i="20"/>
  <c r="DK68" i="20"/>
  <c r="DJ68" i="20"/>
  <c r="CY68" i="20"/>
  <c r="CX68" i="20"/>
  <c r="CW68" i="20"/>
  <c r="CV68" i="20"/>
  <c r="CU68" i="20"/>
  <c r="CT68" i="20"/>
  <c r="CS68" i="20"/>
  <c r="CR68" i="20"/>
  <c r="CP68" i="20"/>
  <c r="CN68" i="20"/>
  <c r="CM68" i="20"/>
  <c r="CZ68" i="20" s="1"/>
  <c r="FT68" i="20" s="1"/>
  <c r="CB68" i="20"/>
  <c r="CA68" i="20"/>
  <c r="BZ68" i="20"/>
  <c r="BY68" i="20"/>
  <c r="BX68" i="20"/>
  <c r="BW68" i="20"/>
  <c r="BU68" i="20"/>
  <c r="BS68" i="20"/>
  <c r="BQ68" i="20"/>
  <c r="CD68" i="20" s="1"/>
  <c r="FM68" i="20" s="1"/>
  <c r="BN68" i="20"/>
  <c r="BM68" i="20"/>
  <c r="BL68" i="20"/>
  <c r="BK68" i="20"/>
  <c r="BJ68" i="20"/>
  <c r="BI68" i="20"/>
  <c r="BH68" i="20"/>
  <c r="BV68" i="20" s="1"/>
  <c r="BG68" i="20"/>
  <c r="CQ68" i="20" s="1"/>
  <c r="BF68" i="20"/>
  <c r="BT68" i="20" s="1"/>
  <c r="BE68" i="20"/>
  <c r="CO68" i="20" s="1"/>
  <c r="BD68" i="20"/>
  <c r="BR68" i="20" s="1"/>
  <c r="BC68" i="20"/>
  <c r="DI68" i="20" s="1"/>
  <c r="BA68" i="20"/>
  <c r="AZ68" i="20"/>
  <c r="FK68" i="20" s="1"/>
  <c r="AY68" i="20"/>
  <c r="FJ68" i="20" s="1"/>
  <c r="FH67" i="20"/>
  <c r="FE67" i="20"/>
  <c r="FD67" i="20"/>
  <c r="FL67" i="20" s="1"/>
  <c r="EQ67" i="20"/>
  <c r="EP67" i="20"/>
  <c r="EO67" i="20"/>
  <c r="EN67" i="20"/>
  <c r="EM67" i="20"/>
  <c r="EL67" i="20"/>
  <c r="EK67" i="20"/>
  <c r="EJ67" i="20"/>
  <c r="EI67" i="20"/>
  <c r="EH67" i="20"/>
  <c r="EG67" i="20"/>
  <c r="EF67" i="20"/>
  <c r="EE67" i="20"/>
  <c r="ER67" i="20" s="1"/>
  <c r="GH67" i="20" s="1"/>
  <c r="DU67" i="20"/>
  <c r="DT67" i="20"/>
  <c r="DS67" i="20"/>
  <c r="DR67" i="20"/>
  <c r="DQ67" i="20"/>
  <c r="DP67" i="20"/>
  <c r="DO67" i="20"/>
  <c r="DN67" i="20"/>
  <c r="DM67" i="20"/>
  <c r="DL67" i="20"/>
  <c r="DK67" i="20"/>
  <c r="DJ67" i="20"/>
  <c r="CX67" i="20"/>
  <c r="CW67" i="20"/>
  <c r="CV67" i="20"/>
  <c r="CU67" i="20"/>
  <c r="CT67" i="20"/>
  <c r="CS67" i="20"/>
  <c r="CR67" i="20"/>
  <c r="CQ67" i="20"/>
  <c r="CP67" i="20"/>
  <c r="CN67" i="20"/>
  <c r="CM67" i="20"/>
  <c r="CZ67" i="20" s="1"/>
  <c r="FT67" i="20" s="1"/>
  <c r="CB67" i="20"/>
  <c r="CA67" i="20"/>
  <c r="BZ67" i="20"/>
  <c r="BY67" i="20"/>
  <c r="BX67" i="20"/>
  <c r="BW67" i="20"/>
  <c r="BV67" i="20"/>
  <c r="BU67" i="20"/>
  <c r="BS67" i="20"/>
  <c r="BQ67" i="20"/>
  <c r="BN67" i="20"/>
  <c r="BM67" i="20"/>
  <c r="BL67" i="20"/>
  <c r="BK67" i="20"/>
  <c r="BJ67" i="20"/>
  <c r="BI67" i="20"/>
  <c r="BH67" i="20"/>
  <c r="BG67" i="20"/>
  <c r="BF67" i="20"/>
  <c r="BT67" i="20" s="1"/>
  <c r="BE67" i="20"/>
  <c r="CO67" i="20" s="1"/>
  <c r="BD67" i="20"/>
  <c r="BR67" i="20" s="1"/>
  <c r="CJ67" i="20" s="1"/>
  <c r="FS67" i="20" s="1"/>
  <c r="BC67" i="20"/>
  <c r="DI67" i="20" s="1"/>
  <c r="EA67" i="20" s="1"/>
  <c r="GF67" i="20" s="1"/>
  <c r="BA67" i="20"/>
  <c r="AZ67" i="20"/>
  <c r="AY67" i="20"/>
  <c r="FJ67" i="20" s="1"/>
  <c r="FH66" i="20"/>
  <c r="FE66" i="20"/>
  <c r="FD66" i="20"/>
  <c r="FL66" i="20" s="1"/>
  <c r="EQ66" i="20"/>
  <c r="EP66" i="20"/>
  <c r="EO66" i="20"/>
  <c r="EN66" i="20"/>
  <c r="EM66" i="20"/>
  <c r="EL66" i="20"/>
  <c r="EK66" i="20"/>
  <c r="EJ66" i="20"/>
  <c r="EI66" i="20"/>
  <c r="EH66" i="20"/>
  <c r="EG66" i="20"/>
  <c r="EF66" i="20"/>
  <c r="EE66" i="20"/>
  <c r="ER66" i="20" s="1"/>
  <c r="GH66" i="20" s="1"/>
  <c r="DU66" i="20"/>
  <c r="DT66" i="20"/>
  <c r="DS66" i="20"/>
  <c r="DR66" i="20"/>
  <c r="DQ66" i="20"/>
  <c r="DP66" i="20"/>
  <c r="DO66" i="20"/>
  <c r="DN66" i="20"/>
  <c r="DL66" i="20"/>
  <c r="DJ66" i="20"/>
  <c r="CY66" i="20"/>
  <c r="CX66" i="20"/>
  <c r="CW66" i="20"/>
  <c r="CV66" i="20"/>
  <c r="CU66" i="20"/>
  <c r="CT66" i="20"/>
  <c r="CS66" i="20"/>
  <c r="CR66" i="20"/>
  <c r="CQ66" i="20"/>
  <c r="CP66" i="20"/>
  <c r="CN66" i="20"/>
  <c r="CM66" i="20"/>
  <c r="CZ66" i="20" s="1"/>
  <c r="FT66" i="20" s="1"/>
  <c r="CB66" i="20"/>
  <c r="CA66" i="20"/>
  <c r="BZ66" i="20"/>
  <c r="BY66" i="20"/>
  <c r="BX66" i="20"/>
  <c r="BW66" i="20"/>
  <c r="BU66" i="20"/>
  <c r="BS66" i="20"/>
  <c r="BQ66" i="20"/>
  <c r="BN66" i="20"/>
  <c r="BM66" i="20"/>
  <c r="BL66" i="20"/>
  <c r="BK66" i="20"/>
  <c r="BJ66" i="20"/>
  <c r="BI66" i="20"/>
  <c r="BH66" i="20"/>
  <c r="BV66" i="20" s="1"/>
  <c r="BG66" i="20"/>
  <c r="DM66" i="20" s="1"/>
  <c r="BF66" i="20"/>
  <c r="BT66" i="20" s="1"/>
  <c r="BE66" i="20"/>
  <c r="DK66" i="20" s="1"/>
  <c r="BD66" i="20"/>
  <c r="BR66" i="20" s="1"/>
  <c r="CJ66" i="20" s="1"/>
  <c r="FS66" i="20" s="1"/>
  <c r="BC66" i="20"/>
  <c r="DI66" i="20" s="1"/>
  <c r="BA66" i="20"/>
  <c r="AZ66" i="20"/>
  <c r="FK66" i="20" s="1"/>
  <c r="AY66" i="20"/>
  <c r="FJ66" i="20" s="1"/>
  <c r="FH65" i="20"/>
  <c r="FE65" i="20"/>
  <c r="FD65" i="20"/>
  <c r="FL65" i="20" s="1"/>
  <c r="EQ65" i="20"/>
  <c r="EP65" i="20"/>
  <c r="EO65" i="20"/>
  <c r="EN65" i="20"/>
  <c r="EM65" i="20"/>
  <c r="EL65" i="20"/>
  <c r="EK65" i="20"/>
  <c r="EJ65" i="20"/>
  <c r="EI65" i="20"/>
  <c r="EH65" i="20"/>
  <c r="EG65" i="20"/>
  <c r="EF65" i="20"/>
  <c r="EE65" i="20"/>
  <c r="DU65" i="20"/>
  <c r="DT65" i="20"/>
  <c r="DS65" i="20"/>
  <c r="DR65" i="20"/>
  <c r="DQ65" i="20"/>
  <c r="DP65" i="20"/>
  <c r="DO65" i="20"/>
  <c r="DN65" i="20"/>
  <c r="DM65" i="20"/>
  <c r="DL65" i="20"/>
  <c r="DK65" i="20"/>
  <c r="DJ65" i="20"/>
  <c r="CY65" i="20"/>
  <c r="CX65" i="20"/>
  <c r="CW65" i="20"/>
  <c r="CV65" i="20"/>
  <c r="CU65" i="20"/>
  <c r="CT65" i="20"/>
  <c r="CS65" i="20"/>
  <c r="CR65" i="20"/>
  <c r="CQ65" i="20"/>
  <c r="CP65" i="20"/>
  <c r="CN65" i="20"/>
  <c r="CM65" i="20"/>
  <c r="CB65" i="20"/>
  <c r="CA65" i="20"/>
  <c r="BZ65" i="20"/>
  <c r="BY65" i="20"/>
  <c r="BX65" i="20"/>
  <c r="BW65" i="20"/>
  <c r="BV65" i="20"/>
  <c r="BU65" i="20"/>
  <c r="BS65" i="20"/>
  <c r="BQ65" i="20"/>
  <c r="CD65" i="20" s="1"/>
  <c r="FM65" i="20" s="1"/>
  <c r="BN65" i="20"/>
  <c r="BM65" i="20"/>
  <c r="BL65" i="20"/>
  <c r="BK65" i="20"/>
  <c r="BJ65" i="20"/>
  <c r="BI65" i="20"/>
  <c r="BH65" i="20"/>
  <c r="BG65" i="20"/>
  <c r="BF65" i="20"/>
  <c r="BT65" i="20" s="1"/>
  <c r="BE65" i="20"/>
  <c r="CO65" i="20" s="1"/>
  <c r="BD65" i="20"/>
  <c r="BR65" i="20" s="1"/>
  <c r="CJ65" i="20" s="1"/>
  <c r="FS65" i="20" s="1"/>
  <c r="BC65" i="20"/>
  <c r="DI65" i="20" s="1"/>
  <c r="BA65" i="20"/>
  <c r="AZ65" i="20"/>
  <c r="FK65" i="20" s="1"/>
  <c r="AY65" i="20"/>
  <c r="FJ65" i="20" s="1"/>
  <c r="FI63" i="20"/>
  <c r="FH63" i="20"/>
  <c r="FG63" i="20"/>
  <c r="FE63" i="20"/>
  <c r="FD63" i="20"/>
  <c r="FL63" i="20" s="1"/>
  <c r="EQ63" i="20"/>
  <c r="EP63" i="20"/>
  <c r="EO63" i="20"/>
  <c r="EN63" i="20"/>
  <c r="EM63" i="20"/>
  <c r="EL63" i="20"/>
  <c r="EK63" i="20"/>
  <c r="EJ63" i="20"/>
  <c r="EI63" i="20"/>
  <c r="EH63" i="20"/>
  <c r="EG63" i="20"/>
  <c r="EF63" i="20"/>
  <c r="EE63" i="20"/>
  <c r="ER63" i="20" s="1"/>
  <c r="GH63" i="20" s="1"/>
  <c r="DU63" i="20"/>
  <c r="DT63" i="20"/>
  <c r="DS63" i="20"/>
  <c r="DR63" i="20"/>
  <c r="DQ63" i="20"/>
  <c r="DP63" i="20"/>
  <c r="DO63" i="20"/>
  <c r="DN63" i="20"/>
  <c r="DL63" i="20"/>
  <c r="DK63" i="20"/>
  <c r="DJ63" i="20"/>
  <c r="CY63" i="20"/>
  <c r="CX63" i="20"/>
  <c r="CW63" i="20"/>
  <c r="CV63" i="20"/>
  <c r="CU63" i="20"/>
  <c r="CT63" i="20"/>
  <c r="CS63" i="20"/>
  <c r="CR63" i="20"/>
  <c r="CQ63" i="20"/>
  <c r="CP63" i="20"/>
  <c r="CN63" i="20"/>
  <c r="CM63" i="20"/>
  <c r="CZ63" i="20" s="1"/>
  <c r="FT63" i="20" s="1"/>
  <c r="CB63" i="20"/>
  <c r="CA63" i="20"/>
  <c r="BZ63" i="20"/>
  <c r="BY63" i="20"/>
  <c r="BX63" i="20"/>
  <c r="BW63" i="20"/>
  <c r="BU63" i="20"/>
  <c r="BS63" i="20"/>
  <c r="BQ63" i="20"/>
  <c r="CD63" i="20" s="1"/>
  <c r="FM63" i="20" s="1"/>
  <c r="BN63" i="20"/>
  <c r="BM63" i="20"/>
  <c r="BL63" i="20"/>
  <c r="BK63" i="20"/>
  <c r="BJ63" i="20"/>
  <c r="BI63" i="20"/>
  <c r="BH63" i="20"/>
  <c r="BV63" i="20" s="1"/>
  <c r="BG63" i="20"/>
  <c r="DM63" i="20" s="1"/>
  <c r="BF63" i="20"/>
  <c r="BT63" i="20" s="1"/>
  <c r="BE63" i="20"/>
  <c r="CO63" i="20" s="1"/>
  <c r="BD63" i="20"/>
  <c r="BR63" i="20" s="1"/>
  <c r="BC63" i="20"/>
  <c r="DI63" i="20" s="1"/>
  <c r="EA63" i="20" s="1"/>
  <c r="GF63" i="20" s="1"/>
  <c r="BA63" i="20"/>
  <c r="AZ63" i="20"/>
  <c r="FK63" i="20" s="1"/>
  <c r="AY63" i="20"/>
  <c r="FJ63" i="20" s="1"/>
  <c r="FH62" i="20"/>
  <c r="FG62" i="20"/>
  <c r="FE62" i="20"/>
  <c r="FD62" i="20"/>
  <c r="FL62" i="20" s="1"/>
  <c r="EQ62" i="20"/>
  <c r="EP62" i="20"/>
  <c r="EO62" i="20"/>
  <c r="EN62" i="20"/>
  <c r="EM62" i="20"/>
  <c r="EL62" i="20"/>
  <c r="EK62" i="20"/>
  <c r="EJ62" i="20"/>
  <c r="EI62" i="20"/>
  <c r="EH62" i="20"/>
  <c r="EG62" i="20"/>
  <c r="EF62" i="20"/>
  <c r="EE62" i="20"/>
  <c r="DU62" i="20"/>
  <c r="DT62" i="20"/>
  <c r="DS62" i="20"/>
  <c r="DR62" i="20"/>
  <c r="DQ62" i="20"/>
  <c r="DP62" i="20"/>
  <c r="DO62" i="20"/>
  <c r="DM62" i="20"/>
  <c r="DL62" i="20"/>
  <c r="DJ62" i="20"/>
  <c r="CY62" i="20"/>
  <c r="CX62" i="20"/>
  <c r="CW62" i="20"/>
  <c r="CV62" i="20"/>
  <c r="CU62" i="20"/>
  <c r="CS62" i="20"/>
  <c r="CR62" i="20"/>
  <c r="CP62" i="20"/>
  <c r="CN62" i="20"/>
  <c r="CM62" i="20"/>
  <c r="CB62" i="20"/>
  <c r="CA62" i="20"/>
  <c r="BZ62" i="20"/>
  <c r="BX62" i="20"/>
  <c r="BU62" i="20"/>
  <c r="BS62" i="20"/>
  <c r="BQ62" i="20"/>
  <c r="BN62" i="20"/>
  <c r="BM62" i="20"/>
  <c r="BL62" i="20"/>
  <c r="BK62" i="20"/>
  <c r="BY62" i="20" s="1"/>
  <c r="BJ62" i="20"/>
  <c r="CT62" i="20" s="1"/>
  <c r="BI62" i="20"/>
  <c r="BW62" i="20" s="1"/>
  <c r="BH62" i="20"/>
  <c r="DN62" i="20" s="1"/>
  <c r="BG62" i="20"/>
  <c r="CQ62" i="20" s="1"/>
  <c r="BF62" i="20"/>
  <c r="BT62" i="20" s="1"/>
  <c r="BE62" i="20"/>
  <c r="DK62" i="20" s="1"/>
  <c r="BD62" i="20"/>
  <c r="BR62" i="20" s="1"/>
  <c r="CJ62" i="20" s="1"/>
  <c r="FS62" i="20" s="1"/>
  <c r="BC62" i="20"/>
  <c r="DI62" i="20" s="1"/>
  <c r="EA62" i="20" s="1"/>
  <c r="GF62" i="20" s="1"/>
  <c r="BA62" i="20"/>
  <c r="AZ62" i="20"/>
  <c r="FK62" i="20" s="1"/>
  <c r="AY62" i="20"/>
  <c r="FJ62" i="20" s="1"/>
  <c r="AG62" i="20"/>
  <c r="FH61" i="20"/>
  <c r="FE61" i="20"/>
  <c r="FD61" i="20"/>
  <c r="FL61" i="20" s="1"/>
  <c r="EQ61" i="20"/>
  <c r="EP61" i="20"/>
  <c r="EO61" i="20"/>
  <c r="EN61" i="20"/>
  <c r="EM61" i="20"/>
  <c r="EL61" i="20"/>
  <c r="EK61" i="20"/>
  <c r="EJ61" i="20"/>
  <c r="EI61" i="20"/>
  <c r="EH61" i="20"/>
  <c r="EF61" i="20"/>
  <c r="EE61" i="20"/>
  <c r="DU61" i="20"/>
  <c r="DT61" i="20"/>
  <c r="DS61" i="20"/>
  <c r="DR61" i="20"/>
  <c r="DQ61" i="20"/>
  <c r="DP61" i="20"/>
  <c r="DO61" i="20"/>
  <c r="DN61" i="20"/>
  <c r="DM61" i="20"/>
  <c r="DL61" i="20"/>
  <c r="DK61" i="20"/>
  <c r="DJ61" i="20"/>
  <c r="CX61" i="20"/>
  <c r="CW61" i="20"/>
  <c r="CV61" i="20"/>
  <c r="CU61" i="20"/>
  <c r="CT61" i="20"/>
  <c r="CS61" i="20"/>
  <c r="CR61" i="20"/>
  <c r="CP61" i="20"/>
  <c r="CN61" i="20"/>
  <c r="CM61" i="20"/>
  <c r="CC61" i="20"/>
  <c r="CB61" i="20"/>
  <c r="CA61" i="20"/>
  <c r="BZ61" i="20"/>
  <c r="BY61" i="20"/>
  <c r="BX61" i="20"/>
  <c r="BW61" i="20"/>
  <c r="BV61" i="20"/>
  <c r="BU61" i="20"/>
  <c r="BS61" i="20"/>
  <c r="BQ61" i="20"/>
  <c r="BN61" i="20"/>
  <c r="BM61" i="20"/>
  <c r="BL61" i="20"/>
  <c r="BK61" i="20"/>
  <c r="BJ61" i="20"/>
  <c r="BI61" i="20"/>
  <c r="BH61" i="20"/>
  <c r="BG61" i="20"/>
  <c r="CQ61" i="20" s="1"/>
  <c r="BF61" i="20"/>
  <c r="BT61" i="20" s="1"/>
  <c r="BE61" i="20"/>
  <c r="EG61" i="20" s="1"/>
  <c r="BD61" i="20"/>
  <c r="BR61" i="20" s="1"/>
  <c r="CJ61" i="20" s="1"/>
  <c r="FS61" i="20" s="1"/>
  <c r="BC61" i="20"/>
  <c r="DI61" i="20" s="1"/>
  <c r="BA61" i="20"/>
  <c r="AZ61" i="20"/>
  <c r="FK61" i="20" s="1"/>
  <c r="AY61" i="20"/>
  <c r="FJ61" i="20" s="1"/>
  <c r="FI60" i="20"/>
  <c r="FH60" i="20"/>
  <c r="FE60" i="20"/>
  <c r="FD60" i="20"/>
  <c r="FL60" i="20" s="1"/>
  <c r="EQ60" i="20"/>
  <c r="EP60" i="20"/>
  <c r="EO60" i="20"/>
  <c r="EN60" i="20"/>
  <c r="EM60" i="20"/>
  <c r="EK60" i="20"/>
  <c r="EJ60" i="20"/>
  <c r="EI60" i="20"/>
  <c r="EH60" i="20"/>
  <c r="EF60" i="20"/>
  <c r="EE60" i="20"/>
  <c r="DU60" i="20"/>
  <c r="DT60" i="20"/>
  <c r="DS60" i="20"/>
  <c r="DR60" i="20"/>
  <c r="DQ60" i="20"/>
  <c r="DP60" i="20"/>
  <c r="DO60" i="20"/>
  <c r="DN60" i="20"/>
  <c r="DM60" i="20"/>
  <c r="DL60" i="20"/>
  <c r="DK60" i="20"/>
  <c r="DJ60" i="20"/>
  <c r="DI60" i="20"/>
  <c r="DV60" i="20" s="1"/>
  <c r="GA60" i="20" s="1"/>
  <c r="CX60" i="20"/>
  <c r="CW60" i="20"/>
  <c r="CV60" i="20"/>
  <c r="CU60" i="20"/>
  <c r="CT60" i="20"/>
  <c r="CS60" i="20"/>
  <c r="CQ60" i="20"/>
  <c r="CO60" i="20"/>
  <c r="CB60" i="20"/>
  <c r="CA60" i="20"/>
  <c r="BZ60" i="20"/>
  <c r="BX60" i="20"/>
  <c r="BV60" i="20"/>
  <c r="BT60" i="20"/>
  <c r="BN60" i="20"/>
  <c r="BM60" i="20"/>
  <c r="BL60" i="20"/>
  <c r="BK60" i="20"/>
  <c r="BY60" i="20" s="1"/>
  <c r="BJ60" i="20"/>
  <c r="EL60" i="20" s="1"/>
  <c r="BI60" i="20"/>
  <c r="BW60" i="20" s="1"/>
  <c r="BH60" i="20"/>
  <c r="CR60" i="20" s="1"/>
  <c r="BG60" i="20"/>
  <c r="BU60" i="20" s="1"/>
  <c r="BF60" i="20"/>
  <c r="CP60" i="20" s="1"/>
  <c r="BE60" i="20"/>
  <c r="BS60" i="20" s="1"/>
  <c r="BD60" i="20"/>
  <c r="CN60" i="20" s="1"/>
  <c r="BC60" i="20"/>
  <c r="BQ60" i="20" s="1"/>
  <c r="CD60" i="20" s="1"/>
  <c r="FM60" i="20" s="1"/>
  <c r="BA60" i="20"/>
  <c r="AZ60" i="20"/>
  <c r="FK60" i="20" s="1"/>
  <c r="AY60" i="20"/>
  <c r="FJ60" i="20" s="1"/>
  <c r="FI59" i="20"/>
  <c r="FH59" i="20"/>
  <c r="FG59" i="20"/>
  <c r="FE59" i="20"/>
  <c r="FD59" i="20"/>
  <c r="FL59" i="20" s="1"/>
  <c r="EQ59" i="20"/>
  <c r="EP59" i="20"/>
  <c r="EO59" i="20"/>
  <c r="EN59" i="20"/>
  <c r="EM59" i="20"/>
  <c r="EL59" i="20"/>
  <c r="EK59" i="20"/>
  <c r="EI59" i="20"/>
  <c r="EH59" i="20"/>
  <c r="EG59" i="20"/>
  <c r="EF59" i="20"/>
  <c r="EE59" i="20"/>
  <c r="ER59" i="20" s="1"/>
  <c r="GH59" i="20" s="1"/>
  <c r="DU59" i="20"/>
  <c r="DT59" i="20"/>
  <c r="DS59" i="20"/>
  <c r="DR59" i="20"/>
  <c r="DQ59" i="20"/>
  <c r="DP59" i="20"/>
  <c r="DO59" i="20"/>
  <c r="DN59" i="20"/>
  <c r="DM59" i="20"/>
  <c r="DK59" i="20"/>
  <c r="DJ59" i="20"/>
  <c r="CY59" i="20"/>
  <c r="CX59" i="20"/>
  <c r="CW59" i="20"/>
  <c r="CV59" i="20"/>
  <c r="CU59" i="20"/>
  <c r="CT59" i="20"/>
  <c r="CS59" i="20"/>
  <c r="CR59" i="20"/>
  <c r="CQ59" i="20"/>
  <c r="CP59" i="20"/>
  <c r="CO59" i="20"/>
  <c r="CM59" i="20"/>
  <c r="CZ59" i="20" s="1"/>
  <c r="FT59" i="20" s="1"/>
  <c r="CB59" i="20"/>
  <c r="CA59" i="20"/>
  <c r="BZ59" i="20"/>
  <c r="BY59" i="20"/>
  <c r="BX59" i="20"/>
  <c r="BV59" i="20"/>
  <c r="BT59" i="20"/>
  <c r="BQ59" i="20"/>
  <c r="CD59" i="20" s="1"/>
  <c r="FM59" i="20" s="1"/>
  <c r="BN59" i="20"/>
  <c r="BM59" i="20"/>
  <c r="BL59" i="20"/>
  <c r="BK59" i="20"/>
  <c r="BJ59" i="20"/>
  <c r="BI59" i="20"/>
  <c r="BW59" i="20" s="1"/>
  <c r="BH59" i="20"/>
  <c r="EJ59" i="20" s="1"/>
  <c r="BG59" i="20"/>
  <c r="BU59" i="20" s="1"/>
  <c r="BF59" i="20"/>
  <c r="DL59" i="20" s="1"/>
  <c r="BE59" i="20"/>
  <c r="BS59" i="20" s="1"/>
  <c r="BD59" i="20"/>
  <c r="CN59" i="20" s="1"/>
  <c r="BC59" i="20"/>
  <c r="DI59" i="20" s="1"/>
  <c r="BA59" i="20"/>
  <c r="AZ59" i="20"/>
  <c r="FK59" i="20" s="1"/>
  <c r="AY59" i="20"/>
  <c r="FJ59" i="20" s="1"/>
  <c r="FH58" i="20"/>
  <c r="FE58" i="20"/>
  <c r="FD58" i="20"/>
  <c r="FL58" i="20" s="1"/>
  <c r="EQ58" i="20"/>
  <c r="EP58" i="20"/>
  <c r="EO58" i="20"/>
  <c r="EN58" i="20"/>
  <c r="EM58" i="20"/>
  <c r="EL58" i="20"/>
  <c r="EK58" i="20"/>
  <c r="EJ58" i="20"/>
  <c r="EH58" i="20"/>
  <c r="EF58" i="20"/>
  <c r="EE58" i="20"/>
  <c r="DU58" i="20"/>
  <c r="DT58" i="20"/>
  <c r="DS58" i="20"/>
  <c r="DR58" i="20"/>
  <c r="DQ58" i="20"/>
  <c r="DP58" i="20"/>
  <c r="DO58" i="20"/>
  <c r="DN58" i="20"/>
  <c r="DM58" i="20"/>
  <c r="DL58" i="20"/>
  <c r="DK58" i="20"/>
  <c r="DJ58" i="20"/>
  <c r="CY58" i="20"/>
  <c r="CX58" i="20"/>
  <c r="CW58" i="20"/>
  <c r="CV58" i="20"/>
  <c r="CT58" i="20"/>
  <c r="CR58" i="20"/>
  <c r="CQ58" i="20"/>
  <c r="CP58" i="20"/>
  <c r="CO58" i="20"/>
  <c r="CN58" i="20"/>
  <c r="CM58" i="20"/>
  <c r="CB58" i="20"/>
  <c r="CA58" i="20"/>
  <c r="BY58" i="20"/>
  <c r="BW58" i="20"/>
  <c r="BU58" i="20"/>
  <c r="BS58" i="20"/>
  <c r="BQ58" i="20"/>
  <c r="BN58" i="20"/>
  <c r="BM58" i="20"/>
  <c r="BL58" i="20"/>
  <c r="BZ58" i="20" s="1"/>
  <c r="BK58" i="20"/>
  <c r="CU58" i="20" s="1"/>
  <c r="BJ58" i="20"/>
  <c r="BX58" i="20" s="1"/>
  <c r="BI58" i="20"/>
  <c r="CS58" i="20" s="1"/>
  <c r="BH58" i="20"/>
  <c r="BV58" i="20" s="1"/>
  <c r="BG58" i="20"/>
  <c r="EI58" i="20" s="1"/>
  <c r="BF58" i="20"/>
  <c r="BT58" i="20" s="1"/>
  <c r="BE58" i="20"/>
  <c r="EG58" i="20" s="1"/>
  <c r="BD58" i="20"/>
  <c r="BR58" i="20" s="1"/>
  <c r="BC58" i="20"/>
  <c r="DI58" i="20" s="1"/>
  <c r="BA58" i="20"/>
  <c r="AZ58" i="20"/>
  <c r="FK58" i="20" s="1"/>
  <c r="AY58" i="20"/>
  <c r="FJ58" i="20" s="1"/>
  <c r="FH56" i="20"/>
  <c r="FG56" i="20"/>
  <c r="FE56" i="20"/>
  <c r="FD56" i="20"/>
  <c r="FL56" i="20" s="1"/>
  <c r="EQ56" i="20"/>
  <c r="EP56" i="20"/>
  <c r="EO56" i="20"/>
  <c r="EN56" i="20"/>
  <c r="EM56" i="20"/>
  <c r="EL56" i="20"/>
  <c r="EK56" i="20"/>
  <c r="EJ56" i="20"/>
  <c r="EI56" i="20"/>
  <c r="EH56" i="20"/>
  <c r="EF56" i="20"/>
  <c r="EE56" i="20"/>
  <c r="DU56" i="20"/>
  <c r="DT56" i="20"/>
  <c r="DS56" i="20"/>
  <c r="DR56" i="20"/>
  <c r="DQ56" i="20"/>
  <c r="DP56" i="20"/>
  <c r="DO56" i="20"/>
  <c r="DN56" i="20"/>
  <c r="DM56" i="20"/>
  <c r="DL56" i="20"/>
  <c r="DK56" i="20"/>
  <c r="DJ56" i="20"/>
  <c r="CX56" i="20"/>
  <c r="CW56" i="20"/>
  <c r="CV56" i="20"/>
  <c r="CU56" i="20"/>
  <c r="CT56" i="20"/>
  <c r="CS56" i="20"/>
  <c r="CR56" i="20"/>
  <c r="CQ56" i="20"/>
  <c r="CP56" i="20"/>
  <c r="CN56" i="20"/>
  <c r="CB56" i="20"/>
  <c r="CA56" i="20"/>
  <c r="BZ56" i="20"/>
  <c r="BY56" i="20"/>
  <c r="BX56" i="20"/>
  <c r="BW56" i="20"/>
  <c r="BV56" i="20"/>
  <c r="BU56" i="20"/>
  <c r="BS56" i="20"/>
  <c r="BQ56" i="20"/>
  <c r="BN56" i="20"/>
  <c r="BM56" i="20"/>
  <c r="BL56" i="20"/>
  <c r="BK56" i="20"/>
  <c r="BJ56" i="20"/>
  <c r="BI56" i="20"/>
  <c r="BH56" i="20"/>
  <c r="BG56" i="20"/>
  <c r="BF56" i="20"/>
  <c r="BT56" i="20" s="1"/>
  <c r="BE56" i="20"/>
  <c r="EG56" i="20" s="1"/>
  <c r="BD56" i="20"/>
  <c r="BR56" i="20" s="1"/>
  <c r="BC56" i="20"/>
  <c r="DI56" i="20" s="1"/>
  <c r="BA56" i="20"/>
  <c r="AZ56" i="20"/>
  <c r="FK56" i="20" s="1"/>
  <c r="AY56" i="20"/>
  <c r="FJ56" i="20" s="1"/>
  <c r="FH55" i="20"/>
  <c r="FG55" i="20"/>
  <c r="FE55" i="20"/>
  <c r="FD55" i="20"/>
  <c r="FL55" i="20" s="1"/>
  <c r="EQ55" i="20"/>
  <c r="EP55" i="20"/>
  <c r="EO55" i="20"/>
  <c r="EN55" i="20"/>
  <c r="EM55" i="20"/>
  <c r="EL55" i="20"/>
  <c r="EJ55" i="20"/>
  <c r="EI55" i="20"/>
  <c r="EG55" i="20"/>
  <c r="EF55" i="20"/>
  <c r="EE55" i="20"/>
  <c r="DU55" i="20"/>
  <c r="DT55" i="20"/>
  <c r="DS55" i="20"/>
  <c r="DR55" i="20"/>
  <c r="DQ55" i="20"/>
  <c r="DP55" i="20"/>
  <c r="DO55" i="20"/>
  <c r="DN55" i="20"/>
  <c r="DM55" i="20"/>
  <c r="DL55" i="20"/>
  <c r="DK55" i="20"/>
  <c r="DJ55" i="20"/>
  <c r="CX55" i="20"/>
  <c r="CV55" i="20"/>
  <c r="CT55" i="20"/>
  <c r="CS55" i="20"/>
  <c r="CP55" i="20"/>
  <c r="CN55" i="20"/>
  <c r="CM55" i="20"/>
  <c r="CA55" i="20"/>
  <c r="BY55" i="20"/>
  <c r="BW55" i="20"/>
  <c r="BS55" i="20"/>
  <c r="BQ55" i="20"/>
  <c r="BN55" i="20"/>
  <c r="CB55" i="20" s="1"/>
  <c r="BM55" i="20"/>
  <c r="CW55" i="20" s="1"/>
  <c r="BL55" i="20"/>
  <c r="BZ55" i="20" s="1"/>
  <c r="BK55" i="20"/>
  <c r="CU55" i="20" s="1"/>
  <c r="BJ55" i="20"/>
  <c r="BX55" i="20" s="1"/>
  <c r="BI55" i="20"/>
  <c r="EK55" i="20" s="1"/>
  <c r="BH55" i="20"/>
  <c r="BV55" i="20" s="1"/>
  <c r="BG55" i="20"/>
  <c r="CQ55" i="20" s="1"/>
  <c r="BF55" i="20"/>
  <c r="BT55" i="20" s="1"/>
  <c r="BE55" i="20"/>
  <c r="CO55" i="20" s="1"/>
  <c r="BD55" i="20"/>
  <c r="BR55" i="20" s="1"/>
  <c r="CJ55" i="20" s="1"/>
  <c r="FS55" i="20" s="1"/>
  <c r="BC55" i="20"/>
  <c r="DI55" i="20" s="1"/>
  <c r="BA55" i="20"/>
  <c r="AZ55" i="20"/>
  <c r="FK55" i="20" s="1"/>
  <c r="AY55" i="20"/>
  <c r="FJ55" i="20" s="1"/>
  <c r="FH54" i="20"/>
  <c r="FG54" i="20"/>
  <c r="FE54" i="20"/>
  <c r="FD54" i="20"/>
  <c r="FL54" i="20" s="1"/>
  <c r="EQ54" i="20"/>
  <c r="EP54" i="20"/>
  <c r="EO54" i="20"/>
  <c r="EN54" i="20"/>
  <c r="EM54" i="20"/>
  <c r="EL54" i="20"/>
  <c r="EK54" i="20"/>
  <c r="EJ54" i="20"/>
  <c r="EI54" i="20"/>
  <c r="EH54" i="20"/>
  <c r="EG54" i="20"/>
  <c r="EF54" i="20"/>
  <c r="EE54" i="20"/>
  <c r="DU54" i="20"/>
  <c r="DT54" i="20"/>
  <c r="DS54" i="20"/>
  <c r="DR54" i="20"/>
  <c r="DQ54" i="20"/>
  <c r="DP54" i="20"/>
  <c r="DO54" i="20"/>
  <c r="DN54" i="20"/>
  <c r="DM54" i="20"/>
  <c r="DL54" i="20"/>
  <c r="DK54" i="20"/>
  <c r="DJ54" i="20"/>
  <c r="CX54" i="20"/>
  <c r="CW54" i="20"/>
  <c r="CV54" i="20"/>
  <c r="CU54" i="20"/>
  <c r="CT54" i="20"/>
  <c r="CS54" i="20"/>
  <c r="CR54" i="20"/>
  <c r="CP54" i="20"/>
  <c r="CN54" i="20"/>
  <c r="CM54" i="20"/>
  <c r="CZ54" i="20" s="1"/>
  <c r="FT54" i="20" s="1"/>
  <c r="CB54" i="20"/>
  <c r="CA54" i="20"/>
  <c r="BZ54" i="20"/>
  <c r="BY54" i="20"/>
  <c r="BX54" i="20"/>
  <c r="BW54" i="20"/>
  <c r="BU54" i="20"/>
  <c r="BS54" i="20"/>
  <c r="BQ54" i="20"/>
  <c r="CD54" i="20" s="1"/>
  <c r="FM54" i="20" s="1"/>
  <c r="BN54" i="20"/>
  <c r="BM54" i="20"/>
  <c r="BL54" i="20"/>
  <c r="BK54" i="20"/>
  <c r="BJ54" i="20"/>
  <c r="BI54" i="20"/>
  <c r="BH54" i="20"/>
  <c r="BV54" i="20" s="1"/>
  <c r="BG54" i="20"/>
  <c r="CQ54" i="20" s="1"/>
  <c r="BF54" i="20"/>
  <c r="BT54" i="20" s="1"/>
  <c r="BE54" i="20"/>
  <c r="CO54" i="20" s="1"/>
  <c r="BD54" i="20"/>
  <c r="BR54" i="20" s="1"/>
  <c r="BC54" i="20"/>
  <c r="DI54" i="20" s="1"/>
  <c r="BA54" i="20"/>
  <c r="AZ54" i="20"/>
  <c r="FK54" i="20" s="1"/>
  <c r="AY54" i="20"/>
  <c r="FJ54" i="20" s="1"/>
  <c r="AH54" i="20"/>
  <c r="AG54" i="20"/>
  <c r="FH53" i="20"/>
  <c r="FE53" i="20"/>
  <c r="FD53" i="20"/>
  <c r="FL53" i="20" s="1"/>
  <c r="EQ53" i="20"/>
  <c r="EP53" i="20"/>
  <c r="EO53" i="20"/>
  <c r="EN53" i="20"/>
  <c r="EM53" i="20"/>
  <c r="EL53" i="20"/>
  <c r="EK53" i="20"/>
  <c r="EJ53" i="20"/>
  <c r="EI53" i="20"/>
  <c r="EH53" i="20"/>
  <c r="EF53" i="20"/>
  <c r="EE53" i="20"/>
  <c r="DU53" i="20"/>
  <c r="DT53" i="20"/>
  <c r="DS53" i="20"/>
  <c r="DR53" i="20"/>
  <c r="DQ53" i="20"/>
  <c r="DP53" i="20"/>
  <c r="DO53" i="20"/>
  <c r="DN53" i="20"/>
  <c r="DM53" i="20"/>
  <c r="DL53" i="20"/>
  <c r="DK53" i="20"/>
  <c r="DJ53" i="20"/>
  <c r="CX53" i="20"/>
  <c r="CW53" i="20"/>
  <c r="CV53" i="20"/>
  <c r="CU53" i="20"/>
  <c r="CT53" i="20"/>
  <c r="CR53" i="20"/>
  <c r="CP53" i="20"/>
  <c r="CO53" i="20"/>
  <c r="CN53" i="20"/>
  <c r="CM53" i="20"/>
  <c r="CB53" i="20"/>
  <c r="CA53" i="20"/>
  <c r="BZ53" i="20"/>
  <c r="BY53" i="20"/>
  <c r="BX53" i="20"/>
  <c r="BW53" i="20"/>
  <c r="BU53" i="20"/>
  <c r="BS53" i="20"/>
  <c r="BQ53" i="20"/>
  <c r="CD53" i="20" s="1"/>
  <c r="FM53" i="20" s="1"/>
  <c r="BN53" i="20"/>
  <c r="BM53" i="20"/>
  <c r="BL53" i="20"/>
  <c r="BK53" i="20"/>
  <c r="BJ53" i="20"/>
  <c r="BI53" i="20"/>
  <c r="CS53" i="20" s="1"/>
  <c r="BH53" i="20"/>
  <c r="BV53" i="20" s="1"/>
  <c r="BG53" i="20"/>
  <c r="CQ53" i="20" s="1"/>
  <c r="BF53" i="20"/>
  <c r="BT53" i="20" s="1"/>
  <c r="BE53" i="20"/>
  <c r="EG53" i="20" s="1"/>
  <c r="BD53" i="20"/>
  <c r="BR53" i="20" s="1"/>
  <c r="BC53" i="20"/>
  <c r="DI53" i="20" s="1"/>
  <c r="EA53" i="20" s="1"/>
  <c r="GF53" i="20" s="1"/>
  <c r="BA53" i="20"/>
  <c r="AZ53" i="20"/>
  <c r="FK53" i="20" s="1"/>
  <c r="AY53" i="20"/>
  <c r="FJ53" i="20" s="1"/>
  <c r="FI52" i="20"/>
  <c r="FH52" i="20"/>
  <c r="FE52" i="20"/>
  <c r="FD52" i="20"/>
  <c r="FL52" i="20" s="1"/>
  <c r="EQ52" i="20"/>
  <c r="EP52" i="20"/>
  <c r="EO52" i="20"/>
  <c r="EN52" i="20"/>
  <c r="EM52" i="20"/>
  <c r="EL52" i="20"/>
  <c r="EK52" i="20"/>
  <c r="EJ52" i="20"/>
  <c r="EI52" i="20"/>
  <c r="EH52" i="20"/>
  <c r="EG52" i="20"/>
  <c r="EF52" i="20"/>
  <c r="EE52" i="20"/>
  <c r="DU52" i="20"/>
  <c r="DT52" i="20"/>
  <c r="DS52" i="20"/>
  <c r="DR52" i="20"/>
  <c r="DQ52" i="20"/>
  <c r="DP52" i="20"/>
  <c r="DO52" i="20"/>
  <c r="DN52" i="20"/>
  <c r="DM52" i="20"/>
  <c r="DL52" i="20"/>
  <c r="DJ52" i="20"/>
  <c r="CX52" i="20"/>
  <c r="CW52" i="20"/>
  <c r="CV52" i="20"/>
  <c r="CU52" i="20"/>
  <c r="CT52" i="20"/>
  <c r="CR52" i="20"/>
  <c r="CP52" i="20"/>
  <c r="CM52" i="20"/>
  <c r="CB52" i="20"/>
  <c r="CA52" i="20"/>
  <c r="BZ52" i="20"/>
  <c r="BY52" i="20"/>
  <c r="BW52" i="20"/>
  <c r="BU52" i="20"/>
  <c r="BS52" i="20"/>
  <c r="BQ52" i="20"/>
  <c r="CD52" i="20" s="1"/>
  <c r="FM52" i="20" s="1"/>
  <c r="BN52" i="20"/>
  <c r="BM52" i="20"/>
  <c r="BL52" i="20"/>
  <c r="BK52" i="20"/>
  <c r="BJ52" i="20"/>
  <c r="BX52" i="20" s="1"/>
  <c r="BI52" i="20"/>
  <c r="CS52" i="20" s="1"/>
  <c r="BH52" i="20"/>
  <c r="BV52" i="20" s="1"/>
  <c r="BG52" i="20"/>
  <c r="CQ52" i="20" s="1"/>
  <c r="BF52" i="20"/>
  <c r="BT52" i="20" s="1"/>
  <c r="BE52" i="20"/>
  <c r="DK52" i="20" s="1"/>
  <c r="BD52" i="20"/>
  <c r="CN52" i="20" s="1"/>
  <c r="BC52" i="20"/>
  <c r="DI52" i="20" s="1"/>
  <c r="BA52" i="20"/>
  <c r="AZ52" i="20"/>
  <c r="FK52" i="20" s="1"/>
  <c r="AY52" i="20"/>
  <c r="FJ52" i="20" s="1"/>
  <c r="FH51" i="20"/>
  <c r="FG51" i="20"/>
  <c r="FE51" i="20"/>
  <c r="FD51" i="20"/>
  <c r="FL51" i="20" s="1"/>
  <c r="EQ51" i="20"/>
  <c r="EP51" i="20"/>
  <c r="EO51" i="20"/>
  <c r="EN51" i="20"/>
  <c r="EM51" i="20"/>
  <c r="EL51" i="20"/>
  <c r="EK51" i="20"/>
  <c r="EJ51" i="20"/>
  <c r="EI51" i="20"/>
  <c r="EH51" i="20"/>
  <c r="EG51" i="20"/>
  <c r="EF51" i="20"/>
  <c r="EE51" i="20"/>
  <c r="DU51" i="20"/>
  <c r="DT51" i="20"/>
  <c r="DS51" i="20"/>
  <c r="DR51" i="20"/>
  <c r="DQ51" i="20"/>
  <c r="DP51" i="20"/>
  <c r="DN51" i="20"/>
  <c r="DL51" i="20"/>
  <c r="DK51" i="20"/>
  <c r="DJ51" i="20"/>
  <c r="CX51" i="20"/>
  <c r="CV51" i="20"/>
  <c r="CT51" i="20"/>
  <c r="CR51" i="20"/>
  <c r="CP51" i="20"/>
  <c r="CN51" i="20"/>
  <c r="CM51" i="20"/>
  <c r="CA51" i="20"/>
  <c r="BY51" i="20"/>
  <c r="BW51" i="20"/>
  <c r="BU51" i="20"/>
  <c r="BS51" i="20"/>
  <c r="BQ51" i="20"/>
  <c r="BN51" i="20"/>
  <c r="CB51" i="20" s="1"/>
  <c r="BM51" i="20"/>
  <c r="CW51" i="20" s="1"/>
  <c r="BL51" i="20"/>
  <c r="BZ51" i="20" s="1"/>
  <c r="BK51" i="20"/>
  <c r="CU51" i="20" s="1"/>
  <c r="BJ51" i="20"/>
  <c r="BX51" i="20" s="1"/>
  <c r="BI51" i="20"/>
  <c r="DO51" i="20" s="1"/>
  <c r="BH51" i="20"/>
  <c r="BV51" i="20" s="1"/>
  <c r="BG51" i="20"/>
  <c r="DM51" i="20" s="1"/>
  <c r="BF51" i="20"/>
  <c r="BT51" i="20" s="1"/>
  <c r="BE51" i="20"/>
  <c r="CO51" i="20" s="1"/>
  <c r="BD51" i="20"/>
  <c r="BR51" i="20" s="1"/>
  <c r="BA51" i="20"/>
  <c r="AZ51" i="20"/>
  <c r="FK51" i="20" s="1"/>
  <c r="AY51" i="20"/>
  <c r="FJ51" i="20" s="1"/>
  <c r="FI50" i="20"/>
  <c r="FH50" i="20"/>
  <c r="FE50" i="20"/>
  <c r="FD50" i="20"/>
  <c r="FL50" i="20" s="1"/>
  <c r="EQ50" i="20"/>
  <c r="EP50" i="20"/>
  <c r="EO50" i="20"/>
  <c r="EN50" i="20"/>
  <c r="EM50" i="20"/>
  <c r="EL50" i="20"/>
  <c r="EK50" i="20"/>
  <c r="EJ50" i="20"/>
  <c r="EI50" i="20"/>
  <c r="EH50" i="20"/>
  <c r="EF50" i="20"/>
  <c r="EE50" i="20"/>
  <c r="ER50" i="20" s="1"/>
  <c r="GH50" i="20" s="1"/>
  <c r="DU50" i="20"/>
  <c r="DT50" i="20"/>
  <c r="DS50" i="20"/>
  <c r="DR50" i="20"/>
  <c r="DQ50" i="20"/>
  <c r="DP50" i="20"/>
  <c r="DO50" i="20"/>
  <c r="DN50" i="20"/>
  <c r="DM50" i="20"/>
  <c r="DL50" i="20"/>
  <c r="DK50" i="20"/>
  <c r="DJ50" i="20"/>
  <c r="CX50" i="20"/>
  <c r="CW50" i="20"/>
  <c r="CV50" i="20"/>
  <c r="CU50" i="20"/>
  <c r="CT50" i="20"/>
  <c r="CS50" i="20"/>
  <c r="CR50" i="20"/>
  <c r="CP50" i="20"/>
  <c r="CO50" i="20"/>
  <c r="CN50" i="20"/>
  <c r="CM50" i="20"/>
  <c r="CZ50" i="20" s="1"/>
  <c r="FT50" i="20" s="1"/>
  <c r="CB50" i="20"/>
  <c r="CA50" i="20"/>
  <c r="BZ50" i="20"/>
  <c r="BY50" i="20"/>
  <c r="BX50" i="20"/>
  <c r="BW50" i="20"/>
  <c r="BV50" i="20"/>
  <c r="BU50" i="20"/>
  <c r="BS50" i="20"/>
  <c r="BQ50" i="20"/>
  <c r="CD50" i="20" s="1"/>
  <c r="FM50" i="20" s="1"/>
  <c r="BN50" i="20"/>
  <c r="BM50" i="20"/>
  <c r="BL50" i="20"/>
  <c r="BK50" i="20"/>
  <c r="BJ50" i="20"/>
  <c r="BI50" i="20"/>
  <c r="BH50" i="20"/>
  <c r="BG50" i="20"/>
  <c r="CQ50" i="20" s="1"/>
  <c r="BF50" i="20"/>
  <c r="BT50" i="20" s="1"/>
  <c r="BE50" i="20"/>
  <c r="EG50" i="20" s="1"/>
  <c r="BD50" i="20"/>
  <c r="BR50" i="20" s="1"/>
  <c r="CJ50" i="20" s="1"/>
  <c r="FS50" i="20" s="1"/>
  <c r="BC50" i="20"/>
  <c r="DI50" i="20" s="1"/>
  <c r="DV50" i="20" s="1"/>
  <c r="GA50" i="20" s="1"/>
  <c r="BA50" i="20"/>
  <c r="AZ50" i="20"/>
  <c r="FK50" i="20" s="1"/>
  <c r="AY50" i="20"/>
  <c r="FJ50" i="20" s="1"/>
  <c r="FH49" i="20"/>
  <c r="FE49" i="20"/>
  <c r="FD49" i="20"/>
  <c r="FL49" i="20" s="1"/>
  <c r="EQ49" i="20"/>
  <c r="EP49" i="20"/>
  <c r="EO49" i="20"/>
  <c r="EN49" i="20"/>
  <c r="EM49" i="20"/>
  <c r="EL49" i="20"/>
  <c r="EK49" i="20"/>
  <c r="EJ49" i="20"/>
  <c r="EI49" i="20"/>
  <c r="EH49" i="20"/>
  <c r="EG49" i="20"/>
  <c r="EF49" i="20"/>
  <c r="EE49" i="20"/>
  <c r="ER49" i="20" s="1"/>
  <c r="GH49" i="20" s="1"/>
  <c r="DT49" i="20"/>
  <c r="DS49" i="20"/>
  <c r="DR49" i="20"/>
  <c r="DP49" i="20"/>
  <c r="DN49" i="20"/>
  <c r="DL49" i="20"/>
  <c r="DJ49" i="20"/>
  <c r="CX49" i="20"/>
  <c r="CW49" i="20"/>
  <c r="CV49" i="20"/>
  <c r="CU49" i="20"/>
  <c r="CT49" i="20"/>
  <c r="CS49" i="20"/>
  <c r="CR49" i="20"/>
  <c r="CQ49" i="20"/>
  <c r="CP49" i="20"/>
  <c r="CO49" i="20"/>
  <c r="CM49" i="20"/>
  <c r="CZ49" i="20" s="1"/>
  <c r="FT49" i="20" s="1"/>
  <c r="CC49" i="20"/>
  <c r="CB49" i="20"/>
  <c r="CA49" i="20"/>
  <c r="BZ49" i="20"/>
  <c r="BY49" i="20"/>
  <c r="BW49" i="20"/>
  <c r="BU49" i="20"/>
  <c r="BS49" i="20"/>
  <c r="BN49" i="20"/>
  <c r="BM49" i="20"/>
  <c r="BL49" i="20"/>
  <c r="BK49" i="20"/>
  <c r="DQ49" i="20" s="1"/>
  <c r="BJ49" i="20"/>
  <c r="BX49" i="20" s="1"/>
  <c r="BI49" i="20"/>
  <c r="DO49" i="20" s="1"/>
  <c r="BH49" i="20"/>
  <c r="BV49" i="20" s="1"/>
  <c r="BG49" i="20"/>
  <c r="DM49" i="20" s="1"/>
  <c r="BF49" i="20"/>
  <c r="BT49" i="20" s="1"/>
  <c r="BE49" i="20"/>
  <c r="DK49" i="20" s="1"/>
  <c r="BD49" i="20"/>
  <c r="BR49" i="20" s="1"/>
  <c r="BC49" i="20"/>
  <c r="DI49" i="20" s="1"/>
  <c r="BA49" i="20"/>
  <c r="AZ49" i="20"/>
  <c r="AY49" i="20"/>
  <c r="FJ49" i="20" s="1"/>
  <c r="FH48" i="20"/>
  <c r="FG48" i="20"/>
  <c r="FE48" i="20"/>
  <c r="FD48" i="20"/>
  <c r="FL48" i="20" s="1"/>
  <c r="EQ48" i="20"/>
  <c r="EP48" i="20"/>
  <c r="EO48" i="20"/>
  <c r="EN48" i="20"/>
  <c r="EM48" i="20"/>
  <c r="EL48" i="20"/>
  <c r="EK48" i="20"/>
  <c r="EJ48" i="20"/>
  <c r="EH48" i="20"/>
  <c r="EG48" i="20"/>
  <c r="EF48" i="20"/>
  <c r="EE48" i="20"/>
  <c r="ER48" i="20" s="1"/>
  <c r="GH48" i="20" s="1"/>
  <c r="DU48" i="20"/>
  <c r="DT48" i="20"/>
  <c r="DS48" i="20"/>
  <c r="DR48" i="20"/>
  <c r="DQ48" i="20"/>
  <c r="DP48" i="20"/>
  <c r="DO48" i="20"/>
  <c r="DN48" i="20"/>
  <c r="DM48" i="20"/>
  <c r="DL48" i="20"/>
  <c r="DK48" i="20"/>
  <c r="DJ48" i="20"/>
  <c r="CX48" i="20"/>
  <c r="CV48" i="20"/>
  <c r="CT48" i="20"/>
  <c r="CP48" i="20"/>
  <c r="CN48" i="20"/>
  <c r="CM48" i="20"/>
  <c r="CA48" i="20"/>
  <c r="BY48" i="20"/>
  <c r="BW48" i="20"/>
  <c r="BU48" i="20"/>
  <c r="BS48" i="20"/>
  <c r="BQ48" i="20"/>
  <c r="BN48" i="20"/>
  <c r="CB48" i="20" s="1"/>
  <c r="BM48" i="20"/>
  <c r="CW48" i="20" s="1"/>
  <c r="BL48" i="20"/>
  <c r="BZ48" i="20" s="1"/>
  <c r="BK48" i="20"/>
  <c r="CU48" i="20" s="1"/>
  <c r="BJ48" i="20"/>
  <c r="BX48" i="20" s="1"/>
  <c r="BI48" i="20"/>
  <c r="CS48" i="20" s="1"/>
  <c r="BH48" i="20"/>
  <c r="CR48" i="20" s="1"/>
  <c r="BG48" i="20"/>
  <c r="EI48" i="20" s="1"/>
  <c r="BF48" i="20"/>
  <c r="BT48" i="20" s="1"/>
  <c r="BE48" i="20"/>
  <c r="CO48" i="20" s="1"/>
  <c r="BD48" i="20"/>
  <c r="BR48" i="20" s="1"/>
  <c r="CJ48" i="20" s="1"/>
  <c r="FS48" i="20" s="1"/>
  <c r="BC48" i="20"/>
  <c r="DI48" i="20" s="1"/>
  <c r="BA48" i="20"/>
  <c r="AZ48" i="20"/>
  <c r="FK48" i="20" s="1"/>
  <c r="AY48" i="20"/>
  <c r="FJ48" i="20" s="1"/>
  <c r="FH47" i="20"/>
  <c r="FG47" i="20"/>
  <c r="FE47" i="20"/>
  <c r="FD47" i="20"/>
  <c r="FL47" i="20" s="1"/>
  <c r="EQ47" i="20"/>
  <c r="EP47" i="20"/>
  <c r="EN47" i="20"/>
  <c r="EM47" i="20"/>
  <c r="EL47" i="20"/>
  <c r="EK47" i="20"/>
  <c r="EJ47" i="20"/>
  <c r="EI47" i="20"/>
  <c r="EH47" i="20"/>
  <c r="EF47" i="20"/>
  <c r="EE47" i="20"/>
  <c r="DU47" i="20"/>
  <c r="DT47" i="20"/>
  <c r="DS47" i="20"/>
  <c r="DR47" i="20"/>
  <c r="DQ47" i="20"/>
  <c r="DP47" i="20"/>
  <c r="DO47" i="20"/>
  <c r="DN47" i="20"/>
  <c r="DM47" i="20"/>
  <c r="DL47" i="20"/>
  <c r="DK47" i="20"/>
  <c r="DJ47" i="20"/>
  <c r="CX47" i="20"/>
  <c r="CW47" i="20"/>
  <c r="CV47" i="20"/>
  <c r="CT47" i="20"/>
  <c r="CR47" i="20"/>
  <c r="CP47" i="20"/>
  <c r="CO47" i="20"/>
  <c r="CN47" i="20"/>
  <c r="CM47" i="20"/>
  <c r="CA47" i="20"/>
  <c r="BY47" i="20"/>
  <c r="BW47" i="20"/>
  <c r="BU47" i="20"/>
  <c r="BS47" i="20"/>
  <c r="BQ47" i="20"/>
  <c r="BN47" i="20"/>
  <c r="CB47" i="20" s="1"/>
  <c r="BM47" i="20"/>
  <c r="EO47" i="20" s="1"/>
  <c r="BL47" i="20"/>
  <c r="BZ47" i="20" s="1"/>
  <c r="BK47" i="20"/>
  <c r="CU47" i="20" s="1"/>
  <c r="BJ47" i="20"/>
  <c r="BX47" i="20" s="1"/>
  <c r="BI47" i="20"/>
  <c r="CS47" i="20" s="1"/>
  <c r="BH47" i="20"/>
  <c r="BV47" i="20" s="1"/>
  <c r="BG47" i="20"/>
  <c r="CQ47" i="20" s="1"/>
  <c r="BF47" i="20"/>
  <c r="BT47" i="20" s="1"/>
  <c r="BE47" i="20"/>
  <c r="EG47" i="20" s="1"/>
  <c r="BD47" i="20"/>
  <c r="BR47" i="20" s="1"/>
  <c r="CJ47" i="20" s="1"/>
  <c r="FS47" i="20" s="1"/>
  <c r="BC47" i="20"/>
  <c r="DI47" i="20" s="1"/>
  <c r="BA47" i="20"/>
  <c r="AZ47" i="20"/>
  <c r="FK47" i="20" s="1"/>
  <c r="AY47" i="20"/>
  <c r="FJ47" i="20" s="1"/>
  <c r="FH46" i="20"/>
  <c r="FG46" i="20"/>
  <c r="FE46" i="20"/>
  <c r="FD46" i="20"/>
  <c r="FL46" i="20" s="1"/>
  <c r="EQ46" i="20"/>
  <c r="EP46" i="20"/>
  <c r="EO46" i="20"/>
  <c r="EN46" i="20"/>
  <c r="EM46" i="20"/>
  <c r="EL46" i="20"/>
  <c r="EK46" i="20"/>
  <c r="EJ46" i="20"/>
  <c r="EH46" i="20"/>
  <c r="EF46" i="20"/>
  <c r="EE46" i="20"/>
  <c r="DU46" i="20"/>
  <c r="DT46" i="20"/>
  <c r="DS46" i="20"/>
  <c r="DR46" i="20"/>
  <c r="DQ46" i="20"/>
  <c r="DP46" i="20"/>
  <c r="DO46" i="20"/>
  <c r="DN46" i="20"/>
  <c r="DM46" i="20"/>
  <c r="DL46" i="20"/>
  <c r="DJ46" i="20"/>
  <c r="CX46" i="20"/>
  <c r="CW46" i="20"/>
  <c r="CV46" i="20"/>
  <c r="CU46" i="20"/>
  <c r="CT46" i="20"/>
  <c r="CR46" i="20"/>
  <c r="CQ46" i="20"/>
  <c r="CP46" i="20"/>
  <c r="CO46" i="20"/>
  <c r="CN46" i="20"/>
  <c r="CM46" i="20"/>
  <c r="CB46" i="20"/>
  <c r="CA46" i="20"/>
  <c r="BZ46" i="20"/>
  <c r="BY46" i="20"/>
  <c r="BX46" i="20"/>
  <c r="BW46" i="20"/>
  <c r="BU46" i="20"/>
  <c r="BS46" i="20"/>
  <c r="BQ46" i="20"/>
  <c r="CD46" i="20" s="1"/>
  <c r="FM46" i="20" s="1"/>
  <c r="BN46" i="20"/>
  <c r="BM46" i="20"/>
  <c r="BL46" i="20"/>
  <c r="BK46" i="20"/>
  <c r="BJ46" i="20"/>
  <c r="BI46" i="20"/>
  <c r="CS46" i="20" s="1"/>
  <c r="BH46" i="20"/>
  <c r="BV46" i="20" s="1"/>
  <c r="BG46" i="20"/>
  <c r="EI46" i="20" s="1"/>
  <c r="BF46" i="20"/>
  <c r="BT46" i="20" s="1"/>
  <c r="BE46" i="20"/>
  <c r="EG46" i="20" s="1"/>
  <c r="BD46" i="20"/>
  <c r="BR46" i="20" s="1"/>
  <c r="BC46" i="20"/>
  <c r="DI46" i="20" s="1"/>
  <c r="BA46" i="20"/>
  <c r="AZ46" i="20"/>
  <c r="FK46" i="20" s="1"/>
  <c r="AY46" i="20"/>
  <c r="FJ46" i="20" s="1"/>
  <c r="AH46" i="20"/>
  <c r="FH45" i="20"/>
  <c r="FE45" i="20"/>
  <c r="FD45" i="20"/>
  <c r="FL45" i="20" s="1"/>
  <c r="EQ45" i="20"/>
  <c r="EP45" i="20"/>
  <c r="EO45" i="20"/>
  <c r="EN45" i="20"/>
  <c r="EM45" i="20"/>
  <c r="EL45" i="20"/>
  <c r="EK45" i="20"/>
  <c r="EJ45" i="20"/>
  <c r="EI45" i="20"/>
  <c r="EH45" i="20"/>
  <c r="EG45" i="20"/>
  <c r="EE45" i="20"/>
  <c r="ER45" i="20" s="1"/>
  <c r="GH45" i="20" s="1"/>
  <c r="DU45" i="20"/>
  <c r="DT45" i="20"/>
  <c r="DS45" i="20"/>
  <c r="DR45" i="20"/>
  <c r="DQ45" i="20"/>
  <c r="DP45" i="20"/>
  <c r="DN45" i="20"/>
  <c r="DL45" i="20"/>
  <c r="DJ45" i="20"/>
  <c r="CX45" i="20"/>
  <c r="CW45" i="20"/>
  <c r="CV45" i="20"/>
  <c r="CT45" i="20"/>
  <c r="CS45" i="20"/>
  <c r="CR45" i="20"/>
  <c r="CQ45" i="20"/>
  <c r="CO45" i="20"/>
  <c r="CN45" i="20"/>
  <c r="CM45" i="20"/>
  <c r="CZ45" i="20" s="1"/>
  <c r="FT45" i="20" s="1"/>
  <c r="CB45" i="20"/>
  <c r="CA45" i="20"/>
  <c r="BZ45" i="20"/>
  <c r="BY45" i="20"/>
  <c r="BW45" i="20"/>
  <c r="BU45" i="20"/>
  <c r="BN45" i="20"/>
  <c r="BM45" i="20"/>
  <c r="BL45" i="20"/>
  <c r="BK45" i="20"/>
  <c r="CU45" i="20" s="1"/>
  <c r="BJ45" i="20"/>
  <c r="BX45" i="20" s="1"/>
  <c r="BI45" i="20"/>
  <c r="DO45" i="20" s="1"/>
  <c r="BH45" i="20"/>
  <c r="BV45" i="20" s="1"/>
  <c r="BG45" i="20"/>
  <c r="DM45" i="20" s="1"/>
  <c r="BF45" i="20"/>
  <c r="BT45" i="20" s="1"/>
  <c r="BE45" i="20"/>
  <c r="DK45" i="20" s="1"/>
  <c r="BD45" i="20"/>
  <c r="BR45" i="20" s="1"/>
  <c r="BC45" i="20"/>
  <c r="DI45" i="20" s="1"/>
  <c r="BA45" i="20"/>
  <c r="AZ45" i="20"/>
  <c r="FK45" i="20" s="1"/>
  <c r="AY45" i="20"/>
  <c r="FJ45" i="20" s="1"/>
  <c r="FI44" i="20"/>
  <c r="FH44" i="20"/>
  <c r="FE44" i="20"/>
  <c r="FD44" i="20"/>
  <c r="FL44" i="20" s="1"/>
  <c r="EQ44" i="20"/>
  <c r="EP44" i="20"/>
  <c r="EO44" i="20"/>
  <c r="EN44" i="20"/>
  <c r="EM44" i="20"/>
  <c r="EL44" i="20"/>
  <c r="EK44" i="20"/>
  <c r="EJ44" i="20"/>
  <c r="EI44" i="20"/>
  <c r="EH44" i="20"/>
  <c r="EG44" i="20"/>
  <c r="EF44" i="20"/>
  <c r="EE44" i="20"/>
  <c r="ER44" i="20" s="1"/>
  <c r="GH44" i="20" s="1"/>
  <c r="DU44" i="20"/>
  <c r="DT44" i="20"/>
  <c r="DS44" i="20"/>
  <c r="DQ44" i="20"/>
  <c r="DP44" i="20"/>
  <c r="DO44" i="20"/>
  <c r="DN44" i="20"/>
  <c r="DM44" i="20"/>
  <c r="DK44" i="20"/>
  <c r="DI44" i="20"/>
  <c r="DV44" i="20" s="1"/>
  <c r="GA44" i="20" s="1"/>
  <c r="CW44" i="20"/>
  <c r="CV44" i="20"/>
  <c r="CU44" i="20"/>
  <c r="CS44" i="20"/>
  <c r="CQ44" i="20"/>
  <c r="CO44" i="20"/>
  <c r="CM44" i="20"/>
  <c r="CB44" i="20"/>
  <c r="BZ44" i="20"/>
  <c r="BX44" i="20"/>
  <c r="BV44" i="20"/>
  <c r="BT44" i="20"/>
  <c r="BR44" i="20"/>
  <c r="BN44" i="20"/>
  <c r="CX44" i="20" s="1"/>
  <c r="BM44" i="20"/>
  <c r="CA44" i="20" s="1"/>
  <c r="BL44" i="20"/>
  <c r="DR44" i="20" s="1"/>
  <c r="BK44" i="20"/>
  <c r="BY44" i="20" s="1"/>
  <c r="BJ44" i="20"/>
  <c r="CT44" i="20" s="1"/>
  <c r="BI44" i="20"/>
  <c r="BW44" i="20" s="1"/>
  <c r="BH44" i="20"/>
  <c r="CR44" i="20" s="1"/>
  <c r="BG44" i="20"/>
  <c r="BU44" i="20" s="1"/>
  <c r="BF44" i="20"/>
  <c r="DL44" i="20" s="1"/>
  <c r="BE44" i="20"/>
  <c r="BS44" i="20" s="1"/>
  <c r="BD44" i="20"/>
  <c r="DJ44" i="20" s="1"/>
  <c r="BC44" i="20"/>
  <c r="BQ44" i="20" s="1"/>
  <c r="BA44" i="20"/>
  <c r="AZ44" i="20"/>
  <c r="FK44" i="20" s="1"/>
  <c r="AY44" i="20"/>
  <c r="FJ44" i="20" s="1"/>
  <c r="FH43" i="20"/>
  <c r="FG43" i="20"/>
  <c r="FE43" i="20"/>
  <c r="FD43" i="20"/>
  <c r="FL43" i="20" s="1"/>
  <c r="EP43" i="20"/>
  <c r="EO43" i="20"/>
  <c r="EN43" i="20"/>
  <c r="EM43" i="20"/>
  <c r="EL43" i="20"/>
  <c r="EK43" i="20"/>
  <c r="EJ43" i="20"/>
  <c r="EH43" i="20"/>
  <c r="EG43" i="20"/>
  <c r="EF43" i="20"/>
  <c r="EE43" i="20"/>
  <c r="DT43" i="20"/>
  <c r="DS43" i="20"/>
  <c r="DR43" i="20"/>
  <c r="DQ43" i="20"/>
  <c r="DP43" i="20"/>
  <c r="DO43" i="20"/>
  <c r="DN43" i="20"/>
  <c r="DL43" i="20"/>
  <c r="DJ43" i="20"/>
  <c r="CX43" i="20"/>
  <c r="CW43" i="20"/>
  <c r="CV43" i="20"/>
  <c r="CT43" i="20"/>
  <c r="CR43" i="20"/>
  <c r="CQ43" i="20"/>
  <c r="CP43" i="20"/>
  <c r="CN43" i="20"/>
  <c r="CM43" i="20"/>
  <c r="CB43" i="20"/>
  <c r="CA43" i="20"/>
  <c r="BZ43" i="20"/>
  <c r="BY43" i="20"/>
  <c r="BW43" i="20"/>
  <c r="BU43" i="20"/>
  <c r="BS43" i="20"/>
  <c r="BQ43" i="20"/>
  <c r="BN43" i="20"/>
  <c r="BM43" i="20"/>
  <c r="BL43" i="20"/>
  <c r="BK43" i="20"/>
  <c r="CU43" i="20" s="1"/>
  <c r="BJ43" i="20"/>
  <c r="BX43" i="20" s="1"/>
  <c r="BI43" i="20"/>
  <c r="CS43" i="20" s="1"/>
  <c r="BH43" i="20"/>
  <c r="BV43" i="20" s="1"/>
  <c r="BG43" i="20"/>
  <c r="DM43" i="20" s="1"/>
  <c r="BF43" i="20"/>
  <c r="BT43" i="20" s="1"/>
  <c r="BE43" i="20"/>
  <c r="DK43" i="20" s="1"/>
  <c r="BD43" i="20"/>
  <c r="BR43" i="20" s="1"/>
  <c r="CJ43" i="20" s="1"/>
  <c r="FS43" i="20" s="1"/>
  <c r="BC43" i="20"/>
  <c r="DI43" i="20" s="1"/>
  <c r="BA43" i="20"/>
  <c r="AZ43" i="20"/>
  <c r="FK43" i="20" s="1"/>
  <c r="AY43" i="20"/>
  <c r="FJ43" i="20" s="1"/>
  <c r="FI41" i="20"/>
  <c r="FH41" i="20"/>
  <c r="FG41" i="20"/>
  <c r="FE41" i="20"/>
  <c r="FD41" i="20"/>
  <c r="FL41" i="20" s="1"/>
  <c r="EQ41" i="20"/>
  <c r="EP41" i="20"/>
  <c r="EO41" i="20"/>
  <c r="EN41" i="20"/>
  <c r="EM41" i="20"/>
  <c r="EL41" i="20"/>
  <c r="EK41" i="20"/>
  <c r="EJ41" i="20"/>
  <c r="EI41" i="20"/>
  <c r="EH41" i="20"/>
  <c r="EF41" i="20"/>
  <c r="EE41" i="20"/>
  <c r="DU41" i="20"/>
  <c r="DT41" i="20"/>
  <c r="DS41" i="20"/>
  <c r="DR41" i="20"/>
  <c r="DQ41" i="20"/>
  <c r="DP41" i="20"/>
  <c r="DO41" i="20"/>
  <c r="DN41" i="20"/>
  <c r="DM41" i="20"/>
  <c r="DL41" i="20"/>
  <c r="DK41" i="20"/>
  <c r="DJ41" i="20"/>
  <c r="CX41" i="20"/>
  <c r="CW41" i="20"/>
  <c r="CV41" i="20"/>
  <c r="CU41" i="20"/>
  <c r="CT41" i="20"/>
  <c r="CS41" i="20"/>
  <c r="CR41" i="20"/>
  <c r="CP41" i="20"/>
  <c r="CO41" i="20"/>
  <c r="CN41" i="20"/>
  <c r="CM41" i="20"/>
  <c r="CZ41" i="20" s="1"/>
  <c r="FT41" i="20" s="1"/>
  <c r="CB41" i="20"/>
  <c r="CA41" i="20"/>
  <c r="BZ41" i="20"/>
  <c r="BY41" i="20"/>
  <c r="BX41" i="20"/>
  <c r="BW41" i="20"/>
  <c r="BV41" i="20"/>
  <c r="BU41" i="20"/>
  <c r="BS41" i="20"/>
  <c r="BQ41" i="20"/>
  <c r="BN41" i="20"/>
  <c r="BM41" i="20"/>
  <c r="BL41" i="20"/>
  <c r="BK41" i="20"/>
  <c r="BJ41" i="20"/>
  <c r="BI41" i="20"/>
  <c r="BH41" i="20"/>
  <c r="BG41" i="20"/>
  <c r="CQ41" i="20" s="1"/>
  <c r="BF41" i="20"/>
  <c r="BT41" i="20" s="1"/>
  <c r="BE41" i="20"/>
  <c r="EG41" i="20" s="1"/>
  <c r="BD41" i="20"/>
  <c r="BR41" i="20" s="1"/>
  <c r="CJ41" i="20" s="1"/>
  <c r="FS41" i="20" s="1"/>
  <c r="BC41" i="20"/>
  <c r="DI41" i="20" s="1"/>
  <c r="BA41" i="20"/>
  <c r="AZ41" i="20"/>
  <c r="FK41" i="20" s="1"/>
  <c r="AY41" i="20"/>
  <c r="FJ41" i="20" s="1"/>
  <c r="FH40" i="20"/>
  <c r="FG40" i="20"/>
  <c r="FE40" i="20"/>
  <c r="FD40" i="20"/>
  <c r="FL40" i="20" s="1"/>
  <c r="EQ40" i="20"/>
  <c r="EP40" i="20"/>
  <c r="EO40" i="20"/>
  <c r="EN40" i="20"/>
  <c r="EM40" i="20"/>
  <c r="EL40" i="20"/>
  <c r="EK40" i="20"/>
  <c r="EJ40" i="20"/>
  <c r="EI40" i="20"/>
  <c r="EH40" i="20"/>
  <c r="EG40" i="20"/>
  <c r="EE40" i="20"/>
  <c r="ER40" i="20" s="1"/>
  <c r="GH40" i="20" s="1"/>
  <c r="DU40" i="20"/>
  <c r="DT40" i="20"/>
  <c r="DS40" i="20"/>
  <c r="DR40" i="20"/>
  <c r="DQ40" i="20"/>
  <c r="DP40" i="20"/>
  <c r="DO40" i="20"/>
  <c r="DN40" i="20"/>
  <c r="DM40" i="20"/>
  <c r="DL40" i="20"/>
  <c r="DK40" i="20"/>
  <c r="DJ40" i="20"/>
  <c r="CX40" i="20"/>
  <c r="CW40" i="20"/>
  <c r="CV40" i="20"/>
  <c r="CU40" i="20"/>
  <c r="CT40" i="20"/>
  <c r="CS40" i="20"/>
  <c r="CR40" i="20"/>
  <c r="CQ40" i="20"/>
  <c r="CO40" i="20"/>
  <c r="CN40" i="20"/>
  <c r="CM40" i="20"/>
  <c r="CB40" i="20"/>
  <c r="CA40" i="20"/>
  <c r="BZ40" i="20"/>
  <c r="BY40" i="20"/>
  <c r="BX40" i="20"/>
  <c r="BW40" i="20"/>
  <c r="BV40" i="20"/>
  <c r="BU40" i="20"/>
  <c r="BT40" i="20"/>
  <c r="BR40" i="20"/>
  <c r="BN40" i="20"/>
  <c r="BM40" i="20"/>
  <c r="BL40" i="20"/>
  <c r="BK40" i="20"/>
  <c r="BJ40" i="20"/>
  <c r="BI40" i="20"/>
  <c r="BH40" i="20"/>
  <c r="BG40" i="20"/>
  <c r="BF40" i="20"/>
  <c r="CP40" i="20" s="1"/>
  <c r="BE40" i="20"/>
  <c r="BS40" i="20" s="1"/>
  <c r="BD40" i="20"/>
  <c r="EF40" i="20" s="1"/>
  <c r="BA40" i="20"/>
  <c r="AZ40" i="20"/>
  <c r="AY40" i="20"/>
  <c r="FJ40" i="20" s="1"/>
  <c r="FH39" i="20"/>
  <c r="FG39" i="20"/>
  <c r="FE39" i="20"/>
  <c r="FD39" i="20"/>
  <c r="FL39" i="20" s="1"/>
  <c r="EQ39" i="20"/>
  <c r="EP39" i="20"/>
  <c r="EO39" i="20"/>
  <c r="EN39" i="20"/>
  <c r="EM39" i="20"/>
  <c r="EL39" i="20"/>
  <c r="EK39" i="20"/>
  <c r="EJ39" i="20"/>
  <c r="EI39" i="20"/>
  <c r="EH39" i="20"/>
  <c r="EF39" i="20"/>
  <c r="EE39" i="20"/>
  <c r="DU39" i="20"/>
  <c r="DT39" i="20"/>
  <c r="DS39" i="20"/>
  <c r="DR39" i="20"/>
  <c r="DQ39" i="20"/>
  <c r="DP39" i="20"/>
  <c r="DO39" i="20"/>
  <c r="DN39" i="20"/>
  <c r="DM39" i="20"/>
  <c r="DL39" i="20"/>
  <c r="DK39" i="20"/>
  <c r="DJ39" i="20"/>
  <c r="CX39" i="20"/>
  <c r="CW39" i="20"/>
  <c r="CV39" i="20"/>
  <c r="CU39" i="20"/>
  <c r="CT39" i="20"/>
  <c r="CS39" i="20"/>
  <c r="CR39" i="20"/>
  <c r="CQ39" i="20"/>
  <c r="CP39" i="20"/>
  <c r="CN39" i="20"/>
  <c r="CM39" i="20"/>
  <c r="CB39" i="20"/>
  <c r="CA39" i="20"/>
  <c r="BZ39" i="20"/>
  <c r="BY39" i="20"/>
  <c r="BX39" i="20"/>
  <c r="BW39" i="20"/>
  <c r="BV39" i="20"/>
  <c r="BU39" i="20"/>
  <c r="BS39" i="20"/>
  <c r="BQ39" i="20"/>
  <c r="BN39" i="20"/>
  <c r="BM39" i="20"/>
  <c r="BL39" i="20"/>
  <c r="BK39" i="20"/>
  <c r="BJ39" i="20"/>
  <c r="BI39" i="20"/>
  <c r="BH39" i="20"/>
  <c r="BG39" i="20"/>
  <c r="BF39" i="20"/>
  <c r="BT39" i="20" s="1"/>
  <c r="BE39" i="20"/>
  <c r="EG39" i="20" s="1"/>
  <c r="BD39" i="20"/>
  <c r="BR39" i="20" s="1"/>
  <c r="BC39" i="20"/>
  <c r="DI39" i="20" s="1"/>
  <c r="BA39" i="20"/>
  <c r="AZ39" i="20"/>
  <c r="FK39" i="20" s="1"/>
  <c r="AY39" i="20"/>
  <c r="FJ39" i="20" s="1"/>
  <c r="FH38" i="20"/>
  <c r="FG38" i="20"/>
  <c r="FE38" i="20"/>
  <c r="FD38" i="20"/>
  <c r="FL38" i="20" s="1"/>
  <c r="EQ38" i="20"/>
  <c r="EP38" i="20"/>
  <c r="EO38" i="20"/>
  <c r="EN38" i="20"/>
  <c r="EM38" i="20"/>
  <c r="EL38" i="20"/>
  <c r="EK38" i="20"/>
  <c r="EJ38" i="20"/>
  <c r="EI38" i="20"/>
  <c r="EH38" i="20"/>
  <c r="EF38" i="20"/>
  <c r="EE38" i="20"/>
  <c r="DU38" i="20"/>
  <c r="DT38" i="20"/>
  <c r="DS38" i="20"/>
  <c r="DR38" i="20"/>
  <c r="DQ38" i="20"/>
  <c r="DP38" i="20"/>
  <c r="DO38" i="20"/>
  <c r="DN38" i="20"/>
  <c r="DM38" i="20"/>
  <c r="DL38" i="20"/>
  <c r="DK38" i="20"/>
  <c r="DJ38" i="20"/>
  <c r="CX38" i="20"/>
  <c r="CW38" i="20"/>
  <c r="CV38" i="20"/>
  <c r="CU38" i="20"/>
  <c r="CT38" i="20"/>
  <c r="CS38" i="20"/>
  <c r="CR38" i="20"/>
  <c r="CP38" i="20"/>
  <c r="CO38" i="20"/>
  <c r="CN38" i="20"/>
  <c r="CB38" i="20"/>
  <c r="CA38" i="20"/>
  <c r="BZ38" i="20"/>
  <c r="BY38" i="20"/>
  <c r="BX38" i="20"/>
  <c r="BW38" i="20"/>
  <c r="BV38" i="20"/>
  <c r="BU38" i="20"/>
  <c r="BS38" i="20"/>
  <c r="BQ38" i="20"/>
  <c r="BN38" i="20"/>
  <c r="BM38" i="20"/>
  <c r="BL38" i="20"/>
  <c r="BK38" i="20"/>
  <c r="BJ38" i="20"/>
  <c r="BI38" i="20"/>
  <c r="BH38" i="20"/>
  <c r="BG38" i="20"/>
  <c r="CQ38" i="20" s="1"/>
  <c r="BF38" i="20"/>
  <c r="BT38" i="20" s="1"/>
  <c r="BE38" i="20"/>
  <c r="EG38" i="20" s="1"/>
  <c r="BD38" i="20"/>
  <c r="BR38" i="20" s="1"/>
  <c r="CJ38" i="20" s="1"/>
  <c r="FS38" i="20" s="1"/>
  <c r="BC38" i="20"/>
  <c r="DI38" i="20" s="1"/>
  <c r="BA38" i="20"/>
  <c r="AZ38" i="20"/>
  <c r="FK38" i="20" s="1"/>
  <c r="AY38" i="20"/>
  <c r="FJ38" i="20" s="1"/>
  <c r="AH38" i="20"/>
  <c r="FH37" i="20"/>
  <c r="FE37" i="20"/>
  <c r="FD37" i="20"/>
  <c r="FL37" i="20" s="1"/>
  <c r="EQ37" i="20"/>
  <c r="EP37" i="20"/>
  <c r="EO37" i="20"/>
  <c r="EN37" i="20"/>
  <c r="EM37" i="20"/>
  <c r="EL37" i="20"/>
  <c r="EK37" i="20"/>
  <c r="EJ37" i="20"/>
  <c r="EH37" i="20"/>
  <c r="EG37" i="20"/>
  <c r="EF37" i="20"/>
  <c r="EE37" i="20"/>
  <c r="DU37" i="20"/>
  <c r="DT37" i="20"/>
  <c r="DS37" i="20"/>
  <c r="DR37" i="20"/>
  <c r="DQ37" i="20"/>
  <c r="DP37" i="20"/>
  <c r="DO37" i="20"/>
  <c r="DN37" i="20"/>
  <c r="DM37" i="20"/>
  <c r="DL37" i="20"/>
  <c r="DK37" i="20"/>
  <c r="DJ37" i="20"/>
  <c r="CX37" i="20"/>
  <c r="CW37" i="20"/>
  <c r="CV37" i="20"/>
  <c r="CU37" i="20"/>
  <c r="CT37" i="20"/>
  <c r="CR37" i="20"/>
  <c r="CP37" i="20"/>
  <c r="CN37" i="20"/>
  <c r="CM37" i="20"/>
  <c r="CB37" i="20"/>
  <c r="CA37" i="20"/>
  <c r="BZ37" i="20"/>
  <c r="BY37" i="20"/>
  <c r="BW37" i="20"/>
  <c r="BU37" i="20"/>
  <c r="BS37" i="20"/>
  <c r="BQ37" i="20"/>
  <c r="BN37" i="20"/>
  <c r="BM37" i="20"/>
  <c r="BL37" i="20"/>
  <c r="BK37" i="20"/>
  <c r="BJ37" i="20"/>
  <c r="BX37" i="20" s="1"/>
  <c r="BI37" i="20"/>
  <c r="CS37" i="20" s="1"/>
  <c r="BH37" i="20"/>
  <c r="BV37" i="20" s="1"/>
  <c r="BG37" i="20"/>
  <c r="EI37" i="20" s="1"/>
  <c r="BF37" i="20"/>
  <c r="BT37" i="20" s="1"/>
  <c r="BE37" i="20"/>
  <c r="CO37" i="20" s="1"/>
  <c r="BD37" i="20"/>
  <c r="BR37" i="20" s="1"/>
  <c r="BC37" i="20"/>
  <c r="DI37" i="20" s="1"/>
  <c r="EA37" i="20" s="1"/>
  <c r="GF37" i="20" s="1"/>
  <c r="BA37" i="20"/>
  <c r="AZ37" i="20"/>
  <c r="FK37" i="20" s="1"/>
  <c r="AY37" i="20"/>
  <c r="FJ37" i="20" s="1"/>
  <c r="FI36" i="20"/>
  <c r="FH36" i="20"/>
  <c r="FE36" i="20"/>
  <c r="FD36" i="20"/>
  <c r="FL36" i="20" s="1"/>
  <c r="EQ36" i="20"/>
  <c r="EP36" i="20"/>
  <c r="EO36" i="20"/>
  <c r="EN36" i="20"/>
  <c r="EM36" i="20"/>
  <c r="EL36" i="20"/>
  <c r="EK36" i="20"/>
  <c r="EJ36" i="20"/>
  <c r="EH36" i="20"/>
  <c r="EG36" i="20"/>
  <c r="EF36" i="20"/>
  <c r="EE36" i="20"/>
  <c r="ER36" i="20" s="1"/>
  <c r="GH36" i="20" s="1"/>
  <c r="DU36" i="20"/>
  <c r="DT36" i="20"/>
  <c r="DS36" i="20"/>
  <c r="DR36" i="20"/>
  <c r="DQ36" i="20"/>
  <c r="DP36" i="20"/>
  <c r="DO36" i="20"/>
  <c r="DN36" i="20"/>
  <c r="DM36" i="20"/>
  <c r="DL36" i="20"/>
  <c r="DK36" i="20"/>
  <c r="DJ36" i="20"/>
  <c r="CX36" i="20"/>
  <c r="CW36" i="20"/>
  <c r="CV36" i="20"/>
  <c r="CU36" i="20"/>
  <c r="CT36" i="20"/>
  <c r="CR36" i="20"/>
  <c r="CQ36" i="20"/>
  <c r="CP36" i="20"/>
  <c r="CN36" i="20"/>
  <c r="CM36" i="20"/>
  <c r="CZ36" i="20" s="1"/>
  <c r="FT36" i="20" s="1"/>
  <c r="CB36" i="20"/>
  <c r="CA36" i="20"/>
  <c r="BZ36" i="20"/>
  <c r="BY36" i="20"/>
  <c r="BX36" i="20"/>
  <c r="BW36" i="20"/>
  <c r="BU36" i="20"/>
  <c r="BS36" i="20"/>
  <c r="BQ36" i="20"/>
  <c r="BN36" i="20"/>
  <c r="BM36" i="20"/>
  <c r="BL36" i="20"/>
  <c r="BK36" i="20"/>
  <c r="BJ36" i="20"/>
  <c r="BI36" i="20"/>
  <c r="CS36" i="20" s="1"/>
  <c r="BH36" i="20"/>
  <c r="BV36" i="20" s="1"/>
  <c r="BG36" i="20"/>
  <c r="EI36" i="20" s="1"/>
  <c r="BF36" i="20"/>
  <c r="BT36" i="20" s="1"/>
  <c r="BE36" i="20"/>
  <c r="CO36" i="20" s="1"/>
  <c r="BD36" i="20"/>
  <c r="BR36" i="20" s="1"/>
  <c r="BA36" i="20"/>
  <c r="AZ36" i="20"/>
  <c r="FK36" i="20" s="1"/>
  <c r="AY36" i="20"/>
  <c r="FJ36" i="20" s="1"/>
  <c r="FH35" i="20"/>
  <c r="FG35" i="20"/>
  <c r="FE35" i="20"/>
  <c r="FD35" i="20"/>
  <c r="FL35" i="20" s="1"/>
  <c r="EQ35" i="20"/>
  <c r="EP35" i="20"/>
  <c r="EO35" i="20"/>
  <c r="EN35" i="20"/>
  <c r="EM35" i="20"/>
  <c r="EL35" i="20"/>
  <c r="EJ35" i="20"/>
  <c r="EI35" i="20"/>
  <c r="EH35" i="20"/>
  <c r="EG35" i="20"/>
  <c r="EF35" i="20"/>
  <c r="EE35" i="20"/>
  <c r="DT35" i="20"/>
  <c r="DS35" i="20"/>
  <c r="DR35" i="20"/>
  <c r="DQ35" i="20"/>
  <c r="DP35" i="20"/>
  <c r="DN35" i="20"/>
  <c r="DL35" i="20"/>
  <c r="DJ35" i="20"/>
  <c r="CY35" i="20"/>
  <c r="CX35" i="20"/>
  <c r="CW35" i="20"/>
  <c r="CV35" i="20"/>
  <c r="CT35" i="20"/>
  <c r="CS35" i="20"/>
  <c r="CR35" i="20"/>
  <c r="CN35" i="20"/>
  <c r="CM35" i="20"/>
  <c r="CB35" i="20"/>
  <c r="CA35" i="20"/>
  <c r="BY35" i="20"/>
  <c r="BW35" i="20"/>
  <c r="BU35" i="20"/>
  <c r="BS35" i="20"/>
  <c r="BQ35" i="20"/>
  <c r="BN35" i="20"/>
  <c r="BM35" i="20"/>
  <c r="BL35" i="20"/>
  <c r="BZ35" i="20" s="1"/>
  <c r="BK35" i="20"/>
  <c r="CU35" i="20" s="1"/>
  <c r="BJ35" i="20"/>
  <c r="BX35" i="20" s="1"/>
  <c r="BI35" i="20"/>
  <c r="DO35" i="20" s="1"/>
  <c r="BH35" i="20"/>
  <c r="BV35" i="20" s="1"/>
  <c r="BG35" i="20"/>
  <c r="DM35" i="20" s="1"/>
  <c r="BF35" i="20"/>
  <c r="CP35" i="20" s="1"/>
  <c r="BE35" i="20"/>
  <c r="DK35" i="20" s="1"/>
  <c r="BD35" i="20"/>
  <c r="BR35" i="20" s="1"/>
  <c r="CJ35" i="20" s="1"/>
  <c r="FS35" i="20" s="1"/>
  <c r="BC35" i="20"/>
  <c r="DI35" i="20" s="1"/>
  <c r="BA35" i="20"/>
  <c r="AZ35" i="20"/>
  <c r="AY35" i="20"/>
  <c r="FJ35" i="20" s="1"/>
  <c r="FI34" i="20"/>
  <c r="FH34" i="20"/>
  <c r="FE34" i="20"/>
  <c r="FD34" i="20"/>
  <c r="FL34" i="20" s="1"/>
  <c r="EQ34" i="20"/>
  <c r="EP34" i="20"/>
  <c r="EO34" i="20"/>
  <c r="EN34" i="20"/>
  <c r="EM34" i="20"/>
  <c r="EL34" i="20"/>
  <c r="EK34" i="20"/>
  <c r="EJ34" i="20"/>
  <c r="EI34" i="20"/>
  <c r="EH34" i="20"/>
  <c r="EG34" i="20"/>
  <c r="EF34" i="20"/>
  <c r="EE34" i="20"/>
  <c r="DU34" i="20"/>
  <c r="DT34" i="20"/>
  <c r="DS34" i="20"/>
  <c r="DR34" i="20"/>
  <c r="DQ34" i="20"/>
  <c r="DP34" i="20"/>
  <c r="DO34" i="20"/>
  <c r="DN34" i="20"/>
  <c r="DM34" i="20"/>
  <c r="DL34" i="20"/>
  <c r="DK34" i="20"/>
  <c r="DJ34" i="20"/>
  <c r="CX34" i="20"/>
  <c r="CW34" i="20"/>
  <c r="CV34" i="20"/>
  <c r="CU34" i="20"/>
  <c r="CT34" i="20"/>
  <c r="CS34" i="20"/>
  <c r="CR34" i="20"/>
  <c r="CQ34" i="20"/>
  <c r="CP34" i="20"/>
  <c r="CO34" i="20"/>
  <c r="CM34" i="20"/>
  <c r="CC34" i="20"/>
  <c r="CB34" i="20"/>
  <c r="CA34" i="20"/>
  <c r="BZ34" i="20"/>
  <c r="BY34" i="20"/>
  <c r="BX34" i="20"/>
  <c r="BW34" i="20"/>
  <c r="BV34" i="20"/>
  <c r="BU34" i="20"/>
  <c r="BT34" i="20"/>
  <c r="BS34" i="20"/>
  <c r="BR34" i="20"/>
  <c r="BQ34" i="20"/>
  <c r="BN34" i="20"/>
  <c r="BM34" i="20"/>
  <c r="BL34" i="20"/>
  <c r="BK34" i="20"/>
  <c r="BJ34" i="20"/>
  <c r="BI34" i="20"/>
  <c r="BH34" i="20"/>
  <c r="BG34" i="20"/>
  <c r="BF34" i="20"/>
  <c r="BE34" i="20"/>
  <c r="BD34" i="20"/>
  <c r="CN34" i="20" s="1"/>
  <c r="BA34" i="20"/>
  <c r="AZ34" i="20"/>
  <c r="FK34" i="20" s="1"/>
  <c r="AY34" i="20"/>
  <c r="FJ34" i="20" s="1"/>
  <c r="FI33" i="20"/>
  <c r="FH33" i="20"/>
  <c r="FE33" i="20"/>
  <c r="FD33" i="20"/>
  <c r="FL33" i="20" s="1"/>
  <c r="EQ33" i="20"/>
  <c r="EP33" i="20"/>
  <c r="EO33" i="20"/>
  <c r="EN33" i="20"/>
  <c r="EM33" i="20"/>
  <c r="EL33" i="20"/>
  <c r="EK33" i="20"/>
  <c r="EJ33" i="20"/>
  <c r="EI33" i="20"/>
  <c r="EH33" i="20"/>
  <c r="EG33" i="20"/>
  <c r="EF33" i="20"/>
  <c r="EE33" i="20"/>
  <c r="ER33" i="20" s="1"/>
  <c r="GH33" i="20" s="1"/>
  <c r="DT33" i="20"/>
  <c r="DS33" i="20"/>
  <c r="DR33" i="20"/>
  <c r="DQ33" i="20"/>
  <c r="DP33" i="20"/>
  <c r="DO33" i="20"/>
  <c r="DN33" i="20"/>
  <c r="DM33" i="20"/>
  <c r="DK33" i="20"/>
  <c r="DJ33" i="20"/>
  <c r="CY33" i="20"/>
  <c r="CX33" i="20"/>
  <c r="CW33" i="20"/>
  <c r="CV33" i="20"/>
  <c r="CU33" i="20"/>
  <c r="CT33" i="20"/>
  <c r="CS33" i="20"/>
  <c r="CR33" i="20"/>
  <c r="CQ33" i="20"/>
  <c r="CP33" i="20"/>
  <c r="CO33" i="20"/>
  <c r="CM33" i="20"/>
  <c r="CB33" i="20"/>
  <c r="CA33" i="20"/>
  <c r="BZ33" i="20"/>
  <c r="BY33" i="20"/>
  <c r="BX33" i="20"/>
  <c r="BW33" i="20"/>
  <c r="BV33" i="20"/>
  <c r="BU33" i="20"/>
  <c r="BT33" i="20"/>
  <c r="BQ33" i="20"/>
  <c r="BN33" i="20"/>
  <c r="BM33" i="20"/>
  <c r="BL33" i="20"/>
  <c r="BK33" i="20"/>
  <c r="BJ33" i="20"/>
  <c r="BI33" i="20"/>
  <c r="BH33" i="20"/>
  <c r="BG33" i="20"/>
  <c r="BF33" i="20"/>
  <c r="DL33" i="20" s="1"/>
  <c r="BE33" i="20"/>
  <c r="BS33" i="20" s="1"/>
  <c r="BD33" i="20"/>
  <c r="BR33" i="20" s="1"/>
  <c r="BA33" i="20"/>
  <c r="AZ33" i="20"/>
  <c r="FK33" i="20" s="1"/>
  <c r="AY33" i="20"/>
  <c r="FJ33" i="20" s="1"/>
  <c r="FH32" i="20"/>
  <c r="FG32" i="20"/>
  <c r="FE32" i="20"/>
  <c r="FD32" i="20"/>
  <c r="FL32" i="20" s="1"/>
  <c r="EP32" i="20"/>
  <c r="EO32" i="20"/>
  <c r="EN32" i="20"/>
  <c r="EM32" i="20"/>
  <c r="EL32" i="20"/>
  <c r="EK32" i="20"/>
  <c r="EJ32" i="20"/>
  <c r="EH32" i="20"/>
  <c r="EF32" i="20"/>
  <c r="EE32" i="20"/>
  <c r="ER32" i="20" s="1"/>
  <c r="GH32" i="20" s="1"/>
  <c r="DU32" i="20"/>
  <c r="DT32" i="20"/>
  <c r="DS32" i="20"/>
  <c r="DR32" i="20"/>
  <c r="DQ32" i="20"/>
  <c r="DP32" i="20"/>
  <c r="DO32" i="20"/>
  <c r="DN32" i="20"/>
  <c r="DM32" i="20"/>
  <c r="DL32" i="20"/>
  <c r="DK32" i="20"/>
  <c r="DJ32" i="20"/>
  <c r="CX32" i="20"/>
  <c r="CW32" i="20"/>
  <c r="CV32" i="20"/>
  <c r="CU32" i="20"/>
  <c r="CT32" i="20"/>
  <c r="CS32" i="20"/>
  <c r="CQ32" i="20"/>
  <c r="CP32" i="20"/>
  <c r="CN32" i="20"/>
  <c r="CM32" i="20"/>
  <c r="CZ32" i="20" s="1"/>
  <c r="FT32" i="20" s="1"/>
  <c r="CB32" i="20"/>
  <c r="CA32" i="20"/>
  <c r="BZ32" i="20"/>
  <c r="BY32" i="20"/>
  <c r="BX32" i="20"/>
  <c r="BW32" i="20"/>
  <c r="BV32" i="20"/>
  <c r="BU32" i="20"/>
  <c r="BS32" i="20"/>
  <c r="BQ32" i="20"/>
  <c r="BN32" i="20"/>
  <c r="BM32" i="20"/>
  <c r="BL32" i="20"/>
  <c r="BK32" i="20"/>
  <c r="BJ32" i="20"/>
  <c r="BI32" i="20"/>
  <c r="BH32" i="20"/>
  <c r="CR32" i="20" s="1"/>
  <c r="BG32" i="20"/>
  <c r="EI32" i="20" s="1"/>
  <c r="BF32" i="20"/>
  <c r="BT32" i="20" s="1"/>
  <c r="BE32" i="20"/>
  <c r="EG32" i="20" s="1"/>
  <c r="BD32" i="20"/>
  <c r="BR32" i="20" s="1"/>
  <c r="CJ32" i="20" s="1"/>
  <c r="FS32" i="20" s="1"/>
  <c r="BC32" i="20"/>
  <c r="DI32" i="20" s="1"/>
  <c r="DV32" i="20" s="1"/>
  <c r="GA32" i="20" s="1"/>
  <c r="BA32" i="20"/>
  <c r="AZ32" i="20"/>
  <c r="FK32" i="20" s="1"/>
  <c r="AY32" i="20"/>
  <c r="FJ32" i="20" s="1"/>
  <c r="FH31" i="20"/>
  <c r="FG31" i="20"/>
  <c r="FE31" i="20"/>
  <c r="FD31" i="20"/>
  <c r="FL31" i="20" s="1"/>
  <c r="EP31" i="20"/>
  <c r="EO31" i="20"/>
  <c r="EN31" i="20"/>
  <c r="EM31" i="20"/>
  <c r="EL31" i="20"/>
  <c r="EK31" i="20"/>
  <c r="EJ31" i="20"/>
  <c r="EH31" i="20"/>
  <c r="EG31" i="20"/>
  <c r="EF31" i="20"/>
  <c r="EE31" i="20"/>
  <c r="DU31" i="20"/>
  <c r="DT31" i="20"/>
  <c r="DS31" i="20"/>
  <c r="DR31" i="20"/>
  <c r="DQ31" i="20"/>
  <c r="DP31" i="20"/>
  <c r="DO31" i="20"/>
  <c r="DN31" i="20"/>
  <c r="DM31" i="20"/>
  <c r="DL31" i="20"/>
  <c r="DK31" i="20"/>
  <c r="DJ31" i="20"/>
  <c r="CY31" i="20"/>
  <c r="CX31" i="20"/>
  <c r="CW31" i="20"/>
  <c r="CV31" i="20"/>
  <c r="CU31" i="20"/>
  <c r="CT31" i="20"/>
  <c r="CS31" i="20"/>
  <c r="CR31" i="20"/>
  <c r="CQ31" i="20"/>
  <c r="CP31" i="20"/>
  <c r="CN31" i="20"/>
  <c r="CM31" i="20"/>
  <c r="CB31" i="20"/>
  <c r="CA31" i="20"/>
  <c r="BZ31" i="20"/>
  <c r="BY31" i="20"/>
  <c r="BX31" i="20"/>
  <c r="BW31" i="20"/>
  <c r="BU31" i="20"/>
  <c r="BS31" i="20"/>
  <c r="BQ31" i="20"/>
  <c r="BN31" i="20"/>
  <c r="BM31" i="20"/>
  <c r="BL31" i="20"/>
  <c r="BK31" i="20"/>
  <c r="BJ31" i="20"/>
  <c r="BI31" i="20"/>
  <c r="BH31" i="20"/>
  <c r="BV31" i="20" s="1"/>
  <c r="BG31" i="20"/>
  <c r="EI31" i="20" s="1"/>
  <c r="BF31" i="20"/>
  <c r="BT31" i="20" s="1"/>
  <c r="BE31" i="20"/>
  <c r="CO31" i="20" s="1"/>
  <c r="BD31" i="20"/>
  <c r="BR31" i="20" s="1"/>
  <c r="CJ31" i="20" s="1"/>
  <c r="FS31" i="20" s="1"/>
  <c r="BC31" i="20"/>
  <c r="DI31" i="20" s="1"/>
  <c r="BA31" i="20"/>
  <c r="AZ31" i="20"/>
  <c r="FK31" i="20" s="1"/>
  <c r="AY31" i="20"/>
  <c r="FJ31" i="20" s="1"/>
  <c r="FH29" i="20"/>
  <c r="FE29" i="20"/>
  <c r="FD29" i="20"/>
  <c r="FL29" i="20" s="1"/>
  <c r="EQ29" i="20"/>
  <c r="EP29" i="20"/>
  <c r="EO29" i="20"/>
  <c r="EN29" i="20"/>
  <c r="EM29" i="20"/>
  <c r="EL29" i="20"/>
  <c r="EK29" i="20"/>
  <c r="EJ29" i="20"/>
  <c r="EI29" i="20"/>
  <c r="EH29" i="20"/>
  <c r="EF29" i="20"/>
  <c r="EE29" i="20"/>
  <c r="DT29" i="20"/>
  <c r="DR29" i="20"/>
  <c r="DP29" i="20"/>
  <c r="DN29" i="20"/>
  <c r="DL29" i="20"/>
  <c r="DJ29" i="20"/>
  <c r="CY29" i="20"/>
  <c r="CX29" i="20"/>
  <c r="CW29" i="20"/>
  <c r="CV29" i="20"/>
  <c r="CU29" i="20"/>
  <c r="CT29" i="20"/>
  <c r="CS29" i="20"/>
  <c r="CR29" i="20"/>
  <c r="CQ29" i="20"/>
  <c r="CP29" i="20"/>
  <c r="CO29" i="20"/>
  <c r="CN29" i="20"/>
  <c r="CM29" i="20"/>
  <c r="CA29" i="20"/>
  <c r="BY29" i="20"/>
  <c r="BW29" i="20"/>
  <c r="BU29" i="20"/>
  <c r="BS29" i="20"/>
  <c r="BQ29" i="20"/>
  <c r="BN29" i="20"/>
  <c r="CB29" i="20" s="1"/>
  <c r="BM29" i="20"/>
  <c r="DS29" i="20" s="1"/>
  <c r="BL29" i="20"/>
  <c r="BZ29" i="20" s="1"/>
  <c r="BK29" i="20"/>
  <c r="DQ29" i="20" s="1"/>
  <c r="BJ29" i="20"/>
  <c r="BX29" i="20" s="1"/>
  <c r="BI29" i="20"/>
  <c r="DO29" i="20" s="1"/>
  <c r="BH29" i="20"/>
  <c r="BV29" i="20" s="1"/>
  <c r="BG29" i="20"/>
  <c r="DM29" i="20" s="1"/>
  <c r="BF29" i="20"/>
  <c r="BT29" i="20" s="1"/>
  <c r="BE29" i="20"/>
  <c r="EG29" i="20" s="1"/>
  <c r="BD29" i="20"/>
  <c r="BR29" i="20" s="1"/>
  <c r="CJ29" i="20" s="1"/>
  <c r="FS29" i="20" s="1"/>
  <c r="BC29" i="20"/>
  <c r="DI29" i="20" s="1"/>
  <c r="BA29" i="20"/>
  <c r="AZ29" i="20"/>
  <c r="FK29" i="20" s="1"/>
  <c r="AY29" i="20"/>
  <c r="FJ29" i="20" s="1"/>
  <c r="FH27" i="20"/>
  <c r="FG27" i="20"/>
  <c r="FE27" i="20"/>
  <c r="FD27" i="20"/>
  <c r="FL27" i="20" s="1"/>
  <c r="EP27" i="20"/>
  <c r="EO27" i="20"/>
  <c r="EN27" i="20"/>
  <c r="EM27" i="20"/>
  <c r="EL27" i="20"/>
  <c r="EI27" i="20"/>
  <c r="EH27" i="20"/>
  <c r="EG27" i="20"/>
  <c r="EF27" i="20"/>
  <c r="EE27" i="20"/>
  <c r="DU27" i="20"/>
  <c r="DT27" i="20"/>
  <c r="DS27" i="20"/>
  <c r="DR27" i="20"/>
  <c r="DQ27" i="20"/>
  <c r="DP27" i="20"/>
  <c r="DO27" i="20"/>
  <c r="DN27" i="20"/>
  <c r="DM27" i="20"/>
  <c r="DL27" i="20"/>
  <c r="CX27" i="20"/>
  <c r="CW27" i="20"/>
  <c r="CV27" i="20"/>
  <c r="CT27" i="20"/>
  <c r="CS27" i="20"/>
  <c r="CR27" i="20"/>
  <c r="CO27" i="20"/>
  <c r="CN27" i="20"/>
  <c r="CB27" i="20"/>
  <c r="CA27" i="20"/>
  <c r="BZ27" i="20"/>
  <c r="BY27" i="20"/>
  <c r="BQ27" i="20"/>
  <c r="BN27" i="20"/>
  <c r="BM27" i="20"/>
  <c r="BL27" i="20"/>
  <c r="BK27" i="20"/>
  <c r="CU27" i="20" s="1"/>
  <c r="BJ27" i="20"/>
  <c r="BX27" i="20" s="1"/>
  <c r="BI27" i="20"/>
  <c r="BW27" i="20" s="1"/>
  <c r="BH27" i="20"/>
  <c r="EJ27" i="20" s="1"/>
  <c r="BG27" i="20"/>
  <c r="BU27" i="20" s="1"/>
  <c r="BF27" i="20"/>
  <c r="CP27" i="20" s="1"/>
  <c r="BE27" i="20"/>
  <c r="BS27" i="20" s="1"/>
  <c r="BD27" i="20"/>
  <c r="DJ27" i="20" s="1"/>
  <c r="BC27" i="20"/>
  <c r="CM27" i="20" s="1"/>
  <c r="BA27" i="20"/>
  <c r="AZ27" i="20"/>
  <c r="FK27" i="20" s="1"/>
  <c r="AY27" i="20"/>
  <c r="FJ27" i="20" s="1"/>
  <c r="FI26" i="20"/>
  <c r="FH26" i="20"/>
  <c r="FE26" i="20"/>
  <c r="FD26" i="20"/>
  <c r="FL26" i="20" s="1"/>
  <c r="EQ26" i="20"/>
  <c r="EP26" i="20"/>
  <c r="EO26" i="20"/>
  <c r="EN26" i="20"/>
  <c r="EM26" i="20"/>
  <c r="EL26" i="20"/>
  <c r="EK26" i="20"/>
  <c r="EJ26" i="20"/>
  <c r="EI26" i="20"/>
  <c r="EH26" i="20"/>
  <c r="EG26" i="20"/>
  <c r="EF26" i="20"/>
  <c r="EE26" i="20"/>
  <c r="ER26" i="20" s="1"/>
  <c r="GH26" i="20" s="1"/>
  <c r="DU26" i="20"/>
  <c r="DT26" i="20"/>
  <c r="DS26" i="20"/>
  <c r="DR26" i="20"/>
  <c r="DQ26" i="20"/>
  <c r="DP26" i="20"/>
  <c r="DO26" i="20"/>
  <c r="DM26" i="20"/>
  <c r="DK26" i="20"/>
  <c r="CX26" i="20"/>
  <c r="CW26" i="20"/>
  <c r="CU26" i="20"/>
  <c r="CS26" i="20"/>
  <c r="CP26" i="20"/>
  <c r="CN26" i="20"/>
  <c r="CB26" i="20"/>
  <c r="BZ26" i="20"/>
  <c r="BX26" i="20"/>
  <c r="BV26" i="20"/>
  <c r="BS26" i="20"/>
  <c r="BQ26" i="20"/>
  <c r="CD26" i="20" s="1"/>
  <c r="FM26" i="20" s="1"/>
  <c r="BN26" i="20"/>
  <c r="BM26" i="20"/>
  <c r="CA26" i="20" s="1"/>
  <c r="BL26" i="20"/>
  <c r="CV26" i="20" s="1"/>
  <c r="BK26" i="20"/>
  <c r="BY26" i="20" s="1"/>
  <c r="BJ26" i="20"/>
  <c r="CT26" i="20" s="1"/>
  <c r="BI26" i="20"/>
  <c r="BW26" i="20" s="1"/>
  <c r="BH26" i="20"/>
  <c r="CR26" i="20" s="1"/>
  <c r="BG26" i="20"/>
  <c r="BU26" i="20" s="1"/>
  <c r="BF26" i="20"/>
  <c r="DL26" i="20" s="1"/>
  <c r="BE26" i="20"/>
  <c r="CO26" i="20" s="1"/>
  <c r="BD26" i="20"/>
  <c r="DJ26" i="20" s="1"/>
  <c r="BC26" i="20"/>
  <c r="CM26" i="20" s="1"/>
  <c r="BA26" i="20"/>
  <c r="AZ26" i="20"/>
  <c r="FK26" i="20" s="1"/>
  <c r="AY26" i="20"/>
  <c r="FJ26" i="20" s="1"/>
  <c r="FI25" i="20"/>
  <c r="FH25" i="20"/>
  <c r="FE25" i="20"/>
  <c r="FD25" i="20"/>
  <c r="FL25" i="20" s="1"/>
  <c r="EP25" i="20"/>
  <c r="EN25" i="20"/>
  <c r="EM25" i="20"/>
  <c r="EL25" i="20"/>
  <c r="EK25" i="20"/>
  <c r="EJ25" i="20"/>
  <c r="EI25" i="20"/>
  <c r="EH25" i="20"/>
  <c r="EF25" i="20"/>
  <c r="EE25" i="20"/>
  <c r="ER25" i="20" s="1"/>
  <c r="GH25" i="20" s="1"/>
  <c r="DU25" i="20"/>
  <c r="DT25" i="20"/>
  <c r="DS25" i="20"/>
  <c r="DR25" i="20"/>
  <c r="DQ25" i="20"/>
  <c r="DP25" i="20"/>
  <c r="DO25" i="20"/>
  <c r="DN25" i="20"/>
  <c r="DM25" i="20"/>
  <c r="DL25" i="20"/>
  <c r="DK25" i="20"/>
  <c r="DJ25" i="20"/>
  <c r="CX25" i="20"/>
  <c r="CW25" i="20"/>
  <c r="CV25" i="20"/>
  <c r="CT25" i="20"/>
  <c r="CR25" i="20"/>
  <c r="CN25" i="20"/>
  <c r="CM25" i="20"/>
  <c r="CC25" i="20"/>
  <c r="CA25" i="20"/>
  <c r="BY25" i="20"/>
  <c r="BW25" i="20"/>
  <c r="BU25" i="20"/>
  <c r="BS25" i="20"/>
  <c r="BQ25" i="20"/>
  <c r="CD25" i="20" s="1"/>
  <c r="FM25" i="20" s="1"/>
  <c r="BN25" i="20"/>
  <c r="CB25" i="20" s="1"/>
  <c r="BM25" i="20"/>
  <c r="EO25" i="20" s="1"/>
  <c r="BL25" i="20"/>
  <c r="BZ25" i="20" s="1"/>
  <c r="BK25" i="20"/>
  <c r="CU25" i="20" s="1"/>
  <c r="BJ25" i="20"/>
  <c r="BX25" i="20" s="1"/>
  <c r="BI25" i="20"/>
  <c r="CS25" i="20" s="1"/>
  <c r="BH25" i="20"/>
  <c r="BV25" i="20" s="1"/>
  <c r="BG25" i="20"/>
  <c r="CQ25" i="20" s="1"/>
  <c r="BF25" i="20"/>
  <c r="BT25" i="20" s="1"/>
  <c r="BE25" i="20"/>
  <c r="CO25" i="20" s="1"/>
  <c r="BD25" i="20"/>
  <c r="BR25" i="20" s="1"/>
  <c r="BC25" i="20"/>
  <c r="DI25" i="20" s="1"/>
  <c r="BA25" i="20"/>
  <c r="AZ25" i="20"/>
  <c r="AY25" i="20"/>
  <c r="FJ25" i="20" s="1"/>
  <c r="FI24" i="20"/>
  <c r="FH24" i="20"/>
  <c r="FG24" i="20"/>
  <c r="FE24" i="20"/>
  <c r="FD24" i="20"/>
  <c r="FL24" i="20" s="1"/>
  <c r="EQ24" i="20"/>
  <c r="EP24" i="20"/>
  <c r="EO24" i="20"/>
  <c r="EN24" i="20"/>
  <c r="EM24" i="20"/>
  <c r="EL24" i="20"/>
  <c r="EK24" i="20"/>
  <c r="EJ24" i="20"/>
  <c r="EH24" i="20"/>
  <c r="EF24" i="20"/>
  <c r="EE24" i="20"/>
  <c r="DU24" i="20"/>
  <c r="DT24" i="20"/>
  <c r="DS24" i="20"/>
  <c r="DR24" i="20"/>
  <c r="DQ24" i="20"/>
  <c r="DP24" i="20"/>
  <c r="DO24" i="20"/>
  <c r="DN24" i="20"/>
  <c r="DM24" i="20"/>
  <c r="DL24" i="20"/>
  <c r="DK24" i="20"/>
  <c r="DJ24" i="20"/>
  <c r="CX24" i="20"/>
  <c r="CW24" i="20"/>
  <c r="CV24" i="20"/>
  <c r="CU24" i="20"/>
  <c r="CT24" i="20"/>
  <c r="CR24" i="20"/>
  <c r="CP24" i="20"/>
  <c r="CN24" i="20"/>
  <c r="CM24" i="20"/>
  <c r="CB24" i="20"/>
  <c r="CA24" i="20"/>
  <c r="BZ24" i="20"/>
  <c r="BY24" i="20"/>
  <c r="BW24" i="20"/>
  <c r="BU24" i="20"/>
  <c r="BS24" i="20"/>
  <c r="BQ24" i="20"/>
  <c r="CD24" i="20" s="1"/>
  <c r="FM24" i="20" s="1"/>
  <c r="BN24" i="20"/>
  <c r="BM24" i="20"/>
  <c r="BL24" i="20"/>
  <c r="BK24" i="20"/>
  <c r="BJ24" i="20"/>
  <c r="BX24" i="20" s="1"/>
  <c r="BI24" i="20"/>
  <c r="CS24" i="20" s="1"/>
  <c r="BH24" i="20"/>
  <c r="BV24" i="20" s="1"/>
  <c r="BG24" i="20"/>
  <c r="EI24" i="20" s="1"/>
  <c r="BF24" i="20"/>
  <c r="BT24" i="20" s="1"/>
  <c r="BE24" i="20"/>
  <c r="CO24" i="20" s="1"/>
  <c r="BD24" i="20"/>
  <c r="BR24" i="20" s="1"/>
  <c r="BC24" i="20"/>
  <c r="DI24" i="20" s="1"/>
  <c r="BA24" i="20"/>
  <c r="AZ24" i="20"/>
  <c r="FK24" i="20" s="1"/>
  <c r="AY24" i="20"/>
  <c r="FJ24" i="20" s="1"/>
  <c r="FI23" i="20"/>
  <c r="FH23" i="20"/>
  <c r="FG23" i="20"/>
  <c r="FE23" i="20"/>
  <c r="FD23" i="20"/>
  <c r="FL23" i="20" s="1"/>
  <c r="EQ23" i="20"/>
  <c r="EP23" i="20"/>
  <c r="EO23" i="20"/>
  <c r="EN23" i="20"/>
  <c r="EM23" i="20"/>
  <c r="EL23" i="20"/>
  <c r="EK23" i="20"/>
  <c r="EJ23" i="20"/>
  <c r="EI23" i="20"/>
  <c r="EG23" i="20"/>
  <c r="EF23" i="20"/>
  <c r="EE23" i="20"/>
  <c r="DU23" i="20"/>
  <c r="DT23" i="20"/>
  <c r="DS23" i="20"/>
  <c r="DR23" i="20"/>
  <c r="DQ23" i="20"/>
  <c r="DP23" i="20"/>
  <c r="DO23" i="20"/>
  <c r="DN23" i="20"/>
  <c r="DM23" i="20"/>
  <c r="DL23" i="20"/>
  <c r="DJ23" i="20"/>
  <c r="CX23" i="20"/>
  <c r="CW23" i="20"/>
  <c r="CV23" i="20"/>
  <c r="CU23" i="20"/>
  <c r="CS23" i="20"/>
  <c r="CQ23" i="20"/>
  <c r="CN23" i="20"/>
  <c r="CM23" i="20"/>
  <c r="CB23" i="20"/>
  <c r="CA23" i="20"/>
  <c r="BZ23" i="20"/>
  <c r="BX23" i="20"/>
  <c r="BV23" i="20"/>
  <c r="BT23" i="20"/>
  <c r="BS23" i="20"/>
  <c r="BQ23" i="20"/>
  <c r="CD23" i="20" s="1"/>
  <c r="FM23" i="20" s="1"/>
  <c r="BN23" i="20"/>
  <c r="BM23" i="20"/>
  <c r="BL23" i="20"/>
  <c r="BK23" i="20"/>
  <c r="BY23" i="20" s="1"/>
  <c r="BJ23" i="20"/>
  <c r="CT23" i="20" s="1"/>
  <c r="BI23" i="20"/>
  <c r="BW23" i="20" s="1"/>
  <c r="BH23" i="20"/>
  <c r="CR23" i="20" s="1"/>
  <c r="BG23" i="20"/>
  <c r="BU23" i="20" s="1"/>
  <c r="BF23" i="20"/>
  <c r="CP23" i="20" s="1"/>
  <c r="BE23" i="20"/>
  <c r="DK23" i="20" s="1"/>
  <c r="BD23" i="20"/>
  <c r="BR23" i="20" s="1"/>
  <c r="CJ23" i="20" s="1"/>
  <c r="FS23" i="20" s="1"/>
  <c r="BC23" i="20"/>
  <c r="DI23" i="20" s="1"/>
  <c r="BA23" i="20"/>
  <c r="AZ23" i="20"/>
  <c r="FK23" i="20" s="1"/>
  <c r="AY23" i="20"/>
  <c r="FJ23" i="20" s="1"/>
  <c r="FH22" i="20"/>
  <c r="FG22" i="20"/>
  <c r="FE22" i="20"/>
  <c r="FD22" i="20"/>
  <c r="FL22" i="20" s="1"/>
  <c r="EQ22" i="20"/>
  <c r="EP22" i="20"/>
  <c r="EO22" i="20"/>
  <c r="EN22" i="20"/>
  <c r="EM22" i="20"/>
  <c r="EL22" i="20"/>
  <c r="EK22" i="20"/>
  <c r="EJ22" i="20"/>
  <c r="EI22" i="20"/>
  <c r="EH22" i="20"/>
  <c r="EG22" i="20"/>
  <c r="EF22" i="20"/>
  <c r="EE22" i="20"/>
  <c r="ER22" i="20" s="1"/>
  <c r="GH22" i="20" s="1"/>
  <c r="DU22" i="20"/>
  <c r="DT22" i="20"/>
  <c r="DS22" i="20"/>
  <c r="DR22" i="20"/>
  <c r="DQ22" i="20"/>
  <c r="DP22" i="20"/>
  <c r="DO22" i="20"/>
  <c r="DN22" i="20"/>
  <c r="DM22" i="20"/>
  <c r="DL22" i="20"/>
  <c r="DK22" i="20"/>
  <c r="DJ22" i="20"/>
  <c r="CX22" i="20"/>
  <c r="CW22" i="20"/>
  <c r="CV22" i="20"/>
  <c r="CU22" i="20"/>
  <c r="CT22" i="20"/>
  <c r="CS22" i="20"/>
  <c r="CR22" i="20"/>
  <c r="CP22" i="20"/>
  <c r="CN22" i="20"/>
  <c r="CM22" i="20"/>
  <c r="CZ22" i="20" s="1"/>
  <c r="FT22" i="20" s="1"/>
  <c r="CB22" i="20"/>
  <c r="CA22" i="20"/>
  <c r="BZ22" i="20"/>
  <c r="BY22" i="20"/>
  <c r="BX22" i="20"/>
  <c r="BW22" i="20"/>
  <c r="BU22" i="20"/>
  <c r="BS22" i="20"/>
  <c r="BQ22" i="20"/>
  <c r="CD22" i="20" s="1"/>
  <c r="FM22" i="20" s="1"/>
  <c r="BN22" i="20"/>
  <c r="BM22" i="20"/>
  <c r="BL22" i="20"/>
  <c r="BK22" i="20"/>
  <c r="BJ22" i="20"/>
  <c r="BI22" i="20"/>
  <c r="BH22" i="20"/>
  <c r="BV22" i="20" s="1"/>
  <c r="BG22" i="20"/>
  <c r="CQ22" i="20" s="1"/>
  <c r="BF22" i="20"/>
  <c r="BT22" i="20" s="1"/>
  <c r="BE22" i="20"/>
  <c r="CO22" i="20" s="1"/>
  <c r="BD22" i="20"/>
  <c r="BR22" i="20" s="1"/>
  <c r="BC22" i="20"/>
  <c r="DI22" i="20" s="1"/>
  <c r="BA22" i="20"/>
  <c r="AZ22" i="20"/>
  <c r="FK22" i="20" s="1"/>
  <c r="AY22" i="20"/>
  <c r="FJ22" i="20" s="1"/>
  <c r="FH21" i="20"/>
  <c r="FE21" i="20"/>
  <c r="FD21" i="20"/>
  <c r="FL21" i="20" s="1"/>
  <c r="EQ21" i="20"/>
  <c r="EP21" i="20"/>
  <c r="EO21" i="20"/>
  <c r="EN21" i="20"/>
  <c r="EM21" i="20"/>
  <c r="EL21" i="20"/>
  <c r="EK21" i="20"/>
  <c r="EJ21" i="20"/>
  <c r="EI21" i="20"/>
  <c r="EH21" i="20"/>
  <c r="EF21" i="20"/>
  <c r="EE21" i="20"/>
  <c r="DU21" i="20"/>
  <c r="DT21" i="20"/>
  <c r="DS21" i="20"/>
  <c r="DR21" i="20"/>
  <c r="DQ21" i="20"/>
  <c r="DP21" i="20"/>
  <c r="DO21" i="20"/>
  <c r="DN21" i="20"/>
  <c r="DM21" i="20"/>
  <c r="DL21" i="20"/>
  <c r="DK21" i="20"/>
  <c r="DJ21" i="20"/>
  <c r="CX21" i="20"/>
  <c r="CV21" i="20"/>
  <c r="CT21" i="20"/>
  <c r="CR21" i="20"/>
  <c r="CP21" i="20"/>
  <c r="CN21" i="20"/>
  <c r="CM21" i="20"/>
  <c r="CZ21" i="20" s="1"/>
  <c r="FT21" i="20" s="1"/>
  <c r="CB21" i="20"/>
  <c r="CA21" i="20"/>
  <c r="BY21" i="20"/>
  <c r="BW21" i="20"/>
  <c r="BU21" i="20"/>
  <c r="BS21" i="20"/>
  <c r="BQ21" i="20"/>
  <c r="CD21" i="20" s="1"/>
  <c r="FM21" i="20" s="1"/>
  <c r="BN21" i="20"/>
  <c r="BM21" i="20"/>
  <c r="CW21" i="20" s="1"/>
  <c r="BL21" i="20"/>
  <c r="BZ21" i="20" s="1"/>
  <c r="BK21" i="20"/>
  <c r="CU21" i="20" s="1"/>
  <c r="BJ21" i="20"/>
  <c r="BX21" i="20" s="1"/>
  <c r="BI21" i="20"/>
  <c r="CS21" i="20" s="1"/>
  <c r="BH21" i="20"/>
  <c r="BV21" i="20" s="1"/>
  <c r="BG21" i="20"/>
  <c r="CQ21" i="20" s="1"/>
  <c r="BF21" i="20"/>
  <c r="BT21" i="20" s="1"/>
  <c r="BE21" i="20"/>
  <c r="EG21" i="20" s="1"/>
  <c r="BD21" i="20"/>
  <c r="BR21" i="20" s="1"/>
  <c r="CJ21" i="20" s="1"/>
  <c r="FS21" i="20" s="1"/>
  <c r="BC21" i="20"/>
  <c r="DI21" i="20" s="1"/>
  <c r="BA21" i="20"/>
  <c r="AZ21" i="20"/>
  <c r="FK21" i="20" s="1"/>
  <c r="AY21" i="20"/>
  <c r="FJ21" i="20" s="1"/>
  <c r="FH20" i="20"/>
  <c r="FG20" i="20"/>
  <c r="FE20" i="20"/>
  <c r="FD20" i="20"/>
  <c r="FL20" i="20" s="1"/>
  <c r="EQ20" i="20"/>
  <c r="EP20" i="20"/>
  <c r="EO20" i="20"/>
  <c r="EN20" i="20"/>
  <c r="EM20" i="20"/>
  <c r="EL20" i="20"/>
  <c r="EI20" i="20"/>
  <c r="EH20" i="20"/>
  <c r="EF20" i="20"/>
  <c r="EE20" i="20"/>
  <c r="ER20" i="20" s="1"/>
  <c r="GH20" i="20" s="1"/>
  <c r="DU20" i="20"/>
  <c r="DT20" i="20"/>
  <c r="DS20" i="20"/>
  <c r="DR20" i="20"/>
  <c r="DQ20" i="20"/>
  <c r="DP20" i="20"/>
  <c r="DO20" i="20"/>
  <c r="DN20" i="20"/>
  <c r="DM20" i="20"/>
  <c r="DL20" i="20"/>
  <c r="DK20" i="20"/>
  <c r="DJ20" i="20"/>
  <c r="CX20" i="20"/>
  <c r="CW20" i="20"/>
  <c r="CV20" i="20"/>
  <c r="CU20" i="20"/>
  <c r="CS20" i="20"/>
  <c r="CR20" i="20"/>
  <c r="CN20" i="20"/>
  <c r="CM20" i="20"/>
  <c r="CB20" i="20"/>
  <c r="CA20" i="20"/>
  <c r="BZ20" i="20"/>
  <c r="BY20" i="20"/>
  <c r="BS20" i="20"/>
  <c r="BQ20" i="20"/>
  <c r="BN20" i="20"/>
  <c r="BM20" i="20"/>
  <c r="BL20" i="20"/>
  <c r="BK20" i="20"/>
  <c r="BJ20" i="20"/>
  <c r="BX20" i="20" s="1"/>
  <c r="BI20" i="20"/>
  <c r="EK20" i="20" s="1"/>
  <c r="BH20" i="20"/>
  <c r="BV20" i="20" s="1"/>
  <c r="BG20" i="20"/>
  <c r="CQ20" i="20" s="1"/>
  <c r="BF20" i="20"/>
  <c r="BT20" i="20" s="1"/>
  <c r="BE20" i="20"/>
  <c r="CO20" i="20" s="1"/>
  <c r="BD20" i="20"/>
  <c r="BR20" i="20" s="1"/>
  <c r="CJ20" i="20" s="1"/>
  <c r="FS20" i="20" s="1"/>
  <c r="BC20" i="20"/>
  <c r="DI20" i="20" s="1"/>
  <c r="BA20" i="20"/>
  <c r="AZ20" i="20"/>
  <c r="FK20" i="20" s="1"/>
  <c r="AY20" i="20"/>
  <c r="FJ20" i="20" s="1"/>
  <c r="FI19" i="20"/>
  <c r="FH19" i="20"/>
  <c r="FE19" i="20"/>
  <c r="FD19" i="20"/>
  <c r="FL19" i="20" s="1"/>
  <c r="EQ19" i="20"/>
  <c r="EP19" i="20"/>
  <c r="EO19" i="20"/>
  <c r="EN19" i="20"/>
  <c r="EM19" i="20"/>
  <c r="EL19" i="20"/>
  <c r="EK19" i="20"/>
  <c r="EJ19" i="20"/>
  <c r="EH19" i="20"/>
  <c r="EF19" i="20"/>
  <c r="EE19" i="20"/>
  <c r="ER19" i="20" s="1"/>
  <c r="GH19" i="20" s="1"/>
  <c r="DU19" i="20"/>
  <c r="DT19" i="20"/>
  <c r="DS19" i="20"/>
  <c r="DR19" i="20"/>
  <c r="DQ19" i="20"/>
  <c r="DP19" i="20"/>
  <c r="DO19" i="20"/>
  <c r="DN19" i="20"/>
  <c r="DM19" i="20"/>
  <c r="DL19" i="20"/>
  <c r="DK19" i="20"/>
  <c r="DJ19" i="20"/>
  <c r="CX19" i="20"/>
  <c r="CW19" i="20"/>
  <c r="CV19" i="20"/>
  <c r="CU19" i="20"/>
  <c r="CT19" i="20"/>
  <c r="CS19" i="20"/>
  <c r="CR19" i="20"/>
  <c r="CP19" i="20"/>
  <c r="CO19" i="20"/>
  <c r="CN19" i="20"/>
  <c r="CM19" i="20"/>
  <c r="CZ19" i="20" s="1"/>
  <c r="FT19" i="20" s="1"/>
  <c r="CB19" i="20"/>
  <c r="CA19" i="20"/>
  <c r="BZ19" i="20"/>
  <c r="BY19" i="20"/>
  <c r="BX19" i="20"/>
  <c r="BW19" i="20"/>
  <c r="BU19" i="20"/>
  <c r="BS19" i="20"/>
  <c r="BQ19" i="20"/>
  <c r="BN19" i="20"/>
  <c r="BM19" i="20"/>
  <c r="BL19" i="20"/>
  <c r="BK19" i="20"/>
  <c r="BJ19" i="20"/>
  <c r="BI19" i="20"/>
  <c r="BH19" i="20"/>
  <c r="BV19" i="20" s="1"/>
  <c r="BG19" i="20"/>
  <c r="EI19" i="20" s="1"/>
  <c r="BF19" i="20"/>
  <c r="BT19" i="20" s="1"/>
  <c r="BE19" i="20"/>
  <c r="EG19" i="20" s="1"/>
  <c r="BD19" i="20"/>
  <c r="BR19" i="20" s="1"/>
  <c r="CJ19" i="20" s="1"/>
  <c r="FS19" i="20" s="1"/>
  <c r="BC19" i="20"/>
  <c r="DI19" i="20" s="1"/>
  <c r="BA19" i="20"/>
  <c r="AZ19" i="20"/>
  <c r="FK19" i="20" s="1"/>
  <c r="AY19" i="20"/>
  <c r="FJ19" i="20" s="1"/>
  <c r="FH15" i="20"/>
  <c r="FG15" i="20"/>
  <c r="FE15" i="20"/>
  <c r="FD15" i="20"/>
  <c r="FL15" i="20" s="1"/>
  <c r="EQ15" i="20"/>
  <c r="EO15" i="20"/>
  <c r="EN15" i="20"/>
  <c r="EM15" i="20"/>
  <c r="EK15" i="20"/>
  <c r="EJ15" i="20"/>
  <c r="EI15" i="20"/>
  <c r="EF15" i="20"/>
  <c r="EE15" i="20"/>
  <c r="DU15" i="20"/>
  <c r="DT15" i="20"/>
  <c r="DS15" i="20"/>
  <c r="DR15" i="20"/>
  <c r="DQ15" i="20"/>
  <c r="DP15" i="20"/>
  <c r="DO15" i="20"/>
  <c r="DN15" i="20"/>
  <c r="DM15" i="20"/>
  <c r="DL15" i="20"/>
  <c r="DK15" i="20"/>
  <c r="DJ15" i="20"/>
  <c r="CX15" i="20"/>
  <c r="CW15" i="20"/>
  <c r="CU15" i="20"/>
  <c r="CT15" i="20"/>
  <c r="CS15" i="20"/>
  <c r="CP15" i="20"/>
  <c r="CO15" i="20"/>
  <c r="CM15" i="20"/>
  <c r="CZ15" i="20" s="1"/>
  <c r="FT15" i="20" s="1"/>
  <c r="CB15" i="20"/>
  <c r="BZ15" i="20"/>
  <c r="BY15" i="20"/>
  <c r="BX15" i="20"/>
  <c r="BV15" i="20"/>
  <c r="BQ15" i="20"/>
  <c r="BN15" i="20"/>
  <c r="EP15" i="20" s="1"/>
  <c r="BM15" i="20"/>
  <c r="CA15" i="20" s="1"/>
  <c r="BL15" i="20"/>
  <c r="CV15" i="20" s="1"/>
  <c r="BK15" i="20"/>
  <c r="BJ15" i="20"/>
  <c r="EL15" i="20" s="1"/>
  <c r="BI15" i="20"/>
  <c r="BW15" i="20" s="1"/>
  <c r="BH15" i="20"/>
  <c r="CR15" i="20" s="1"/>
  <c r="BG15" i="20"/>
  <c r="BU15" i="20" s="1"/>
  <c r="BF15" i="20"/>
  <c r="EH15" i="20" s="1"/>
  <c r="BE15" i="20"/>
  <c r="BS15" i="20" s="1"/>
  <c r="BD15" i="20"/>
  <c r="CN15" i="20" s="1"/>
  <c r="BC15" i="20"/>
  <c r="DI15" i="20" s="1"/>
  <c r="EA15" i="20" s="1"/>
  <c r="GF15" i="20" s="1"/>
  <c r="BA15" i="20"/>
  <c r="AZ15" i="20"/>
  <c r="FK15" i="20" s="1"/>
  <c r="AY15" i="20"/>
  <c r="FJ15" i="20" s="1"/>
  <c r="FI15" i="20"/>
  <c r="FH14" i="20"/>
  <c r="FE14" i="20"/>
  <c r="FD14" i="20"/>
  <c r="FL14" i="20" s="1"/>
  <c r="EP14" i="20"/>
  <c r="EO14" i="20"/>
  <c r="EN14" i="20"/>
  <c r="EM14" i="20"/>
  <c r="EL14" i="20"/>
  <c r="EJ14" i="20"/>
  <c r="EI14" i="20"/>
  <c r="EH14" i="20"/>
  <c r="EF14" i="20"/>
  <c r="EE14" i="20"/>
  <c r="DU14" i="20"/>
  <c r="DT14" i="20"/>
  <c r="DR14" i="20"/>
  <c r="DP14" i="20"/>
  <c r="DO14" i="20"/>
  <c r="DN14" i="20"/>
  <c r="DL14" i="20"/>
  <c r="DJ14" i="20"/>
  <c r="CX14" i="20"/>
  <c r="CW14" i="20"/>
  <c r="CV14" i="20"/>
  <c r="CU14" i="20"/>
  <c r="CT14" i="20"/>
  <c r="CS14" i="20"/>
  <c r="CR14" i="20"/>
  <c r="CP14" i="20"/>
  <c r="CO14" i="20"/>
  <c r="CN14" i="20"/>
  <c r="CM14" i="20"/>
  <c r="CA14" i="20"/>
  <c r="BY14" i="20"/>
  <c r="BW14" i="20"/>
  <c r="BU14" i="20"/>
  <c r="BS14" i="20"/>
  <c r="BQ14" i="20"/>
  <c r="BN14" i="20"/>
  <c r="CB14" i="20" s="1"/>
  <c r="BM14" i="20"/>
  <c r="DS14" i="20" s="1"/>
  <c r="BL14" i="20"/>
  <c r="BZ14" i="20" s="1"/>
  <c r="BK14" i="20"/>
  <c r="DQ14" i="20" s="1"/>
  <c r="BJ14" i="20"/>
  <c r="BX14" i="20" s="1"/>
  <c r="BI14" i="20"/>
  <c r="EK14" i="20" s="1"/>
  <c r="BH14" i="20"/>
  <c r="BV14" i="20" s="1"/>
  <c r="BG14" i="20"/>
  <c r="DM14" i="20" s="1"/>
  <c r="BF14" i="20"/>
  <c r="BT14" i="20" s="1"/>
  <c r="BE14" i="20"/>
  <c r="DK14" i="20" s="1"/>
  <c r="BD14" i="20"/>
  <c r="BR14" i="20" s="1"/>
  <c r="CJ14" i="20" s="1"/>
  <c r="FS14" i="20" s="1"/>
  <c r="BC14" i="20"/>
  <c r="DI14" i="20" s="1"/>
  <c r="BA14" i="20"/>
  <c r="AZ14" i="20"/>
  <c r="FK14" i="20" s="1"/>
  <c r="AY14" i="20"/>
  <c r="FJ14" i="20" s="1"/>
  <c r="AH14" i="20"/>
  <c r="FH13" i="20"/>
  <c r="FG13" i="20"/>
  <c r="FE13" i="20"/>
  <c r="FD13" i="20"/>
  <c r="FL13" i="20" s="1"/>
  <c r="EQ13" i="20"/>
  <c r="EP13" i="20"/>
  <c r="EO13" i="20"/>
  <c r="EN13" i="20"/>
  <c r="EM13" i="20"/>
  <c r="EL13" i="20"/>
  <c r="EJ13" i="20"/>
  <c r="EH13" i="20"/>
  <c r="EF13" i="20"/>
  <c r="EE13" i="20"/>
  <c r="DU13" i="20"/>
  <c r="DT13" i="20"/>
  <c r="DS13" i="20"/>
  <c r="DR13" i="20"/>
  <c r="DQ13" i="20"/>
  <c r="DP13" i="20"/>
  <c r="DO13" i="20"/>
  <c r="DN13" i="20"/>
  <c r="DM13" i="20"/>
  <c r="DL13" i="20"/>
  <c r="DK13" i="20"/>
  <c r="DJ13" i="20"/>
  <c r="CX13" i="20"/>
  <c r="CW13" i="20"/>
  <c r="CV13" i="20"/>
  <c r="CT13" i="20"/>
  <c r="CR13" i="20"/>
  <c r="CP13" i="20"/>
  <c r="CN13" i="20"/>
  <c r="CM13" i="20"/>
  <c r="CB13" i="20"/>
  <c r="CA13" i="20"/>
  <c r="BZ13" i="20"/>
  <c r="BY13" i="20"/>
  <c r="BW13" i="20"/>
  <c r="BU13" i="20"/>
  <c r="BS13" i="20"/>
  <c r="BQ13" i="20"/>
  <c r="BN13" i="20"/>
  <c r="BM13" i="20"/>
  <c r="BL13" i="20"/>
  <c r="BK13" i="20"/>
  <c r="CU13" i="20" s="1"/>
  <c r="BJ13" i="20"/>
  <c r="BX13" i="20" s="1"/>
  <c r="BI13" i="20"/>
  <c r="EK13" i="20" s="1"/>
  <c r="BH13" i="20"/>
  <c r="BV13" i="20" s="1"/>
  <c r="BG13" i="20"/>
  <c r="CQ13" i="20" s="1"/>
  <c r="BF13" i="20"/>
  <c r="BT13" i="20" s="1"/>
  <c r="BE13" i="20"/>
  <c r="EG13" i="20" s="1"/>
  <c r="BD13" i="20"/>
  <c r="BR13" i="20" s="1"/>
  <c r="CJ13" i="20" s="1"/>
  <c r="FS13" i="20" s="1"/>
  <c r="BC13" i="20"/>
  <c r="DI13" i="20" s="1"/>
  <c r="BA13" i="20"/>
  <c r="AZ13" i="20"/>
  <c r="FK13" i="20" s="1"/>
  <c r="AY13" i="20"/>
  <c r="FJ13" i="20" s="1"/>
  <c r="AH13" i="20"/>
  <c r="FH12" i="20"/>
  <c r="FG12" i="20"/>
  <c r="FE12" i="20"/>
  <c r="FD12" i="20"/>
  <c r="FL12" i="20" s="1"/>
  <c r="EQ12" i="20"/>
  <c r="EP12" i="20"/>
  <c r="EO12" i="20"/>
  <c r="EN12" i="20"/>
  <c r="EM12" i="20"/>
  <c r="EL12" i="20"/>
  <c r="EK12" i="20"/>
  <c r="EJ12" i="20"/>
  <c r="EI12" i="20"/>
  <c r="EH12" i="20"/>
  <c r="EF12" i="20"/>
  <c r="EE12" i="20"/>
  <c r="DU12" i="20"/>
  <c r="DT12" i="20"/>
  <c r="DS12" i="20"/>
  <c r="DR12" i="20"/>
  <c r="DQ12" i="20"/>
  <c r="DP12" i="20"/>
  <c r="DO12" i="20"/>
  <c r="DN12" i="20"/>
  <c r="DM12" i="20"/>
  <c r="DL12" i="20"/>
  <c r="DJ12" i="20"/>
  <c r="CX12" i="20"/>
  <c r="CW12" i="20"/>
  <c r="CV12" i="20"/>
  <c r="CU12" i="20"/>
  <c r="CT12" i="20"/>
  <c r="CS12" i="20"/>
  <c r="CR12" i="20"/>
  <c r="CP12" i="20"/>
  <c r="CO12" i="20"/>
  <c r="CN12" i="20"/>
  <c r="CM12" i="20"/>
  <c r="CB12" i="20"/>
  <c r="CA12" i="20"/>
  <c r="BZ12" i="20"/>
  <c r="BY12" i="20"/>
  <c r="BX12" i="20"/>
  <c r="BW12" i="20"/>
  <c r="BU12" i="20"/>
  <c r="BS12" i="20"/>
  <c r="BQ12" i="20"/>
  <c r="BN12" i="20"/>
  <c r="BM12" i="20"/>
  <c r="BL12" i="20"/>
  <c r="BK12" i="20"/>
  <c r="BJ12" i="20"/>
  <c r="BI12" i="20"/>
  <c r="BH12" i="20"/>
  <c r="BV12" i="20" s="1"/>
  <c r="BG12" i="20"/>
  <c r="CQ12" i="20" s="1"/>
  <c r="BF12" i="20"/>
  <c r="BT12" i="20" s="1"/>
  <c r="BE12" i="20"/>
  <c r="DK12" i="20" s="1"/>
  <c r="BD12" i="20"/>
  <c r="BR12" i="20" s="1"/>
  <c r="CJ12" i="20" s="1"/>
  <c r="FS12" i="20" s="1"/>
  <c r="BC12" i="20"/>
  <c r="DI12" i="20" s="1"/>
  <c r="EA12" i="20" s="1"/>
  <c r="GF12" i="20" s="1"/>
  <c r="BA12" i="20"/>
  <c r="AZ12" i="20"/>
  <c r="AY12" i="20"/>
  <c r="FJ12" i="20" s="1"/>
  <c r="FI12" i="20"/>
  <c r="FH11" i="20"/>
  <c r="FG11" i="20"/>
  <c r="FE11" i="20"/>
  <c r="FD11" i="20"/>
  <c r="FL11" i="20" s="1"/>
  <c r="EP11" i="20"/>
  <c r="EN11" i="20"/>
  <c r="EL11" i="20"/>
  <c r="EK11" i="20"/>
  <c r="EJ11" i="20"/>
  <c r="EI11" i="20"/>
  <c r="EH11" i="20"/>
  <c r="EG11" i="20"/>
  <c r="EF11" i="20"/>
  <c r="EE11" i="20"/>
  <c r="DU11" i="20"/>
  <c r="DT11" i="20"/>
  <c r="DS11" i="20"/>
  <c r="DR11" i="20"/>
  <c r="DQ11" i="20"/>
  <c r="DP11" i="20"/>
  <c r="DO11" i="20"/>
  <c r="DN11" i="20"/>
  <c r="DM11" i="20"/>
  <c r="DL11" i="20"/>
  <c r="DK11" i="20"/>
  <c r="DJ11" i="20"/>
  <c r="CX11" i="20"/>
  <c r="CV11" i="20"/>
  <c r="CT11" i="20"/>
  <c r="CR11" i="20"/>
  <c r="CP11" i="20"/>
  <c r="CN11" i="20"/>
  <c r="CM11" i="20"/>
  <c r="CA11" i="20"/>
  <c r="BY11" i="20"/>
  <c r="BW11" i="20"/>
  <c r="BU11" i="20"/>
  <c r="BS11" i="20"/>
  <c r="BQ11" i="20"/>
  <c r="BN11" i="20"/>
  <c r="CB11" i="20" s="1"/>
  <c r="BM11" i="20"/>
  <c r="EO11" i="20" s="1"/>
  <c r="BL11" i="20"/>
  <c r="BZ11" i="20" s="1"/>
  <c r="BK11" i="20"/>
  <c r="CU11" i="20" s="1"/>
  <c r="BJ11" i="20"/>
  <c r="BX11" i="20" s="1"/>
  <c r="BI11" i="20"/>
  <c r="CS11" i="20" s="1"/>
  <c r="BH11" i="20"/>
  <c r="BV11" i="20" s="1"/>
  <c r="BG11" i="20"/>
  <c r="CQ11" i="20" s="1"/>
  <c r="BF11" i="20"/>
  <c r="BT11" i="20" s="1"/>
  <c r="BE11" i="20"/>
  <c r="CO11" i="20" s="1"/>
  <c r="BD11" i="20"/>
  <c r="BR11" i="20" s="1"/>
  <c r="CJ11" i="20" s="1"/>
  <c r="FS11" i="20" s="1"/>
  <c r="BC11" i="20"/>
  <c r="DI11" i="20" s="1"/>
  <c r="BA11" i="20"/>
  <c r="AZ11" i="20"/>
  <c r="AY11" i="20"/>
  <c r="FJ11" i="20" s="1"/>
  <c r="FH10" i="20"/>
  <c r="FG10" i="20"/>
  <c r="FE10" i="20"/>
  <c r="FD10" i="20"/>
  <c r="FL10" i="20" s="1"/>
  <c r="EQ10" i="20"/>
  <c r="EP10" i="20"/>
  <c r="EO10" i="20"/>
  <c r="EN10" i="20"/>
  <c r="EM10" i="20"/>
  <c r="EL10" i="20"/>
  <c r="EK10" i="20"/>
  <c r="EJ10" i="20"/>
  <c r="EI10" i="20"/>
  <c r="EH10" i="20"/>
  <c r="EG10" i="20"/>
  <c r="EE10" i="20"/>
  <c r="DU10" i="20"/>
  <c r="DT10" i="20"/>
  <c r="DS10" i="20"/>
  <c r="DR10" i="20"/>
  <c r="DQ10" i="20"/>
  <c r="DP10" i="20"/>
  <c r="DO10" i="20"/>
  <c r="DN10" i="20"/>
  <c r="DM10" i="20"/>
  <c r="DL10" i="20"/>
  <c r="DK10" i="20"/>
  <c r="DJ10" i="20"/>
  <c r="CW10" i="20"/>
  <c r="CU10" i="20"/>
  <c r="CN10" i="20"/>
  <c r="CM10" i="20"/>
  <c r="CB10" i="20"/>
  <c r="BZ10" i="20"/>
  <c r="BX10" i="20"/>
  <c r="BQ10" i="20"/>
  <c r="BN10" i="20"/>
  <c r="CX10" i="20" s="1"/>
  <c r="BM10" i="20"/>
  <c r="CA10" i="20" s="1"/>
  <c r="BL10" i="20"/>
  <c r="CV10" i="20" s="1"/>
  <c r="BK10" i="20"/>
  <c r="BY10" i="20" s="1"/>
  <c r="BJ10" i="20"/>
  <c r="CT10" i="20" s="1"/>
  <c r="BI10" i="20"/>
  <c r="BW10" i="20" s="1"/>
  <c r="BH10" i="20"/>
  <c r="CR10" i="20" s="1"/>
  <c r="BG10" i="20"/>
  <c r="BU10" i="20" s="1"/>
  <c r="BF10" i="20"/>
  <c r="CP10" i="20" s="1"/>
  <c r="BE10" i="20"/>
  <c r="BS10" i="20" s="1"/>
  <c r="BD10" i="20"/>
  <c r="EF10" i="20" s="1"/>
  <c r="BC10" i="20"/>
  <c r="DI10" i="20" s="1"/>
  <c r="EA10" i="20" s="1"/>
  <c r="GF10" i="20" s="1"/>
  <c r="BA10" i="20"/>
  <c r="AZ10" i="20"/>
  <c r="FK10" i="20" s="1"/>
  <c r="AY10" i="20"/>
  <c r="FJ10" i="20" s="1"/>
  <c r="FI10" i="20"/>
  <c r="FH9" i="20"/>
  <c r="FE9" i="20"/>
  <c r="FD9" i="20"/>
  <c r="FL9" i="20" s="1"/>
  <c r="EQ9" i="20"/>
  <c r="EP9" i="20"/>
  <c r="EO9" i="20"/>
  <c r="EN9" i="20"/>
  <c r="EM9" i="20"/>
  <c r="EK9" i="20"/>
  <c r="EJ9" i="20"/>
  <c r="EH9" i="20"/>
  <c r="EF9" i="20"/>
  <c r="EE9" i="20"/>
  <c r="DT9" i="20"/>
  <c r="DS9" i="20"/>
  <c r="DR9" i="20"/>
  <c r="DQ9" i="20"/>
  <c r="DP9" i="20"/>
  <c r="DN9" i="20"/>
  <c r="DL9" i="20"/>
  <c r="DK9" i="20"/>
  <c r="DJ9" i="20"/>
  <c r="CY9" i="20"/>
  <c r="CX9" i="20"/>
  <c r="CW9" i="20"/>
  <c r="CV9" i="20"/>
  <c r="CU9" i="20"/>
  <c r="CT9" i="20"/>
  <c r="CS9" i="20"/>
  <c r="CQ9" i="20"/>
  <c r="CP9" i="20"/>
  <c r="CN9" i="20"/>
  <c r="CM9" i="20"/>
  <c r="CB9" i="20"/>
  <c r="CA9" i="20"/>
  <c r="BZ9" i="20"/>
  <c r="BX9" i="20"/>
  <c r="BU9" i="20"/>
  <c r="BS9" i="20"/>
  <c r="BQ9" i="20"/>
  <c r="BN9" i="20"/>
  <c r="BM9" i="20"/>
  <c r="BL9" i="20"/>
  <c r="BK9" i="20"/>
  <c r="BY9" i="20" s="1"/>
  <c r="BJ9" i="20"/>
  <c r="EL9" i="20" s="1"/>
  <c r="BI9" i="20"/>
  <c r="BW9" i="20" s="1"/>
  <c r="BH9" i="20"/>
  <c r="CR9" i="20" s="1"/>
  <c r="BG9" i="20"/>
  <c r="DM9" i="20" s="1"/>
  <c r="BF9" i="20"/>
  <c r="BT9" i="20" s="1"/>
  <c r="BE9" i="20"/>
  <c r="EG9" i="20" s="1"/>
  <c r="BD9" i="20"/>
  <c r="BR9" i="20" s="1"/>
  <c r="CJ9" i="20" s="1"/>
  <c r="FS9" i="20" s="1"/>
  <c r="BC9" i="20"/>
  <c r="DI9" i="20" s="1"/>
  <c r="EA9" i="20" s="1"/>
  <c r="GF9" i="20" s="1"/>
  <c r="BA9" i="20"/>
  <c r="AZ9" i="20"/>
  <c r="FK9" i="20" s="1"/>
  <c r="AY9" i="20"/>
  <c r="FJ9" i="20" s="1"/>
  <c r="FH8" i="20"/>
  <c r="FG8" i="20"/>
  <c r="FE8" i="20"/>
  <c r="FD8" i="20"/>
  <c r="FL8" i="20" s="1"/>
  <c r="EQ8" i="20"/>
  <c r="EP8" i="20"/>
  <c r="EN8" i="20"/>
  <c r="EL8" i="20"/>
  <c r="EK8" i="20"/>
  <c r="EJ8" i="20"/>
  <c r="EI8" i="20"/>
  <c r="EH8" i="20"/>
  <c r="EF8" i="20"/>
  <c r="EE8" i="20"/>
  <c r="DU8" i="20"/>
  <c r="DT8" i="20"/>
  <c r="DS8" i="20"/>
  <c r="DR8" i="20"/>
  <c r="DQ8" i="20"/>
  <c r="DP8" i="20"/>
  <c r="DO8" i="20"/>
  <c r="DN8" i="20"/>
  <c r="DM8" i="20"/>
  <c r="DL8" i="20"/>
  <c r="DK8" i="20"/>
  <c r="DJ8" i="20"/>
  <c r="CX8" i="20"/>
  <c r="CW8" i="20"/>
  <c r="CV8" i="20"/>
  <c r="CU8" i="20"/>
  <c r="CT8" i="20"/>
  <c r="CR8" i="20"/>
  <c r="CP8" i="20"/>
  <c r="CN8" i="20"/>
  <c r="CM8" i="20"/>
  <c r="CA8" i="20"/>
  <c r="BY8" i="20"/>
  <c r="BW8" i="20"/>
  <c r="BU8" i="20"/>
  <c r="BS8" i="20"/>
  <c r="BQ8" i="20"/>
  <c r="BN8" i="20"/>
  <c r="CB8" i="20" s="1"/>
  <c r="BM8" i="20"/>
  <c r="EO8" i="20" s="1"/>
  <c r="BL8" i="20"/>
  <c r="BZ8" i="20" s="1"/>
  <c r="BK8" i="20"/>
  <c r="EM8" i="20" s="1"/>
  <c r="BJ8" i="20"/>
  <c r="BX8" i="20" s="1"/>
  <c r="BI8" i="20"/>
  <c r="CS8" i="20" s="1"/>
  <c r="BH8" i="20"/>
  <c r="BV8" i="20" s="1"/>
  <c r="BG8" i="20"/>
  <c r="CQ8" i="20" s="1"/>
  <c r="BF8" i="20"/>
  <c r="BT8" i="20" s="1"/>
  <c r="BE8" i="20"/>
  <c r="CO8" i="20" s="1"/>
  <c r="BD8" i="20"/>
  <c r="BR8" i="20" s="1"/>
  <c r="CJ8" i="20" s="1"/>
  <c r="FS8" i="20" s="1"/>
  <c r="BC8" i="20"/>
  <c r="DI8" i="20" s="1"/>
  <c r="BA8" i="20"/>
  <c r="AZ8" i="20"/>
  <c r="FK8" i="20" s="1"/>
  <c r="AY8" i="20"/>
  <c r="FJ8" i="20" s="1"/>
  <c r="FI8" i="20"/>
  <c r="AG8" i="20"/>
  <c r="FH7" i="20"/>
  <c r="FG7" i="20"/>
  <c r="FE7" i="20"/>
  <c r="FD7" i="20"/>
  <c r="FL7" i="20" s="1"/>
  <c r="EQ7" i="20"/>
  <c r="EP7" i="20"/>
  <c r="EO7" i="20"/>
  <c r="EN7" i="20"/>
  <c r="EM7" i="20"/>
  <c r="EL7" i="20"/>
  <c r="EJ7" i="20"/>
  <c r="EI7" i="20"/>
  <c r="EH7" i="20"/>
  <c r="EG7" i="20"/>
  <c r="EE7" i="20"/>
  <c r="DU7" i="20"/>
  <c r="DT7" i="20"/>
  <c r="DS7" i="20"/>
  <c r="DR7" i="20"/>
  <c r="DQ7" i="20"/>
  <c r="DP7" i="20"/>
  <c r="DO7" i="20"/>
  <c r="DN7" i="20"/>
  <c r="DM7" i="20"/>
  <c r="DL7" i="20"/>
  <c r="DK7" i="20"/>
  <c r="DJ7" i="20"/>
  <c r="DI7" i="20"/>
  <c r="CX7" i="20"/>
  <c r="CW7" i="20"/>
  <c r="CV7" i="20"/>
  <c r="CU7" i="20"/>
  <c r="CS7" i="20"/>
  <c r="CR7" i="20"/>
  <c r="CP7" i="20"/>
  <c r="CN7" i="20"/>
  <c r="CB7" i="20"/>
  <c r="CA7" i="20"/>
  <c r="BZ7" i="20"/>
  <c r="BY7" i="20"/>
  <c r="BX7" i="20"/>
  <c r="BW7" i="20"/>
  <c r="BU7" i="20"/>
  <c r="BS7" i="20"/>
  <c r="BN7" i="20"/>
  <c r="BM7" i="20"/>
  <c r="BL7" i="20"/>
  <c r="BK7" i="20"/>
  <c r="BJ7" i="20"/>
  <c r="CT7" i="20" s="1"/>
  <c r="BI7" i="20"/>
  <c r="EK7" i="20" s="1"/>
  <c r="BH7" i="20"/>
  <c r="BV7" i="20" s="1"/>
  <c r="BG7" i="20"/>
  <c r="CQ7" i="20" s="1"/>
  <c r="BF7" i="20"/>
  <c r="BT7" i="20" s="1"/>
  <c r="BE7" i="20"/>
  <c r="CO7" i="20" s="1"/>
  <c r="BD7" i="20"/>
  <c r="EF7" i="20" s="1"/>
  <c r="BC7" i="20"/>
  <c r="BQ7" i="20" s="1"/>
  <c r="BA7" i="20"/>
  <c r="AZ7" i="20"/>
  <c r="FK7" i="20" s="1"/>
  <c r="AY7" i="20"/>
  <c r="FJ7" i="20" s="1"/>
  <c r="FI7" i="20"/>
  <c r="FH6" i="20"/>
  <c r="FE6" i="20"/>
  <c r="FD6" i="20"/>
  <c r="FL6" i="20" s="1"/>
  <c r="EQ6" i="20"/>
  <c r="EP6" i="20"/>
  <c r="EO6" i="20"/>
  <c r="EN6" i="20"/>
  <c r="EM6" i="20"/>
  <c r="EL6" i="20"/>
  <c r="EK6" i="20"/>
  <c r="EH6" i="20"/>
  <c r="EF6" i="20"/>
  <c r="EE6" i="20"/>
  <c r="ER6" i="20" s="1"/>
  <c r="GH6" i="20" s="1"/>
  <c r="DU6" i="20"/>
  <c r="DT6" i="20"/>
  <c r="DS6" i="20"/>
  <c r="DR6" i="20"/>
  <c r="DQ6" i="20"/>
  <c r="DP6" i="20"/>
  <c r="DO6" i="20"/>
  <c r="DN6" i="20"/>
  <c r="DM6" i="20"/>
  <c r="DL6" i="20"/>
  <c r="DK6" i="20"/>
  <c r="DJ6" i="20"/>
  <c r="CX6" i="20"/>
  <c r="CW6" i="20"/>
  <c r="CV6" i="20"/>
  <c r="CU6" i="20"/>
  <c r="CT6" i="20"/>
  <c r="CR6" i="20"/>
  <c r="CQ6" i="20"/>
  <c r="CO6" i="20"/>
  <c r="CM6" i="20"/>
  <c r="CB6" i="20"/>
  <c r="CA6" i="20"/>
  <c r="BZ6" i="20"/>
  <c r="BY6" i="20"/>
  <c r="BX6" i="20"/>
  <c r="BT6" i="20"/>
  <c r="BN6" i="20"/>
  <c r="BM6" i="20"/>
  <c r="BL6" i="20"/>
  <c r="BK6" i="20"/>
  <c r="BJ6" i="20"/>
  <c r="BI6" i="20"/>
  <c r="BW6" i="20" s="1"/>
  <c r="BH6" i="20"/>
  <c r="EJ6" i="20" s="1"/>
  <c r="BG6" i="20"/>
  <c r="BU6" i="20" s="1"/>
  <c r="BF6" i="20"/>
  <c r="CP6" i="20" s="1"/>
  <c r="BE6" i="20"/>
  <c r="EG6" i="20" s="1"/>
  <c r="BD6" i="20"/>
  <c r="BR6" i="20" s="1"/>
  <c r="BC6" i="20"/>
  <c r="DI6" i="20" s="1"/>
  <c r="BA6" i="20"/>
  <c r="AZ6" i="20"/>
  <c r="FK6" i="20" s="1"/>
  <c r="AY6" i="20"/>
  <c r="FJ6" i="20" s="1"/>
  <c r="AH6" i="20"/>
  <c r="FH5" i="20"/>
  <c r="FE5" i="20"/>
  <c r="FD5" i="20"/>
  <c r="FL5" i="20" s="1"/>
  <c r="EQ5" i="20"/>
  <c r="EP5" i="20"/>
  <c r="EO5" i="20"/>
  <c r="EN5" i="20"/>
  <c r="EM5" i="20"/>
  <c r="EL5" i="20"/>
  <c r="EK5" i="20"/>
  <c r="EJ5" i="20"/>
  <c r="EI5" i="20"/>
  <c r="EH5" i="20"/>
  <c r="EF5" i="20"/>
  <c r="EE5" i="20"/>
  <c r="ER5" i="20" s="1"/>
  <c r="GH5" i="20" s="1"/>
  <c r="DU5" i="20"/>
  <c r="DT5" i="20"/>
  <c r="DS5" i="20"/>
  <c r="DR5" i="20"/>
  <c r="DQ5" i="20"/>
  <c r="DP5" i="20"/>
  <c r="DO5" i="20"/>
  <c r="DN5" i="20"/>
  <c r="DM5" i="20"/>
  <c r="DL5" i="20"/>
  <c r="DK5" i="20"/>
  <c r="DJ5" i="20"/>
  <c r="CX5" i="20"/>
  <c r="CW5" i="20"/>
  <c r="CV5" i="20"/>
  <c r="CU5" i="20"/>
  <c r="CT5" i="20"/>
  <c r="CS5" i="20"/>
  <c r="CR5" i="20"/>
  <c r="CP5" i="20"/>
  <c r="CN5" i="20"/>
  <c r="CM5" i="20"/>
  <c r="CB5" i="20"/>
  <c r="CA5" i="20"/>
  <c r="BZ5" i="20"/>
  <c r="BY5" i="20"/>
  <c r="BX5" i="20"/>
  <c r="BW5" i="20"/>
  <c r="BU5" i="20"/>
  <c r="BS5" i="20"/>
  <c r="BQ5" i="20"/>
  <c r="BN5" i="20"/>
  <c r="BM5" i="20"/>
  <c r="BL5" i="20"/>
  <c r="BK5" i="20"/>
  <c r="BJ5" i="20"/>
  <c r="BI5" i="20"/>
  <c r="BH5" i="20"/>
  <c r="BV5" i="20" s="1"/>
  <c r="BG5" i="20"/>
  <c r="CQ5" i="20" s="1"/>
  <c r="BF5" i="20"/>
  <c r="BT5" i="20" s="1"/>
  <c r="BE5" i="20"/>
  <c r="EG5" i="20" s="1"/>
  <c r="BD5" i="20"/>
  <c r="BR5" i="20" s="1"/>
  <c r="CJ5" i="20" s="1"/>
  <c r="FS5" i="20" s="1"/>
  <c r="BC5" i="20"/>
  <c r="DI5" i="20" s="1"/>
  <c r="BA5" i="20"/>
  <c r="AZ5" i="20"/>
  <c r="FK5" i="20" s="1"/>
  <c r="AY5" i="20"/>
  <c r="FJ5" i="20" s="1"/>
  <c r="AH5" i="20"/>
  <c r="FH4" i="20"/>
  <c r="FG4" i="20"/>
  <c r="FE4" i="20"/>
  <c r="FD4" i="20"/>
  <c r="FL4" i="20" s="1"/>
  <c r="EQ4" i="20"/>
  <c r="EP4" i="20"/>
  <c r="EO4" i="20"/>
  <c r="EN4" i="20"/>
  <c r="EL4" i="20"/>
  <c r="EJ4" i="20"/>
  <c r="EI4" i="20"/>
  <c r="EH4" i="20"/>
  <c r="EG4" i="20"/>
  <c r="EF4" i="20"/>
  <c r="EE4" i="20"/>
  <c r="ER4" i="20" s="1"/>
  <c r="GH4" i="20" s="1"/>
  <c r="DU4" i="20"/>
  <c r="DT4" i="20"/>
  <c r="DR4" i="20"/>
  <c r="DQ4" i="20"/>
  <c r="DP4" i="20"/>
  <c r="DO4" i="20"/>
  <c r="DN4" i="20"/>
  <c r="DM4" i="20"/>
  <c r="DL4" i="20"/>
  <c r="DJ4" i="20"/>
  <c r="CX4" i="20"/>
  <c r="CV4" i="20"/>
  <c r="CT4" i="20"/>
  <c r="CR4" i="20"/>
  <c r="CP4" i="20"/>
  <c r="CN4" i="20"/>
  <c r="CM4" i="20"/>
  <c r="CZ4" i="20" s="1"/>
  <c r="FT4" i="20" s="1"/>
  <c r="CA4" i="20"/>
  <c r="BY4" i="20"/>
  <c r="BW4" i="20"/>
  <c r="BU4" i="20"/>
  <c r="BS4" i="20"/>
  <c r="BQ4" i="20"/>
  <c r="BN4" i="20"/>
  <c r="CB4" i="20" s="1"/>
  <c r="BM4" i="20"/>
  <c r="DS4" i="20" s="1"/>
  <c r="BL4" i="20"/>
  <c r="BZ4" i="20" s="1"/>
  <c r="BK4" i="20"/>
  <c r="CU4" i="20" s="1"/>
  <c r="BJ4" i="20"/>
  <c r="BX4" i="20" s="1"/>
  <c r="BI4" i="20"/>
  <c r="CS4" i="20" s="1"/>
  <c r="BH4" i="20"/>
  <c r="BV4" i="20" s="1"/>
  <c r="BG4" i="20"/>
  <c r="CQ4" i="20" s="1"/>
  <c r="BF4" i="20"/>
  <c r="BT4" i="20" s="1"/>
  <c r="BE4" i="20"/>
  <c r="DK4" i="20" s="1"/>
  <c r="BD4" i="20"/>
  <c r="BR4" i="20" s="1"/>
  <c r="CJ4" i="20" s="1"/>
  <c r="FS4" i="20" s="1"/>
  <c r="BC4" i="20"/>
  <c r="DI4" i="20" s="1"/>
  <c r="BA4" i="20"/>
  <c r="AZ4" i="20"/>
  <c r="FK4" i="20" s="1"/>
  <c r="AY4" i="20"/>
  <c r="FJ4" i="20" s="1"/>
  <c r="FI4" i="20"/>
  <c r="FH3" i="20"/>
  <c r="FE3" i="20"/>
  <c r="FD3" i="20"/>
  <c r="FL3" i="20" s="1"/>
  <c r="EP3" i="20"/>
  <c r="EN3" i="20"/>
  <c r="EM3" i="20"/>
  <c r="EL3" i="20"/>
  <c r="EJ3" i="20"/>
  <c r="EH3" i="20"/>
  <c r="EF3" i="20"/>
  <c r="EE3" i="20"/>
  <c r="ER3" i="20" s="1"/>
  <c r="GH3" i="20" s="1"/>
  <c r="DU3" i="20"/>
  <c r="DT3" i="20"/>
  <c r="DS3" i="20"/>
  <c r="DR3" i="20"/>
  <c r="DQ3" i="20"/>
  <c r="DP3" i="20"/>
  <c r="DO3" i="20"/>
  <c r="DN3" i="20"/>
  <c r="DM3" i="20"/>
  <c r="DL3" i="20"/>
  <c r="DK3" i="20"/>
  <c r="DJ3" i="20"/>
  <c r="CX3" i="20"/>
  <c r="CW3" i="20"/>
  <c r="CV3" i="20"/>
  <c r="CT3" i="20"/>
  <c r="CS3" i="20"/>
  <c r="CR3" i="20"/>
  <c r="CP3" i="20"/>
  <c r="CN3" i="20"/>
  <c r="CM3" i="20"/>
  <c r="CA3" i="20"/>
  <c r="BY3" i="20"/>
  <c r="BW3" i="20"/>
  <c r="BU3" i="20"/>
  <c r="BS3" i="20"/>
  <c r="BQ3" i="20"/>
  <c r="BN3" i="20"/>
  <c r="CB3" i="20" s="1"/>
  <c r="BM3" i="20"/>
  <c r="EO3" i="20" s="1"/>
  <c r="BL3" i="20"/>
  <c r="BZ3" i="20" s="1"/>
  <c r="BK3" i="20"/>
  <c r="CU3" i="20" s="1"/>
  <c r="BJ3" i="20"/>
  <c r="BX3" i="20" s="1"/>
  <c r="BI3" i="20"/>
  <c r="EK3" i="20" s="1"/>
  <c r="BH3" i="20"/>
  <c r="BV3" i="20" s="1"/>
  <c r="BG3" i="20"/>
  <c r="EI3" i="20" s="1"/>
  <c r="BF3" i="20"/>
  <c r="BT3" i="20" s="1"/>
  <c r="BE3" i="20"/>
  <c r="EG3" i="20" s="1"/>
  <c r="BD3" i="20"/>
  <c r="BR3" i="20" s="1"/>
  <c r="CJ3" i="20" s="1"/>
  <c r="FS3" i="20" s="1"/>
  <c r="BC3" i="20"/>
  <c r="DI3" i="20" s="1"/>
  <c r="BA3" i="20"/>
  <c r="AZ3" i="20"/>
  <c r="FK3" i="20" s="1"/>
  <c r="AY3" i="20"/>
  <c r="FJ3" i="20" s="1"/>
  <c r="FI3" i="20"/>
  <c r="GL2" i="20"/>
  <c r="GK2" i="20"/>
  <c r="GJ2" i="20"/>
  <c r="GI2" i="20"/>
  <c r="GH2" i="20"/>
  <c r="GE2" i="20"/>
  <c r="GD2" i="20"/>
  <c r="GC2" i="20"/>
  <c r="GB2" i="20"/>
  <c r="GA2" i="20"/>
  <c r="FX2" i="20"/>
  <c r="FW2" i="20"/>
  <c r="FV2" i="20"/>
  <c r="FU2" i="20"/>
  <c r="FT2" i="20"/>
  <c r="FQ2" i="20"/>
  <c r="FP2" i="20"/>
  <c r="FO2" i="20"/>
  <c r="FN2" i="20"/>
  <c r="FM2" i="20"/>
  <c r="GN1" i="20"/>
  <c r="GM1" i="20"/>
  <c r="GL1" i="20"/>
  <c r="GK1" i="20"/>
  <c r="GJ1" i="20"/>
  <c r="GI1" i="20"/>
  <c r="GH1" i="20"/>
  <c r="GG1" i="20"/>
  <c r="GF1" i="20"/>
  <c r="GE1" i="20"/>
  <c r="GD1" i="20"/>
  <c r="GC1" i="20"/>
  <c r="GB1" i="20"/>
  <c r="GA1" i="20"/>
  <c r="FZ1" i="20"/>
  <c r="FY1" i="20"/>
  <c r="FX1" i="20"/>
  <c r="FW1" i="20"/>
  <c r="FV1" i="20"/>
  <c r="FU1" i="20"/>
  <c r="FT1" i="20"/>
  <c r="FS1" i="20"/>
  <c r="FR1" i="20"/>
  <c r="FQ1" i="20"/>
  <c r="FP1" i="20"/>
  <c r="FO1" i="20"/>
  <c r="FN1" i="20"/>
  <c r="FM1" i="20"/>
  <c r="FL1" i="20"/>
  <c r="FK1" i="20"/>
  <c r="FJ1" i="20"/>
  <c r="FI1" i="20"/>
  <c r="FH1" i="20"/>
  <c r="FG1" i="20"/>
  <c r="GH2" i="17"/>
  <c r="GI2" i="17"/>
  <c r="GJ2" i="17"/>
  <c r="GK2" i="17"/>
  <c r="GL2" i="17"/>
  <c r="GI1" i="17"/>
  <c r="GJ1" i="17"/>
  <c r="GK1" i="17"/>
  <c r="GL1" i="17"/>
  <c r="GM1" i="17"/>
  <c r="GN1" i="17"/>
  <c r="GH1" i="17"/>
  <c r="GA2" i="17"/>
  <c r="GB2" i="17"/>
  <c r="GC2" i="17"/>
  <c r="GD2" i="17"/>
  <c r="GE2" i="17"/>
  <c r="GB1" i="17"/>
  <c r="GC1" i="17"/>
  <c r="GD1" i="17"/>
  <c r="GE1" i="17"/>
  <c r="GF1" i="17"/>
  <c r="GG1" i="17"/>
  <c r="GA1" i="17"/>
  <c r="FT2" i="17"/>
  <c r="FU2" i="17"/>
  <c r="FV2" i="17"/>
  <c r="FW2" i="17"/>
  <c r="FX2" i="17"/>
  <c r="FU1" i="17"/>
  <c r="FV1" i="17"/>
  <c r="FW1" i="17"/>
  <c r="FX1" i="17"/>
  <c r="FY1" i="17"/>
  <c r="FZ1" i="17"/>
  <c r="FT1" i="17"/>
  <c r="FH3" i="17"/>
  <c r="FH1" i="17"/>
  <c r="FM2" i="17"/>
  <c r="FN2" i="17"/>
  <c r="FO2" i="17"/>
  <c r="FP2" i="17"/>
  <c r="FQ2" i="17"/>
  <c r="FS1" i="17"/>
  <c r="FN1" i="17"/>
  <c r="FO1" i="17"/>
  <c r="FP1" i="17"/>
  <c r="FQ1" i="17"/>
  <c r="FR1" i="17"/>
  <c r="FM1" i="17"/>
  <c r="FL1" i="17"/>
  <c r="FK1" i="17"/>
  <c r="FJ1" i="17"/>
  <c r="FI1" i="17"/>
  <c r="FG1" i="17"/>
  <c r="FE3" i="17"/>
  <c r="FD3" i="17"/>
  <c r="FL3" i="17" s="1"/>
  <c r="FA3" i="17"/>
  <c r="DU3" i="17"/>
  <c r="CY3" i="17"/>
  <c r="CC3" i="17"/>
  <c r="EP3" i="17"/>
  <c r="EN3" i="17"/>
  <c r="EM3" i="17"/>
  <c r="EL3" i="17"/>
  <c r="EJ3" i="17"/>
  <c r="EH3" i="17"/>
  <c r="EF3" i="17"/>
  <c r="EE3" i="17"/>
  <c r="ER3" i="17" s="1"/>
  <c r="GH3" i="17" s="1"/>
  <c r="DT3" i="17"/>
  <c r="DS3" i="17"/>
  <c r="DR3" i="17"/>
  <c r="DQ3" i="17"/>
  <c r="DP3" i="17"/>
  <c r="DO3" i="17"/>
  <c r="DN3" i="17"/>
  <c r="DM3" i="17"/>
  <c r="DL3" i="17"/>
  <c r="DK3" i="17"/>
  <c r="DJ3" i="17"/>
  <c r="CX3" i="17"/>
  <c r="CW3" i="17"/>
  <c r="CV3" i="17"/>
  <c r="CT3" i="17"/>
  <c r="CS3" i="17"/>
  <c r="CR3" i="17"/>
  <c r="CQ3" i="17"/>
  <c r="CP3" i="17"/>
  <c r="CO3" i="17"/>
  <c r="CN3" i="17"/>
  <c r="CM3" i="17"/>
  <c r="CZ3" i="17" s="1"/>
  <c r="FT3" i="17" s="1"/>
  <c r="CA3" i="17"/>
  <c r="BY3" i="17"/>
  <c r="BW3" i="17"/>
  <c r="BU3" i="17"/>
  <c r="BS3" i="17"/>
  <c r="BQ3" i="17"/>
  <c r="BD3" i="17"/>
  <c r="BR3" i="17" s="1"/>
  <c r="BC3" i="17"/>
  <c r="DI3" i="17" s="1"/>
  <c r="AW3" i="17"/>
  <c r="O3" i="17" s="1"/>
  <c r="AZ3" i="17"/>
  <c r="FK3" i="17" s="1"/>
  <c r="BA3" i="17"/>
  <c r="BE3" i="17"/>
  <c r="EG3" i="17" s="1"/>
  <c r="BF3" i="17"/>
  <c r="BT3" i="17" s="1"/>
  <c r="BG3" i="17"/>
  <c r="EI3" i="17" s="1"/>
  <c r="BH3" i="17"/>
  <c r="BV3" i="17" s="1"/>
  <c r="BI3" i="17"/>
  <c r="EK3" i="17" s="1"/>
  <c r="BJ3" i="17"/>
  <c r="BX3" i="17" s="1"/>
  <c r="BK3" i="17"/>
  <c r="CU3" i="17" s="1"/>
  <c r="BL3" i="17"/>
  <c r="BZ3" i="17" s="1"/>
  <c r="BM3" i="17"/>
  <c r="EO3" i="17" s="1"/>
  <c r="BN3" i="17"/>
  <c r="CB3" i="17" s="1"/>
  <c r="AY3" i="17"/>
  <c r="FJ3" i="17" s="1"/>
  <c r="M3" i="17"/>
  <c r="L3" i="17"/>
  <c r="FI3" i="17" s="1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3" i="17"/>
  <c r="D4" i="17"/>
  <c r="E4" i="17"/>
  <c r="E5" i="17"/>
  <c r="E6" i="17"/>
  <c r="E7" i="17"/>
  <c r="E8" i="17"/>
  <c r="E9" i="17"/>
  <c r="E10" i="17"/>
  <c r="E11" i="17"/>
  <c r="E12" i="17"/>
  <c r="E13" i="17"/>
  <c r="E14" i="17"/>
  <c r="E15" i="17"/>
  <c r="E19" i="17"/>
  <c r="E20" i="17"/>
  <c r="E21" i="17"/>
  <c r="E22" i="17"/>
  <c r="E23" i="17"/>
  <c r="E24" i="17"/>
  <c r="E25" i="17"/>
  <c r="E26" i="17"/>
  <c r="E27" i="17"/>
  <c r="E29" i="17"/>
  <c r="E31" i="17"/>
  <c r="E32" i="17"/>
  <c r="E33" i="17"/>
  <c r="E34" i="17"/>
  <c r="E35" i="17"/>
  <c r="E36" i="17"/>
  <c r="E37" i="17"/>
  <c r="E38" i="17"/>
  <c r="E39" i="17"/>
  <c r="E40" i="17"/>
  <c r="E41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8" i="17"/>
  <c r="E59" i="17"/>
  <c r="E60" i="17"/>
  <c r="E61" i="17"/>
  <c r="E62" i="17"/>
  <c r="E63" i="17"/>
  <c r="E65" i="17"/>
  <c r="E66" i="17"/>
  <c r="E67" i="17"/>
  <c r="E68" i="17"/>
  <c r="E69" i="17"/>
  <c r="E70" i="17"/>
  <c r="E71" i="17"/>
  <c r="E72" i="17"/>
  <c r="E73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4" i="17"/>
  <c r="E95" i="17"/>
  <c r="E96" i="17"/>
  <c r="E97" i="17"/>
  <c r="E98" i="17"/>
  <c r="E99" i="17"/>
  <c r="E100" i="17"/>
  <c r="E101" i="17"/>
  <c r="E102" i="17"/>
  <c r="E104" i="17"/>
  <c r="E105" i="17"/>
  <c r="E107" i="17"/>
  <c r="E108" i="17"/>
  <c r="E109" i="17"/>
  <c r="E110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3" i="17"/>
  <c r="L161" i="18"/>
  <c r="K161" i="18"/>
  <c r="J161" i="18"/>
  <c r="D161" i="18"/>
  <c r="L160" i="18"/>
  <c r="K160" i="18"/>
  <c r="J160" i="18"/>
  <c r="D160" i="18"/>
  <c r="L159" i="18"/>
  <c r="K159" i="18"/>
  <c r="J159" i="18"/>
  <c r="D159" i="18"/>
  <c r="L158" i="18"/>
  <c r="K158" i="18"/>
  <c r="J158" i="18"/>
  <c r="D158" i="18"/>
  <c r="L157" i="18"/>
  <c r="K157" i="18"/>
  <c r="J157" i="18"/>
  <c r="D157" i="18"/>
  <c r="L156" i="18"/>
  <c r="K156" i="18"/>
  <c r="J156" i="18"/>
  <c r="D156" i="18"/>
  <c r="L155" i="18"/>
  <c r="K155" i="18"/>
  <c r="J155" i="18"/>
  <c r="D155" i="18"/>
  <c r="L154" i="18"/>
  <c r="K154" i="18"/>
  <c r="J154" i="18"/>
  <c r="D154" i="18"/>
  <c r="L153" i="18"/>
  <c r="K153" i="18"/>
  <c r="J153" i="18"/>
  <c r="D153" i="18"/>
  <c r="L152" i="18"/>
  <c r="K152" i="18"/>
  <c r="J152" i="18"/>
  <c r="D152" i="18"/>
  <c r="L151" i="18"/>
  <c r="K151" i="18"/>
  <c r="J151" i="18"/>
  <c r="D151" i="18"/>
  <c r="L150" i="18"/>
  <c r="K150" i="18"/>
  <c r="J150" i="18"/>
  <c r="D150" i="18"/>
  <c r="L149" i="18"/>
  <c r="K149" i="18"/>
  <c r="J149" i="18"/>
  <c r="D149" i="18"/>
  <c r="L148" i="18"/>
  <c r="K148" i="18"/>
  <c r="J148" i="18"/>
  <c r="D148" i="18"/>
  <c r="L147" i="18"/>
  <c r="K147" i="18"/>
  <c r="J147" i="18"/>
  <c r="D147" i="18"/>
  <c r="L146" i="18"/>
  <c r="K146" i="18"/>
  <c r="J146" i="18"/>
  <c r="D146" i="18"/>
  <c r="L145" i="18"/>
  <c r="K145" i="18"/>
  <c r="J145" i="18"/>
  <c r="D145" i="18"/>
  <c r="L144" i="18"/>
  <c r="K144" i="18"/>
  <c r="J144" i="18"/>
  <c r="D144" i="18"/>
  <c r="L143" i="18"/>
  <c r="K143" i="18"/>
  <c r="J143" i="18"/>
  <c r="D143" i="18"/>
  <c r="L142" i="18"/>
  <c r="K142" i="18"/>
  <c r="J142" i="18"/>
  <c r="D142" i="18"/>
  <c r="L141" i="18"/>
  <c r="K141" i="18"/>
  <c r="J141" i="18"/>
  <c r="D141" i="18"/>
  <c r="L140" i="18"/>
  <c r="K140" i="18"/>
  <c r="J140" i="18"/>
  <c r="D140" i="18"/>
  <c r="L139" i="18"/>
  <c r="K139" i="18"/>
  <c r="J139" i="18"/>
  <c r="D139" i="18"/>
  <c r="L138" i="18"/>
  <c r="K138" i="18"/>
  <c r="J138" i="18"/>
  <c r="D138" i="18"/>
  <c r="L137" i="18"/>
  <c r="K137" i="18"/>
  <c r="J137" i="18"/>
  <c r="D137" i="18"/>
  <c r="L136" i="18"/>
  <c r="K136" i="18"/>
  <c r="J136" i="18"/>
  <c r="D136" i="18"/>
  <c r="L135" i="18"/>
  <c r="K135" i="18"/>
  <c r="J135" i="18"/>
  <c r="D135" i="18"/>
  <c r="L134" i="18"/>
  <c r="K134" i="18"/>
  <c r="J134" i="18"/>
  <c r="D134" i="18"/>
  <c r="L133" i="18"/>
  <c r="K133" i="18"/>
  <c r="J133" i="18"/>
  <c r="D133" i="18"/>
  <c r="L132" i="18"/>
  <c r="K132" i="18"/>
  <c r="J132" i="18"/>
  <c r="D132" i="18"/>
  <c r="L131" i="18"/>
  <c r="K131" i="18"/>
  <c r="J131" i="18"/>
  <c r="D131" i="18"/>
  <c r="L130" i="18"/>
  <c r="K130" i="18"/>
  <c r="J130" i="18"/>
  <c r="D130" i="18"/>
  <c r="L129" i="18"/>
  <c r="K129" i="18"/>
  <c r="J129" i="18"/>
  <c r="D129" i="18"/>
  <c r="L128" i="18"/>
  <c r="K128" i="18"/>
  <c r="J128" i="18"/>
  <c r="D128" i="18"/>
  <c r="L127" i="18"/>
  <c r="K127" i="18"/>
  <c r="J127" i="18"/>
  <c r="D127" i="18"/>
  <c r="L126" i="18"/>
  <c r="K126" i="18"/>
  <c r="J126" i="18"/>
  <c r="D126" i="18"/>
  <c r="L125" i="18"/>
  <c r="K125" i="18"/>
  <c r="J125" i="18"/>
  <c r="D125" i="18"/>
  <c r="L124" i="18"/>
  <c r="K124" i="18"/>
  <c r="J124" i="18"/>
  <c r="D124" i="18"/>
  <c r="L123" i="18"/>
  <c r="K123" i="18"/>
  <c r="J123" i="18"/>
  <c r="D123" i="18"/>
  <c r="L122" i="18"/>
  <c r="K122" i="18"/>
  <c r="J122" i="18"/>
  <c r="D122" i="18"/>
  <c r="L121" i="18"/>
  <c r="K121" i="18"/>
  <c r="J121" i="18"/>
  <c r="D121" i="18"/>
  <c r="L120" i="18"/>
  <c r="K120" i="18"/>
  <c r="J120" i="18"/>
  <c r="D120" i="18"/>
  <c r="L119" i="18"/>
  <c r="K119" i="18"/>
  <c r="J119" i="18"/>
  <c r="D119" i="18"/>
  <c r="L118" i="18"/>
  <c r="K118" i="18"/>
  <c r="J118" i="18"/>
  <c r="D118" i="18"/>
  <c r="L117" i="18"/>
  <c r="K117" i="18"/>
  <c r="J117" i="18"/>
  <c r="D117" i="18"/>
  <c r="L116" i="18"/>
  <c r="K116" i="18"/>
  <c r="J116" i="18"/>
  <c r="L115" i="18"/>
  <c r="K115" i="18"/>
  <c r="J115" i="18"/>
  <c r="D115" i="18"/>
  <c r="L114" i="18"/>
  <c r="K114" i="18"/>
  <c r="J114" i="18"/>
  <c r="D114" i="18"/>
  <c r="L113" i="18"/>
  <c r="K113" i="18"/>
  <c r="J113" i="18"/>
  <c r="D113" i="18"/>
  <c r="L112" i="18"/>
  <c r="K112" i="18"/>
  <c r="J112" i="18"/>
  <c r="D112" i="18"/>
  <c r="L111" i="18"/>
  <c r="K111" i="18"/>
  <c r="J111" i="18"/>
  <c r="D111" i="18"/>
  <c r="L110" i="18"/>
  <c r="K110" i="18"/>
  <c r="J110" i="18"/>
  <c r="D110" i="18"/>
  <c r="L109" i="18"/>
  <c r="K109" i="18"/>
  <c r="J109" i="18"/>
  <c r="D109" i="18"/>
  <c r="L108" i="18"/>
  <c r="K108" i="18"/>
  <c r="J108" i="18"/>
  <c r="D108" i="18"/>
  <c r="L107" i="18"/>
  <c r="K107" i="18"/>
  <c r="J107" i="18"/>
  <c r="D107" i="18"/>
  <c r="L106" i="18"/>
  <c r="K106" i="18"/>
  <c r="J106" i="18"/>
  <c r="D106" i="18"/>
  <c r="L105" i="18"/>
  <c r="K105" i="18"/>
  <c r="J105" i="18"/>
  <c r="D105" i="18"/>
  <c r="L104" i="18"/>
  <c r="K104" i="18"/>
  <c r="J104" i="18"/>
  <c r="D104" i="18"/>
  <c r="L103" i="18"/>
  <c r="K103" i="18"/>
  <c r="J103" i="18"/>
  <c r="D103" i="18"/>
  <c r="L102" i="18"/>
  <c r="K102" i="18"/>
  <c r="J102" i="18"/>
  <c r="D102" i="18"/>
  <c r="L101" i="18"/>
  <c r="K101" i="18"/>
  <c r="J101" i="18"/>
  <c r="D101" i="18"/>
  <c r="L100" i="18"/>
  <c r="K100" i="18"/>
  <c r="J100" i="18"/>
  <c r="D100" i="18"/>
  <c r="L99" i="18"/>
  <c r="K99" i="18"/>
  <c r="J99" i="18"/>
  <c r="D99" i="18"/>
  <c r="L98" i="18"/>
  <c r="K98" i="18"/>
  <c r="J98" i="18"/>
  <c r="D98" i="18"/>
  <c r="L97" i="18"/>
  <c r="K97" i="18"/>
  <c r="J97" i="18"/>
  <c r="D97" i="18"/>
  <c r="L96" i="18"/>
  <c r="K96" i="18"/>
  <c r="J96" i="18"/>
  <c r="D96" i="18"/>
  <c r="L95" i="18"/>
  <c r="K95" i="18"/>
  <c r="J95" i="18"/>
  <c r="D95" i="18"/>
  <c r="L94" i="18"/>
  <c r="K94" i="18"/>
  <c r="J94" i="18"/>
  <c r="D94" i="18"/>
  <c r="L93" i="18"/>
  <c r="K93" i="18"/>
  <c r="J93" i="18"/>
  <c r="D93" i="18"/>
  <c r="L92" i="18"/>
  <c r="K92" i="18"/>
  <c r="J92" i="18"/>
  <c r="D92" i="18"/>
  <c r="L91" i="18"/>
  <c r="K91" i="18"/>
  <c r="J91" i="18"/>
  <c r="D91" i="18"/>
  <c r="L90" i="18"/>
  <c r="K90" i="18"/>
  <c r="J90" i="18"/>
  <c r="D90" i="18"/>
  <c r="L89" i="18"/>
  <c r="K89" i="18"/>
  <c r="J89" i="18"/>
  <c r="D89" i="18"/>
  <c r="L88" i="18"/>
  <c r="K88" i="18"/>
  <c r="J88" i="18"/>
  <c r="D88" i="18"/>
  <c r="L87" i="18"/>
  <c r="K87" i="18"/>
  <c r="J87" i="18"/>
  <c r="D87" i="18"/>
  <c r="L86" i="18"/>
  <c r="K86" i="18"/>
  <c r="J86" i="18"/>
  <c r="D86" i="18"/>
  <c r="L85" i="18"/>
  <c r="K85" i="18"/>
  <c r="J85" i="18"/>
  <c r="D85" i="18"/>
  <c r="L84" i="18"/>
  <c r="K84" i="18"/>
  <c r="J84" i="18"/>
  <c r="D84" i="18"/>
  <c r="L83" i="18"/>
  <c r="K83" i="18"/>
  <c r="J83" i="18"/>
  <c r="D83" i="18"/>
  <c r="L82" i="18"/>
  <c r="K82" i="18"/>
  <c r="J82" i="18"/>
  <c r="D82" i="18"/>
  <c r="L81" i="18"/>
  <c r="K81" i="18"/>
  <c r="J81" i="18"/>
  <c r="D81" i="18"/>
  <c r="L80" i="18"/>
  <c r="K80" i="18"/>
  <c r="J80" i="18"/>
  <c r="D80" i="18"/>
  <c r="L79" i="18"/>
  <c r="K79" i="18"/>
  <c r="J79" i="18"/>
  <c r="D79" i="18"/>
  <c r="L78" i="18"/>
  <c r="K78" i="18"/>
  <c r="J78" i="18"/>
  <c r="D78" i="18"/>
  <c r="L77" i="18"/>
  <c r="K77" i="18"/>
  <c r="J77" i="18"/>
  <c r="D77" i="18"/>
  <c r="L76" i="18"/>
  <c r="K76" i="18"/>
  <c r="J76" i="18"/>
  <c r="D76" i="18"/>
  <c r="L75" i="18"/>
  <c r="K75" i="18"/>
  <c r="J75" i="18"/>
  <c r="D75" i="18"/>
  <c r="L74" i="18"/>
  <c r="K74" i="18"/>
  <c r="J74" i="18"/>
  <c r="D74" i="18"/>
  <c r="L73" i="18"/>
  <c r="K73" i="18"/>
  <c r="J73" i="18"/>
  <c r="D73" i="18"/>
  <c r="L72" i="18"/>
  <c r="K72" i="18"/>
  <c r="J72" i="18"/>
  <c r="D72" i="18"/>
  <c r="L71" i="18"/>
  <c r="K71" i="18"/>
  <c r="J71" i="18"/>
  <c r="D71" i="18"/>
  <c r="L70" i="18"/>
  <c r="K70" i="18"/>
  <c r="J70" i="18"/>
  <c r="D70" i="18"/>
  <c r="L69" i="18"/>
  <c r="K69" i="18"/>
  <c r="J69" i="18"/>
  <c r="D69" i="18"/>
  <c r="L68" i="18"/>
  <c r="K68" i="18"/>
  <c r="J68" i="18"/>
  <c r="D68" i="18"/>
  <c r="L67" i="18"/>
  <c r="K67" i="18"/>
  <c r="J67" i="18"/>
  <c r="D67" i="18"/>
  <c r="L66" i="18"/>
  <c r="K66" i="18"/>
  <c r="J66" i="18"/>
  <c r="D66" i="18"/>
  <c r="L65" i="18"/>
  <c r="K65" i="18"/>
  <c r="J65" i="18"/>
  <c r="D65" i="18"/>
  <c r="L64" i="18"/>
  <c r="K64" i="18"/>
  <c r="J64" i="18"/>
  <c r="D64" i="18"/>
  <c r="L63" i="18"/>
  <c r="K63" i="18"/>
  <c r="J63" i="18"/>
  <c r="D63" i="18"/>
  <c r="L62" i="18"/>
  <c r="K62" i="18"/>
  <c r="J62" i="18"/>
  <c r="D62" i="18"/>
  <c r="L61" i="18"/>
  <c r="K61" i="18"/>
  <c r="J61" i="18"/>
  <c r="D61" i="18"/>
  <c r="L60" i="18"/>
  <c r="K60" i="18"/>
  <c r="J60" i="18"/>
  <c r="D60" i="18"/>
  <c r="L59" i="18"/>
  <c r="K59" i="18"/>
  <c r="J59" i="18"/>
  <c r="D59" i="18"/>
  <c r="L58" i="18"/>
  <c r="K58" i="18"/>
  <c r="J58" i="18"/>
  <c r="D58" i="18"/>
  <c r="L57" i="18"/>
  <c r="K57" i="18"/>
  <c r="J57" i="18"/>
  <c r="D57" i="18"/>
  <c r="L56" i="18"/>
  <c r="K56" i="18"/>
  <c r="J56" i="18"/>
  <c r="D56" i="18"/>
  <c r="L55" i="18"/>
  <c r="K55" i="18"/>
  <c r="J55" i="18"/>
  <c r="D55" i="18"/>
  <c r="L54" i="18"/>
  <c r="K54" i="18"/>
  <c r="J54" i="18"/>
  <c r="D54" i="18"/>
  <c r="L53" i="18"/>
  <c r="K53" i="18"/>
  <c r="J53" i="18"/>
  <c r="D53" i="18"/>
  <c r="L52" i="18"/>
  <c r="K52" i="18"/>
  <c r="J52" i="18"/>
  <c r="D52" i="18"/>
  <c r="L51" i="18"/>
  <c r="K51" i="18"/>
  <c r="J51" i="18"/>
  <c r="D51" i="18"/>
  <c r="L50" i="18"/>
  <c r="K50" i="18"/>
  <c r="J50" i="18"/>
  <c r="D50" i="18"/>
  <c r="L49" i="18"/>
  <c r="K49" i="18"/>
  <c r="J49" i="18"/>
  <c r="D49" i="18"/>
  <c r="L48" i="18"/>
  <c r="K48" i="18"/>
  <c r="J48" i="18"/>
  <c r="D48" i="18"/>
  <c r="L47" i="18"/>
  <c r="K47" i="18"/>
  <c r="J47" i="18"/>
  <c r="D47" i="18"/>
  <c r="L46" i="18"/>
  <c r="K46" i="18"/>
  <c r="J46" i="18"/>
  <c r="D46" i="18"/>
  <c r="L45" i="18"/>
  <c r="K45" i="18"/>
  <c r="J45" i="18"/>
  <c r="D45" i="18"/>
  <c r="L44" i="18"/>
  <c r="K44" i="18"/>
  <c r="J44" i="18"/>
  <c r="D44" i="18"/>
  <c r="L43" i="18"/>
  <c r="K43" i="18"/>
  <c r="J43" i="18"/>
  <c r="D43" i="18"/>
  <c r="L42" i="18"/>
  <c r="K42" i="18"/>
  <c r="J42" i="18"/>
  <c r="D42" i="18"/>
  <c r="L41" i="18"/>
  <c r="K41" i="18"/>
  <c r="J41" i="18"/>
  <c r="D41" i="18"/>
  <c r="L40" i="18"/>
  <c r="K40" i="18"/>
  <c r="J40" i="18"/>
  <c r="D40" i="18"/>
  <c r="L39" i="18"/>
  <c r="K39" i="18"/>
  <c r="J39" i="18"/>
  <c r="D39" i="18"/>
  <c r="L38" i="18"/>
  <c r="K38" i="18"/>
  <c r="J38" i="18"/>
  <c r="D38" i="18"/>
  <c r="L37" i="18"/>
  <c r="K37" i="18"/>
  <c r="J37" i="18"/>
  <c r="D37" i="18"/>
  <c r="L36" i="18"/>
  <c r="K36" i="18"/>
  <c r="J36" i="18"/>
  <c r="D36" i="18"/>
  <c r="L35" i="18"/>
  <c r="K35" i="18"/>
  <c r="J35" i="18"/>
  <c r="D35" i="18"/>
  <c r="L34" i="18"/>
  <c r="K34" i="18"/>
  <c r="J34" i="18"/>
  <c r="D34" i="18"/>
  <c r="L33" i="18"/>
  <c r="K33" i="18"/>
  <c r="J33" i="18"/>
  <c r="D33" i="18"/>
  <c r="L32" i="18"/>
  <c r="K32" i="18"/>
  <c r="J32" i="18"/>
  <c r="D32" i="18"/>
  <c r="L31" i="18"/>
  <c r="K31" i="18"/>
  <c r="J31" i="18"/>
  <c r="D31" i="18"/>
  <c r="L30" i="18"/>
  <c r="K30" i="18"/>
  <c r="J30" i="18"/>
  <c r="D30" i="18"/>
  <c r="L29" i="18"/>
  <c r="K29" i="18"/>
  <c r="J29" i="18"/>
  <c r="D29" i="18"/>
  <c r="L28" i="18"/>
  <c r="K28" i="18"/>
  <c r="J28" i="18"/>
  <c r="D28" i="18"/>
  <c r="L27" i="18"/>
  <c r="K27" i="18"/>
  <c r="J27" i="18"/>
  <c r="D27" i="18"/>
  <c r="L26" i="18"/>
  <c r="K26" i="18"/>
  <c r="J26" i="18"/>
  <c r="D26" i="18"/>
  <c r="L25" i="18"/>
  <c r="K25" i="18"/>
  <c r="J25" i="18"/>
  <c r="D25" i="18"/>
  <c r="L24" i="18"/>
  <c r="K24" i="18"/>
  <c r="J24" i="18"/>
  <c r="D24" i="18"/>
  <c r="L23" i="18"/>
  <c r="K23" i="18"/>
  <c r="J23" i="18"/>
  <c r="D23" i="18"/>
  <c r="L22" i="18"/>
  <c r="K22" i="18"/>
  <c r="J22" i="18"/>
  <c r="D22" i="18"/>
  <c r="L21" i="18"/>
  <c r="K21" i="18"/>
  <c r="J21" i="18"/>
  <c r="D21" i="18"/>
  <c r="L20" i="18"/>
  <c r="K20" i="18"/>
  <c r="J20" i="18"/>
  <c r="D20" i="18"/>
  <c r="L19" i="18"/>
  <c r="K19" i="18"/>
  <c r="J19" i="18"/>
  <c r="D19" i="18"/>
  <c r="L18" i="18"/>
  <c r="K18" i="18"/>
  <c r="J18" i="18"/>
  <c r="D18" i="18"/>
  <c r="L17" i="18"/>
  <c r="K17" i="18"/>
  <c r="J17" i="18"/>
  <c r="D17" i="18"/>
  <c r="L16" i="18"/>
  <c r="K16" i="18"/>
  <c r="J16" i="18"/>
  <c r="D16" i="18"/>
  <c r="L15" i="18"/>
  <c r="K15" i="18"/>
  <c r="J15" i="18"/>
  <c r="D15" i="18"/>
  <c r="L14" i="18"/>
  <c r="K14" i="18"/>
  <c r="J14" i="18"/>
  <c r="D14" i="18"/>
  <c r="L13" i="18"/>
  <c r="K13" i="18"/>
  <c r="J13" i="18"/>
  <c r="D13" i="18"/>
  <c r="L12" i="18"/>
  <c r="K12" i="18"/>
  <c r="J12" i="18"/>
  <c r="D12" i="18"/>
  <c r="L11" i="18"/>
  <c r="K11" i="18"/>
  <c r="J11" i="18"/>
  <c r="D11" i="18"/>
  <c r="L10" i="18"/>
  <c r="K10" i="18"/>
  <c r="J10" i="18"/>
  <c r="D10" i="18"/>
  <c r="L9" i="18"/>
  <c r="K9" i="18"/>
  <c r="J9" i="18"/>
  <c r="D9" i="18"/>
  <c r="L8" i="18"/>
  <c r="K8" i="18"/>
  <c r="J8" i="18"/>
  <c r="D8" i="18"/>
  <c r="L7" i="18"/>
  <c r="K7" i="18"/>
  <c r="J7" i="18"/>
  <c r="D7" i="18"/>
  <c r="L6" i="18"/>
  <c r="K6" i="18"/>
  <c r="J6" i="18"/>
  <c r="D6" i="18"/>
  <c r="L5" i="18"/>
  <c r="K5" i="18"/>
  <c r="J5" i="18"/>
  <c r="D5" i="18"/>
  <c r="L4" i="18"/>
  <c r="K4" i="18"/>
  <c r="J4" i="18"/>
  <c r="D4" i="18"/>
  <c r="L3" i="18"/>
  <c r="K3" i="18"/>
  <c r="J3" i="18"/>
  <c r="D3" i="18"/>
  <c r="L2" i="18"/>
  <c r="K2" i="18"/>
  <c r="J2" i="18"/>
  <c r="D2" i="18"/>
  <c r="AI137" i="17"/>
  <c r="AI111" i="17"/>
  <c r="AI106" i="17"/>
  <c r="AI103" i="17"/>
  <c r="AI93" i="17"/>
  <c r="AI74" i="17"/>
  <c r="AI64" i="17"/>
  <c r="AI57" i="17"/>
  <c r="AI42" i="17"/>
  <c r="AI30" i="17"/>
  <c r="AI28" i="17"/>
  <c r="AI18" i="17"/>
  <c r="AI17" i="17"/>
  <c r="AI16" i="17"/>
  <c r="D162" i="15"/>
  <c r="D161" i="15"/>
  <c r="D160" i="15"/>
  <c r="D159" i="15"/>
  <c r="D158" i="15"/>
  <c r="D157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5" i="15"/>
  <c r="D74" i="15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2" i="14"/>
  <c r="M3" i="15"/>
  <c r="N3" i="15"/>
  <c r="O3" i="15"/>
  <c r="M4" i="15"/>
  <c r="N4" i="15"/>
  <c r="O4" i="15"/>
  <c r="M5" i="15"/>
  <c r="N5" i="15"/>
  <c r="O5" i="15"/>
  <c r="M6" i="15"/>
  <c r="N6" i="15"/>
  <c r="O6" i="15"/>
  <c r="M7" i="15"/>
  <c r="N7" i="15"/>
  <c r="O7" i="15"/>
  <c r="M8" i="15"/>
  <c r="N8" i="15"/>
  <c r="O8" i="15"/>
  <c r="M9" i="15"/>
  <c r="N9" i="15"/>
  <c r="O9" i="15"/>
  <c r="M10" i="15"/>
  <c r="N10" i="15"/>
  <c r="O10" i="15"/>
  <c r="M11" i="15"/>
  <c r="N11" i="15"/>
  <c r="O11" i="15"/>
  <c r="M12" i="15"/>
  <c r="N12" i="15"/>
  <c r="O12" i="15"/>
  <c r="M13" i="15"/>
  <c r="N13" i="15"/>
  <c r="O13" i="15"/>
  <c r="M14" i="15"/>
  <c r="N14" i="15"/>
  <c r="O14" i="15"/>
  <c r="M15" i="15"/>
  <c r="N15" i="15"/>
  <c r="O15" i="15"/>
  <c r="M16" i="15"/>
  <c r="N16" i="15"/>
  <c r="O16" i="15"/>
  <c r="M17" i="15"/>
  <c r="N17" i="15"/>
  <c r="O17" i="15"/>
  <c r="M18" i="15"/>
  <c r="N18" i="15"/>
  <c r="O18" i="15"/>
  <c r="M19" i="15"/>
  <c r="N19" i="15"/>
  <c r="O19" i="15"/>
  <c r="M20" i="15"/>
  <c r="N20" i="15"/>
  <c r="O20" i="15"/>
  <c r="M21" i="15"/>
  <c r="N21" i="15"/>
  <c r="O21" i="15"/>
  <c r="M22" i="15"/>
  <c r="N22" i="15"/>
  <c r="O22" i="15"/>
  <c r="M23" i="15"/>
  <c r="N23" i="15"/>
  <c r="O23" i="15"/>
  <c r="M24" i="15"/>
  <c r="N24" i="15"/>
  <c r="O24" i="15"/>
  <c r="M25" i="15"/>
  <c r="N25" i="15"/>
  <c r="O25" i="15"/>
  <c r="M26" i="15"/>
  <c r="N26" i="15"/>
  <c r="O26" i="15"/>
  <c r="M27" i="15"/>
  <c r="N27" i="15"/>
  <c r="O27" i="15"/>
  <c r="M28" i="15"/>
  <c r="N28" i="15"/>
  <c r="O28" i="15"/>
  <c r="M29" i="15"/>
  <c r="N29" i="15"/>
  <c r="O29" i="15"/>
  <c r="M30" i="15"/>
  <c r="N30" i="15"/>
  <c r="O30" i="15"/>
  <c r="M31" i="15"/>
  <c r="N31" i="15"/>
  <c r="O31" i="15"/>
  <c r="M32" i="15"/>
  <c r="N32" i="15"/>
  <c r="O32" i="15"/>
  <c r="M33" i="15"/>
  <c r="N33" i="15"/>
  <c r="O33" i="15"/>
  <c r="M34" i="15"/>
  <c r="N34" i="15"/>
  <c r="O34" i="15"/>
  <c r="M35" i="15"/>
  <c r="N35" i="15"/>
  <c r="O35" i="15"/>
  <c r="M36" i="15"/>
  <c r="N36" i="15"/>
  <c r="O36" i="15"/>
  <c r="M37" i="15"/>
  <c r="N37" i="15"/>
  <c r="O37" i="15"/>
  <c r="M38" i="15"/>
  <c r="N38" i="15"/>
  <c r="O38" i="15"/>
  <c r="M39" i="15"/>
  <c r="N39" i="15"/>
  <c r="O39" i="15"/>
  <c r="M40" i="15"/>
  <c r="N40" i="15"/>
  <c r="O40" i="15"/>
  <c r="M41" i="15"/>
  <c r="N41" i="15"/>
  <c r="O41" i="15"/>
  <c r="M42" i="15"/>
  <c r="N42" i="15"/>
  <c r="O42" i="15"/>
  <c r="M43" i="15"/>
  <c r="N43" i="15"/>
  <c r="O43" i="15"/>
  <c r="M44" i="15"/>
  <c r="N44" i="15"/>
  <c r="O44" i="15"/>
  <c r="M45" i="15"/>
  <c r="N45" i="15"/>
  <c r="O45" i="15"/>
  <c r="M46" i="15"/>
  <c r="N46" i="15"/>
  <c r="O46" i="15"/>
  <c r="M47" i="15"/>
  <c r="N47" i="15"/>
  <c r="O47" i="15"/>
  <c r="M48" i="15"/>
  <c r="N48" i="15"/>
  <c r="O48" i="15"/>
  <c r="M49" i="15"/>
  <c r="N49" i="15"/>
  <c r="O49" i="15"/>
  <c r="M50" i="15"/>
  <c r="N50" i="15"/>
  <c r="O50" i="15"/>
  <c r="M51" i="15"/>
  <c r="N51" i="15"/>
  <c r="O51" i="15"/>
  <c r="M52" i="15"/>
  <c r="N52" i="15"/>
  <c r="O52" i="15"/>
  <c r="M53" i="15"/>
  <c r="N53" i="15"/>
  <c r="O53" i="15"/>
  <c r="M54" i="15"/>
  <c r="N54" i="15"/>
  <c r="O54" i="15"/>
  <c r="M55" i="15"/>
  <c r="N55" i="15"/>
  <c r="O55" i="15"/>
  <c r="M56" i="15"/>
  <c r="N56" i="15"/>
  <c r="O56" i="15"/>
  <c r="M57" i="15"/>
  <c r="N57" i="15"/>
  <c r="O57" i="15"/>
  <c r="M58" i="15"/>
  <c r="N58" i="15"/>
  <c r="O58" i="15"/>
  <c r="M59" i="15"/>
  <c r="N59" i="15"/>
  <c r="O59" i="15"/>
  <c r="M60" i="15"/>
  <c r="N60" i="15"/>
  <c r="O60" i="15"/>
  <c r="M61" i="15"/>
  <c r="N61" i="15"/>
  <c r="O61" i="15"/>
  <c r="M62" i="15"/>
  <c r="N62" i="15"/>
  <c r="O62" i="15"/>
  <c r="M63" i="15"/>
  <c r="N63" i="15"/>
  <c r="O63" i="15"/>
  <c r="M64" i="15"/>
  <c r="N64" i="15"/>
  <c r="O64" i="15"/>
  <c r="M65" i="15"/>
  <c r="N65" i="15"/>
  <c r="O65" i="15"/>
  <c r="M66" i="15"/>
  <c r="N66" i="15"/>
  <c r="O66" i="15"/>
  <c r="M67" i="15"/>
  <c r="N67" i="15"/>
  <c r="O67" i="15"/>
  <c r="M68" i="15"/>
  <c r="N68" i="15"/>
  <c r="O68" i="15"/>
  <c r="M69" i="15"/>
  <c r="N69" i="15"/>
  <c r="O69" i="15"/>
  <c r="M70" i="15"/>
  <c r="N70" i="15"/>
  <c r="O70" i="15"/>
  <c r="M71" i="15"/>
  <c r="N71" i="15"/>
  <c r="O71" i="15"/>
  <c r="M72" i="15"/>
  <c r="N72" i="15"/>
  <c r="O72" i="15"/>
  <c r="M73" i="15"/>
  <c r="N73" i="15"/>
  <c r="O73" i="15"/>
  <c r="M74" i="15"/>
  <c r="N74" i="15"/>
  <c r="O74" i="15"/>
  <c r="M75" i="15"/>
  <c r="N75" i="15"/>
  <c r="O75" i="15"/>
  <c r="M76" i="15"/>
  <c r="N76" i="15"/>
  <c r="O76" i="15"/>
  <c r="M77" i="15"/>
  <c r="N77" i="15"/>
  <c r="O77" i="15"/>
  <c r="M78" i="15"/>
  <c r="N78" i="15"/>
  <c r="O78" i="15"/>
  <c r="M79" i="15"/>
  <c r="N79" i="15"/>
  <c r="O79" i="15"/>
  <c r="M80" i="15"/>
  <c r="N80" i="15"/>
  <c r="O80" i="15"/>
  <c r="M81" i="15"/>
  <c r="N81" i="15"/>
  <c r="O81" i="15"/>
  <c r="M82" i="15"/>
  <c r="N82" i="15"/>
  <c r="O82" i="15"/>
  <c r="M83" i="15"/>
  <c r="N83" i="15"/>
  <c r="O83" i="15"/>
  <c r="M84" i="15"/>
  <c r="N84" i="15"/>
  <c r="O84" i="15"/>
  <c r="M85" i="15"/>
  <c r="N85" i="15"/>
  <c r="O85" i="15"/>
  <c r="M86" i="15"/>
  <c r="N86" i="15"/>
  <c r="O86" i="15"/>
  <c r="M87" i="15"/>
  <c r="N87" i="15"/>
  <c r="O87" i="15"/>
  <c r="M88" i="15"/>
  <c r="N88" i="15"/>
  <c r="O88" i="15"/>
  <c r="M89" i="15"/>
  <c r="N89" i="15"/>
  <c r="O89" i="15"/>
  <c r="M90" i="15"/>
  <c r="N90" i="15"/>
  <c r="O90" i="15"/>
  <c r="M91" i="15"/>
  <c r="N91" i="15"/>
  <c r="O91" i="15"/>
  <c r="M92" i="15"/>
  <c r="N92" i="15"/>
  <c r="O92" i="15"/>
  <c r="M93" i="15"/>
  <c r="N93" i="15"/>
  <c r="O93" i="15"/>
  <c r="M94" i="15"/>
  <c r="N94" i="15"/>
  <c r="O94" i="15"/>
  <c r="M95" i="15"/>
  <c r="N95" i="15"/>
  <c r="O95" i="15"/>
  <c r="M96" i="15"/>
  <c r="N96" i="15"/>
  <c r="O96" i="15"/>
  <c r="M97" i="15"/>
  <c r="N97" i="15"/>
  <c r="O97" i="15"/>
  <c r="M98" i="15"/>
  <c r="N98" i="15"/>
  <c r="O98" i="15"/>
  <c r="M99" i="15"/>
  <c r="N99" i="15"/>
  <c r="O99" i="15"/>
  <c r="M100" i="15"/>
  <c r="N100" i="15"/>
  <c r="O100" i="15"/>
  <c r="M101" i="15"/>
  <c r="N101" i="15"/>
  <c r="O101" i="15"/>
  <c r="M102" i="15"/>
  <c r="N102" i="15"/>
  <c r="O102" i="15"/>
  <c r="M103" i="15"/>
  <c r="N103" i="15"/>
  <c r="O103" i="15"/>
  <c r="M104" i="15"/>
  <c r="N104" i="15"/>
  <c r="O104" i="15"/>
  <c r="M105" i="15"/>
  <c r="N105" i="15"/>
  <c r="O105" i="15"/>
  <c r="M106" i="15"/>
  <c r="N106" i="15"/>
  <c r="O106" i="15"/>
  <c r="M107" i="15"/>
  <c r="N107" i="15"/>
  <c r="O107" i="15"/>
  <c r="M108" i="15"/>
  <c r="N108" i="15"/>
  <c r="O108" i="15"/>
  <c r="M109" i="15"/>
  <c r="N109" i="15"/>
  <c r="O109" i="15"/>
  <c r="M110" i="15"/>
  <c r="N110" i="15"/>
  <c r="O110" i="15"/>
  <c r="M111" i="15"/>
  <c r="N111" i="15"/>
  <c r="O111" i="15"/>
  <c r="M112" i="15"/>
  <c r="N112" i="15"/>
  <c r="O112" i="15"/>
  <c r="M113" i="15"/>
  <c r="N113" i="15"/>
  <c r="O113" i="15"/>
  <c r="M114" i="15"/>
  <c r="N114" i="15"/>
  <c r="O114" i="15"/>
  <c r="M115" i="15"/>
  <c r="N115" i="15"/>
  <c r="O115" i="15"/>
  <c r="M116" i="15"/>
  <c r="N116" i="15"/>
  <c r="O116" i="15"/>
  <c r="M117" i="15"/>
  <c r="N117" i="15"/>
  <c r="O117" i="15"/>
  <c r="M118" i="15"/>
  <c r="N118" i="15"/>
  <c r="O118" i="15"/>
  <c r="M119" i="15"/>
  <c r="N119" i="15"/>
  <c r="O119" i="15"/>
  <c r="M120" i="15"/>
  <c r="N120" i="15"/>
  <c r="O120" i="15"/>
  <c r="M121" i="15"/>
  <c r="N121" i="15"/>
  <c r="O121" i="15"/>
  <c r="M122" i="15"/>
  <c r="N122" i="15"/>
  <c r="O122" i="15"/>
  <c r="M123" i="15"/>
  <c r="N123" i="15"/>
  <c r="O123" i="15"/>
  <c r="M124" i="15"/>
  <c r="N124" i="15"/>
  <c r="O124" i="15"/>
  <c r="M125" i="15"/>
  <c r="N125" i="15"/>
  <c r="O125" i="15"/>
  <c r="M126" i="15"/>
  <c r="N126" i="15"/>
  <c r="O126" i="15"/>
  <c r="M127" i="15"/>
  <c r="N127" i="15"/>
  <c r="O127" i="15"/>
  <c r="M128" i="15"/>
  <c r="N128" i="15"/>
  <c r="O128" i="15"/>
  <c r="M129" i="15"/>
  <c r="N129" i="15"/>
  <c r="O129" i="15"/>
  <c r="M130" i="15"/>
  <c r="N130" i="15"/>
  <c r="O130" i="15"/>
  <c r="M131" i="15"/>
  <c r="N131" i="15"/>
  <c r="O131" i="15"/>
  <c r="M132" i="15"/>
  <c r="N132" i="15"/>
  <c r="O132" i="15"/>
  <c r="M133" i="15"/>
  <c r="N133" i="15"/>
  <c r="O133" i="15"/>
  <c r="M134" i="15"/>
  <c r="N134" i="15"/>
  <c r="O134" i="15"/>
  <c r="M135" i="15"/>
  <c r="N135" i="15"/>
  <c r="O135" i="15"/>
  <c r="M136" i="15"/>
  <c r="N136" i="15"/>
  <c r="O136" i="15"/>
  <c r="M137" i="15"/>
  <c r="N137" i="15"/>
  <c r="O137" i="15"/>
  <c r="M138" i="15"/>
  <c r="N138" i="15"/>
  <c r="O138" i="15"/>
  <c r="M139" i="15"/>
  <c r="N139" i="15"/>
  <c r="O139" i="15"/>
  <c r="M140" i="15"/>
  <c r="N140" i="15"/>
  <c r="O140" i="15"/>
  <c r="M141" i="15"/>
  <c r="N141" i="15"/>
  <c r="O141" i="15"/>
  <c r="M142" i="15"/>
  <c r="N142" i="15"/>
  <c r="O142" i="15"/>
  <c r="M143" i="15"/>
  <c r="N143" i="15"/>
  <c r="O143" i="15"/>
  <c r="M144" i="15"/>
  <c r="N144" i="15"/>
  <c r="O144" i="15"/>
  <c r="M145" i="15"/>
  <c r="N145" i="15"/>
  <c r="O145" i="15"/>
  <c r="M146" i="15"/>
  <c r="N146" i="15"/>
  <c r="O146" i="15"/>
  <c r="M147" i="15"/>
  <c r="N147" i="15"/>
  <c r="O147" i="15"/>
  <c r="M148" i="15"/>
  <c r="N148" i="15"/>
  <c r="O148" i="15"/>
  <c r="M149" i="15"/>
  <c r="N149" i="15"/>
  <c r="O149" i="15"/>
  <c r="M150" i="15"/>
  <c r="N150" i="15"/>
  <c r="O150" i="15"/>
  <c r="M151" i="15"/>
  <c r="N151" i="15"/>
  <c r="O151" i="15"/>
  <c r="M152" i="15"/>
  <c r="N152" i="15"/>
  <c r="O152" i="15"/>
  <c r="M153" i="15"/>
  <c r="N153" i="15"/>
  <c r="O153" i="15"/>
  <c r="M154" i="15"/>
  <c r="N154" i="15"/>
  <c r="O154" i="15"/>
  <c r="M155" i="15"/>
  <c r="N155" i="15"/>
  <c r="O155" i="15"/>
  <c r="M156" i="15"/>
  <c r="N156" i="15"/>
  <c r="O156" i="15"/>
  <c r="M157" i="15"/>
  <c r="N157" i="15"/>
  <c r="O157" i="15"/>
  <c r="M158" i="15"/>
  <c r="N158" i="15"/>
  <c r="O158" i="15"/>
  <c r="M159" i="15"/>
  <c r="N159" i="15"/>
  <c r="O159" i="15"/>
  <c r="M160" i="15"/>
  <c r="N160" i="15"/>
  <c r="O160" i="15"/>
  <c r="M161" i="15"/>
  <c r="N161" i="15"/>
  <c r="O161" i="15"/>
  <c r="M162" i="15"/>
  <c r="N162" i="15"/>
  <c r="O162" i="15"/>
  <c r="J2" i="14"/>
  <c r="K2" i="14"/>
  <c r="L2" i="14"/>
  <c r="J3" i="14"/>
  <c r="K3" i="14"/>
  <c r="L3" i="14"/>
  <c r="J4" i="14"/>
  <c r="K4" i="14"/>
  <c r="L4" i="14"/>
  <c r="J5" i="14"/>
  <c r="K5" i="14"/>
  <c r="L5" i="14"/>
  <c r="J6" i="14"/>
  <c r="K6" i="14"/>
  <c r="L6" i="14"/>
  <c r="J7" i="14"/>
  <c r="K7" i="14"/>
  <c r="L7" i="14"/>
  <c r="J8" i="14"/>
  <c r="K8" i="14"/>
  <c r="L8" i="14"/>
  <c r="J9" i="14"/>
  <c r="K9" i="14"/>
  <c r="L9" i="14"/>
  <c r="J10" i="14"/>
  <c r="K10" i="14"/>
  <c r="L10" i="14"/>
  <c r="J11" i="14"/>
  <c r="K11" i="14"/>
  <c r="L11" i="14"/>
  <c r="J12" i="14"/>
  <c r="K12" i="14"/>
  <c r="L12" i="14"/>
  <c r="J13" i="14"/>
  <c r="K13" i="14"/>
  <c r="L13" i="14"/>
  <c r="J14" i="14"/>
  <c r="K14" i="14"/>
  <c r="L14" i="14"/>
  <c r="J15" i="14"/>
  <c r="K15" i="14"/>
  <c r="L15" i="14"/>
  <c r="J16" i="14"/>
  <c r="K16" i="14"/>
  <c r="L16" i="14"/>
  <c r="J17" i="14"/>
  <c r="K17" i="14"/>
  <c r="L17" i="14"/>
  <c r="J18" i="14"/>
  <c r="K18" i="14"/>
  <c r="L18" i="14"/>
  <c r="J19" i="14"/>
  <c r="K19" i="14"/>
  <c r="L19" i="14"/>
  <c r="J20" i="14"/>
  <c r="K20" i="14"/>
  <c r="L20" i="14"/>
  <c r="J21" i="14"/>
  <c r="K21" i="14"/>
  <c r="L21" i="14"/>
  <c r="J22" i="14"/>
  <c r="K22" i="14"/>
  <c r="L22" i="14"/>
  <c r="J23" i="14"/>
  <c r="K23" i="14"/>
  <c r="L23" i="14"/>
  <c r="J24" i="14"/>
  <c r="K24" i="14"/>
  <c r="L24" i="14"/>
  <c r="J25" i="14"/>
  <c r="K25" i="14"/>
  <c r="L25" i="14"/>
  <c r="J26" i="14"/>
  <c r="K26" i="14"/>
  <c r="L26" i="14"/>
  <c r="J27" i="14"/>
  <c r="K27" i="14"/>
  <c r="L27" i="14"/>
  <c r="J28" i="14"/>
  <c r="K28" i="14"/>
  <c r="L28" i="14"/>
  <c r="J29" i="14"/>
  <c r="K29" i="14"/>
  <c r="L29" i="14"/>
  <c r="J30" i="14"/>
  <c r="K30" i="14"/>
  <c r="L30" i="14"/>
  <c r="J31" i="14"/>
  <c r="K31" i="14"/>
  <c r="L31" i="14"/>
  <c r="J32" i="14"/>
  <c r="K32" i="14"/>
  <c r="L32" i="14"/>
  <c r="J33" i="14"/>
  <c r="K33" i="14"/>
  <c r="L33" i="14"/>
  <c r="J34" i="14"/>
  <c r="K34" i="14"/>
  <c r="L34" i="14"/>
  <c r="J35" i="14"/>
  <c r="K35" i="14"/>
  <c r="L35" i="14"/>
  <c r="J36" i="14"/>
  <c r="K36" i="14"/>
  <c r="L36" i="14"/>
  <c r="J37" i="14"/>
  <c r="K37" i="14"/>
  <c r="L37" i="14"/>
  <c r="J38" i="14"/>
  <c r="K38" i="14"/>
  <c r="L38" i="14"/>
  <c r="J39" i="14"/>
  <c r="K39" i="14"/>
  <c r="L39" i="14"/>
  <c r="J40" i="14"/>
  <c r="K40" i="14"/>
  <c r="L40" i="14"/>
  <c r="J41" i="14"/>
  <c r="K41" i="14"/>
  <c r="L41" i="14"/>
  <c r="J42" i="14"/>
  <c r="K42" i="14"/>
  <c r="L42" i="14"/>
  <c r="J43" i="14"/>
  <c r="K43" i="14"/>
  <c r="L43" i="14"/>
  <c r="J44" i="14"/>
  <c r="K44" i="14"/>
  <c r="L44" i="14"/>
  <c r="J45" i="14"/>
  <c r="K45" i="14"/>
  <c r="L45" i="14"/>
  <c r="J46" i="14"/>
  <c r="K46" i="14"/>
  <c r="L46" i="14"/>
  <c r="J47" i="14"/>
  <c r="K47" i="14"/>
  <c r="L47" i="14"/>
  <c r="J48" i="14"/>
  <c r="K48" i="14"/>
  <c r="L48" i="14"/>
  <c r="J49" i="14"/>
  <c r="K49" i="14"/>
  <c r="L49" i="14"/>
  <c r="J50" i="14"/>
  <c r="K50" i="14"/>
  <c r="L50" i="14"/>
  <c r="J51" i="14"/>
  <c r="K51" i="14"/>
  <c r="L51" i="14"/>
  <c r="J52" i="14"/>
  <c r="K52" i="14"/>
  <c r="L52" i="14"/>
  <c r="J53" i="14"/>
  <c r="K53" i="14"/>
  <c r="L53" i="14"/>
  <c r="J54" i="14"/>
  <c r="K54" i="14"/>
  <c r="L54" i="14"/>
  <c r="J55" i="14"/>
  <c r="K55" i="14"/>
  <c r="L55" i="14"/>
  <c r="J56" i="14"/>
  <c r="K56" i="14"/>
  <c r="L56" i="14"/>
  <c r="J57" i="14"/>
  <c r="K57" i="14"/>
  <c r="L57" i="14"/>
  <c r="J58" i="14"/>
  <c r="K58" i="14"/>
  <c r="L58" i="14"/>
  <c r="J59" i="14"/>
  <c r="K59" i="14"/>
  <c r="L59" i="14"/>
  <c r="J60" i="14"/>
  <c r="K60" i="14"/>
  <c r="L60" i="14"/>
  <c r="J61" i="14"/>
  <c r="K61" i="14"/>
  <c r="L61" i="14"/>
  <c r="J62" i="14"/>
  <c r="K62" i="14"/>
  <c r="L62" i="14"/>
  <c r="J63" i="14"/>
  <c r="K63" i="14"/>
  <c r="L63" i="14"/>
  <c r="J64" i="14"/>
  <c r="K64" i="14"/>
  <c r="L64" i="14"/>
  <c r="J65" i="14"/>
  <c r="K65" i="14"/>
  <c r="L65" i="14"/>
  <c r="J66" i="14"/>
  <c r="K66" i="14"/>
  <c r="L66" i="14"/>
  <c r="J67" i="14"/>
  <c r="K67" i="14"/>
  <c r="L67" i="14"/>
  <c r="J68" i="14"/>
  <c r="K68" i="14"/>
  <c r="L68" i="14"/>
  <c r="J69" i="14"/>
  <c r="K69" i="14"/>
  <c r="L69" i="14"/>
  <c r="J70" i="14"/>
  <c r="K70" i="14"/>
  <c r="L70" i="14"/>
  <c r="J71" i="14"/>
  <c r="K71" i="14"/>
  <c r="L71" i="14"/>
  <c r="J72" i="14"/>
  <c r="K72" i="14"/>
  <c r="L72" i="14"/>
  <c r="J73" i="14"/>
  <c r="K73" i="14"/>
  <c r="L73" i="14"/>
  <c r="J74" i="14"/>
  <c r="K74" i="14"/>
  <c r="L74" i="14"/>
  <c r="J75" i="14"/>
  <c r="K75" i="14"/>
  <c r="L75" i="14"/>
  <c r="J76" i="14"/>
  <c r="K76" i="14"/>
  <c r="L76" i="14"/>
  <c r="J77" i="14"/>
  <c r="K77" i="14"/>
  <c r="L77" i="14"/>
  <c r="J78" i="14"/>
  <c r="K78" i="14"/>
  <c r="L78" i="14"/>
  <c r="J79" i="14"/>
  <c r="K79" i="14"/>
  <c r="L79" i="14"/>
  <c r="J80" i="14"/>
  <c r="K80" i="14"/>
  <c r="L80" i="14"/>
  <c r="J81" i="14"/>
  <c r="K81" i="14"/>
  <c r="L81" i="14"/>
  <c r="J82" i="14"/>
  <c r="K82" i="14"/>
  <c r="L82" i="14"/>
  <c r="J83" i="14"/>
  <c r="K83" i="14"/>
  <c r="L83" i="14"/>
  <c r="J84" i="14"/>
  <c r="K84" i="14"/>
  <c r="L84" i="14"/>
  <c r="J85" i="14"/>
  <c r="K85" i="14"/>
  <c r="L85" i="14"/>
  <c r="J86" i="14"/>
  <c r="K86" i="14"/>
  <c r="L86" i="14"/>
  <c r="J87" i="14"/>
  <c r="K87" i="14"/>
  <c r="L87" i="14"/>
  <c r="J88" i="14"/>
  <c r="K88" i="14"/>
  <c r="L88" i="14"/>
  <c r="J89" i="14"/>
  <c r="K89" i="14"/>
  <c r="L89" i="14"/>
  <c r="J90" i="14"/>
  <c r="K90" i="14"/>
  <c r="L90" i="14"/>
  <c r="J91" i="14"/>
  <c r="K91" i="14"/>
  <c r="L91" i="14"/>
  <c r="J92" i="14"/>
  <c r="K92" i="14"/>
  <c r="L92" i="14"/>
  <c r="J93" i="14"/>
  <c r="K93" i="14"/>
  <c r="L93" i="14"/>
  <c r="J94" i="14"/>
  <c r="K94" i="14"/>
  <c r="L94" i="14"/>
  <c r="J95" i="14"/>
  <c r="K95" i="14"/>
  <c r="L95" i="14"/>
  <c r="J96" i="14"/>
  <c r="K96" i="14"/>
  <c r="L96" i="14"/>
  <c r="J97" i="14"/>
  <c r="K97" i="14"/>
  <c r="L97" i="14"/>
  <c r="J98" i="14"/>
  <c r="K98" i="14"/>
  <c r="L98" i="14"/>
  <c r="J99" i="14"/>
  <c r="K99" i="14"/>
  <c r="L99" i="14"/>
  <c r="J100" i="14"/>
  <c r="K100" i="14"/>
  <c r="L100" i="14"/>
  <c r="J101" i="14"/>
  <c r="K101" i="14"/>
  <c r="L101" i="14"/>
  <c r="J102" i="14"/>
  <c r="K102" i="14"/>
  <c r="L102" i="14"/>
  <c r="J103" i="14"/>
  <c r="K103" i="14"/>
  <c r="L103" i="14"/>
  <c r="J104" i="14"/>
  <c r="K104" i="14"/>
  <c r="L104" i="14"/>
  <c r="J105" i="14"/>
  <c r="K105" i="14"/>
  <c r="L105" i="14"/>
  <c r="J106" i="14"/>
  <c r="K106" i="14"/>
  <c r="L106" i="14"/>
  <c r="J107" i="14"/>
  <c r="K107" i="14"/>
  <c r="L107" i="14"/>
  <c r="J108" i="14"/>
  <c r="K108" i="14"/>
  <c r="L108" i="14"/>
  <c r="J109" i="14"/>
  <c r="K109" i="14"/>
  <c r="L109" i="14"/>
  <c r="J110" i="14"/>
  <c r="K110" i="14"/>
  <c r="L110" i="14"/>
  <c r="J111" i="14"/>
  <c r="K111" i="14"/>
  <c r="L111" i="14"/>
  <c r="J112" i="14"/>
  <c r="K112" i="14"/>
  <c r="L112" i="14"/>
  <c r="J113" i="14"/>
  <c r="K113" i="14"/>
  <c r="L113" i="14"/>
  <c r="J114" i="14"/>
  <c r="K114" i="14"/>
  <c r="L114" i="14"/>
  <c r="J115" i="14"/>
  <c r="K115" i="14"/>
  <c r="L115" i="14"/>
  <c r="J116" i="14"/>
  <c r="K116" i="14"/>
  <c r="L116" i="14"/>
  <c r="J117" i="14"/>
  <c r="K117" i="14"/>
  <c r="L117" i="14"/>
  <c r="J118" i="14"/>
  <c r="K118" i="14"/>
  <c r="L118" i="14"/>
  <c r="J119" i="14"/>
  <c r="K119" i="14"/>
  <c r="L119" i="14"/>
  <c r="J120" i="14"/>
  <c r="K120" i="14"/>
  <c r="L120" i="14"/>
  <c r="J121" i="14"/>
  <c r="K121" i="14"/>
  <c r="L121" i="14"/>
  <c r="J122" i="14"/>
  <c r="K122" i="14"/>
  <c r="L122" i="14"/>
  <c r="J123" i="14"/>
  <c r="K123" i="14"/>
  <c r="L123" i="14"/>
  <c r="J124" i="14"/>
  <c r="K124" i="14"/>
  <c r="L124" i="14"/>
  <c r="J125" i="14"/>
  <c r="K125" i="14"/>
  <c r="L125" i="14"/>
  <c r="J126" i="14"/>
  <c r="K126" i="14"/>
  <c r="L126" i="14"/>
  <c r="J127" i="14"/>
  <c r="K127" i="14"/>
  <c r="L127" i="14"/>
  <c r="J128" i="14"/>
  <c r="K128" i="14"/>
  <c r="L128" i="14"/>
  <c r="J129" i="14"/>
  <c r="K129" i="14"/>
  <c r="L129" i="14"/>
  <c r="J130" i="14"/>
  <c r="K130" i="14"/>
  <c r="L130" i="14"/>
  <c r="J131" i="14"/>
  <c r="K131" i="14"/>
  <c r="L131" i="14"/>
  <c r="J132" i="14"/>
  <c r="K132" i="14"/>
  <c r="L132" i="14"/>
  <c r="J133" i="14"/>
  <c r="K133" i="14"/>
  <c r="L133" i="14"/>
  <c r="J134" i="14"/>
  <c r="K134" i="14"/>
  <c r="L134" i="14"/>
  <c r="J135" i="14"/>
  <c r="K135" i="14"/>
  <c r="L135" i="14"/>
  <c r="J136" i="14"/>
  <c r="K136" i="14"/>
  <c r="L136" i="14"/>
  <c r="J137" i="14"/>
  <c r="K137" i="14"/>
  <c r="L137" i="14"/>
  <c r="J138" i="14"/>
  <c r="K138" i="14"/>
  <c r="L138" i="14"/>
  <c r="J139" i="14"/>
  <c r="K139" i="14"/>
  <c r="L139" i="14"/>
  <c r="J140" i="14"/>
  <c r="K140" i="14"/>
  <c r="L140" i="14"/>
  <c r="J141" i="14"/>
  <c r="K141" i="14"/>
  <c r="L141" i="14"/>
  <c r="J142" i="14"/>
  <c r="K142" i="14"/>
  <c r="L142" i="14"/>
  <c r="J143" i="14"/>
  <c r="K143" i="14"/>
  <c r="L143" i="14"/>
  <c r="J144" i="14"/>
  <c r="K144" i="14"/>
  <c r="L144" i="14"/>
  <c r="J145" i="14"/>
  <c r="K145" i="14"/>
  <c r="L145" i="14"/>
  <c r="J146" i="14"/>
  <c r="K146" i="14"/>
  <c r="L146" i="14"/>
  <c r="J147" i="14"/>
  <c r="K147" i="14"/>
  <c r="L147" i="14"/>
  <c r="J148" i="14"/>
  <c r="K148" i="14"/>
  <c r="L148" i="14"/>
  <c r="J149" i="14"/>
  <c r="K149" i="14"/>
  <c r="L149" i="14"/>
  <c r="J150" i="14"/>
  <c r="K150" i="14"/>
  <c r="L150" i="14"/>
  <c r="J151" i="14"/>
  <c r="K151" i="14"/>
  <c r="L151" i="14"/>
  <c r="J152" i="14"/>
  <c r="K152" i="14"/>
  <c r="L152" i="14"/>
  <c r="J153" i="14"/>
  <c r="K153" i="14"/>
  <c r="L153" i="14"/>
  <c r="J154" i="14"/>
  <c r="K154" i="14"/>
  <c r="L154" i="14"/>
  <c r="J155" i="14"/>
  <c r="K155" i="14"/>
  <c r="L155" i="14"/>
  <c r="J156" i="14"/>
  <c r="K156" i="14"/>
  <c r="L156" i="14"/>
  <c r="J157" i="14"/>
  <c r="K157" i="14"/>
  <c r="L157" i="14"/>
  <c r="J158" i="14"/>
  <c r="K158" i="14"/>
  <c r="L158" i="14"/>
  <c r="J159" i="14"/>
  <c r="K159" i="14"/>
  <c r="L159" i="14"/>
  <c r="J160" i="14"/>
  <c r="K160" i="14"/>
  <c r="L160" i="14"/>
  <c r="J161" i="14"/>
  <c r="K161" i="14"/>
  <c r="L161" i="14"/>
  <c r="O112" i="17" l="1"/>
  <c r="EB161" i="17"/>
  <c r="GG161" i="17" s="1"/>
  <c r="CI68" i="17"/>
  <c r="FR68" i="17" s="1"/>
  <c r="EX58" i="17"/>
  <c r="GN58" i="17" s="1"/>
  <c r="EW56" i="17"/>
  <c r="GM56" i="17" s="1"/>
  <c r="BB82" i="17"/>
  <c r="BB79" i="17"/>
  <c r="O132" i="17"/>
  <c r="O124" i="17"/>
  <c r="DW137" i="17"/>
  <c r="GB137" i="17" s="1"/>
  <c r="EB23" i="17"/>
  <c r="GG23" i="17" s="1"/>
  <c r="O134" i="17"/>
  <c r="O122" i="17"/>
  <c r="O114" i="17"/>
  <c r="N136" i="17"/>
  <c r="N130" i="17"/>
  <c r="N128" i="17"/>
  <c r="N126" i="17"/>
  <c r="N120" i="17"/>
  <c r="N118" i="17"/>
  <c r="N116" i="17"/>
  <c r="DV68" i="17"/>
  <c r="GA68" i="17" s="1"/>
  <c r="EW41" i="17"/>
  <c r="GM41" i="17" s="1"/>
  <c r="CI125" i="17"/>
  <c r="FR125" i="17" s="1"/>
  <c r="EX88" i="17"/>
  <c r="GN88" i="17" s="1"/>
  <c r="EX69" i="17"/>
  <c r="GN69" i="17" s="1"/>
  <c r="EX32" i="17"/>
  <c r="GN32" i="17" s="1"/>
  <c r="EA112" i="17"/>
  <c r="GF112" i="17" s="1"/>
  <c r="EB85" i="17"/>
  <c r="GG85" i="17" s="1"/>
  <c r="EX77" i="17"/>
  <c r="GN77" i="17" s="1"/>
  <c r="DF114" i="17"/>
  <c r="FZ114" i="17" s="1"/>
  <c r="O113" i="17"/>
  <c r="EB133" i="17"/>
  <c r="GG133" i="17" s="1"/>
  <c r="DF132" i="17"/>
  <c r="FZ132" i="17" s="1"/>
  <c r="EA120" i="17"/>
  <c r="GF120" i="17" s="1"/>
  <c r="CJ59" i="17"/>
  <c r="FS59" i="17" s="1"/>
  <c r="BB37" i="17"/>
  <c r="BB36" i="17"/>
  <c r="BB35" i="17"/>
  <c r="BB32" i="17"/>
  <c r="BB107" i="17"/>
  <c r="AH85" i="20"/>
  <c r="AG118" i="20"/>
  <c r="CI154" i="17"/>
  <c r="FR154" i="17" s="1"/>
  <c r="ET105" i="17"/>
  <c r="GJ105" i="17" s="1"/>
  <c r="DW92" i="17"/>
  <c r="GB92" i="17" s="1"/>
  <c r="ET79" i="17"/>
  <c r="GJ79" i="17" s="1"/>
  <c r="EB49" i="17"/>
  <c r="GG49" i="17" s="1"/>
  <c r="EX146" i="17"/>
  <c r="GN146" i="17" s="1"/>
  <c r="CI129" i="17"/>
  <c r="FR129" i="17" s="1"/>
  <c r="DC117" i="17"/>
  <c r="FW117" i="17" s="1"/>
  <c r="DF104" i="17"/>
  <c r="FZ104" i="17" s="1"/>
  <c r="DF101" i="17"/>
  <c r="FZ101" i="17" s="1"/>
  <c r="DF98" i="17"/>
  <c r="FZ98" i="17" s="1"/>
  <c r="DZ91" i="17"/>
  <c r="GE91" i="17" s="1"/>
  <c r="CD48" i="17"/>
  <c r="FM48" i="17" s="1"/>
  <c r="EX39" i="17"/>
  <c r="GN39" i="17" s="1"/>
  <c r="EA24" i="17"/>
  <c r="GF24" i="17" s="1"/>
  <c r="BB106" i="17"/>
  <c r="BB28" i="17"/>
  <c r="BB27" i="17"/>
  <c r="BB24" i="17"/>
  <c r="BB21" i="17"/>
  <c r="BB20" i="17"/>
  <c r="BB19" i="17"/>
  <c r="ES160" i="17"/>
  <c r="GI160" i="17" s="1"/>
  <c r="DE134" i="17"/>
  <c r="FY134" i="17" s="1"/>
  <c r="DE131" i="17"/>
  <c r="FY131" i="17" s="1"/>
  <c r="DV92" i="17"/>
  <c r="GA92" i="17" s="1"/>
  <c r="EV50" i="17"/>
  <c r="GL50" i="17" s="1"/>
  <c r="EX12" i="17"/>
  <c r="GN12" i="17" s="1"/>
  <c r="BB103" i="17"/>
  <c r="BB102" i="17"/>
  <c r="BB100" i="17"/>
  <c r="BB98" i="17"/>
  <c r="BB95" i="17"/>
  <c r="BB94" i="17"/>
  <c r="EX135" i="17"/>
  <c r="GN135" i="17" s="1"/>
  <c r="DE147" i="17"/>
  <c r="FY147" i="17" s="1"/>
  <c r="ET138" i="17"/>
  <c r="GJ138" i="17" s="1"/>
  <c r="DE112" i="17"/>
  <c r="FY112" i="17" s="1"/>
  <c r="DY104" i="17"/>
  <c r="GD104" i="17" s="1"/>
  <c r="DV91" i="17"/>
  <c r="GA91" i="17" s="1"/>
  <c r="DY84" i="17"/>
  <c r="GD84" i="17" s="1"/>
  <c r="DW82" i="17"/>
  <c r="GB82" i="17" s="1"/>
  <c r="EA78" i="17"/>
  <c r="GF78" i="17" s="1"/>
  <c r="DV43" i="17"/>
  <c r="GA43" i="17" s="1"/>
  <c r="CI25" i="17"/>
  <c r="FR25" i="17" s="1"/>
  <c r="DA115" i="17"/>
  <c r="FU115" i="17" s="1"/>
  <c r="BB78" i="17"/>
  <c r="BB76" i="17"/>
  <c r="BB75" i="17"/>
  <c r="DE150" i="17"/>
  <c r="FY150" i="17" s="1"/>
  <c r="DV126" i="17"/>
  <c r="GA126" i="17" s="1"/>
  <c r="DF121" i="17"/>
  <c r="FZ121" i="17" s="1"/>
  <c r="EX84" i="17"/>
  <c r="GN84" i="17" s="1"/>
  <c r="DF69" i="17"/>
  <c r="FZ69" i="17" s="1"/>
  <c r="DF67" i="17"/>
  <c r="FZ67" i="17" s="1"/>
  <c r="DF62" i="17"/>
  <c r="FZ62" i="17" s="1"/>
  <c r="EB59" i="17"/>
  <c r="GG59" i="17" s="1"/>
  <c r="DX55" i="17"/>
  <c r="GC55" i="17" s="1"/>
  <c r="BB74" i="17"/>
  <c r="BB71" i="17"/>
  <c r="BB70" i="17"/>
  <c r="BB68" i="17"/>
  <c r="BB67" i="17"/>
  <c r="BB66" i="17"/>
  <c r="EA143" i="17"/>
  <c r="GF143" i="17" s="1"/>
  <c r="EA104" i="17"/>
  <c r="GF104" i="17" s="1"/>
  <c r="EX55" i="17"/>
  <c r="GN55" i="17" s="1"/>
  <c r="BB63" i="17"/>
  <c r="BB62" i="17"/>
  <c r="BB60" i="17"/>
  <c r="BB59" i="17"/>
  <c r="BB58" i="17"/>
  <c r="EX29" i="17"/>
  <c r="GN29" i="17" s="1"/>
  <c r="ET161" i="17"/>
  <c r="GJ161" i="17" s="1"/>
  <c r="EA115" i="17"/>
  <c r="GF115" i="17" s="1"/>
  <c r="CZ104" i="17"/>
  <c r="FT104" i="17" s="1"/>
  <c r="DE11" i="17"/>
  <c r="FY11" i="17" s="1"/>
  <c r="BB162" i="17"/>
  <c r="BB159" i="17"/>
  <c r="BB158" i="17"/>
  <c r="BB156" i="17"/>
  <c r="BB155" i="17"/>
  <c r="BB154" i="17"/>
  <c r="BB151" i="17"/>
  <c r="BB150" i="17"/>
  <c r="BB148" i="17"/>
  <c r="BB147" i="17"/>
  <c r="BB146" i="17"/>
  <c r="BB143" i="17"/>
  <c r="BB142" i="17"/>
  <c r="BB140" i="17"/>
  <c r="BB139" i="17"/>
  <c r="BB138" i="17"/>
  <c r="BB55" i="17"/>
  <c r="BB52" i="17"/>
  <c r="BB51" i="17"/>
  <c r="BB50" i="17"/>
  <c r="BB48" i="17"/>
  <c r="BB45" i="17"/>
  <c r="BB44" i="17"/>
  <c r="BB43" i="17"/>
  <c r="DA160" i="17"/>
  <c r="FU160" i="17" s="1"/>
  <c r="DA154" i="17"/>
  <c r="FU154" i="17" s="1"/>
  <c r="EX162" i="17"/>
  <c r="GN162" i="17" s="1"/>
  <c r="EU162" i="17"/>
  <c r="GK162" i="17" s="1"/>
  <c r="DC162" i="17"/>
  <c r="FW162" i="17" s="1"/>
  <c r="EX158" i="17"/>
  <c r="GN158" i="17" s="1"/>
  <c r="EW151" i="17"/>
  <c r="GM151" i="17" s="1"/>
  <c r="DE124" i="17"/>
  <c r="FY124" i="17" s="1"/>
  <c r="DZ114" i="17"/>
  <c r="GE114" i="17" s="1"/>
  <c r="EB112" i="17"/>
  <c r="GG112" i="17" s="1"/>
  <c r="CI107" i="17"/>
  <c r="FR107" i="17" s="1"/>
  <c r="EB92" i="17"/>
  <c r="GG92" i="17" s="1"/>
  <c r="CI92" i="17"/>
  <c r="FR92" i="17" s="1"/>
  <c r="DW72" i="17"/>
  <c r="GB72" i="17" s="1"/>
  <c r="EB61" i="17"/>
  <c r="GG61" i="17" s="1"/>
  <c r="CI58" i="17"/>
  <c r="FR58" i="17" s="1"/>
  <c r="DV52" i="17"/>
  <c r="GA52" i="17" s="1"/>
  <c r="EX49" i="17"/>
  <c r="GN49" i="17" s="1"/>
  <c r="CJ37" i="17"/>
  <c r="FS37" i="17" s="1"/>
  <c r="ER10" i="17"/>
  <c r="GH10" i="17" s="1"/>
  <c r="EV10" i="17"/>
  <c r="GL10" i="17" s="1"/>
  <c r="EA47" i="17"/>
  <c r="GF47" i="17" s="1"/>
  <c r="DV47" i="17"/>
  <c r="GA47" i="17" s="1"/>
  <c r="EU159" i="17"/>
  <c r="GK159" i="17" s="1"/>
  <c r="EB147" i="17"/>
  <c r="GG147" i="17" s="1"/>
  <c r="DX143" i="17"/>
  <c r="GC143" i="17" s="1"/>
  <c r="CG121" i="17"/>
  <c r="FP121" i="17" s="1"/>
  <c r="DW119" i="17"/>
  <c r="GB119" i="17" s="1"/>
  <c r="CI104" i="17"/>
  <c r="FR104" i="17" s="1"/>
  <c r="ET97" i="17"/>
  <c r="GJ97" i="17" s="1"/>
  <c r="EB97" i="17"/>
  <c r="GG97" i="17" s="1"/>
  <c r="DE95" i="17"/>
  <c r="FY95" i="17" s="1"/>
  <c r="EW91" i="17"/>
  <c r="GM91" i="17" s="1"/>
  <c r="EA79" i="17"/>
  <c r="GF79" i="17" s="1"/>
  <c r="DC73" i="17"/>
  <c r="FW73" i="17" s="1"/>
  <c r="DB161" i="17"/>
  <c r="FV161" i="17" s="1"/>
  <c r="EA148" i="17"/>
  <c r="GF148" i="17" s="1"/>
  <c r="DB146" i="17"/>
  <c r="FV146" i="17" s="1"/>
  <c r="CJ143" i="17"/>
  <c r="FS143" i="17" s="1"/>
  <c r="ES142" i="17"/>
  <c r="GI142" i="17" s="1"/>
  <c r="DA140" i="17"/>
  <c r="FU140" i="17" s="1"/>
  <c r="ET136" i="17"/>
  <c r="GJ136" i="17" s="1"/>
  <c r="CD132" i="17"/>
  <c r="FM132" i="17" s="1"/>
  <c r="DD118" i="17"/>
  <c r="FX118" i="17" s="1"/>
  <c r="EA116" i="17"/>
  <c r="GF116" i="17" s="1"/>
  <c r="DA104" i="17"/>
  <c r="FU104" i="17" s="1"/>
  <c r="CF93" i="17"/>
  <c r="CG74" i="17"/>
  <c r="FP74" i="17" s="1"/>
  <c r="CD53" i="17"/>
  <c r="FM53" i="17" s="1"/>
  <c r="CI53" i="17"/>
  <c r="FR53" i="17" s="1"/>
  <c r="CZ19" i="17"/>
  <c r="FT19" i="17" s="1"/>
  <c r="DE19" i="17"/>
  <c r="FY19" i="17" s="1"/>
  <c r="DV15" i="17"/>
  <c r="GA15" i="17" s="1"/>
  <c r="EA15" i="17"/>
  <c r="GF15" i="17" s="1"/>
  <c r="O35" i="17"/>
  <c r="O11" i="17"/>
  <c r="DF159" i="17"/>
  <c r="FZ159" i="17" s="1"/>
  <c r="ES146" i="17"/>
  <c r="GI146" i="17" s="1"/>
  <c r="EA146" i="17"/>
  <c r="GF146" i="17" s="1"/>
  <c r="CG144" i="17"/>
  <c r="FP144" i="17" s="1"/>
  <c r="CI143" i="17"/>
  <c r="FR143" i="17" s="1"/>
  <c r="EA142" i="17"/>
  <c r="GF142" i="17" s="1"/>
  <c r="DD141" i="17"/>
  <c r="FX141" i="17" s="1"/>
  <c r="EU137" i="17"/>
  <c r="GK137" i="17" s="1"/>
  <c r="EW126" i="17"/>
  <c r="GM126" i="17" s="1"/>
  <c r="DF116" i="17"/>
  <c r="FZ116" i="17" s="1"/>
  <c r="EX112" i="17"/>
  <c r="GN112" i="17" s="1"/>
  <c r="EA99" i="17"/>
  <c r="GF99" i="17" s="1"/>
  <c r="DC86" i="17"/>
  <c r="FW86" i="17" s="1"/>
  <c r="EW82" i="17"/>
  <c r="GM82" i="17" s="1"/>
  <c r="EA39" i="17"/>
  <c r="GF39" i="17" s="1"/>
  <c r="DV39" i="17"/>
  <c r="GA39" i="17" s="1"/>
  <c r="DZ153" i="17"/>
  <c r="GE153" i="17" s="1"/>
  <c r="CH153" i="17"/>
  <c r="FQ153" i="17" s="1"/>
  <c r="EA147" i="17"/>
  <c r="GF147" i="17" s="1"/>
  <c r="EB140" i="17"/>
  <c r="GG140" i="17" s="1"/>
  <c r="DC139" i="17"/>
  <c r="FW139" i="17" s="1"/>
  <c r="CE137" i="17"/>
  <c r="FN137" i="17" s="1"/>
  <c r="ES135" i="17"/>
  <c r="GI135" i="17" s="1"/>
  <c r="DE119" i="17"/>
  <c r="FY119" i="17" s="1"/>
  <c r="EX108" i="17"/>
  <c r="GN108" i="17" s="1"/>
  <c r="DV81" i="17"/>
  <c r="GA81" i="17" s="1"/>
  <c r="CI72" i="17"/>
  <c r="FR72" i="17" s="1"/>
  <c r="DV67" i="17"/>
  <c r="GA67" i="17" s="1"/>
  <c r="CD36" i="17"/>
  <c r="FM36" i="17" s="1"/>
  <c r="CE36" i="17"/>
  <c r="FN36" i="17" s="1"/>
  <c r="ER32" i="17"/>
  <c r="GH32" i="17" s="1"/>
  <c r="EV32" i="17"/>
  <c r="GL32" i="17" s="1"/>
  <c r="DC161" i="17"/>
  <c r="FW161" i="17" s="1"/>
  <c r="DB159" i="17"/>
  <c r="FV159" i="17" s="1"/>
  <c r="DZ157" i="17"/>
  <c r="GE157" i="17" s="1"/>
  <c r="EW150" i="17"/>
  <c r="GM150" i="17" s="1"/>
  <c r="DE142" i="17"/>
  <c r="FY142" i="17" s="1"/>
  <c r="DD136" i="17"/>
  <c r="FX136" i="17" s="1"/>
  <c r="CJ133" i="17"/>
  <c r="FS133" i="17" s="1"/>
  <c r="EX101" i="17"/>
  <c r="GN101" i="17" s="1"/>
  <c r="CH61" i="17"/>
  <c r="FQ61" i="17" s="1"/>
  <c r="CD60" i="17"/>
  <c r="FM60" i="17" s="1"/>
  <c r="CI60" i="17"/>
  <c r="FR60" i="17" s="1"/>
  <c r="EX157" i="17"/>
  <c r="GN157" i="17" s="1"/>
  <c r="CE156" i="17"/>
  <c r="FN156" i="17" s="1"/>
  <c r="CJ138" i="17"/>
  <c r="FS138" i="17" s="1"/>
  <c r="EX83" i="17"/>
  <c r="GN83" i="17" s="1"/>
  <c r="EU80" i="17"/>
  <c r="GK80" i="17" s="1"/>
  <c r="EB76" i="17"/>
  <c r="GG76" i="17" s="1"/>
  <c r="DF65" i="17"/>
  <c r="FZ65" i="17" s="1"/>
  <c r="DF55" i="17"/>
  <c r="FZ55" i="17" s="1"/>
  <c r="EW47" i="17"/>
  <c r="GM47" i="17" s="1"/>
  <c r="EA32" i="17"/>
  <c r="GF32" i="17" s="1"/>
  <c r="DD20" i="17"/>
  <c r="FX20" i="17" s="1"/>
  <c r="DC17" i="17"/>
  <c r="FW17" i="17" s="1"/>
  <c r="EW15" i="17"/>
  <c r="GM15" i="17" s="1"/>
  <c r="EW14" i="17"/>
  <c r="GM14" i="17" s="1"/>
  <c r="EA10" i="17"/>
  <c r="GF10" i="17" s="1"/>
  <c r="BB54" i="17"/>
  <c r="BB47" i="17"/>
  <c r="BB39" i="17"/>
  <c r="BB31" i="17"/>
  <c r="BB23" i="17"/>
  <c r="BB15" i="17"/>
  <c r="BB7" i="17"/>
  <c r="DE43" i="17"/>
  <c r="FY43" i="17" s="1"/>
  <c r="EW39" i="17"/>
  <c r="GM39" i="17" s="1"/>
  <c r="DZ39" i="17"/>
  <c r="GE39" i="17" s="1"/>
  <c r="DE33" i="17"/>
  <c r="FY33" i="17" s="1"/>
  <c r="CI29" i="17"/>
  <c r="FR29" i="17" s="1"/>
  <c r="CG25" i="17"/>
  <c r="FP25" i="17" s="1"/>
  <c r="BB157" i="17"/>
  <c r="BB149" i="17"/>
  <c r="BB141" i="17"/>
  <c r="BB133" i="17"/>
  <c r="BB125" i="17"/>
  <c r="BB117" i="17"/>
  <c r="BB109" i="17"/>
  <c r="BB101" i="17"/>
  <c r="BB93" i="17"/>
  <c r="BB85" i="17"/>
  <c r="BB77" i="17"/>
  <c r="BB69" i="17"/>
  <c r="BB61" i="17"/>
  <c r="BB53" i="17"/>
  <c r="BB46" i="17"/>
  <c r="BB38" i="17"/>
  <c r="BB30" i="17"/>
  <c r="BB22" i="17"/>
  <c r="BB14" i="17"/>
  <c r="BB6" i="17"/>
  <c r="DZ50" i="17"/>
  <c r="GE50" i="17" s="1"/>
  <c r="DW19" i="17"/>
  <c r="GB19" i="17" s="1"/>
  <c r="DF12" i="17"/>
  <c r="FZ12" i="17" s="1"/>
  <c r="EU39" i="17"/>
  <c r="GK39" i="17" s="1"/>
  <c r="ES35" i="17"/>
  <c r="GI35" i="17" s="1"/>
  <c r="DD34" i="17"/>
  <c r="FX34" i="17" s="1"/>
  <c r="DX26" i="17"/>
  <c r="GC26" i="17" s="1"/>
  <c r="EA22" i="17"/>
  <c r="GF22" i="17" s="1"/>
  <c r="DV14" i="17"/>
  <c r="GA14" i="17" s="1"/>
  <c r="DY13" i="17"/>
  <c r="GD13" i="17" s="1"/>
  <c r="EW6" i="17"/>
  <c r="GM6" i="17" s="1"/>
  <c r="BB99" i="17"/>
  <c r="BB91" i="17"/>
  <c r="CI52" i="17"/>
  <c r="FR52" i="17" s="1"/>
  <c r="CZ43" i="17"/>
  <c r="FT43" i="17" s="1"/>
  <c r="EX20" i="17"/>
  <c r="GN20" i="17" s="1"/>
  <c r="EX15" i="17"/>
  <c r="GN15" i="17" s="1"/>
  <c r="EA6" i="17"/>
  <c r="GF6" i="17" s="1"/>
  <c r="DX69" i="17"/>
  <c r="GC69" i="17" s="1"/>
  <c r="CJ60" i="17"/>
  <c r="FS60" i="17" s="1"/>
  <c r="DZ57" i="17"/>
  <c r="GE57" i="17" s="1"/>
  <c r="EB32" i="17"/>
  <c r="GG32" i="17" s="1"/>
  <c r="EA29" i="17"/>
  <c r="GF29" i="17" s="1"/>
  <c r="CI10" i="17"/>
  <c r="FR10" i="17" s="1"/>
  <c r="DF7" i="17"/>
  <c r="FZ7" i="17" s="1"/>
  <c r="DF4" i="17"/>
  <c r="FZ4" i="17" s="1"/>
  <c r="BB161" i="17"/>
  <c r="BB153" i="17"/>
  <c r="BB145" i="17"/>
  <c r="BB137" i="17"/>
  <c r="BB129" i="17"/>
  <c r="BB121" i="17"/>
  <c r="BB113" i="17"/>
  <c r="BB105" i="17"/>
  <c r="BB97" i="17"/>
  <c r="BB89" i="17"/>
  <c r="BB81" i="17"/>
  <c r="BB73" i="17"/>
  <c r="BB65" i="17"/>
  <c r="BB57" i="17"/>
  <c r="BB49" i="17"/>
  <c r="BB42" i="17"/>
  <c r="BB34" i="17"/>
  <c r="BB26" i="17"/>
  <c r="BB18" i="17"/>
  <c r="BB10" i="17"/>
  <c r="EX44" i="17"/>
  <c r="GN44" i="17" s="1"/>
  <c r="EW31" i="17"/>
  <c r="GM31" i="17" s="1"/>
  <c r="DA29" i="17"/>
  <c r="FU29" i="17" s="1"/>
  <c r="ES10" i="17"/>
  <c r="GI10" i="17" s="1"/>
  <c r="BB160" i="17"/>
  <c r="BB152" i="17"/>
  <c r="BB144" i="17"/>
  <c r="BB136" i="17"/>
  <c r="BB128" i="17"/>
  <c r="BB120" i="17"/>
  <c r="BB112" i="17"/>
  <c r="BB104" i="17"/>
  <c r="BB96" i="17"/>
  <c r="BB88" i="17"/>
  <c r="BB80" i="17"/>
  <c r="BB72" i="17"/>
  <c r="BB64" i="17"/>
  <c r="BB56" i="17"/>
  <c r="BB41" i="17"/>
  <c r="BB33" i="17"/>
  <c r="BB25" i="17"/>
  <c r="BB17" i="17"/>
  <c r="BB9" i="17"/>
  <c r="AH118" i="20"/>
  <c r="AH94" i="20"/>
  <c r="AH40" i="20"/>
  <c r="AG53" i="20"/>
  <c r="AH45" i="20"/>
  <c r="AH136" i="20"/>
  <c r="AG128" i="20"/>
  <c r="BO128" i="20" s="1"/>
  <c r="AH120" i="20"/>
  <c r="AG110" i="20"/>
  <c r="BO110" i="20" s="1"/>
  <c r="AH78" i="20"/>
  <c r="AG69" i="20"/>
  <c r="BO69" i="20" s="1"/>
  <c r="CC69" i="20" s="1"/>
  <c r="AH9" i="20"/>
  <c r="N3" i="20"/>
  <c r="AH104" i="20"/>
  <c r="AG61" i="20"/>
  <c r="BO61" i="20" s="1"/>
  <c r="CY61" i="20" s="1"/>
  <c r="BR27" i="20"/>
  <c r="CJ27" i="20" s="1"/>
  <c r="FS27" i="20" s="1"/>
  <c r="AH4" i="20"/>
  <c r="AH48" i="20"/>
  <c r="AH39" i="20"/>
  <c r="AG157" i="20"/>
  <c r="BC157" i="20" s="1"/>
  <c r="DI157" i="20" s="1"/>
  <c r="DW157" i="20" s="1"/>
  <c r="GB157" i="20" s="1"/>
  <c r="BB117" i="20"/>
  <c r="AG158" i="20"/>
  <c r="BC158" i="20" s="1"/>
  <c r="DI158" i="20" s="1"/>
  <c r="AG103" i="20"/>
  <c r="AI103" i="20" s="1"/>
  <c r="BB40" i="20"/>
  <c r="AH152" i="20"/>
  <c r="AH160" i="20"/>
  <c r="O103" i="20"/>
  <c r="AG154" i="20"/>
  <c r="AG129" i="20"/>
  <c r="AI129" i="20" s="1"/>
  <c r="AG105" i="20"/>
  <c r="BO105" i="20" s="1"/>
  <c r="CC105" i="20" s="1"/>
  <c r="DF158" i="20"/>
  <c r="FZ158" i="20" s="1"/>
  <c r="O83" i="20"/>
  <c r="N32" i="20"/>
  <c r="BR52" i="20"/>
  <c r="CQ10" i="20"/>
  <c r="DL153" i="20"/>
  <c r="N162" i="20"/>
  <c r="O10" i="20"/>
  <c r="AH162" i="20"/>
  <c r="AG138" i="20"/>
  <c r="AH82" i="20"/>
  <c r="N143" i="20"/>
  <c r="N128" i="20"/>
  <c r="O79" i="20"/>
  <c r="O69" i="20"/>
  <c r="N38" i="20"/>
  <c r="N22" i="20"/>
  <c r="BB27" i="20"/>
  <c r="CO52" i="20"/>
  <c r="BB69" i="20"/>
  <c r="BX105" i="20"/>
  <c r="BB107" i="20"/>
  <c r="O99" i="20"/>
  <c r="N44" i="20"/>
  <c r="O6" i="20"/>
  <c r="BS112" i="20"/>
  <c r="O133" i="20"/>
  <c r="N115" i="20"/>
  <c r="O95" i="20"/>
  <c r="O85" i="20"/>
  <c r="O75" i="20"/>
  <c r="N34" i="20"/>
  <c r="O12" i="20"/>
  <c r="BB86" i="20"/>
  <c r="N127" i="20"/>
  <c r="O71" i="20"/>
  <c r="O61" i="20"/>
  <c r="N40" i="20"/>
  <c r="N24" i="20"/>
  <c r="BB31" i="20"/>
  <c r="O158" i="20"/>
  <c r="O155" i="20"/>
  <c r="O139" i="20"/>
  <c r="O124" i="20"/>
  <c r="O101" i="20"/>
  <c r="O91" i="20"/>
  <c r="O8" i="20"/>
  <c r="DN26" i="20"/>
  <c r="O160" i="20"/>
  <c r="N144" i="20"/>
  <c r="O135" i="20"/>
  <c r="O87" i="20"/>
  <c r="O77" i="20"/>
  <c r="O67" i="20"/>
  <c r="N36" i="20"/>
  <c r="O14" i="20"/>
  <c r="N141" i="20"/>
  <c r="N126" i="20"/>
  <c r="O107" i="20"/>
  <c r="O63" i="20"/>
  <c r="N26" i="20"/>
  <c r="O20" i="20"/>
  <c r="O4" i="20"/>
  <c r="BU104" i="20"/>
  <c r="AG161" i="20"/>
  <c r="AI161" i="20" s="1"/>
  <c r="AH153" i="20"/>
  <c r="AH145" i="20"/>
  <c r="AH113" i="20"/>
  <c r="AG73" i="20"/>
  <c r="AI73" i="20" s="1"/>
  <c r="AG65" i="20"/>
  <c r="BO65" i="20" s="1"/>
  <c r="CC65" i="20" s="1"/>
  <c r="CE65" i="20" s="1"/>
  <c r="FN65" i="20" s="1"/>
  <c r="AG41" i="20"/>
  <c r="BO41" i="20" s="1"/>
  <c r="AG33" i="20"/>
  <c r="BO33" i="20" s="1"/>
  <c r="O156" i="20"/>
  <c r="O154" i="20"/>
  <c r="N105" i="20"/>
  <c r="N97" i="20"/>
  <c r="N89" i="20"/>
  <c r="N81" i="20"/>
  <c r="N73" i="20"/>
  <c r="N65" i="20"/>
  <c r="O59" i="20"/>
  <c r="O55" i="20"/>
  <c r="O53" i="20"/>
  <c r="BB34" i="20"/>
  <c r="BU112" i="20"/>
  <c r="O152" i="20"/>
  <c r="O148" i="20"/>
  <c r="O131" i="20"/>
  <c r="O122" i="20"/>
  <c r="O120" i="20"/>
  <c r="O118" i="20"/>
  <c r="O51" i="20"/>
  <c r="O49" i="20"/>
  <c r="O47" i="20"/>
  <c r="O45" i="20"/>
  <c r="CQ27" i="20"/>
  <c r="DF27" i="20" s="1"/>
  <c r="FZ27" i="20" s="1"/>
  <c r="BB4" i="20"/>
  <c r="BT27" i="20"/>
  <c r="BQ92" i="20"/>
  <c r="CD92" i="20" s="1"/>
  <c r="FM92" i="20" s="1"/>
  <c r="EH104" i="20"/>
  <c r="EX104" i="20" s="1"/>
  <c r="GN104" i="20" s="1"/>
  <c r="CN120" i="20"/>
  <c r="DF120" i="20" s="1"/>
  <c r="FZ120" i="20" s="1"/>
  <c r="O129" i="20"/>
  <c r="O125" i="20"/>
  <c r="O114" i="20"/>
  <c r="O112" i="20"/>
  <c r="O110" i="20"/>
  <c r="O43" i="20"/>
  <c r="O41" i="20"/>
  <c r="O39" i="20"/>
  <c r="O37" i="20"/>
  <c r="O35" i="20"/>
  <c r="O33" i="20"/>
  <c r="O31" i="20"/>
  <c r="O29" i="20"/>
  <c r="O27" i="20"/>
  <c r="O25" i="20"/>
  <c r="O23" i="20"/>
  <c r="O21" i="20"/>
  <c r="CS6" i="20"/>
  <c r="BT72" i="20"/>
  <c r="BS92" i="20"/>
  <c r="O161" i="20"/>
  <c r="O157" i="20"/>
  <c r="O140" i="20"/>
  <c r="O138" i="20"/>
  <c r="O136" i="20"/>
  <c r="O134" i="20"/>
  <c r="O108" i="20"/>
  <c r="O104" i="20"/>
  <c r="O102" i="20"/>
  <c r="O100" i="20"/>
  <c r="O98" i="20"/>
  <c r="O96" i="20"/>
  <c r="O94" i="20"/>
  <c r="O92" i="20"/>
  <c r="O90" i="20"/>
  <c r="O88" i="20"/>
  <c r="O86" i="20"/>
  <c r="O84" i="20"/>
  <c r="O82" i="20"/>
  <c r="O80" i="20"/>
  <c r="O78" i="20"/>
  <c r="O76" i="20"/>
  <c r="O72" i="20"/>
  <c r="O70" i="20"/>
  <c r="O68" i="20"/>
  <c r="O66" i="20"/>
  <c r="O62" i="20"/>
  <c r="O19" i="20"/>
  <c r="O15" i="20"/>
  <c r="O13" i="20"/>
  <c r="O11" i="20"/>
  <c r="O9" i="20"/>
  <c r="O7" i="20"/>
  <c r="O5" i="20"/>
  <c r="CO62" i="20"/>
  <c r="DF62" i="20" s="1"/>
  <c r="FZ62" i="20" s="1"/>
  <c r="O132" i="20"/>
  <c r="O123" i="20"/>
  <c r="O60" i="20"/>
  <c r="O58" i="20"/>
  <c r="O56" i="20"/>
  <c r="O54" i="20"/>
  <c r="EJ20" i="20"/>
  <c r="BV62" i="20"/>
  <c r="BB82" i="20"/>
  <c r="BV95" i="20"/>
  <c r="BB156" i="20"/>
  <c r="O153" i="20"/>
  <c r="O151" i="20"/>
  <c r="O149" i="20"/>
  <c r="O130" i="20"/>
  <c r="O121" i="20"/>
  <c r="O119" i="20"/>
  <c r="O117" i="20"/>
  <c r="O52" i="20"/>
  <c r="O50" i="20"/>
  <c r="O48" i="20"/>
  <c r="O46" i="20"/>
  <c r="BO40" i="20"/>
  <c r="BS85" i="20"/>
  <c r="CQ115" i="20"/>
  <c r="BQ152" i="20"/>
  <c r="CD152" i="20" s="1"/>
  <c r="FM152" i="20" s="1"/>
  <c r="O145" i="20"/>
  <c r="O113" i="20"/>
  <c r="CD130" i="17"/>
  <c r="FM130" i="17" s="1"/>
  <c r="CI130" i="17"/>
  <c r="FR130" i="17" s="1"/>
  <c r="EV161" i="17"/>
  <c r="GL161" i="17" s="1"/>
  <c r="EA160" i="17"/>
  <c r="GF160" i="17" s="1"/>
  <c r="CZ160" i="17"/>
  <c r="FT160" i="17" s="1"/>
  <c r="ES159" i="17"/>
  <c r="GI159" i="17" s="1"/>
  <c r="EA159" i="17"/>
  <c r="GF159" i="17" s="1"/>
  <c r="DC159" i="17"/>
  <c r="FW159" i="17" s="1"/>
  <c r="EV157" i="17"/>
  <c r="GL157" i="17" s="1"/>
  <c r="EA156" i="17"/>
  <c r="GF156" i="17" s="1"/>
  <c r="DB154" i="17"/>
  <c r="FV154" i="17" s="1"/>
  <c r="EA153" i="17"/>
  <c r="GF153" i="17" s="1"/>
  <c r="CD153" i="17"/>
  <c r="FM153" i="17" s="1"/>
  <c r="ER151" i="17"/>
  <c r="GH151" i="17" s="1"/>
  <c r="CF150" i="17"/>
  <c r="FO150" i="17" s="1"/>
  <c r="DW147" i="17"/>
  <c r="GB147" i="17" s="1"/>
  <c r="DW143" i="17"/>
  <c r="GB143" i="17" s="1"/>
  <c r="DA142" i="17"/>
  <c r="FU142" i="17" s="1"/>
  <c r="CJ142" i="17"/>
  <c r="FS142" i="17" s="1"/>
  <c r="DZ141" i="17"/>
  <c r="GE141" i="17" s="1"/>
  <c r="CZ141" i="17"/>
  <c r="FT141" i="17" s="1"/>
  <c r="EV140" i="17"/>
  <c r="GL140" i="17" s="1"/>
  <c r="DE139" i="17"/>
  <c r="FY139" i="17" s="1"/>
  <c r="DD138" i="17"/>
  <c r="FX138" i="17" s="1"/>
  <c r="ES137" i="17"/>
  <c r="GI137" i="17" s="1"/>
  <c r="EA135" i="17"/>
  <c r="GF135" i="17" s="1"/>
  <c r="CJ130" i="17"/>
  <c r="FS130" i="17" s="1"/>
  <c r="DE111" i="17"/>
  <c r="FY111" i="17" s="1"/>
  <c r="DC98" i="17"/>
  <c r="FW98" i="17" s="1"/>
  <c r="EU139" i="17"/>
  <c r="GK139" i="17" s="1"/>
  <c r="DF162" i="17"/>
  <c r="FZ162" i="17" s="1"/>
  <c r="DD160" i="17"/>
  <c r="FX160" i="17" s="1"/>
  <c r="DE158" i="17"/>
  <c r="FY158" i="17" s="1"/>
  <c r="CI158" i="17"/>
  <c r="FR158" i="17" s="1"/>
  <c r="EX153" i="17"/>
  <c r="GN153" i="17" s="1"/>
  <c r="DY151" i="17"/>
  <c r="GD151" i="17" s="1"/>
  <c r="CI151" i="17"/>
  <c r="FR151" i="17" s="1"/>
  <c r="CE150" i="17"/>
  <c r="FN150" i="17" s="1"/>
  <c r="ES147" i="17"/>
  <c r="GI147" i="17" s="1"/>
  <c r="EU146" i="17"/>
  <c r="GK146" i="17" s="1"/>
  <c r="CI146" i="17"/>
  <c r="FR146" i="17" s="1"/>
  <c r="EX145" i="17"/>
  <c r="GN145" i="17" s="1"/>
  <c r="EB142" i="17"/>
  <c r="GG142" i="17" s="1"/>
  <c r="CI142" i="17"/>
  <c r="FR142" i="17" s="1"/>
  <c r="CI141" i="17"/>
  <c r="FR141" i="17" s="1"/>
  <c r="EU140" i="17"/>
  <c r="GK140" i="17" s="1"/>
  <c r="DZ132" i="17"/>
  <c r="GE132" i="17" s="1"/>
  <c r="DC128" i="17"/>
  <c r="FW128" i="17" s="1"/>
  <c r="ER126" i="17"/>
  <c r="GH126" i="17" s="1"/>
  <c r="ET126" i="17"/>
  <c r="GJ126" i="17" s="1"/>
  <c r="DY102" i="17"/>
  <c r="GD102" i="17" s="1"/>
  <c r="DZ162" i="17"/>
  <c r="GE162" i="17" s="1"/>
  <c r="DD162" i="17"/>
  <c r="FX162" i="17" s="1"/>
  <c r="EU161" i="17"/>
  <c r="GK161" i="17" s="1"/>
  <c r="CG161" i="17"/>
  <c r="FP161" i="17" s="1"/>
  <c r="ET160" i="17"/>
  <c r="GJ160" i="17" s="1"/>
  <c r="EB160" i="17"/>
  <c r="GG160" i="17" s="1"/>
  <c r="ET159" i="17"/>
  <c r="GJ159" i="17" s="1"/>
  <c r="DE159" i="17"/>
  <c r="FY159" i="17" s="1"/>
  <c r="DA158" i="17"/>
  <c r="FU158" i="17" s="1"/>
  <c r="DB155" i="17"/>
  <c r="FV155" i="17" s="1"/>
  <c r="EX154" i="17"/>
  <c r="GN154" i="17" s="1"/>
  <c r="EX152" i="17"/>
  <c r="GN152" i="17" s="1"/>
  <c r="DE152" i="17"/>
  <c r="FY152" i="17" s="1"/>
  <c r="CJ152" i="17"/>
  <c r="FS152" i="17" s="1"/>
  <c r="ET147" i="17"/>
  <c r="GJ147" i="17" s="1"/>
  <c r="CF142" i="17"/>
  <c r="DD140" i="17"/>
  <c r="FX140" i="17" s="1"/>
  <c r="EX138" i="17"/>
  <c r="GN138" i="17" s="1"/>
  <c r="EA138" i="17"/>
  <c r="GF138" i="17" s="1"/>
  <c r="DB138" i="17"/>
  <c r="FV138" i="17" s="1"/>
  <c r="CI138" i="17"/>
  <c r="FR138" i="17" s="1"/>
  <c r="EW136" i="17"/>
  <c r="GM136" i="17" s="1"/>
  <c r="DZ134" i="17"/>
  <c r="GE134" i="17" s="1"/>
  <c r="DB133" i="17"/>
  <c r="FV133" i="17" s="1"/>
  <c r="DW130" i="17"/>
  <c r="GB130" i="17" s="1"/>
  <c r="CZ128" i="17"/>
  <c r="FT128" i="17" s="1"/>
  <c r="DB128" i="17"/>
  <c r="FV128" i="17" s="1"/>
  <c r="DC109" i="17"/>
  <c r="FW109" i="17" s="1"/>
  <c r="DZ108" i="17"/>
  <c r="GE108" i="17" s="1"/>
  <c r="CZ106" i="17"/>
  <c r="FT106" i="17" s="1"/>
  <c r="DA106" i="17"/>
  <c r="FU106" i="17" s="1"/>
  <c r="DE100" i="17"/>
  <c r="FY100" i="17" s="1"/>
  <c r="DF100" i="17"/>
  <c r="FZ100" i="17" s="1"/>
  <c r="CD96" i="17"/>
  <c r="FM96" i="17" s="1"/>
  <c r="CI96" i="17"/>
  <c r="FR96" i="17" s="1"/>
  <c r="CG45" i="17"/>
  <c r="FP45" i="17" s="1"/>
  <c r="DW162" i="17"/>
  <c r="GB162" i="17" s="1"/>
  <c r="CI162" i="17"/>
  <c r="FR162" i="17" s="1"/>
  <c r="EU160" i="17"/>
  <c r="GK160" i="17" s="1"/>
  <c r="DC160" i="17"/>
  <c r="FW160" i="17" s="1"/>
  <c r="DZ159" i="17"/>
  <c r="GE159" i="17" s="1"/>
  <c r="CZ159" i="17"/>
  <c r="FT159" i="17" s="1"/>
  <c r="EB157" i="17"/>
  <c r="GG157" i="17" s="1"/>
  <c r="CJ157" i="17"/>
  <c r="FS157" i="17" s="1"/>
  <c r="DD154" i="17"/>
  <c r="FX154" i="17" s="1"/>
  <c r="DX151" i="17"/>
  <c r="GC151" i="17" s="1"/>
  <c r="CD151" i="17"/>
  <c r="FM151" i="17" s="1"/>
  <c r="CJ149" i="17"/>
  <c r="FS149" i="17" s="1"/>
  <c r="DC148" i="17"/>
  <c r="FW148" i="17" s="1"/>
  <c r="DV147" i="17"/>
  <c r="GA147" i="17" s="1"/>
  <c r="DA146" i="17"/>
  <c r="FU146" i="17" s="1"/>
  <c r="EB144" i="17"/>
  <c r="GG144" i="17" s="1"/>
  <c r="ER142" i="17"/>
  <c r="GH142" i="17" s="1"/>
  <c r="EX142" i="17"/>
  <c r="GN142" i="17" s="1"/>
  <c r="DF142" i="17"/>
  <c r="FZ142" i="17" s="1"/>
  <c r="DA141" i="17"/>
  <c r="FU141" i="17" s="1"/>
  <c r="DZ140" i="17"/>
  <c r="GE140" i="17" s="1"/>
  <c r="CZ140" i="17"/>
  <c r="FT140" i="17" s="1"/>
  <c r="DC135" i="17"/>
  <c r="FW135" i="17" s="1"/>
  <c r="CI135" i="17"/>
  <c r="FR135" i="17" s="1"/>
  <c r="DV132" i="17"/>
  <c r="GA132" i="17" s="1"/>
  <c r="DY131" i="17"/>
  <c r="GD131" i="17" s="1"/>
  <c r="DV129" i="17"/>
  <c r="GA129" i="17" s="1"/>
  <c r="EA129" i="17"/>
  <c r="GF129" i="17" s="1"/>
  <c r="DW125" i="17"/>
  <c r="GB125" i="17" s="1"/>
  <c r="DX125" i="17"/>
  <c r="GC125" i="17" s="1"/>
  <c r="EA125" i="17"/>
  <c r="GF125" i="17" s="1"/>
  <c r="DC96" i="17"/>
  <c r="FW96" i="17" s="1"/>
  <c r="DF96" i="17"/>
  <c r="FZ96" i="17" s="1"/>
  <c r="DC88" i="17"/>
  <c r="FW88" i="17" s="1"/>
  <c r="DV53" i="17"/>
  <c r="GA53" i="17" s="1"/>
  <c r="EA53" i="17"/>
  <c r="GF53" i="17" s="1"/>
  <c r="DX162" i="17"/>
  <c r="GC162" i="17" s="1"/>
  <c r="DF161" i="17"/>
  <c r="FZ161" i="17" s="1"/>
  <c r="EW158" i="17"/>
  <c r="GM158" i="17" s="1"/>
  <c r="DC158" i="17"/>
  <c r="FW158" i="17" s="1"/>
  <c r="DB157" i="17"/>
  <c r="FV157" i="17" s="1"/>
  <c r="ES156" i="17"/>
  <c r="GI156" i="17" s="1"/>
  <c r="CF156" i="17"/>
  <c r="FO156" i="17" s="1"/>
  <c r="DC146" i="17"/>
  <c r="FW146" i="17" s="1"/>
  <c r="DX140" i="17"/>
  <c r="GC140" i="17" s="1"/>
  <c r="DA134" i="17"/>
  <c r="FU134" i="17" s="1"/>
  <c r="DV124" i="17"/>
  <c r="GA124" i="17" s="1"/>
  <c r="DW124" i="17"/>
  <c r="GB124" i="17" s="1"/>
  <c r="EU117" i="17"/>
  <c r="GK117" i="17" s="1"/>
  <c r="DX116" i="17"/>
  <c r="GC116" i="17" s="1"/>
  <c r="EW111" i="17"/>
  <c r="GM111" i="17" s="1"/>
  <c r="DD110" i="17"/>
  <c r="FX110" i="17" s="1"/>
  <c r="DW100" i="17"/>
  <c r="GB100" i="17" s="1"/>
  <c r="CD89" i="17"/>
  <c r="FM89" i="17" s="1"/>
  <c r="EB87" i="17"/>
  <c r="GG87" i="17" s="1"/>
  <c r="EA86" i="17"/>
  <c r="GF86" i="17" s="1"/>
  <c r="DV86" i="17"/>
  <c r="GA86" i="17" s="1"/>
  <c r="EV162" i="17"/>
  <c r="GL162" i="17" s="1"/>
  <c r="DD161" i="17"/>
  <c r="FX161" i="17" s="1"/>
  <c r="DF160" i="17"/>
  <c r="FZ160" i="17" s="1"/>
  <c r="EX159" i="17"/>
  <c r="GN159" i="17" s="1"/>
  <c r="DA159" i="17"/>
  <c r="FU159" i="17" s="1"/>
  <c r="EV158" i="17"/>
  <c r="GL158" i="17" s="1"/>
  <c r="DW158" i="17"/>
  <c r="GB158" i="17" s="1"/>
  <c r="ES154" i="17"/>
  <c r="GI154" i="17" s="1"/>
  <c r="DZ151" i="17"/>
  <c r="GE151" i="17" s="1"/>
  <c r="DD151" i="17"/>
  <c r="FX151" i="17" s="1"/>
  <c r="CE147" i="17"/>
  <c r="FN147" i="17" s="1"/>
  <c r="ET146" i="17"/>
  <c r="GJ146" i="17" s="1"/>
  <c r="DC137" i="17"/>
  <c r="FW137" i="17" s="1"/>
  <c r="ER136" i="17"/>
  <c r="GH136" i="17" s="1"/>
  <c r="DF135" i="17"/>
  <c r="FZ135" i="17" s="1"/>
  <c r="DC134" i="17"/>
  <c r="FW134" i="17" s="1"/>
  <c r="DE133" i="17"/>
  <c r="FY133" i="17" s="1"/>
  <c r="EX129" i="17"/>
  <c r="GN129" i="17" s="1"/>
  <c r="EX127" i="17"/>
  <c r="GN127" i="17" s="1"/>
  <c r="EU98" i="17"/>
  <c r="GK98" i="17" s="1"/>
  <c r="DV95" i="17"/>
  <c r="GA95" i="17" s="1"/>
  <c r="DZ95" i="17"/>
  <c r="GE95" i="17" s="1"/>
  <c r="EA95" i="17"/>
  <c r="GF95" i="17" s="1"/>
  <c r="EX93" i="17"/>
  <c r="GN93" i="17" s="1"/>
  <c r="DB88" i="17"/>
  <c r="FV88" i="17" s="1"/>
  <c r="CH161" i="17"/>
  <c r="FQ161" i="17" s="1"/>
  <c r="DB160" i="17"/>
  <c r="FV160" i="17" s="1"/>
  <c r="CD100" i="17"/>
  <c r="FM100" i="17" s="1"/>
  <c r="EA162" i="17"/>
  <c r="GF162" i="17" s="1"/>
  <c r="EX161" i="17"/>
  <c r="GN161" i="17" s="1"/>
  <c r="CJ161" i="17"/>
  <c r="FS161" i="17" s="1"/>
  <c r="EW160" i="17"/>
  <c r="GM160" i="17" s="1"/>
  <c r="DD159" i="17"/>
  <c r="FX159" i="17" s="1"/>
  <c r="ET155" i="17"/>
  <c r="GJ155" i="17" s="1"/>
  <c r="ES153" i="17"/>
  <c r="GI153" i="17" s="1"/>
  <c r="CI147" i="17"/>
  <c r="FR147" i="17" s="1"/>
  <c r="ES145" i="17"/>
  <c r="GI145" i="17" s="1"/>
  <c r="DF145" i="17"/>
  <c r="FZ145" i="17" s="1"/>
  <c r="ES144" i="17"/>
  <c r="GI144" i="17" s="1"/>
  <c r="DE144" i="17"/>
  <c r="FY144" i="17" s="1"/>
  <c r="DY143" i="17"/>
  <c r="GD143" i="17" s="1"/>
  <c r="DE143" i="17"/>
  <c r="FY143" i="17" s="1"/>
  <c r="ES134" i="17"/>
  <c r="GI134" i="17" s="1"/>
  <c r="DC132" i="17"/>
  <c r="FW132" i="17" s="1"/>
  <c r="CZ130" i="17"/>
  <c r="FT130" i="17" s="1"/>
  <c r="EU129" i="17"/>
  <c r="GK129" i="17" s="1"/>
  <c r="ET127" i="17"/>
  <c r="GJ127" i="17" s="1"/>
  <c r="ES127" i="17"/>
  <c r="GI127" i="17" s="1"/>
  <c r="ER124" i="17"/>
  <c r="GH124" i="17" s="1"/>
  <c r="ES124" i="17"/>
  <c r="GI124" i="17" s="1"/>
  <c r="ES115" i="17"/>
  <c r="GI115" i="17" s="1"/>
  <c r="CI111" i="17"/>
  <c r="FR111" i="17" s="1"/>
  <c r="CE111" i="17"/>
  <c r="FN111" i="17" s="1"/>
  <c r="ER81" i="17"/>
  <c r="GH81" i="17" s="1"/>
  <c r="EV81" i="17"/>
  <c r="GL81" i="17" s="1"/>
  <c r="DC123" i="17"/>
  <c r="FW123" i="17" s="1"/>
  <c r="DC120" i="17"/>
  <c r="FW120" i="17" s="1"/>
  <c r="DY118" i="17"/>
  <c r="GD118" i="17" s="1"/>
  <c r="EX117" i="17"/>
  <c r="GN117" i="17" s="1"/>
  <c r="DW114" i="17"/>
  <c r="GB114" i="17" s="1"/>
  <c r="CJ113" i="17"/>
  <c r="FS113" i="17" s="1"/>
  <c r="DA111" i="17"/>
  <c r="FU111" i="17" s="1"/>
  <c r="DF109" i="17"/>
  <c r="FZ109" i="17" s="1"/>
  <c r="EB105" i="17"/>
  <c r="GG105" i="17" s="1"/>
  <c r="EB102" i="17"/>
  <c r="GG102" i="17" s="1"/>
  <c r="CJ101" i="17"/>
  <c r="FS101" i="17" s="1"/>
  <c r="DY100" i="17"/>
  <c r="GD100" i="17" s="1"/>
  <c r="DF97" i="17"/>
  <c r="FZ97" i="17" s="1"/>
  <c r="DE96" i="17"/>
  <c r="FY96" i="17" s="1"/>
  <c r="EB90" i="17"/>
  <c r="GG90" i="17" s="1"/>
  <c r="DF89" i="17"/>
  <c r="FZ89" i="17" s="1"/>
  <c r="DX88" i="17"/>
  <c r="GC88" i="17" s="1"/>
  <c r="EX86" i="17"/>
  <c r="GN86" i="17" s="1"/>
  <c r="DE75" i="17"/>
  <c r="FY75" i="17" s="1"/>
  <c r="DA75" i="17"/>
  <c r="FU75" i="17" s="1"/>
  <c r="DE72" i="17"/>
  <c r="FY72" i="17" s="1"/>
  <c r="ER68" i="17"/>
  <c r="GH68" i="17" s="1"/>
  <c r="ES68" i="17"/>
  <c r="GI68" i="17" s="1"/>
  <c r="EV68" i="17"/>
  <c r="GL68" i="17" s="1"/>
  <c r="DY63" i="17"/>
  <c r="GD63" i="17" s="1"/>
  <c r="DZ47" i="17"/>
  <c r="GE47" i="17" s="1"/>
  <c r="DE47" i="17"/>
  <c r="FY47" i="17" s="1"/>
  <c r="CH28" i="17"/>
  <c r="FQ28" i="17" s="1"/>
  <c r="DW69" i="17"/>
  <c r="GB69" i="17" s="1"/>
  <c r="DC127" i="17"/>
  <c r="FW127" i="17" s="1"/>
  <c r="EX124" i="17"/>
  <c r="GN124" i="17" s="1"/>
  <c r="EX116" i="17"/>
  <c r="GN116" i="17" s="1"/>
  <c r="DD116" i="17"/>
  <c r="FX116" i="17" s="1"/>
  <c r="DC114" i="17"/>
  <c r="FW114" i="17" s="1"/>
  <c r="CH111" i="17"/>
  <c r="FQ111" i="17" s="1"/>
  <c r="DA110" i="17"/>
  <c r="FU110" i="17" s="1"/>
  <c r="DC106" i="17"/>
  <c r="FW106" i="17" s="1"/>
  <c r="ES103" i="17"/>
  <c r="GI103" i="17" s="1"/>
  <c r="DE103" i="17"/>
  <c r="FY103" i="17" s="1"/>
  <c r="CH101" i="17"/>
  <c r="FQ101" i="17" s="1"/>
  <c r="DW98" i="17"/>
  <c r="GB98" i="17" s="1"/>
  <c r="EU97" i="17"/>
  <c r="GK97" i="17" s="1"/>
  <c r="DY94" i="17"/>
  <c r="GD94" i="17" s="1"/>
  <c r="EB93" i="17"/>
  <c r="GG93" i="17" s="1"/>
  <c r="CG87" i="17"/>
  <c r="FP87" i="17" s="1"/>
  <c r="CJ87" i="17"/>
  <c r="FS87" i="17" s="1"/>
  <c r="DD84" i="17"/>
  <c r="FX84" i="17" s="1"/>
  <c r="DA82" i="17"/>
  <c r="FU82" i="17" s="1"/>
  <c r="ET77" i="17"/>
  <c r="GJ77" i="17" s="1"/>
  <c r="DC74" i="17"/>
  <c r="FW74" i="17" s="1"/>
  <c r="ER61" i="17"/>
  <c r="GH61" i="17" s="1"/>
  <c r="EW61" i="17"/>
  <c r="GM61" i="17" s="1"/>
  <c r="CF34" i="17"/>
  <c r="FO34" i="17" s="1"/>
  <c r="CJ34" i="17"/>
  <c r="FS34" i="17" s="1"/>
  <c r="DC31" i="17"/>
  <c r="FW31" i="17" s="1"/>
  <c r="CI31" i="17"/>
  <c r="FR31" i="17" s="1"/>
  <c r="EB12" i="17"/>
  <c r="GG12" i="17" s="1"/>
  <c r="DX12" i="17"/>
  <c r="GC12" i="17" s="1"/>
  <c r="DE126" i="17"/>
  <c r="FY126" i="17" s="1"/>
  <c r="CF121" i="17"/>
  <c r="FO121" i="17" s="1"/>
  <c r="DZ120" i="17"/>
  <c r="GE120" i="17" s="1"/>
  <c r="DF120" i="17"/>
  <c r="FZ120" i="17" s="1"/>
  <c r="CI120" i="17"/>
  <c r="FR120" i="17" s="1"/>
  <c r="DE116" i="17"/>
  <c r="FY116" i="17" s="1"/>
  <c r="CI116" i="17"/>
  <c r="FR116" i="17" s="1"/>
  <c r="EW108" i="17"/>
  <c r="GM108" i="17" s="1"/>
  <c r="DB104" i="17"/>
  <c r="FV104" i="17" s="1"/>
  <c r="CH103" i="17"/>
  <c r="FQ103" i="17" s="1"/>
  <c r="ES102" i="17"/>
  <c r="GI102" i="17" s="1"/>
  <c r="DC101" i="17"/>
  <c r="FW101" i="17" s="1"/>
  <c r="CF101" i="17"/>
  <c r="EB100" i="17"/>
  <c r="GG100" i="17" s="1"/>
  <c r="EX98" i="17"/>
  <c r="GN98" i="17" s="1"/>
  <c r="DA96" i="17"/>
  <c r="FU96" i="17" s="1"/>
  <c r="DZ93" i="17"/>
  <c r="GE93" i="17" s="1"/>
  <c r="CG93" i="17"/>
  <c r="FP93" i="17" s="1"/>
  <c r="DX92" i="17"/>
  <c r="GC92" i="17" s="1"/>
  <c r="EX85" i="17"/>
  <c r="GN85" i="17" s="1"/>
  <c r="EB84" i="17"/>
  <c r="GG84" i="17" s="1"/>
  <c r="DZ83" i="17"/>
  <c r="GE83" i="17" s="1"/>
  <c r="DE83" i="17"/>
  <c r="FY83" i="17" s="1"/>
  <c r="DE79" i="17"/>
  <c r="FY79" i="17" s="1"/>
  <c r="DB79" i="17"/>
  <c r="FV79" i="17" s="1"/>
  <c r="DZ77" i="17"/>
  <c r="GE77" i="17" s="1"/>
  <c r="ER69" i="17"/>
  <c r="GH69" i="17" s="1"/>
  <c r="ET69" i="17"/>
  <c r="GJ69" i="17" s="1"/>
  <c r="DE69" i="17"/>
  <c r="FY69" i="17" s="1"/>
  <c r="DC67" i="17"/>
  <c r="FW67" i="17" s="1"/>
  <c r="DY58" i="17"/>
  <c r="GD58" i="17" s="1"/>
  <c r="DV48" i="17"/>
  <c r="GA48" i="17" s="1"/>
  <c r="EA48" i="17"/>
  <c r="GF48" i="17" s="1"/>
  <c r="EB41" i="17"/>
  <c r="GG41" i="17" s="1"/>
  <c r="DE39" i="17"/>
  <c r="FY39" i="17" s="1"/>
  <c r="DC126" i="17"/>
  <c r="FW126" i="17" s="1"/>
  <c r="EW123" i="17"/>
  <c r="GM123" i="17" s="1"/>
  <c r="EW120" i="17"/>
  <c r="GM120" i="17" s="1"/>
  <c r="DX120" i="17"/>
  <c r="GC120" i="17" s="1"/>
  <c r="DE120" i="17"/>
  <c r="FY120" i="17" s="1"/>
  <c r="EW119" i="17"/>
  <c r="GM119" i="17" s="1"/>
  <c r="DF117" i="17"/>
  <c r="FZ117" i="17" s="1"/>
  <c r="EV116" i="17"/>
  <c r="GL116" i="17" s="1"/>
  <c r="DC115" i="17"/>
  <c r="FW115" i="17" s="1"/>
  <c r="DV114" i="17"/>
  <c r="GA114" i="17" s="1"/>
  <c r="EA111" i="17"/>
  <c r="GF111" i="17" s="1"/>
  <c r="DD108" i="17"/>
  <c r="FX108" i="17" s="1"/>
  <c r="DB105" i="17"/>
  <c r="FV105" i="17" s="1"/>
  <c r="ET103" i="17"/>
  <c r="GJ103" i="17" s="1"/>
  <c r="DB97" i="17"/>
  <c r="FV97" i="17" s="1"/>
  <c r="EA96" i="17"/>
  <c r="GF96" i="17" s="1"/>
  <c r="CZ96" i="17"/>
  <c r="FT96" i="17" s="1"/>
  <c r="EW95" i="17"/>
  <c r="GM95" i="17" s="1"/>
  <c r="ES94" i="17"/>
  <c r="GI94" i="17" s="1"/>
  <c r="DE91" i="17"/>
  <c r="FY91" i="17" s="1"/>
  <c r="ES90" i="17"/>
  <c r="GI90" i="17" s="1"/>
  <c r="DC89" i="17"/>
  <c r="FW89" i="17" s="1"/>
  <c r="CI87" i="17"/>
  <c r="FR87" i="17" s="1"/>
  <c r="EV86" i="17"/>
  <c r="GL86" i="17" s="1"/>
  <c r="DB85" i="17"/>
  <c r="FV85" i="17" s="1"/>
  <c r="DX83" i="17"/>
  <c r="GC83" i="17" s="1"/>
  <c r="EB82" i="17"/>
  <c r="GG82" i="17" s="1"/>
  <c r="DW79" i="17"/>
  <c r="GB79" i="17" s="1"/>
  <c r="EB79" i="17"/>
  <c r="GG79" i="17" s="1"/>
  <c r="DD77" i="17"/>
  <c r="FX77" i="17" s="1"/>
  <c r="CJ74" i="17"/>
  <c r="FS74" i="17" s="1"/>
  <c r="CZ72" i="17"/>
  <c r="FT72" i="17" s="1"/>
  <c r="ET66" i="17"/>
  <c r="GJ66" i="17" s="1"/>
  <c r="DB66" i="17"/>
  <c r="FV66" i="17" s="1"/>
  <c r="EX65" i="17"/>
  <c r="GN65" i="17" s="1"/>
  <c r="DY56" i="17"/>
  <c r="GD56" i="17" s="1"/>
  <c r="ET46" i="17"/>
  <c r="GJ46" i="17" s="1"/>
  <c r="ER46" i="17"/>
  <c r="GH46" i="17" s="1"/>
  <c r="DY37" i="17"/>
  <c r="GD37" i="17" s="1"/>
  <c r="DD128" i="17"/>
  <c r="FX128" i="17" s="1"/>
  <c r="EA127" i="17"/>
  <c r="GF127" i="17" s="1"/>
  <c r="DA123" i="17"/>
  <c r="FU123" i="17" s="1"/>
  <c r="EB119" i="17"/>
  <c r="GG119" i="17" s="1"/>
  <c r="EB118" i="17"/>
  <c r="GG118" i="17" s="1"/>
  <c r="EW116" i="17"/>
  <c r="GM116" i="17" s="1"/>
  <c r="DE115" i="17"/>
  <c r="FY115" i="17" s="1"/>
  <c r="ET112" i="17"/>
  <c r="GJ112" i="17" s="1"/>
  <c r="DB112" i="17"/>
  <c r="FV112" i="17" s="1"/>
  <c r="CZ110" i="17"/>
  <c r="FT110" i="17" s="1"/>
  <c r="EX109" i="17"/>
  <c r="GN109" i="17" s="1"/>
  <c r="DZ109" i="17"/>
  <c r="GE109" i="17" s="1"/>
  <c r="CI109" i="17"/>
  <c r="FR109" i="17" s="1"/>
  <c r="EV108" i="17"/>
  <c r="GL108" i="17" s="1"/>
  <c r="EV107" i="17"/>
  <c r="GL107" i="17" s="1"/>
  <c r="DZ106" i="17"/>
  <c r="GE106" i="17" s="1"/>
  <c r="CJ105" i="17"/>
  <c r="FS105" i="17" s="1"/>
  <c r="DA103" i="17"/>
  <c r="FU103" i="17" s="1"/>
  <c r="CD101" i="17"/>
  <c r="FM101" i="17" s="1"/>
  <c r="EW100" i="17"/>
  <c r="GM100" i="17" s="1"/>
  <c r="DV100" i="17"/>
  <c r="GA100" i="17" s="1"/>
  <c r="EA98" i="17"/>
  <c r="GF98" i="17" s="1"/>
  <c r="EX97" i="17"/>
  <c r="GN97" i="17" s="1"/>
  <c r="ES96" i="17"/>
  <c r="GI96" i="17" s="1"/>
  <c r="DX93" i="17"/>
  <c r="GC93" i="17" s="1"/>
  <c r="DF93" i="17"/>
  <c r="FZ93" i="17" s="1"/>
  <c r="DY92" i="17"/>
  <c r="GD92" i="17" s="1"/>
  <c r="CI91" i="17"/>
  <c r="FR91" i="17" s="1"/>
  <c r="CE87" i="17"/>
  <c r="FN87" i="17" s="1"/>
  <c r="DZ82" i="17"/>
  <c r="GE82" i="17" s="1"/>
  <c r="DD79" i="17"/>
  <c r="FX79" i="17" s="1"/>
  <c r="DA73" i="17"/>
  <c r="FU73" i="17" s="1"/>
  <c r="CI65" i="17"/>
  <c r="FR65" i="17" s="1"/>
  <c r="CI54" i="17"/>
  <c r="FR54" i="17" s="1"/>
  <c r="CD51" i="17"/>
  <c r="FM51" i="17" s="1"/>
  <c r="CI51" i="17"/>
  <c r="FR51" i="17" s="1"/>
  <c r="DB40" i="17"/>
  <c r="FV40" i="17" s="1"/>
  <c r="DV21" i="17"/>
  <c r="GA21" i="17" s="1"/>
  <c r="EA21" i="17"/>
  <c r="GF21" i="17" s="1"/>
  <c r="EU127" i="17"/>
  <c r="GK127" i="17" s="1"/>
  <c r="DZ126" i="17"/>
  <c r="GE126" i="17" s="1"/>
  <c r="EB125" i="17"/>
  <c r="GG125" i="17" s="1"/>
  <c r="ET124" i="17"/>
  <c r="GJ124" i="17" s="1"/>
  <c r="CD118" i="17"/>
  <c r="FM118" i="17" s="1"/>
  <c r="EU114" i="17"/>
  <c r="GK114" i="17" s="1"/>
  <c r="EU112" i="17"/>
  <c r="GK112" i="17" s="1"/>
  <c r="DC112" i="17"/>
  <c r="FW112" i="17" s="1"/>
  <c r="DZ111" i="17"/>
  <c r="GE111" i="17" s="1"/>
  <c r="ET108" i="17"/>
  <c r="GJ108" i="17" s="1"/>
  <c r="EB107" i="17"/>
  <c r="GG107" i="17" s="1"/>
  <c r="CG101" i="17"/>
  <c r="FP101" i="17" s="1"/>
  <c r="CI99" i="17"/>
  <c r="FR99" i="17" s="1"/>
  <c r="EV97" i="17"/>
  <c r="GL97" i="17" s="1"/>
  <c r="DB96" i="17"/>
  <c r="FV96" i="17" s="1"/>
  <c r="DV93" i="17"/>
  <c r="GA93" i="17" s="1"/>
  <c r="CJ93" i="17"/>
  <c r="FS93" i="17" s="1"/>
  <c r="EA92" i="17"/>
  <c r="GF92" i="17" s="1"/>
  <c r="EB91" i="17"/>
  <c r="GG91" i="17" s="1"/>
  <c r="CE91" i="17"/>
  <c r="FN91" i="17" s="1"/>
  <c r="EW90" i="17"/>
  <c r="GM90" i="17" s="1"/>
  <c r="DA90" i="17"/>
  <c r="FU90" i="17" s="1"/>
  <c r="ES87" i="17"/>
  <c r="GI87" i="17" s="1"/>
  <c r="EA87" i="17"/>
  <c r="GF87" i="17" s="1"/>
  <c r="DA86" i="17"/>
  <c r="FU86" i="17" s="1"/>
  <c r="ES82" i="17"/>
  <c r="GI82" i="17" s="1"/>
  <c r="DE82" i="17"/>
  <c r="FY82" i="17" s="1"/>
  <c r="CD75" i="17"/>
  <c r="FM75" i="17" s="1"/>
  <c r="CI75" i="17"/>
  <c r="FR75" i="17" s="1"/>
  <c r="ET71" i="17"/>
  <c r="GJ71" i="17" s="1"/>
  <c r="ER71" i="17"/>
  <c r="GH71" i="17" s="1"/>
  <c r="EW71" i="17"/>
  <c r="GM71" i="17" s="1"/>
  <c r="DA65" i="17"/>
  <c r="FU65" i="17" s="1"/>
  <c r="ET63" i="17"/>
  <c r="GJ63" i="17" s="1"/>
  <c r="ER63" i="17"/>
  <c r="GH63" i="17" s="1"/>
  <c r="DX62" i="17"/>
  <c r="GC62" i="17" s="1"/>
  <c r="DY59" i="17"/>
  <c r="GD59" i="17" s="1"/>
  <c r="CF55" i="17"/>
  <c r="DY45" i="17"/>
  <c r="GD45" i="17" s="1"/>
  <c r="EW43" i="17"/>
  <c r="GM43" i="17" s="1"/>
  <c r="ES39" i="17"/>
  <c r="GI39" i="17" s="1"/>
  <c r="EU26" i="17"/>
  <c r="GK26" i="17" s="1"/>
  <c r="EX26" i="17"/>
  <c r="GN26" i="17" s="1"/>
  <c r="DF129" i="17"/>
  <c r="FZ129" i="17" s="1"/>
  <c r="EW128" i="17"/>
  <c r="GM128" i="17" s="1"/>
  <c r="ES121" i="17"/>
  <c r="GI121" i="17" s="1"/>
  <c r="DA120" i="17"/>
  <c r="FU120" i="17" s="1"/>
  <c r="EV118" i="17"/>
  <c r="GL118" i="17" s="1"/>
  <c r="EB116" i="17"/>
  <c r="GG116" i="17" s="1"/>
  <c r="DD115" i="17"/>
  <c r="FX115" i="17" s="1"/>
  <c r="DB114" i="17"/>
  <c r="FV114" i="17" s="1"/>
  <c r="CG111" i="17"/>
  <c r="FP111" i="17" s="1"/>
  <c r="CJ110" i="17"/>
  <c r="FS110" i="17" s="1"/>
  <c r="ES106" i="17"/>
  <c r="GI106" i="17" s="1"/>
  <c r="ER103" i="17"/>
  <c r="GH103" i="17" s="1"/>
  <c r="EW103" i="17"/>
  <c r="GM103" i="17" s="1"/>
  <c r="DB103" i="17"/>
  <c r="FV103" i="17" s="1"/>
  <c r="DX100" i="17"/>
  <c r="GC100" i="17" s="1"/>
  <c r="DD99" i="17"/>
  <c r="FX99" i="17" s="1"/>
  <c r="ES95" i="17"/>
  <c r="GI95" i="17" s="1"/>
  <c r="DY93" i="17"/>
  <c r="GD93" i="17" s="1"/>
  <c r="CH93" i="17"/>
  <c r="FQ93" i="17" s="1"/>
  <c r="DE92" i="17"/>
  <c r="FY92" i="17" s="1"/>
  <c r="CD92" i="17"/>
  <c r="FM92" i="17" s="1"/>
  <c r="EV90" i="17"/>
  <c r="GL90" i="17" s="1"/>
  <c r="DD89" i="17"/>
  <c r="FX89" i="17" s="1"/>
  <c r="DW87" i="17"/>
  <c r="GB87" i="17" s="1"/>
  <c r="ET85" i="17"/>
  <c r="GJ85" i="17" s="1"/>
  <c r="DC84" i="17"/>
  <c r="FW84" i="17" s="1"/>
  <c r="DB83" i="17"/>
  <c r="FV83" i="17" s="1"/>
  <c r="EX78" i="17"/>
  <c r="GN78" i="17" s="1"/>
  <c r="CI78" i="17"/>
  <c r="FR78" i="17" s="1"/>
  <c r="EB69" i="17"/>
  <c r="GG69" i="17" s="1"/>
  <c r="CD68" i="17"/>
  <c r="FM68" i="17" s="1"/>
  <c r="DV65" i="17"/>
  <c r="GA65" i="17" s="1"/>
  <c r="EA65" i="17"/>
  <c r="GF65" i="17" s="1"/>
  <c r="DV61" i="17"/>
  <c r="GA61" i="17" s="1"/>
  <c r="EA61" i="17"/>
  <c r="GF61" i="17" s="1"/>
  <c r="EU59" i="17"/>
  <c r="GK59" i="17" s="1"/>
  <c r="DA58" i="17"/>
  <c r="FU58" i="17" s="1"/>
  <c r="DF58" i="17"/>
  <c r="FZ58" i="17" s="1"/>
  <c r="CZ54" i="17"/>
  <c r="FT54" i="17" s="1"/>
  <c r="DE54" i="17"/>
  <c r="FY54" i="17" s="1"/>
  <c r="DC52" i="17"/>
  <c r="FW52" i="17" s="1"/>
  <c r="DF48" i="17"/>
  <c r="FZ48" i="17" s="1"/>
  <c r="CH47" i="17"/>
  <c r="FQ47" i="17" s="1"/>
  <c r="EV38" i="17"/>
  <c r="GL38" i="17" s="1"/>
  <c r="DC37" i="17"/>
  <c r="FW37" i="17" s="1"/>
  <c r="CH36" i="17"/>
  <c r="FQ36" i="17" s="1"/>
  <c r="EU30" i="17"/>
  <c r="GK30" i="17" s="1"/>
  <c r="ET30" i="17"/>
  <c r="GJ30" i="17" s="1"/>
  <c r="ES29" i="17"/>
  <c r="GI29" i="17" s="1"/>
  <c r="DF85" i="17"/>
  <c r="FZ85" i="17" s="1"/>
  <c r="DY82" i="17"/>
  <c r="GD82" i="17" s="1"/>
  <c r="EX80" i="17"/>
  <c r="GN80" i="17" s="1"/>
  <c r="EV78" i="17"/>
  <c r="GL78" i="17" s="1"/>
  <c r="DB77" i="17"/>
  <c r="FV77" i="17" s="1"/>
  <c r="EU76" i="17"/>
  <c r="GK76" i="17" s="1"/>
  <c r="DF73" i="17"/>
  <c r="FZ73" i="17" s="1"/>
  <c r="EA72" i="17"/>
  <c r="GF72" i="17" s="1"/>
  <c r="EU66" i="17"/>
  <c r="GK66" i="17" s="1"/>
  <c r="EX61" i="17"/>
  <c r="GN61" i="17" s="1"/>
  <c r="CI61" i="17"/>
  <c r="FR61" i="17" s="1"/>
  <c r="CD55" i="17"/>
  <c r="FM55" i="17" s="1"/>
  <c r="CG55" i="17"/>
  <c r="FP55" i="17" s="1"/>
  <c r="EW54" i="17"/>
  <c r="GM54" i="17" s="1"/>
  <c r="DX53" i="17"/>
  <c r="GC53" i="17" s="1"/>
  <c r="DE51" i="17"/>
  <c r="FY51" i="17" s="1"/>
  <c r="DD46" i="17"/>
  <c r="FX46" i="17" s="1"/>
  <c r="EA44" i="17"/>
  <c r="GF44" i="17" s="1"/>
  <c r="DE44" i="17"/>
  <c r="FY44" i="17" s="1"/>
  <c r="CF43" i="17"/>
  <c r="CI35" i="17"/>
  <c r="FR35" i="17" s="1"/>
  <c r="DF34" i="17"/>
  <c r="FZ34" i="17" s="1"/>
  <c r="ET32" i="17"/>
  <c r="GJ32" i="17" s="1"/>
  <c r="CD32" i="17"/>
  <c r="FM32" i="17" s="1"/>
  <c r="DY31" i="17"/>
  <c r="GD31" i="17" s="1"/>
  <c r="DW30" i="17"/>
  <c r="GB30" i="17" s="1"/>
  <c r="DB29" i="17"/>
  <c r="FV29" i="17" s="1"/>
  <c r="EA26" i="17"/>
  <c r="GF26" i="17" s="1"/>
  <c r="DV26" i="17"/>
  <c r="GA26" i="17" s="1"/>
  <c r="DY25" i="17"/>
  <c r="GD25" i="17" s="1"/>
  <c r="CD24" i="17"/>
  <c r="FM24" i="17" s="1"/>
  <c r="CI24" i="17"/>
  <c r="FR24" i="17" s="1"/>
  <c r="EB22" i="17"/>
  <c r="GG22" i="17" s="1"/>
  <c r="EU16" i="17"/>
  <c r="GK16" i="17" s="1"/>
  <c r="CJ16" i="17"/>
  <c r="FS16" i="17" s="1"/>
  <c r="CJ15" i="17"/>
  <c r="FS15" i="17" s="1"/>
  <c r="DF8" i="17"/>
  <c r="FZ8" i="17" s="1"/>
  <c r="DB8" i="17"/>
  <c r="FV8" i="17" s="1"/>
  <c r="EW79" i="17"/>
  <c r="GM79" i="17" s="1"/>
  <c r="DY79" i="17"/>
  <c r="GD79" i="17" s="1"/>
  <c r="EU78" i="17"/>
  <c r="GK78" i="17" s="1"/>
  <c r="EV77" i="17"/>
  <c r="GL77" i="17" s="1"/>
  <c r="EB74" i="17"/>
  <c r="GG74" i="17" s="1"/>
  <c r="DX70" i="17"/>
  <c r="GC70" i="17" s="1"/>
  <c r="DC70" i="17"/>
  <c r="FW70" i="17" s="1"/>
  <c r="DB69" i="17"/>
  <c r="FV69" i="17" s="1"/>
  <c r="DF66" i="17"/>
  <c r="FZ66" i="17" s="1"/>
  <c r="DE64" i="17"/>
  <c r="FY64" i="17" s="1"/>
  <c r="EX62" i="17"/>
  <c r="GN62" i="17" s="1"/>
  <c r="EB62" i="17"/>
  <c r="GG62" i="17" s="1"/>
  <c r="EV61" i="17"/>
  <c r="GL61" i="17" s="1"/>
  <c r="CE61" i="17"/>
  <c r="FN61" i="17" s="1"/>
  <c r="DC59" i="17"/>
  <c r="FW59" i="17" s="1"/>
  <c r="ET57" i="17"/>
  <c r="GJ57" i="17" s="1"/>
  <c r="DZ52" i="17"/>
  <c r="GE52" i="17" s="1"/>
  <c r="EX47" i="17"/>
  <c r="GN47" i="17" s="1"/>
  <c r="ES43" i="17"/>
  <c r="GI43" i="17" s="1"/>
  <c r="DF37" i="17"/>
  <c r="FZ37" i="17" s="1"/>
  <c r="DB32" i="17"/>
  <c r="FV32" i="17" s="1"/>
  <c r="DF31" i="17"/>
  <c r="FZ31" i="17" s="1"/>
  <c r="DC29" i="17"/>
  <c r="FW29" i="17" s="1"/>
  <c r="DY5" i="17"/>
  <c r="GD5" i="17" s="1"/>
  <c r="ET76" i="17"/>
  <c r="GJ76" i="17" s="1"/>
  <c r="EA75" i="17"/>
  <c r="GF75" i="17" s="1"/>
  <c r="DD75" i="17"/>
  <c r="FX75" i="17" s="1"/>
  <c r="ET74" i="17"/>
  <c r="GJ74" i="17" s="1"/>
  <c r="DW67" i="17"/>
  <c r="GB67" i="17" s="1"/>
  <c r="DD66" i="17"/>
  <c r="FX66" i="17" s="1"/>
  <c r="DF57" i="17"/>
  <c r="FZ57" i="17" s="1"/>
  <c r="DA56" i="17"/>
  <c r="FU56" i="17" s="1"/>
  <c r="DY52" i="17"/>
  <c r="GD52" i="17" s="1"/>
  <c r="DE48" i="17"/>
  <c r="FY48" i="17" s="1"/>
  <c r="CI47" i="17"/>
  <c r="FR47" i="17" s="1"/>
  <c r="DC46" i="17"/>
  <c r="FW46" i="17" s="1"/>
  <c r="CH43" i="17"/>
  <c r="FQ43" i="17" s="1"/>
  <c r="EB36" i="17"/>
  <c r="GG36" i="17" s="1"/>
  <c r="EB34" i="17"/>
  <c r="GG34" i="17" s="1"/>
  <c r="CG34" i="17"/>
  <c r="FP34" i="17" s="1"/>
  <c r="ES33" i="17"/>
  <c r="GI33" i="17" s="1"/>
  <c r="DX33" i="17"/>
  <c r="GC33" i="17" s="1"/>
  <c r="EV30" i="17"/>
  <c r="GL30" i="17" s="1"/>
  <c r="EV28" i="17"/>
  <c r="GL28" i="17" s="1"/>
  <c r="DA28" i="17"/>
  <c r="FU28" i="17" s="1"/>
  <c r="DD24" i="17"/>
  <c r="FX24" i="17" s="1"/>
  <c r="DC23" i="17"/>
  <c r="FW23" i="17" s="1"/>
  <c r="EU17" i="17"/>
  <c r="GK17" i="17" s="1"/>
  <c r="DD10" i="17"/>
  <c r="FX10" i="17" s="1"/>
  <c r="CI81" i="17"/>
  <c r="FR81" i="17" s="1"/>
  <c r="DC80" i="17"/>
  <c r="FW80" i="17" s="1"/>
  <c r="EV79" i="17"/>
  <c r="GL79" i="17" s="1"/>
  <c r="DF78" i="17"/>
  <c r="FZ78" i="17" s="1"/>
  <c r="DC77" i="17"/>
  <c r="FW77" i="17" s="1"/>
  <c r="EW75" i="17"/>
  <c r="GM75" i="17" s="1"/>
  <c r="DB73" i="17"/>
  <c r="FV73" i="17" s="1"/>
  <c r="DA72" i="17"/>
  <c r="FU72" i="17" s="1"/>
  <c r="DC66" i="17"/>
  <c r="FW66" i="17" s="1"/>
  <c r="CH64" i="17"/>
  <c r="FQ64" i="17" s="1"/>
  <c r="DE60" i="17"/>
  <c r="FY60" i="17" s="1"/>
  <c r="DX58" i="17"/>
  <c r="GC58" i="17" s="1"/>
  <c r="EB56" i="17"/>
  <c r="GG56" i="17" s="1"/>
  <c r="EB53" i="17"/>
  <c r="GG53" i="17" s="1"/>
  <c r="EX51" i="17"/>
  <c r="GN51" i="17" s="1"/>
  <c r="DB46" i="17"/>
  <c r="FV46" i="17" s="1"/>
  <c r="CI44" i="17"/>
  <c r="FR44" i="17" s="1"/>
  <c r="CI36" i="17"/>
  <c r="FR36" i="17" s="1"/>
  <c r="CF30" i="17"/>
  <c r="DB27" i="17"/>
  <c r="FV27" i="17" s="1"/>
  <c r="CZ27" i="17"/>
  <c r="FT27" i="17" s="1"/>
  <c r="EB25" i="17"/>
  <c r="GG25" i="17" s="1"/>
  <c r="DX20" i="17"/>
  <c r="GC20" i="17" s="1"/>
  <c r="EB20" i="17"/>
  <c r="GG20" i="17" s="1"/>
  <c r="EV18" i="17"/>
  <c r="GL18" i="17" s="1"/>
  <c r="DB15" i="17"/>
  <c r="FV15" i="17" s="1"/>
  <c r="EB8" i="17"/>
  <c r="GG8" i="17" s="1"/>
  <c r="CH57" i="17"/>
  <c r="FQ57" i="17" s="1"/>
  <c r="DW54" i="17"/>
  <c r="GB54" i="17" s="1"/>
  <c r="EV51" i="17"/>
  <c r="GL51" i="17" s="1"/>
  <c r="EV46" i="17"/>
  <c r="GL46" i="17" s="1"/>
  <c r="DZ46" i="17"/>
  <c r="GE46" i="17" s="1"/>
  <c r="DF33" i="17"/>
  <c r="FZ33" i="17" s="1"/>
  <c r="DF9" i="17"/>
  <c r="FZ9" i="17" s="1"/>
  <c r="DC9" i="17"/>
  <c r="FW9" i="17" s="1"/>
  <c r="EW64" i="17"/>
  <c r="GM64" i="17" s="1"/>
  <c r="DC60" i="17"/>
  <c r="FW60" i="17" s="1"/>
  <c r="EW57" i="17"/>
  <c r="GM57" i="17" s="1"/>
  <c r="DD53" i="17"/>
  <c r="FX53" i="17" s="1"/>
  <c r="EU51" i="17"/>
  <c r="GK51" i="17" s="1"/>
  <c r="ES47" i="17"/>
  <c r="GI47" i="17" s="1"/>
  <c r="DW44" i="17"/>
  <c r="GB44" i="17" s="1"/>
  <c r="CJ36" i="17"/>
  <c r="FS36" i="17" s="1"/>
  <c r="EW32" i="17"/>
  <c r="GM32" i="17" s="1"/>
  <c r="EX31" i="17"/>
  <c r="GN31" i="17" s="1"/>
  <c r="DX25" i="17"/>
  <c r="GC25" i="17" s="1"/>
  <c r="DW25" i="17"/>
  <c r="GB25" i="17" s="1"/>
  <c r="ES7" i="17"/>
  <c r="GI7" i="17" s="1"/>
  <c r="DV9" i="17"/>
  <c r="GA9" i="17" s="1"/>
  <c r="EA9" i="17"/>
  <c r="GF9" i="17" s="1"/>
  <c r="ES71" i="17"/>
  <c r="GI71" i="17" s="1"/>
  <c r="EU70" i="17"/>
  <c r="GK70" i="17" s="1"/>
  <c r="EW69" i="17"/>
  <c r="GM69" i="17" s="1"/>
  <c r="DY62" i="17"/>
  <c r="GD62" i="17" s="1"/>
  <c r="DA60" i="17"/>
  <c r="FU60" i="17" s="1"/>
  <c r="DB57" i="17"/>
  <c r="FV57" i="17" s="1"/>
  <c r="EU55" i="17"/>
  <c r="GK55" i="17" s="1"/>
  <c r="DZ53" i="17"/>
  <c r="GE53" i="17" s="1"/>
  <c r="ET51" i="17"/>
  <c r="GJ51" i="17" s="1"/>
  <c r="EB51" i="17"/>
  <c r="GG51" i="17" s="1"/>
  <c r="EX50" i="17"/>
  <c r="GN50" i="17" s="1"/>
  <c r="CG43" i="17"/>
  <c r="FP43" i="17" s="1"/>
  <c r="EX37" i="17"/>
  <c r="GN37" i="17" s="1"/>
  <c r="DD30" i="17"/>
  <c r="FX30" i="17" s="1"/>
  <c r="CJ30" i="17"/>
  <c r="FS30" i="17" s="1"/>
  <c r="DD28" i="17"/>
  <c r="FX28" i="17" s="1"/>
  <c r="DE6" i="17"/>
  <c r="FY6" i="17" s="1"/>
  <c r="EX23" i="17"/>
  <c r="GN23" i="17" s="1"/>
  <c r="DF23" i="17"/>
  <c r="FZ23" i="17" s="1"/>
  <c r="DE22" i="17"/>
  <c r="FY22" i="17" s="1"/>
  <c r="DA20" i="17"/>
  <c r="FU20" i="17" s="1"/>
  <c r="DY19" i="17"/>
  <c r="GD19" i="17" s="1"/>
  <c r="DW18" i="17"/>
  <c r="GB18" i="17" s="1"/>
  <c r="CH18" i="17"/>
  <c r="FQ18" i="17" s="1"/>
  <c r="DF17" i="17"/>
  <c r="FZ17" i="17" s="1"/>
  <c r="EW16" i="17"/>
  <c r="GM16" i="17" s="1"/>
  <c r="DW14" i="17"/>
  <c r="GB14" i="17" s="1"/>
  <c r="EA7" i="17"/>
  <c r="GF7" i="17" s="1"/>
  <c r="DA6" i="17"/>
  <c r="FU6" i="17" s="1"/>
  <c r="ET5" i="17"/>
  <c r="GJ5" i="17" s="1"/>
  <c r="DY4" i="17"/>
  <c r="GD4" i="17" s="1"/>
  <c r="CI4" i="17"/>
  <c r="FR4" i="17" s="1"/>
  <c r="EV16" i="17"/>
  <c r="GL16" i="17" s="1"/>
  <c r="EB15" i="17"/>
  <c r="GG15" i="17" s="1"/>
  <c r="DA15" i="17"/>
  <c r="FU15" i="17" s="1"/>
  <c r="DZ14" i="17"/>
  <c r="GE14" i="17" s="1"/>
  <c r="DY12" i="17"/>
  <c r="GD12" i="17" s="1"/>
  <c r="DW9" i="17"/>
  <c r="GB9" i="17" s="1"/>
  <c r="CI26" i="17"/>
  <c r="FR26" i="17" s="1"/>
  <c r="DE25" i="17"/>
  <c r="FY25" i="17" s="1"/>
  <c r="EW21" i="17"/>
  <c r="GM21" i="17" s="1"/>
  <c r="EB17" i="17"/>
  <c r="GG17" i="17" s="1"/>
  <c r="CF16" i="17"/>
  <c r="FO16" i="17" s="1"/>
  <c r="EU12" i="17"/>
  <c r="GK12" i="17" s="1"/>
  <c r="DB11" i="17"/>
  <c r="FV11" i="17" s="1"/>
  <c r="EX9" i="17"/>
  <c r="GN9" i="17" s="1"/>
  <c r="DZ6" i="17"/>
  <c r="GE6" i="17" s="1"/>
  <c r="DB26" i="17"/>
  <c r="FV26" i="17" s="1"/>
  <c r="EV24" i="17"/>
  <c r="GL24" i="17" s="1"/>
  <c r="DE23" i="17"/>
  <c r="FY23" i="17" s="1"/>
  <c r="CH21" i="17"/>
  <c r="FQ21" i="17" s="1"/>
  <c r="DX17" i="17"/>
  <c r="GC17" i="17" s="1"/>
  <c r="EB16" i="17"/>
  <c r="GG16" i="17" s="1"/>
  <c r="DC16" i="17"/>
  <c r="FW16" i="17" s="1"/>
  <c r="CE16" i="17"/>
  <c r="FN16" i="17" s="1"/>
  <c r="DW11" i="17"/>
  <c r="GB11" i="17" s="1"/>
  <c r="EX8" i="17"/>
  <c r="GN8" i="17" s="1"/>
  <c r="EU6" i="17"/>
  <c r="GK6" i="17" s="1"/>
  <c r="EB4" i="17"/>
  <c r="GG4" i="17" s="1"/>
  <c r="EU29" i="17"/>
  <c r="GK29" i="17" s="1"/>
  <c r="DF29" i="17"/>
  <c r="FZ29" i="17" s="1"/>
  <c r="CJ27" i="17"/>
  <c r="FS27" i="17" s="1"/>
  <c r="DY26" i="17"/>
  <c r="GD26" i="17" s="1"/>
  <c r="DA26" i="17"/>
  <c r="FU26" i="17" s="1"/>
  <c r="CI22" i="17"/>
  <c r="FR22" i="17" s="1"/>
  <c r="EV20" i="17"/>
  <c r="GL20" i="17" s="1"/>
  <c r="EB19" i="17"/>
  <c r="GG19" i="17" s="1"/>
  <c r="DZ18" i="17"/>
  <c r="GE18" i="17" s="1"/>
  <c r="CE18" i="17"/>
  <c r="FN18" i="17" s="1"/>
  <c r="EX17" i="17"/>
  <c r="GN17" i="17" s="1"/>
  <c r="DY10" i="17"/>
  <c r="GD10" i="17" s="1"/>
  <c r="ET7" i="17"/>
  <c r="GJ7" i="17" s="1"/>
  <c r="CI7" i="17"/>
  <c r="FR7" i="17" s="1"/>
  <c r="EX4" i="17"/>
  <c r="GN4" i="17" s="1"/>
  <c r="DZ4" i="17"/>
  <c r="GE4" i="17" s="1"/>
  <c r="EW19" i="17"/>
  <c r="GM19" i="17" s="1"/>
  <c r="DD16" i="17"/>
  <c r="FX16" i="17" s="1"/>
  <c r="CE11" i="17"/>
  <c r="FN11" i="17" s="1"/>
  <c r="ET8" i="17"/>
  <c r="GJ8" i="17" s="1"/>
  <c r="DX4" i="17"/>
  <c r="GC4" i="17" s="1"/>
  <c r="DF27" i="17"/>
  <c r="FZ27" i="17" s="1"/>
  <c r="DZ26" i="17"/>
  <c r="GE26" i="17" s="1"/>
  <c r="DF26" i="17"/>
  <c r="FZ26" i="17" s="1"/>
  <c r="DE21" i="17"/>
  <c r="FY21" i="17" s="1"/>
  <c r="CI20" i="17"/>
  <c r="FR20" i="17" s="1"/>
  <c r="CI19" i="17"/>
  <c r="FR19" i="17" s="1"/>
  <c r="DV17" i="17"/>
  <c r="GA17" i="17" s="1"/>
  <c r="CG17" i="17"/>
  <c r="FP17" i="17" s="1"/>
  <c r="DW16" i="17"/>
  <c r="GB16" i="17" s="1"/>
  <c r="CD16" i="17"/>
  <c r="FM16" i="17" s="1"/>
  <c r="DX15" i="17"/>
  <c r="GC15" i="17" s="1"/>
  <c r="DA14" i="17"/>
  <c r="FU14" i="17" s="1"/>
  <c r="CI11" i="17"/>
  <c r="FR11" i="17" s="1"/>
  <c r="EV132" i="17"/>
  <c r="GL132" i="17" s="1"/>
  <c r="EX132" i="17"/>
  <c r="GN132" i="17" s="1"/>
  <c r="ET162" i="17"/>
  <c r="GJ162" i="17" s="1"/>
  <c r="EB162" i="17"/>
  <c r="GG162" i="17" s="1"/>
  <c r="DB162" i="17"/>
  <c r="FV162" i="17" s="1"/>
  <c r="CJ162" i="17"/>
  <c r="FS162" i="17" s="1"/>
  <c r="ES161" i="17"/>
  <c r="GI161" i="17" s="1"/>
  <c r="DA161" i="17"/>
  <c r="FU161" i="17" s="1"/>
  <c r="CI161" i="17"/>
  <c r="FR161" i="17" s="1"/>
  <c r="DZ160" i="17"/>
  <c r="GE160" i="17" s="1"/>
  <c r="DY159" i="17"/>
  <c r="GD159" i="17" s="1"/>
  <c r="EW157" i="17"/>
  <c r="GM157" i="17" s="1"/>
  <c r="ES157" i="17"/>
  <c r="GI157" i="17" s="1"/>
  <c r="EU157" i="17"/>
  <c r="GK157" i="17" s="1"/>
  <c r="EX148" i="17"/>
  <c r="GN148" i="17" s="1"/>
  <c r="EU147" i="17"/>
  <c r="GK147" i="17" s="1"/>
  <c r="DB145" i="17"/>
  <c r="FV145" i="17" s="1"/>
  <c r="EW144" i="17"/>
  <c r="GM144" i="17" s="1"/>
  <c r="DA143" i="17"/>
  <c r="FU143" i="17" s="1"/>
  <c r="ES141" i="17"/>
  <c r="GI141" i="17" s="1"/>
  <c r="DX138" i="17"/>
  <c r="GC138" i="17" s="1"/>
  <c r="DA137" i="17"/>
  <c r="FU137" i="17" s="1"/>
  <c r="CG131" i="17"/>
  <c r="FP131" i="17" s="1"/>
  <c r="CE131" i="17"/>
  <c r="FN131" i="17" s="1"/>
  <c r="DE149" i="17"/>
  <c r="FY149" i="17" s="1"/>
  <c r="DF149" i="17"/>
  <c r="FZ149" i="17" s="1"/>
  <c r="DA149" i="17"/>
  <c r="FU149" i="17" s="1"/>
  <c r="DB149" i="17"/>
  <c r="FV149" i="17" s="1"/>
  <c r="DC149" i="17"/>
  <c r="FW149" i="17" s="1"/>
  <c r="ES162" i="17"/>
  <c r="GI162" i="17" s="1"/>
  <c r="DA162" i="17"/>
  <c r="FU162" i="17" s="1"/>
  <c r="DY160" i="17"/>
  <c r="GD160" i="17" s="1"/>
  <c r="DX159" i="17"/>
  <c r="GC159" i="17" s="1"/>
  <c r="DY156" i="17"/>
  <c r="GD156" i="17" s="1"/>
  <c r="DA152" i="17"/>
  <c r="FU152" i="17" s="1"/>
  <c r="CH152" i="17"/>
  <c r="FQ152" i="17" s="1"/>
  <c r="CI152" i="17"/>
  <c r="FR152" i="17" s="1"/>
  <c r="CD152" i="17"/>
  <c r="FM152" i="17" s="1"/>
  <c r="CE152" i="17"/>
  <c r="FN152" i="17" s="1"/>
  <c r="CF152" i="17"/>
  <c r="EV151" i="17"/>
  <c r="GL151" i="17" s="1"/>
  <c r="DA151" i="17"/>
  <c r="FU151" i="17" s="1"/>
  <c r="CI148" i="17"/>
  <c r="FR148" i="17" s="1"/>
  <c r="CI145" i="17"/>
  <c r="FR145" i="17" s="1"/>
  <c r="CJ145" i="17"/>
  <c r="FS145" i="17" s="1"/>
  <c r="CE145" i="17"/>
  <c r="FN145" i="17" s="1"/>
  <c r="CF145" i="17"/>
  <c r="CG145" i="17"/>
  <c r="FP145" i="17" s="1"/>
  <c r="ES143" i="17"/>
  <c r="GI143" i="17" s="1"/>
  <c r="FO142" i="17"/>
  <c r="DX139" i="17"/>
  <c r="GC139" i="17" s="1"/>
  <c r="DZ139" i="17"/>
  <c r="GE139" i="17" s="1"/>
  <c r="EA139" i="17"/>
  <c r="GF139" i="17" s="1"/>
  <c r="DV139" i="17"/>
  <c r="GA139" i="17" s="1"/>
  <c r="DW139" i="17"/>
  <c r="GB139" i="17" s="1"/>
  <c r="DY139" i="17"/>
  <c r="GD139" i="17" s="1"/>
  <c r="ER162" i="17"/>
  <c r="GH162" i="17" s="1"/>
  <c r="CZ162" i="17"/>
  <c r="FT162" i="17" s="1"/>
  <c r="EX160" i="17"/>
  <c r="GN160" i="17" s="1"/>
  <c r="DX160" i="17"/>
  <c r="GC160" i="17" s="1"/>
  <c r="EW159" i="17"/>
  <c r="GM159" i="17" s="1"/>
  <c r="DW159" i="17"/>
  <c r="GB159" i="17" s="1"/>
  <c r="ET158" i="17"/>
  <c r="GJ158" i="17" s="1"/>
  <c r="EB158" i="17"/>
  <c r="GG158" i="17" s="1"/>
  <c r="EB156" i="17"/>
  <c r="GG156" i="17" s="1"/>
  <c r="CG156" i="17"/>
  <c r="FP156" i="17" s="1"/>
  <c r="DC155" i="17"/>
  <c r="FW155" i="17" s="1"/>
  <c r="CE155" i="17"/>
  <c r="FN155" i="17" s="1"/>
  <c r="CF155" i="17"/>
  <c r="CG155" i="17"/>
  <c r="FP155" i="17" s="1"/>
  <c r="ET154" i="17"/>
  <c r="GJ154" i="17" s="1"/>
  <c r="CJ154" i="17"/>
  <c r="FS154" i="17" s="1"/>
  <c r="CG154" i="17"/>
  <c r="FP154" i="17" s="1"/>
  <c r="DE151" i="17"/>
  <c r="FY151" i="17" s="1"/>
  <c r="EW149" i="17"/>
  <c r="GM149" i="17" s="1"/>
  <c r="EX149" i="17"/>
  <c r="GN149" i="17" s="1"/>
  <c r="ES149" i="17"/>
  <c r="GI149" i="17" s="1"/>
  <c r="ET149" i="17"/>
  <c r="GJ149" i="17" s="1"/>
  <c r="EU149" i="17"/>
  <c r="GK149" i="17" s="1"/>
  <c r="DD149" i="17"/>
  <c r="FX149" i="17" s="1"/>
  <c r="EV148" i="17"/>
  <c r="GL148" i="17" s="1"/>
  <c r="EW148" i="17"/>
  <c r="GM148" i="17" s="1"/>
  <c r="ER148" i="17"/>
  <c r="GH148" i="17" s="1"/>
  <c r="ES148" i="17"/>
  <c r="GI148" i="17" s="1"/>
  <c r="ET148" i="17"/>
  <c r="GJ148" i="17" s="1"/>
  <c r="CJ146" i="17"/>
  <c r="FS146" i="17" s="1"/>
  <c r="DZ144" i="17"/>
  <c r="GE144" i="17" s="1"/>
  <c r="EA144" i="17"/>
  <c r="GF144" i="17" s="1"/>
  <c r="DV144" i="17"/>
  <c r="GA144" i="17" s="1"/>
  <c r="DW144" i="17"/>
  <c r="GB144" i="17" s="1"/>
  <c r="DX144" i="17"/>
  <c r="GC144" i="17" s="1"/>
  <c r="ET143" i="17"/>
  <c r="GJ143" i="17" s="1"/>
  <c r="ES133" i="17"/>
  <c r="GI133" i="17" s="1"/>
  <c r="EW133" i="17"/>
  <c r="GM133" i="17" s="1"/>
  <c r="DY162" i="17"/>
  <c r="GD162" i="17" s="1"/>
  <c r="CF161" i="17"/>
  <c r="DW160" i="17"/>
  <c r="GB160" i="17" s="1"/>
  <c r="DE160" i="17"/>
  <c r="FY160" i="17" s="1"/>
  <c r="EV159" i="17"/>
  <c r="GL159" i="17" s="1"/>
  <c r="EU158" i="17"/>
  <c r="GK158" i="17" s="1"/>
  <c r="DX158" i="17"/>
  <c r="GC158" i="17" s="1"/>
  <c r="DV158" i="17"/>
  <c r="GA158" i="17" s="1"/>
  <c r="ET157" i="17"/>
  <c r="GJ157" i="17" s="1"/>
  <c r="DW157" i="17"/>
  <c r="GB157" i="17" s="1"/>
  <c r="EA157" i="17"/>
  <c r="GF157" i="17" s="1"/>
  <c r="DE157" i="17"/>
  <c r="FY157" i="17" s="1"/>
  <c r="DA157" i="17"/>
  <c r="FU157" i="17" s="1"/>
  <c r="DC157" i="17"/>
  <c r="FW157" i="17" s="1"/>
  <c r="EX156" i="17"/>
  <c r="GN156" i="17" s="1"/>
  <c r="EV156" i="17"/>
  <c r="GL156" i="17" s="1"/>
  <c r="ER156" i="17"/>
  <c r="GH156" i="17" s="1"/>
  <c r="ET156" i="17"/>
  <c r="GJ156" i="17" s="1"/>
  <c r="CJ156" i="17"/>
  <c r="FS156" i="17" s="1"/>
  <c r="EU155" i="17"/>
  <c r="GK155" i="17" s="1"/>
  <c r="DA155" i="17"/>
  <c r="FU155" i="17" s="1"/>
  <c r="CI155" i="17"/>
  <c r="FR155" i="17" s="1"/>
  <c r="EW152" i="17"/>
  <c r="GM152" i="17" s="1"/>
  <c r="ES151" i="17"/>
  <c r="GI151" i="17" s="1"/>
  <c r="DW151" i="17"/>
  <c r="GB151" i="17" s="1"/>
  <c r="EX150" i="17"/>
  <c r="GN150" i="17" s="1"/>
  <c r="EU150" i="17"/>
  <c r="GK150" i="17" s="1"/>
  <c r="CH150" i="17"/>
  <c r="FQ150" i="17" s="1"/>
  <c r="CF149" i="17"/>
  <c r="CE148" i="17"/>
  <c r="FN148" i="17" s="1"/>
  <c r="ET145" i="17"/>
  <c r="GJ145" i="17" s="1"/>
  <c r="DA145" i="17"/>
  <c r="FU145" i="17" s="1"/>
  <c r="EX144" i="17"/>
  <c r="GN144" i="17" s="1"/>
  <c r="DW141" i="17"/>
  <c r="GB141" i="17" s="1"/>
  <c r="CH128" i="17"/>
  <c r="FQ128" i="17" s="1"/>
  <c r="DD148" i="17"/>
  <c r="FX148" i="17" s="1"/>
  <c r="DE148" i="17"/>
  <c r="FY148" i="17" s="1"/>
  <c r="CZ148" i="17"/>
  <c r="FT148" i="17" s="1"/>
  <c r="DA148" i="17"/>
  <c r="FU148" i="17" s="1"/>
  <c r="DB148" i="17"/>
  <c r="FV148" i="17" s="1"/>
  <c r="EV143" i="17"/>
  <c r="GL143" i="17" s="1"/>
  <c r="EW161" i="17"/>
  <c r="GM161" i="17" s="1"/>
  <c r="DE161" i="17"/>
  <c r="FY161" i="17" s="1"/>
  <c r="CE161" i="17"/>
  <c r="FN161" i="17" s="1"/>
  <c r="EV160" i="17"/>
  <c r="GL160" i="17" s="1"/>
  <c r="ES158" i="17"/>
  <c r="GI158" i="17" s="1"/>
  <c r="DZ158" i="17"/>
  <c r="GE158" i="17" s="1"/>
  <c r="DY157" i="17"/>
  <c r="GD157" i="17" s="1"/>
  <c r="DF157" i="17"/>
  <c r="FZ157" i="17" s="1"/>
  <c r="EW156" i="17"/>
  <c r="GM156" i="17" s="1"/>
  <c r="CZ156" i="17"/>
  <c r="FT156" i="17" s="1"/>
  <c r="EW155" i="17"/>
  <c r="GM155" i="17" s="1"/>
  <c r="ES155" i="17"/>
  <c r="GI155" i="17" s="1"/>
  <c r="CJ155" i="17"/>
  <c r="FS155" i="17" s="1"/>
  <c r="EU153" i="17"/>
  <c r="GK153" i="17" s="1"/>
  <c r="CI153" i="17"/>
  <c r="FR153" i="17" s="1"/>
  <c r="CJ153" i="17"/>
  <c r="FS153" i="17" s="1"/>
  <c r="CE153" i="17"/>
  <c r="FN153" i="17" s="1"/>
  <c r="CF153" i="17"/>
  <c r="CG153" i="17"/>
  <c r="FP153" i="17" s="1"/>
  <c r="CG152" i="17"/>
  <c r="FP152" i="17" s="1"/>
  <c r="DF151" i="17"/>
  <c r="FZ151" i="17" s="1"/>
  <c r="CG148" i="17"/>
  <c r="FP148" i="17" s="1"/>
  <c r="EV147" i="17"/>
  <c r="GL147" i="17" s="1"/>
  <c r="CH147" i="17"/>
  <c r="FQ147" i="17" s="1"/>
  <c r="EA145" i="17"/>
  <c r="GF145" i="17" s="1"/>
  <c r="EB145" i="17"/>
  <c r="GG145" i="17" s="1"/>
  <c r="CH145" i="17"/>
  <c r="FQ145" i="17" s="1"/>
  <c r="CJ144" i="17"/>
  <c r="FS144" i="17" s="1"/>
  <c r="EX143" i="17"/>
  <c r="GN143" i="17" s="1"/>
  <c r="ET142" i="17"/>
  <c r="GJ142" i="17" s="1"/>
  <c r="EW162" i="17"/>
  <c r="GM162" i="17" s="1"/>
  <c r="DE162" i="17"/>
  <c r="FY162" i="17" s="1"/>
  <c r="EB159" i="17"/>
  <c r="GG159" i="17" s="1"/>
  <c r="CJ159" i="17"/>
  <c r="FS159" i="17" s="1"/>
  <c r="ER158" i="17"/>
  <c r="GH158" i="17" s="1"/>
  <c r="DY158" i="17"/>
  <c r="GD158" i="17" s="1"/>
  <c r="DB158" i="17"/>
  <c r="FV158" i="17" s="1"/>
  <c r="DD158" i="17"/>
  <c r="FX158" i="17" s="1"/>
  <c r="CJ158" i="17"/>
  <c r="FS158" i="17" s="1"/>
  <c r="DX157" i="17"/>
  <c r="GC157" i="17" s="1"/>
  <c r="DD157" i="17"/>
  <c r="FX157" i="17" s="1"/>
  <c r="EU156" i="17"/>
  <c r="GK156" i="17" s="1"/>
  <c r="DX156" i="17"/>
  <c r="GC156" i="17" s="1"/>
  <c r="DE156" i="17"/>
  <c r="FY156" i="17" s="1"/>
  <c r="CI156" i="17"/>
  <c r="FR156" i="17" s="1"/>
  <c r="EV155" i="17"/>
  <c r="GL155" i="17" s="1"/>
  <c r="EB155" i="17"/>
  <c r="GG155" i="17" s="1"/>
  <c r="CH155" i="17"/>
  <c r="FQ155" i="17" s="1"/>
  <c r="DC154" i="17"/>
  <c r="FW154" i="17" s="1"/>
  <c r="ES152" i="17"/>
  <c r="GI152" i="17" s="1"/>
  <c r="EA152" i="17"/>
  <c r="GF152" i="17" s="1"/>
  <c r="DV152" i="17"/>
  <c r="GA152" i="17" s="1"/>
  <c r="EV149" i="17"/>
  <c r="GL149" i="17" s="1"/>
  <c r="CG149" i="17"/>
  <c r="FP149" i="17" s="1"/>
  <c r="EU148" i="17"/>
  <c r="GK148" i="17" s="1"/>
  <c r="DZ147" i="17"/>
  <c r="GE147" i="17" s="1"/>
  <c r="DY144" i="17"/>
  <c r="GD144" i="17" s="1"/>
  <c r="DZ143" i="17"/>
  <c r="GE143" i="17" s="1"/>
  <c r="CJ141" i="17"/>
  <c r="FS141" i="17" s="1"/>
  <c r="DF150" i="17"/>
  <c r="FZ150" i="17" s="1"/>
  <c r="DC150" i="17"/>
  <c r="FW150" i="17" s="1"/>
  <c r="CJ127" i="17"/>
  <c r="FS127" i="17" s="1"/>
  <c r="CG127" i="17"/>
  <c r="FP127" i="17" s="1"/>
  <c r="CI127" i="17"/>
  <c r="FR127" i="17" s="1"/>
  <c r="CD158" i="17"/>
  <c r="FM158" i="17" s="1"/>
  <c r="CI157" i="17"/>
  <c r="FR157" i="17" s="1"/>
  <c r="DW156" i="17"/>
  <c r="GB156" i="17" s="1"/>
  <c r="DD155" i="17"/>
  <c r="FX155" i="17" s="1"/>
  <c r="DE155" i="17"/>
  <c r="FY155" i="17" s="1"/>
  <c r="EU154" i="17"/>
  <c r="GK154" i="17" s="1"/>
  <c r="EB154" i="17"/>
  <c r="GG154" i="17" s="1"/>
  <c r="EB153" i="17"/>
  <c r="GG153" i="17" s="1"/>
  <c r="DW153" i="17"/>
  <c r="GB153" i="17" s="1"/>
  <c r="DX153" i="17"/>
  <c r="GC153" i="17" s="1"/>
  <c r="DY153" i="17"/>
  <c r="GD153" i="17" s="1"/>
  <c r="CG150" i="17"/>
  <c r="FP150" i="17" s="1"/>
  <c r="CE149" i="17"/>
  <c r="FN149" i="17" s="1"/>
  <c r="EB146" i="17"/>
  <c r="GG146" i="17" s="1"/>
  <c r="DY146" i="17"/>
  <c r="GD146" i="17" s="1"/>
  <c r="CH144" i="17"/>
  <c r="FQ144" i="17" s="1"/>
  <c r="CI144" i="17"/>
  <c r="FR144" i="17" s="1"/>
  <c r="CD144" i="17"/>
  <c r="FM144" i="17" s="1"/>
  <c r="CE144" i="17"/>
  <c r="FN144" i="17" s="1"/>
  <c r="CF144" i="17"/>
  <c r="DD143" i="17"/>
  <c r="FX143" i="17" s="1"/>
  <c r="ER154" i="17"/>
  <c r="GH154" i="17" s="1"/>
  <c r="CZ154" i="17"/>
  <c r="FT154" i="17" s="1"/>
  <c r="CH154" i="17"/>
  <c r="FQ154" i="17" s="1"/>
  <c r="EV150" i="17"/>
  <c r="GL150" i="17" s="1"/>
  <c r="DV150" i="17"/>
  <c r="GA150" i="17" s="1"/>
  <c r="DD150" i="17"/>
  <c r="FX150" i="17" s="1"/>
  <c r="CD150" i="17"/>
  <c r="FM150" i="17" s="1"/>
  <c r="CJ148" i="17"/>
  <c r="FS148" i="17" s="1"/>
  <c r="ER146" i="17"/>
  <c r="GH146" i="17" s="1"/>
  <c r="DZ146" i="17"/>
  <c r="GE146" i="17" s="1"/>
  <c r="CZ146" i="17"/>
  <c r="FT146" i="17" s="1"/>
  <c r="DF144" i="17"/>
  <c r="FZ144" i="17" s="1"/>
  <c r="EW143" i="17"/>
  <c r="GM143" i="17" s="1"/>
  <c r="CD143" i="17"/>
  <c r="FM143" i="17" s="1"/>
  <c r="CE142" i="17"/>
  <c r="FN142" i="17" s="1"/>
  <c r="DV141" i="17"/>
  <c r="GA141" i="17" s="1"/>
  <c r="ER139" i="17"/>
  <c r="GH139" i="17" s="1"/>
  <c r="ES139" i="17"/>
  <c r="GI139" i="17" s="1"/>
  <c r="ET139" i="17"/>
  <c r="GJ139" i="17" s="1"/>
  <c r="EV139" i="17"/>
  <c r="GL139" i="17" s="1"/>
  <c r="EB135" i="17"/>
  <c r="GG135" i="17" s="1"/>
  <c r="DY135" i="17"/>
  <c r="GD135" i="17" s="1"/>
  <c r="DB135" i="17"/>
  <c r="FV135" i="17" s="1"/>
  <c r="EU134" i="17"/>
  <c r="GK134" i="17" s="1"/>
  <c r="EA134" i="17"/>
  <c r="GF134" i="17" s="1"/>
  <c r="EB134" i="17"/>
  <c r="GG134" i="17" s="1"/>
  <c r="DW134" i="17"/>
  <c r="GB134" i="17" s="1"/>
  <c r="DX134" i="17"/>
  <c r="GC134" i="17" s="1"/>
  <c r="DY134" i="17"/>
  <c r="GD134" i="17" s="1"/>
  <c r="DY132" i="17"/>
  <c r="GD132" i="17" s="1"/>
  <c r="DA132" i="17"/>
  <c r="FU132" i="17" s="1"/>
  <c r="DX131" i="17"/>
  <c r="GC131" i="17" s="1"/>
  <c r="DY130" i="17"/>
  <c r="GD130" i="17" s="1"/>
  <c r="DB126" i="17"/>
  <c r="FV126" i="17" s="1"/>
  <c r="DF126" i="17"/>
  <c r="FZ126" i="17" s="1"/>
  <c r="DX124" i="17"/>
  <c r="GC124" i="17" s="1"/>
  <c r="EB124" i="17"/>
  <c r="GG124" i="17" s="1"/>
  <c r="CJ139" i="17"/>
  <c r="FS139" i="17" s="1"/>
  <c r="DZ136" i="17"/>
  <c r="GE136" i="17" s="1"/>
  <c r="EV133" i="17"/>
  <c r="GL133" i="17" s="1"/>
  <c r="DZ133" i="17"/>
  <c r="GE133" i="17" s="1"/>
  <c r="EA133" i="17"/>
  <c r="GF133" i="17" s="1"/>
  <c r="DV133" i="17"/>
  <c r="GA133" i="17" s="1"/>
  <c r="DW133" i="17"/>
  <c r="GB133" i="17" s="1"/>
  <c r="DX133" i="17"/>
  <c r="GC133" i="17" s="1"/>
  <c r="EU132" i="17"/>
  <c r="GK132" i="17" s="1"/>
  <c r="DF130" i="17"/>
  <c r="FZ130" i="17" s="1"/>
  <c r="DA130" i="17"/>
  <c r="FU130" i="17" s="1"/>
  <c r="DB130" i="17"/>
  <c r="FV130" i="17" s="1"/>
  <c r="DC130" i="17"/>
  <c r="FW130" i="17" s="1"/>
  <c r="DW129" i="17"/>
  <c r="GB129" i="17" s="1"/>
  <c r="DZ128" i="17"/>
  <c r="GE128" i="17" s="1"/>
  <c r="CE128" i="17"/>
  <c r="FN128" i="17" s="1"/>
  <c r="ET125" i="17"/>
  <c r="GJ125" i="17" s="1"/>
  <c r="CH112" i="17"/>
  <c r="FQ112" i="17" s="1"/>
  <c r="CF112" i="17"/>
  <c r="EX110" i="17"/>
  <c r="GN110" i="17" s="1"/>
  <c r="EU110" i="17"/>
  <c r="GK110" i="17" s="1"/>
  <c r="EV110" i="17"/>
  <c r="GL110" i="17" s="1"/>
  <c r="DZ156" i="17"/>
  <c r="GE156" i="17" s="1"/>
  <c r="CH156" i="17"/>
  <c r="FQ156" i="17" s="1"/>
  <c r="DF154" i="17"/>
  <c r="FZ154" i="17" s="1"/>
  <c r="CF154" i="17"/>
  <c r="EW153" i="17"/>
  <c r="GM153" i="17" s="1"/>
  <c r="DE153" i="17"/>
  <c r="FY153" i="17" s="1"/>
  <c r="EV152" i="17"/>
  <c r="GL152" i="17" s="1"/>
  <c r="DD152" i="17"/>
  <c r="FX152" i="17" s="1"/>
  <c r="EU151" i="17"/>
  <c r="GK151" i="17" s="1"/>
  <c r="DC151" i="17"/>
  <c r="FW151" i="17" s="1"/>
  <c r="ET150" i="17"/>
  <c r="GJ150" i="17" s="1"/>
  <c r="DB150" i="17"/>
  <c r="FV150" i="17" s="1"/>
  <c r="CJ150" i="17"/>
  <c r="FS150" i="17" s="1"/>
  <c r="EA149" i="17"/>
  <c r="GF149" i="17" s="1"/>
  <c r="CI149" i="17"/>
  <c r="FR149" i="17" s="1"/>
  <c r="CH148" i="17"/>
  <c r="FQ148" i="17" s="1"/>
  <c r="DY147" i="17"/>
  <c r="GD147" i="17" s="1"/>
  <c r="CG147" i="17"/>
  <c r="FP147" i="17" s="1"/>
  <c r="DX146" i="17"/>
  <c r="GC146" i="17" s="1"/>
  <c r="EW145" i="17"/>
  <c r="GM145" i="17" s="1"/>
  <c r="DE145" i="17"/>
  <c r="FY145" i="17" s="1"/>
  <c r="EV144" i="17"/>
  <c r="GL144" i="17" s="1"/>
  <c r="EU143" i="17"/>
  <c r="GK143" i="17" s="1"/>
  <c r="DC143" i="17"/>
  <c r="FW143" i="17" s="1"/>
  <c r="EW142" i="17"/>
  <c r="GM142" i="17" s="1"/>
  <c r="DD142" i="17"/>
  <c r="FX142" i="17" s="1"/>
  <c r="EU141" i="17"/>
  <c r="GK141" i="17" s="1"/>
  <c r="EX141" i="17"/>
  <c r="GN141" i="17" s="1"/>
  <c r="EW139" i="17"/>
  <c r="GM139" i="17" s="1"/>
  <c r="EV134" i="17"/>
  <c r="GL134" i="17" s="1"/>
  <c r="EU133" i="17"/>
  <c r="GK133" i="17" s="1"/>
  <c r="ES132" i="17"/>
  <c r="GI132" i="17" s="1"/>
  <c r="DZ130" i="17"/>
  <c r="GE130" i="17" s="1"/>
  <c r="CF128" i="17"/>
  <c r="EB127" i="17"/>
  <c r="GG127" i="17" s="1"/>
  <c r="CZ125" i="17"/>
  <c r="FT125" i="17" s="1"/>
  <c r="CJ119" i="17"/>
  <c r="FS119" i="17" s="1"/>
  <c r="EX104" i="17"/>
  <c r="GN104" i="17" s="1"/>
  <c r="ES104" i="17"/>
  <c r="GI104" i="17" s="1"/>
  <c r="EX155" i="17"/>
  <c r="GN155" i="17" s="1"/>
  <c r="DF155" i="17"/>
  <c r="FZ155" i="17" s="1"/>
  <c r="EW154" i="17"/>
  <c r="GM154" i="17" s="1"/>
  <c r="DE154" i="17"/>
  <c r="FY154" i="17" s="1"/>
  <c r="CE154" i="17"/>
  <c r="FN154" i="17" s="1"/>
  <c r="EV153" i="17"/>
  <c r="GL153" i="17" s="1"/>
  <c r="EU152" i="17"/>
  <c r="GK152" i="17" s="1"/>
  <c r="DC152" i="17"/>
  <c r="FW152" i="17" s="1"/>
  <c r="ET151" i="17"/>
  <c r="GJ151" i="17" s="1"/>
  <c r="EB151" i="17"/>
  <c r="GG151" i="17" s="1"/>
  <c r="DB151" i="17"/>
  <c r="FV151" i="17" s="1"/>
  <c r="ES150" i="17"/>
  <c r="GI150" i="17" s="1"/>
  <c r="EA150" i="17"/>
  <c r="GF150" i="17" s="1"/>
  <c r="DA150" i="17"/>
  <c r="FU150" i="17" s="1"/>
  <c r="CI150" i="17"/>
  <c r="FR150" i="17" s="1"/>
  <c r="CH149" i="17"/>
  <c r="FQ149" i="17" s="1"/>
  <c r="EX147" i="17"/>
  <c r="GN147" i="17" s="1"/>
  <c r="DX147" i="17"/>
  <c r="GC147" i="17" s="1"/>
  <c r="DF147" i="17"/>
  <c r="FZ147" i="17" s="1"/>
  <c r="CF147" i="17"/>
  <c r="EW146" i="17"/>
  <c r="GM146" i="17" s="1"/>
  <c r="DW146" i="17"/>
  <c r="GB146" i="17" s="1"/>
  <c r="DE146" i="17"/>
  <c r="FY146" i="17" s="1"/>
  <c r="EV145" i="17"/>
  <c r="GL145" i="17" s="1"/>
  <c r="DD145" i="17"/>
  <c r="FX145" i="17" s="1"/>
  <c r="EU144" i="17"/>
  <c r="GK144" i="17" s="1"/>
  <c r="EB143" i="17"/>
  <c r="GG143" i="17" s="1"/>
  <c r="DB143" i="17"/>
  <c r="FV143" i="17" s="1"/>
  <c r="EV142" i="17"/>
  <c r="GL142" i="17" s="1"/>
  <c r="DC142" i="17"/>
  <c r="FW142" i="17" s="1"/>
  <c r="EW141" i="17"/>
  <c r="GM141" i="17" s="1"/>
  <c r="ET141" i="17"/>
  <c r="GJ141" i="17" s="1"/>
  <c r="EB139" i="17"/>
  <c r="GG139" i="17" s="1"/>
  <c r="DW138" i="17"/>
  <c r="GB138" i="17" s="1"/>
  <c r="DZ137" i="17"/>
  <c r="GE137" i="17" s="1"/>
  <c r="CH137" i="17"/>
  <c r="FQ137" i="17" s="1"/>
  <c r="DY136" i="17"/>
  <c r="GD136" i="17" s="1"/>
  <c r="DC136" i="17"/>
  <c r="FW136" i="17" s="1"/>
  <c r="DF136" i="17"/>
  <c r="FZ136" i="17" s="1"/>
  <c r="DA135" i="17"/>
  <c r="FU135" i="17" s="1"/>
  <c r="DB134" i="17"/>
  <c r="FV134" i="17" s="1"/>
  <c r="DF134" i="17"/>
  <c r="FZ134" i="17" s="1"/>
  <c r="ET133" i="17"/>
  <c r="GJ133" i="17" s="1"/>
  <c r="DX132" i="17"/>
  <c r="GC132" i="17" s="1"/>
  <c r="DW131" i="17"/>
  <c r="GB131" i="17" s="1"/>
  <c r="EW130" i="17"/>
  <c r="GM130" i="17" s="1"/>
  <c r="EX130" i="17"/>
  <c r="GN130" i="17" s="1"/>
  <c r="ES130" i="17"/>
  <c r="GI130" i="17" s="1"/>
  <c r="ET130" i="17"/>
  <c r="GJ130" i="17" s="1"/>
  <c r="EU130" i="17"/>
  <c r="GK130" i="17" s="1"/>
  <c r="DZ129" i="17"/>
  <c r="GE129" i="17" s="1"/>
  <c r="DD129" i="17"/>
  <c r="FX129" i="17" s="1"/>
  <c r="DE129" i="17"/>
  <c r="FY129" i="17" s="1"/>
  <c r="CZ129" i="17"/>
  <c r="FT129" i="17" s="1"/>
  <c r="DA129" i="17"/>
  <c r="FU129" i="17" s="1"/>
  <c r="DB129" i="17"/>
  <c r="FV129" i="17" s="1"/>
  <c r="DY128" i="17"/>
  <c r="GD128" i="17" s="1"/>
  <c r="DE128" i="17"/>
  <c r="FY128" i="17" s="1"/>
  <c r="DB127" i="17"/>
  <c r="FV127" i="17" s="1"/>
  <c r="ES126" i="17"/>
  <c r="GI126" i="17" s="1"/>
  <c r="ES125" i="17"/>
  <c r="GI125" i="17" s="1"/>
  <c r="CG122" i="17"/>
  <c r="FP122" i="17" s="1"/>
  <c r="EV154" i="17"/>
  <c r="GL154" i="17" s="1"/>
  <c r="ET152" i="17"/>
  <c r="GJ152" i="17" s="1"/>
  <c r="DB152" i="17"/>
  <c r="FV152" i="17" s="1"/>
  <c r="EA151" i="17"/>
  <c r="GF151" i="17" s="1"/>
  <c r="CF148" i="17"/>
  <c r="EW147" i="17"/>
  <c r="GM147" i="17" s="1"/>
  <c r="EV146" i="17"/>
  <c r="GL146" i="17" s="1"/>
  <c r="DD146" i="17"/>
  <c r="FX146" i="17" s="1"/>
  <c r="EU145" i="17"/>
  <c r="GK145" i="17" s="1"/>
  <c r="DC145" i="17"/>
  <c r="FW145" i="17" s="1"/>
  <c r="ET144" i="17"/>
  <c r="GJ144" i="17" s="1"/>
  <c r="EU142" i="17"/>
  <c r="GK142" i="17" s="1"/>
  <c r="DB142" i="17"/>
  <c r="FV142" i="17" s="1"/>
  <c r="EV141" i="17"/>
  <c r="GL141" i="17" s="1"/>
  <c r="EB141" i="17"/>
  <c r="GG141" i="17" s="1"/>
  <c r="EX140" i="17"/>
  <c r="GN140" i="17" s="1"/>
  <c r="ES140" i="17"/>
  <c r="GI140" i="17" s="1"/>
  <c r="DC140" i="17"/>
  <c r="FW140" i="17" s="1"/>
  <c r="DF139" i="17"/>
  <c r="FZ139" i="17" s="1"/>
  <c r="EW138" i="17"/>
  <c r="GM138" i="17" s="1"/>
  <c r="ES138" i="17"/>
  <c r="GI138" i="17" s="1"/>
  <c r="EU138" i="17"/>
  <c r="GK138" i="17" s="1"/>
  <c r="DY138" i="17"/>
  <c r="GD138" i="17" s="1"/>
  <c r="EX137" i="17"/>
  <c r="GN137" i="17" s="1"/>
  <c r="DX137" i="17"/>
  <c r="GC137" i="17" s="1"/>
  <c r="DF137" i="17"/>
  <c r="FZ137" i="17" s="1"/>
  <c r="CF137" i="17"/>
  <c r="EU136" i="17"/>
  <c r="GK136" i="17" s="1"/>
  <c r="EX136" i="17"/>
  <c r="GN136" i="17" s="1"/>
  <c r="DW136" i="17"/>
  <c r="GB136" i="17" s="1"/>
  <c r="DE136" i="17"/>
  <c r="FY136" i="17" s="1"/>
  <c r="ET135" i="17"/>
  <c r="GJ135" i="17" s="1"/>
  <c r="EV135" i="17"/>
  <c r="GL135" i="17" s="1"/>
  <c r="EW135" i="17"/>
  <c r="GM135" i="17" s="1"/>
  <c r="ER135" i="17"/>
  <c r="GH135" i="17" s="1"/>
  <c r="DY133" i="17"/>
  <c r="GD133" i="17" s="1"/>
  <c r="DA133" i="17"/>
  <c r="FU133" i="17" s="1"/>
  <c r="EB131" i="17"/>
  <c r="GG131" i="17" s="1"/>
  <c r="DF131" i="17"/>
  <c r="FZ131" i="17" s="1"/>
  <c r="DC131" i="17"/>
  <c r="FW131" i="17" s="1"/>
  <c r="DD130" i="17"/>
  <c r="FX130" i="17" s="1"/>
  <c r="DX129" i="17"/>
  <c r="GC129" i="17" s="1"/>
  <c r="DW128" i="17"/>
  <c r="GB128" i="17" s="1"/>
  <c r="DC124" i="17"/>
  <c r="FW124" i="17" s="1"/>
  <c r="DF124" i="17"/>
  <c r="FZ124" i="17" s="1"/>
  <c r="DA124" i="17"/>
  <c r="FU124" i="17" s="1"/>
  <c r="DB124" i="17"/>
  <c r="FV124" i="17" s="1"/>
  <c r="DD124" i="17"/>
  <c r="FX124" i="17" s="1"/>
  <c r="EX122" i="17"/>
  <c r="GN122" i="17" s="1"/>
  <c r="ET122" i="17"/>
  <c r="GJ122" i="17" s="1"/>
  <c r="EU122" i="17"/>
  <c r="GK122" i="17" s="1"/>
  <c r="EV122" i="17"/>
  <c r="GL122" i="17" s="1"/>
  <c r="EB121" i="17"/>
  <c r="GG121" i="17" s="1"/>
  <c r="DD119" i="17"/>
  <c r="FX119" i="17" s="1"/>
  <c r="ET153" i="17"/>
  <c r="GJ153" i="17" s="1"/>
  <c r="CG142" i="17"/>
  <c r="FP142" i="17" s="1"/>
  <c r="DX141" i="17"/>
  <c r="GC141" i="17" s="1"/>
  <c r="DB141" i="17"/>
  <c r="FV141" i="17" s="1"/>
  <c r="DC141" i="17"/>
  <c r="FW141" i="17" s="1"/>
  <c r="DF141" i="17"/>
  <c r="FZ141" i="17" s="1"/>
  <c r="EA140" i="17"/>
  <c r="GF140" i="17" s="1"/>
  <c r="DW140" i="17"/>
  <c r="GB140" i="17" s="1"/>
  <c r="EV137" i="17"/>
  <c r="GL137" i="17" s="1"/>
  <c r="ER137" i="17"/>
  <c r="GH137" i="17" s="1"/>
  <c r="ET137" i="17"/>
  <c r="GJ137" i="17" s="1"/>
  <c r="DD137" i="17"/>
  <c r="FX137" i="17" s="1"/>
  <c r="CZ137" i="17"/>
  <c r="FT137" i="17" s="1"/>
  <c r="DB137" i="17"/>
  <c r="FV137" i="17" s="1"/>
  <c r="ET134" i="17"/>
  <c r="GJ134" i="17" s="1"/>
  <c r="EX134" i="17"/>
  <c r="GN134" i="17" s="1"/>
  <c r="DD132" i="17"/>
  <c r="FX132" i="17" s="1"/>
  <c r="CF131" i="17"/>
  <c r="DX130" i="17"/>
  <c r="GC130" i="17" s="1"/>
  <c r="EB130" i="17"/>
  <c r="GG130" i="17" s="1"/>
  <c r="EB126" i="17"/>
  <c r="GG126" i="17" s="1"/>
  <c r="DW126" i="17"/>
  <c r="GB126" i="17" s="1"/>
  <c r="DX126" i="17"/>
  <c r="GC126" i="17" s="1"/>
  <c r="DY126" i="17"/>
  <c r="GD126" i="17" s="1"/>
  <c r="EX123" i="17"/>
  <c r="GN123" i="17" s="1"/>
  <c r="ES123" i="17"/>
  <c r="GI123" i="17" s="1"/>
  <c r="EU123" i="17"/>
  <c r="GK123" i="17" s="1"/>
  <c r="EV123" i="17"/>
  <c r="GL123" i="17" s="1"/>
  <c r="CE123" i="17"/>
  <c r="FN123" i="17" s="1"/>
  <c r="CH123" i="17"/>
  <c r="FQ123" i="17" s="1"/>
  <c r="CI123" i="17"/>
  <c r="FR123" i="17" s="1"/>
  <c r="DA113" i="17"/>
  <c r="FU113" i="17" s="1"/>
  <c r="DB113" i="17"/>
  <c r="FV113" i="17" s="1"/>
  <c r="DC113" i="17"/>
  <c r="FW113" i="17" s="1"/>
  <c r="DF113" i="17"/>
  <c r="FZ113" i="17" s="1"/>
  <c r="EW109" i="17"/>
  <c r="GM109" i="17" s="1"/>
  <c r="ER109" i="17"/>
  <c r="GH109" i="17" s="1"/>
  <c r="ES109" i="17"/>
  <c r="GI109" i="17" s="1"/>
  <c r="ET109" i="17"/>
  <c r="GJ109" i="17" s="1"/>
  <c r="EV109" i="17"/>
  <c r="GL109" i="17" s="1"/>
  <c r="EU109" i="17"/>
  <c r="GK109" i="17" s="1"/>
  <c r="CH142" i="17"/>
  <c r="FQ142" i="17" s="1"/>
  <c r="DY141" i="17"/>
  <c r="GD141" i="17" s="1"/>
  <c r="DE141" i="17"/>
  <c r="FY141" i="17" s="1"/>
  <c r="DY140" i="17"/>
  <c r="GD140" i="17" s="1"/>
  <c r="DF140" i="17"/>
  <c r="FZ140" i="17" s="1"/>
  <c r="EX139" i="17"/>
  <c r="GN139" i="17" s="1"/>
  <c r="CZ139" i="17"/>
  <c r="FT139" i="17" s="1"/>
  <c r="DA139" i="17"/>
  <c r="FU139" i="17" s="1"/>
  <c r="DB139" i="17"/>
  <c r="FV139" i="17" s="1"/>
  <c r="DD139" i="17"/>
  <c r="FX139" i="17" s="1"/>
  <c r="EV138" i="17"/>
  <c r="GL138" i="17" s="1"/>
  <c r="EB138" i="17"/>
  <c r="GG138" i="17" s="1"/>
  <c r="DE138" i="17"/>
  <c r="FY138" i="17" s="1"/>
  <c r="DA138" i="17"/>
  <c r="FU138" i="17" s="1"/>
  <c r="DC138" i="17"/>
  <c r="FW138" i="17" s="1"/>
  <c r="EW137" i="17"/>
  <c r="GM137" i="17" s="1"/>
  <c r="EA137" i="17"/>
  <c r="GF137" i="17" s="1"/>
  <c r="DE137" i="17"/>
  <c r="FY137" i="17" s="1"/>
  <c r="CI137" i="17"/>
  <c r="FR137" i="17" s="1"/>
  <c r="EV136" i="17"/>
  <c r="GL136" i="17" s="1"/>
  <c r="EB136" i="17"/>
  <c r="GG136" i="17" s="1"/>
  <c r="DB136" i="17"/>
  <c r="FV136" i="17" s="1"/>
  <c r="EU135" i="17"/>
  <c r="GK135" i="17" s="1"/>
  <c r="DD133" i="17"/>
  <c r="FX133" i="17" s="1"/>
  <c r="CI133" i="17"/>
  <c r="FR133" i="17" s="1"/>
  <c r="CD133" i="17"/>
  <c r="FM133" i="17" s="1"/>
  <c r="EV130" i="17"/>
  <c r="GL130" i="17" s="1"/>
  <c r="EV129" i="17"/>
  <c r="GL129" i="17" s="1"/>
  <c r="EW129" i="17"/>
  <c r="GM129" i="17" s="1"/>
  <c r="ER129" i="17"/>
  <c r="GH129" i="17" s="1"/>
  <c r="ES129" i="17"/>
  <c r="GI129" i="17" s="1"/>
  <c r="ET129" i="17"/>
  <c r="GJ129" i="17" s="1"/>
  <c r="DC129" i="17"/>
  <c r="FW129" i="17" s="1"/>
  <c r="EB128" i="17"/>
  <c r="GG128" i="17" s="1"/>
  <c r="DA127" i="17"/>
  <c r="FU127" i="17" s="1"/>
  <c r="EV126" i="17"/>
  <c r="GL126" i="17" s="1"/>
  <c r="CH122" i="17"/>
  <c r="FQ122" i="17" s="1"/>
  <c r="ES120" i="17"/>
  <c r="GI120" i="17" s="1"/>
  <c r="CE117" i="17"/>
  <c r="FN117" i="17" s="1"/>
  <c r="CF117" i="17"/>
  <c r="CJ117" i="17"/>
  <c r="FS117" i="17" s="1"/>
  <c r="EW140" i="17"/>
  <c r="GM140" i="17" s="1"/>
  <c r="DE140" i="17"/>
  <c r="FY140" i="17" s="1"/>
  <c r="EB137" i="17"/>
  <c r="GG137" i="17" s="1"/>
  <c r="CJ137" i="17"/>
  <c r="FS137" i="17" s="1"/>
  <c r="ES136" i="17"/>
  <c r="GI136" i="17" s="1"/>
  <c r="EA136" i="17"/>
  <c r="GF136" i="17" s="1"/>
  <c r="DA136" i="17"/>
  <c r="FU136" i="17" s="1"/>
  <c r="DZ135" i="17"/>
  <c r="GE135" i="17" s="1"/>
  <c r="CZ135" i="17"/>
  <c r="FT135" i="17" s="1"/>
  <c r="EX133" i="17"/>
  <c r="GN133" i="17" s="1"/>
  <c r="DF133" i="17"/>
  <c r="FZ133" i="17" s="1"/>
  <c r="EW132" i="17"/>
  <c r="GM132" i="17" s="1"/>
  <c r="DW132" i="17"/>
  <c r="GB132" i="17" s="1"/>
  <c r="DE132" i="17"/>
  <c r="FY132" i="17" s="1"/>
  <c r="DV131" i="17"/>
  <c r="GA131" i="17" s="1"/>
  <c r="DD131" i="17"/>
  <c r="FX131" i="17" s="1"/>
  <c r="CD131" i="17"/>
  <c r="FM131" i="17" s="1"/>
  <c r="EB129" i="17"/>
  <c r="GG129" i="17" s="1"/>
  <c r="CJ129" i="17"/>
  <c r="FS129" i="17" s="1"/>
  <c r="EA128" i="17"/>
  <c r="GF128" i="17" s="1"/>
  <c r="DA128" i="17"/>
  <c r="FU128" i="17" s="1"/>
  <c r="CI128" i="17"/>
  <c r="FR128" i="17" s="1"/>
  <c r="ER127" i="17"/>
  <c r="GH127" i="17" s="1"/>
  <c r="CZ127" i="17"/>
  <c r="FT127" i="17" s="1"/>
  <c r="CH127" i="17"/>
  <c r="FQ127" i="17" s="1"/>
  <c r="ET123" i="17"/>
  <c r="GJ123" i="17" s="1"/>
  <c r="EB123" i="17"/>
  <c r="GG123" i="17" s="1"/>
  <c r="EW122" i="17"/>
  <c r="GM122" i="17" s="1"/>
  <c r="ES122" i="17"/>
  <c r="GI122" i="17" s="1"/>
  <c r="EX121" i="17"/>
  <c r="GN121" i="17" s="1"/>
  <c r="EV121" i="17"/>
  <c r="GL121" i="17" s="1"/>
  <c r="EW121" i="17"/>
  <c r="GM121" i="17" s="1"/>
  <c r="ER121" i="17"/>
  <c r="GH121" i="17" s="1"/>
  <c r="EV119" i="17"/>
  <c r="GL119" i="17" s="1"/>
  <c r="DA119" i="17"/>
  <c r="FU119" i="17" s="1"/>
  <c r="CI119" i="17"/>
  <c r="FR119" i="17" s="1"/>
  <c r="CG117" i="17"/>
  <c r="FP117" i="17" s="1"/>
  <c r="DY116" i="17"/>
  <c r="GD116" i="17" s="1"/>
  <c r="EB114" i="17"/>
  <c r="GG114" i="17" s="1"/>
  <c r="DY114" i="17"/>
  <c r="GD114" i="17" s="1"/>
  <c r="EV113" i="17"/>
  <c r="GL113" i="17" s="1"/>
  <c r="DY111" i="17"/>
  <c r="GD111" i="17" s="1"/>
  <c r="DB111" i="17"/>
  <c r="FV111" i="17" s="1"/>
  <c r="FO101" i="17"/>
  <c r="CH125" i="17"/>
  <c r="FQ125" i="17" s="1"/>
  <c r="CD125" i="17"/>
  <c r="FM125" i="17" s="1"/>
  <c r="DW122" i="17"/>
  <c r="GB122" i="17" s="1"/>
  <c r="DX122" i="17"/>
  <c r="GC122" i="17" s="1"/>
  <c r="EA122" i="17"/>
  <c r="GF122" i="17" s="1"/>
  <c r="EU121" i="17"/>
  <c r="GK121" i="17" s="1"/>
  <c r="DV121" i="17"/>
  <c r="GA121" i="17" s="1"/>
  <c r="DW121" i="17"/>
  <c r="GB121" i="17" s="1"/>
  <c r="DZ121" i="17"/>
  <c r="GE121" i="17" s="1"/>
  <c r="ES119" i="17"/>
  <c r="GI119" i="17" s="1"/>
  <c r="DB119" i="17"/>
  <c r="FV119" i="17" s="1"/>
  <c r="DZ115" i="17"/>
  <c r="GE115" i="17" s="1"/>
  <c r="EX114" i="17"/>
  <c r="GN114" i="17" s="1"/>
  <c r="CI113" i="17"/>
  <c r="FR113" i="17" s="1"/>
  <c r="CD113" i="17"/>
  <c r="FM113" i="17" s="1"/>
  <c r="CE113" i="17"/>
  <c r="FN113" i="17" s="1"/>
  <c r="CF113" i="17"/>
  <c r="CH113" i="17"/>
  <c r="FQ113" i="17" s="1"/>
  <c r="EV111" i="17"/>
  <c r="GL111" i="17" s="1"/>
  <c r="DW109" i="17"/>
  <c r="GB109" i="17" s="1"/>
  <c r="DX109" i="17"/>
  <c r="GC109" i="17" s="1"/>
  <c r="EB109" i="17"/>
  <c r="GG109" i="17" s="1"/>
  <c r="DE108" i="17"/>
  <c r="FY108" i="17" s="1"/>
  <c r="DX107" i="17"/>
  <c r="GC107" i="17" s="1"/>
  <c r="DZ107" i="17"/>
  <c r="GE107" i="17" s="1"/>
  <c r="DV107" i="17"/>
  <c r="GA107" i="17" s="1"/>
  <c r="DW107" i="17"/>
  <c r="GB107" i="17" s="1"/>
  <c r="DY107" i="17"/>
  <c r="GD107" i="17" s="1"/>
  <c r="FO93" i="17"/>
  <c r="DX135" i="17"/>
  <c r="GC135" i="17" s="1"/>
  <c r="EW134" i="17"/>
  <c r="GM134" i="17" s="1"/>
  <c r="DB131" i="17"/>
  <c r="FV131" i="17" s="1"/>
  <c r="EA130" i="17"/>
  <c r="GF130" i="17" s="1"/>
  <c r="CG128" i="17"/>
  <c r="FP128" i="17" s="1"/>
  <c r="CF127" i="17"/>
  <c r="EX125" i="17"/>
  <c r="GN125" i="17" s="1"/>
  <c r="CG125" i="17"/>
  <c r="FP125" i="17" s="1"/>
  <c r="EW124" i="17"/>
  <c r="GM124" i="17" s="1"/>
  <c r="EU124" i="17"/>
  <c r="GK124" i="17" s="1"/>
  <c r="DE123" i="17"/>
  <c r="FY123" i="17" s="1"/>
  <c r="DF123" i="17"/>
  <c r="FZ123" i="17" s="1"/>
  <c r="DZ122" i="17"/>
  <c r="GE122" i="17" s="1"/>
  <c r="DE122" i="17"/>
  <c r="FY122" i="17" s="1"/>
  <c r="ET121" i="17"/>
  <c r="GJ121" i="17" s="1"/>
  <c r="EA121" i="17"/>
  <c r="GF121" i="17" s="1"/>
  <c r="DE121" i="17"/>
  <c r="FY121" i="17" s="1"/>
  <c r="CZ121" i="17"/>
  <c r="FT121" i="17" s="1"/>
  <c r="ET120" i="17"/>
  <c r="GJ120" i="17" s="1"/>
  <c r="EV120" i="17"/>
  <c r="GL120" i="17" s="1"/>
  <c r="ET119" i="17"/>
  <c r="GJ119" i="17" s="1"/>
  <c r="DF118" i="17"/>
  <c r="FZ118" i="17" s="1"/>
  <c r="DC118" i="17"/>
  <c r="FW118" i="17" s="1"/>
  <c r="DW115" i="17"/>
  <c r="GB115" i="17" s="1"/>
  <c r="ET114" i="17"/>
  <c r="GJ114" i="17" s="1"/>
  <c r="ES111" i="17"/>
  <c r="GI111" i="17" s="1"/>
  <c r="DY109" i="17"/>
  <c r="GD109" i="17" s="1"/>
  <c r="EX107" i="17"/>
  <c r="GN107" i="17" s="1"/>
  <c r="ET140" i="17"/>
  <c r="GJ140" i="17" s="1"/>
  <c r="DB140" i="17"/>
  <c r="FV140" i="17" s="1"/>
  <c r="DZ138" i="17"/>
  <c r="GE138" i="17" s="1"/>
  <c r="DY137" i="17"/>
  <c r="GD137" i="17" s="1"/>
  <c r="CG137" i="17"/>
  <c r="FP137" i="17" s="1"/>
  <c r="DX136" i="17"/>
  <c r="GC136" i="17" s="1"/>
  <c r="DW135" i="17"/>
  <c r="GB135" i="17" s="1"/>
  <c r="DE135" i="17"/>
  <c r="FY135" i="17" s="1"/>
  <c r="DD134" i="17"/>
  <c r="FX134" i="17" s="1"/>
  <c r="DC133" i="17"/>
  <c r="FW133" i="17" s="1"/>
  <c r="ET132" i="17"/>
  <c r="GJ132" i="17" s="1"/>
  <c r="EB132" i="17"/>
  <c r="GG132" i="17" s="1"/>
  <c r="DB132" i="17"/>
  <c r="FV132" i="17" s="1"/>
  <c r="CJ132" i="17"/>
  <c r="FS132" i="17" s="1"/>
  <c r="EA131" i="17"/>
  <c r="GF131" i="17" s="1"/>
  <c r="DA131" i="17"/>
  <c r="FU131" i="17" s="1"/>
  <c r="CI131" i="17"/>
  <c r="FR131" i="17" s="1"/>
  <c r="DY129" i="17"/>
  <c r="GD129" i="17" s="1"/>
  <c r="EX128" i="17"/>
  <c r="GN128" i="17" s="1"/>
  <c r="DX128" i="17"/>
  <c r="GC128" i="17" s="1"/>
  <c r="DF128" i="17"/>
  <c r="FZ128" i="17" s="1"/>
  <c r="EW127" i="17"/>
  <c r="GM127" i="17" s="1"/>
  <c r="DE127" i="17"/>
  <c r="FY127" i="17" s="1"/>
  <c r="CE127" i="17"/>
  <c r="FN127" i="17" s="1"/>
  <c r="DD126" i="17"/>
  <c r="FX126" i="17" s="1"/>
  <c r="DA126" i="17"/>
  <c r="FU126" i="17" s="1"/>
  <c r="EW125" i="17"/>
  <c r="GM125" i="17" s="1"/>
  <c r="ER125" i="17"/>
  <c r="GH125" i="17" s="1"/>
  <c r="EV125" i="17"/>
  <c r="GL125" i="17" s="1"/>
  <c r="CF125" i="17"/>
  <c r="EV124" i="17"/>
  <c r="GL124" i="17" s="1"/>
  <c r="DZ124" i="17"/>
  <c r="GE124" i="17" s="1"/>
  <c r="DD123" i="17"/>
  <c r="FX123" i="17" s="1"/>
  <c r="DB123" i="17"/>
  <c r="FV123" i="17" s="1"/>
  <c r="CG123" i="17"/>
  <c r="FP123" i="17" s="1"/>
  <c r="CJ123" i="17"/>
  <c r="FS123" i="17" s="1"/>
  <c r="DY122" i="17"/>
  <c r="GD122" i="17" s="1"/>
  <c r="CJ122" i="17"/>
  <c r="FS122" i="17" s="1"/>
  <c r="CE122" i="17"/>
  <c r="FN122" i="17" s="1"/>
  <c r="CF122" i="17"/>
  <c r="CI122" i="17"/>
  <c r="FR122" i="17" s="1"/>
  <c r="DY121" i="17"/>
  <c r="GD121" i="17" s="1"/>
  <c r="CD121" i="17"/>
  <c r="FM121" i="17" s="1"/>
  <c r="CE121" i="17"/>
  <c r="FN121" i="17" s="1"/>
  <c r="CH121" i="17"/>
  <c r="FQ121" i="17" s="1"/>
  <c r="EU120" i="17"/>
  <c r="GK120" i="17" s="1"/>
  <c r="DZ119" i="17"/>
  <c r="GE119" i="17" s="1"/>
  <c r="DA118" i="17"/>
  <c r="FU118" i="17" s="1"/>
  <c r="EW117" i="17"/>
  <c r="GM117" i="17" s="1"/>
  <c r="ER117" i="17"/>
  <c r="GH117" i="17" s="1"/>
  <c r="ES117" i="17"/>
  <c r="GI117" i="17" s="1"/>
  <c r="ET117" i="17"/>
  <c r="GJ117" i="17" s="1"/>
  <c r="EV117" i="17"/>
  <c r="GL117" i="17" s="1"/>
  <c r="CH117" i="17"/>
  <c r="FQ117" i="17" s="1"/>
  <c r="ET116" i="17"/>
  <c r="GJ116" i="17" s="1"/>
  <c r="DB116" i="17"/>
  <c r="FV116" i="17" s="1"/>
  <c r="EX115" i="17"/>
  <c r="GN115" i="17" s="1"/>
  <c r="DX115" i="17"/>
  <c r="GC115" i="17" s="1"/>
  <c r="DD113" i="17"/>
  <c r="FX113" i="17" s="1"/>
  <c r="ET111" i="17"/>
  <c r="GJ111" i="17" s="1"/>
  <c r="CH110" i="17"/>
  <c r="FQ110" i="17" s="1"/>
  <c r="DE109" i="17"/>
  <c r="FY109" i="17" s="1"/>
  <c r="CZ109" i="17"/>
  <c r="FT109" i="17" s="1"/>
  <c r="DA109" i="17"/>
  <c r="FU109" i="17" s="1"/>
  <c r="DB109" i="17"/>
  <c r="FV109" i="17" s="1"/>
  <c r="DD109" i="17"/>
  <c r="FX109" i="17" s="1"/>
  <c r="DY108" i="17"/>
  <c r="GD108" i="17" s="1"/>
  <c r="EB108" i="17"/>
  <c r="GG108" i="17" s="1"/>
  <c r="DY105" i="17"/>
  <c r="GD105" i="17" s="1"/>
  <c r="DZ105" i="17"/>
  <c r="GE105" i="17" s="1"/>
  <c r="DD135" i="17"/>
  <c r="FX135" i="17" s="1"/>
  <c r="DZ131" i="17"/>
  <c r="GE131" i="17" s="1"/>
  <c r="CH131" i="17"/>
  <c r="FQ131" i="17" s="1"/>
  <c r="EV127" i="17"/>
  <c r="GL127" i="17" s="1"/>
  <c r="DD127" i="17"/>
  <c r="FX127" i="17" s="1"/>
  <c r="EU126" i="17"/>
  <c r="GK126" i="17" s="1"/>
  <c r="CJ126" i="17"/>
  <c r="FS126" i="17" s="1"/>
  <c r="EU125" i="17"/>
  <c r="GK125" i="17" s="1"/>
  <c r="CE125" i="17"/>
  <c r="FN125" i="17" s="1"/>
  <c r="DY124" i="17"/>
  <c r="GD124" i="17" s="1"/>
  <c r="CF123" i="17"/>
  <c r="DV122" i="17"/>
  <c r="GA122" i="17" s="1"/>
  <c r="DX121" i="17"/>
  <c r="GC121" i="17" s="1"/>
  <c r="EX120" i="17"/>
  <c r="GN120" i="17" s="1"/>
  <c r="EB120" i="17"/>
  <c r="GG120" i="17" s="1"/>
  <c r="DW120" i="17"/>
  <c r="GB120" i="17" s="1"/>
  <c r="DY120" i="17"/>
  <c r="GD120" i="17" s="1"/>
  <c r="DB120" i="17"/>
  <c r="FV120" i="17" s="1"/>
  <c r="DY119" i="17"/>
  <c r="GD119" i="17" s="1"/>
  <c r="DX118" i="17"/>
  <c r="GC118" i="17" s="1"/>
  <c r="EB117" i="17"/>
  <c r="GG117" i="17" s="1"/>
  <c r="EW115" i="17"/>
  <c r="GM115" i="17" s="1"/>
  <c r="ES113" i="17"/>
  <c r="GI113" i="17" s="1"/>
  <c r="ET113" i="17"/>
  <c r="GJ113" i="17" s="1"/>
  <c r="EU113" i="17"/>
  <c r="GK113" i="17" s="1"/>
  <c r="EX113" i="17"/>
  <c r="GN113" i="17" s="1"/>
  <c r="CG113" i="17"/>
  <c r="FP113" i="17" s="1"/>
  <c r="ES112" i="17"/>
  <c r="GI112" i="17" s="1"/>
  <c r="EW112" i="17"/>
  <c r="GM112" i="17" s="1"/>
  <c r="DA112" i="17"/>
  <c r="FU112" i="17" s="1"/>
  <c r="DW111" i="17"/>
  <c r="GB111" i="17" s="1"/>
  <c r="DF110" i="17"/>
  <c r="FZ110" i="17" s="1"/>
  <c r="DC110" i="17"/>
  <c r="FW110" i="17" s="1"/>
  <c r="EA107" i="17"/>
  <c r="GF107" i="17" s="1"/>
  <c r="DZ125" i="17"/>
  <c r="GE125" i="17" s="1"/>
  <c r="DV125" i="17"/>
  <c r="GA125" i="17" s="1"/>
  <c r="EX118" i="17"/>
  <c r="GN118" i="17" s="1"/>
  <c r="EU118" i="17"/>
  <c r="GK118" i="17" s="1"/>
  <c r="CJ114" i="17"/>
  <c r="FS114" i="17" s="1"/>
  <c r="CI112" i="17"/>
  <c r="FR112" i="17" s="1"/>
  <c r="DB108" i="17"/>
  <c r="FV108" i="17" s="1"/>
  <c r="DC108" i="17"/>
  <c r="FW108" i="17" s="1"/>
  <c r="DF107" i="17"/>
  <c r="FZ107" i="17" s="1"/>
  <c r="DC107" i="17"/>
  <c r="FW107" i="17" s="1"/>
  <c r="DA107" i="17"/>
  <c r="FU107" i="17" s="1"/>
  <c r="DB107" i="17"/>
  <c r="FV107" i="17" s="1"/>
  <c r="DD107" i="17"/>
  <c r="FX107" i="17" s="1"/>
  <c r="DE107" i="17"/>
  <c r="FY107" i="17" s="1"/>
  <c r="CH106" i="17"/>
  <c r="FQ106" i="17" s="1"/>
  <c r="CI106" i="17"/>
  <c r="FR106" i="17" s="1"/>
  <c r="CI94" i="17"/>
  <c r="FR94" i="17" s="1"/>
  <c r="CD94" i="17"/>
  <c r="FM94" i="17" s="1"/>
  <c r="EX92" i="17"/>
  <c r="GN92" i="17" s="1"/>
  <c r="EU92" i="17"/>
  <c r="GK92" i="17" s="1"/>
  <c r="EW92" i="17"/>
  <c r="GM92" i="17" s="1"/>
  <c r="CI126" i="17"/>
  <c r="FR126" i="17" s="1"/>
  <c r="DY125" i="17"/>
  <c r="GD125" i="17" s="1"/>
  <c r="CJ120" i="17"/>
  <c r="FS120" i="17" s="1"/>
  <c r="DE117" i="17"/>
  <c r="FY117" i="17" s="1"/>
  <c r="CZ117" i="17"/>
  <c r="FT117" i="17" s="1"/>
  <c r="DA117" i="17"/>
  <c r="FU117" i="17" s="1"/>
  <c r="DB117" i="17"/>
  <c r="FV117" i="17" s="1"/>
  <c r="DD117" i="17"/>
  <c r="FX117" i="17" s="1"/>
  <c r="DW116" i="17"/>
  <c r="GB116" i="17" s="1"/>
  <c r="EU115" i="17"/>
  <c r="GK115" i="17" s="1"/>
  <c r="EV115" i="17"/>
  <c r="GL115" i="17" s="1"/>
  <c r="DV113" i="17"/>
  <c r="GA113" i="17" s="1"/>
  <c r="DD111" i="17"/>
  <c r="FX111" i="17" s="1"/>
  <c r="CF110" i="17"/>
  <c r="CG110" i="17"/>
  <c r="FP110" i="17" s="1"/>
  <c r="DF108" i="17"/>
  <c r="FZ108" i="17" s="1"/>
  <c r="ET107" i="17"/>
  <c r="GJ107" i="17" s="1"/>
  <c r="EX119" i="17"/>
  <c r="GN119" i="17" s="1"/>
  <c r="DX119" i="17"/>
  <c r="GC119" i="17" s="1"/>
  <c r="DF119" i="17"/>
  <c r="FZ119" i="17" s="1"/>
  <c r="EW118" i="17"/>
  <c r="GM118" i="17" s="1"/>
  <c r="DW118" i="17"/>
  <c r="GB118" i="17" s="1"/>
  <c r="DE118" i="17"/>
  <c r="FY118" i="17" s="1"/>
  <c r="CD117" i="17"/>
  <c r="FM117" i="17" s="1"/>
  <c r="EU116" i="17"/>
  <c r="GK116" i="17" s="1"/>
  <c r="DC116" i="17"/>
  <c r="FW116" i="17" s="1"/>
  <c r="ET115" i="17"/>
  <c r="GJ115" i="17" s="1"/>
  <c r="EB115" i="17"/>
  <c r="GG115" i="17" s="1"/>
  <c r="DB115" i="17"/>
  <c r="FV115" i="17" s="1"/>
  <c r="ES114" i="17"/>
  <c r="GI114" i="17" s="1"/>
  <c r="EA114" i="17"/>
  <c r="GF114" i="17" s="1"/>
  <c r="DA114" i="17"/>
  <c r="FU114" i="17" s="1"/>
  <c r="CI114" i="17"/>
  <c r="FR114" i="17" s="1"/>
  <c r="ER113" i="17"/>
  <c r="GH113" i="17" s="1"/>
  <c r="CZ113" i="17"/>
  <c r="FT113" i="17" s="1"/>
  <c r="CG112" i="17"/>
  <c r="FP112" i="17" s="1"/>
  <c r="EX111" i="17"/>
  <c r="GN111" i="17" s="1"/>
  <c r="DX111" i="17"/>
  <c r="GC111" i="17" s="1"/>
  <c r="DF111" i="17"/>
  <c r="FZ111" i="17" s="1"/>
  <c r="CF111" i="17"/>
  <c r="EW110" i="17"/>
  <c r="GM110" i="17" s="1"/>
  <c r="DE110" i="17"/>
  <c r="FY110" i="17" s="1"/>
  <c r="CE110" i="17"/>
  <c r="FN110" i="17" s="1"/>
  <c r="DV109" i="17"/>
  <c r="GA109" i="17" s="1"/>
  <c r="CD109" i="17"/>
  <c r="FM109" i="17" s="1"/>
  <c r="EU108" i="17"/>
  <c r="GK108" i="17" s="1"/>
  <c r="CZ108" i="17"/>
  <c r="FT108" i="17" s="1"/>
  <c r="CI108" i="17"/>
  <c r="FR108" i="17" s="1"/>
  <c r="EU107" i="17"/>
  <c r="GK107" i="17" s="1"/>
  <c r="DZ102" i="17"/>
  <c r="GE102" i="17" s="1"/>
  <c r="EA102" i="17"/>
  <c r="GF102" i="17" s="1"/>
  <c r="DV102" i="17"/>
  <c r="GA102" i="17" s="1"/>
  <c r="DW102" i="17"/>
  <c r="GB102" i="17" s="1"/>
  <c r="DX102" i="17"/>
  <c r="GC102" i="17" s="1"/>
  <c r="DD101" i="17"/>
  <c r="FX101" i="17" s="1"/>
  <c r="EV98" i="17"/>
  <c r="GL98" i="17" s="1"/>
  <c r="EW98" i="17"/>
  <c r="GM98" i="17" s="1"/>
  <c r="ER98" i="17"/>
  <c r="GH98" i="17" s="1"/>
  <c r="ES98" i="17"/>
  <c r="GI98" i="17" s="1"/>
  <c r="ET98" i="17"/>
  <c r="GJ98" i="17" s="1"/>
  <c r="DC97" i="17"/>
  <c r="FW97" i="17" s="1"/>
  <c r="EV96" i="17"/>
  <c r="GL96" i="17" s="1"/>
  <c r="ET95" i="17"/>
  <c r="GJ95" i="17" s="1"/>
  <c r="EU93" i="17"/>
  <c r="GK93" i="17" s="1"/>
  <c r="DC91" i="17"/>
  <c r="FW91" i="17" s="1"/>
  <c r="DF91" i="17"/>
  <c r="FZ91" i="17" s="1"/>
  <c r="CF91" i="17"/>
  <c r="DZ90" i="17"/>
  <c r="GE90" i="17" s="1"/>
  <c r="EU89" i="17"/>
  <c r="GK89" i="17" s="1"/>
  <c r="EU86" i="17"/>
  <c r="GK86" i="17" s="1"/>
  <c r="DV119" i="17"/>
  <c r="GA119" i="17" s="1"/>
  <c r="CD119" i="17"/>
  <c r="FM119" i="17" s="1"/>
  <c r="ES116" i="17"/>
  <c r="GI116" i="17" s="1"/>
  <c r="DA116" i="17"/>
  <c r="FU116" i="17" s="1"/>
  <c r="ER115" i="17"/>
  <c r="GH115" i="17" s="1"/>
  <c r="CZ115" i="17"/>
  <c r="FT115" i="17" s="1"/>
  <c r="CE112" i="17"/>
  <c r="FN112" i="17" s="1"/>
  <c r="DV111" i="17"/>
  <c r="GA111" i="17" s="1"/>
  <c r="CD111" i="17"/>
  <c r="FM111" i="17" s="1"/>
  <c r="ER108" i="17"/>
  <c r="GH108" i="17" s="1"/>
  <c r="ES107" i="17"/>
  <c r="GI107" i="17" s="1"/>
  <c r="ET104" i="17"/>
  <c r="GJ104" i="17" s="1"/>
  <c r="EB104" i="17"/>
  <c r="GG104" i="17" s="1"/>
  <c r="EA103" i="17"/>
  <c r="GF103" i="17" s="1"/>
  <c r="EB103" i="17"/>
  <c r="GG103" i="17" s="1"/>
  <c r="DW103" i="17"/>
  <c r="GB103" i="17" s="1"/>
  <c r="DX103" i="17"/>
  <c r="GC103" i="17" s="1"/>
  <c r="DY103" i="17"/>
  <c r="GD103" i="17" s="1"/>
  <c r="DD102" i="17"/>
  <c r="FX102" i="17" s="1"/>
  <c r="CE99" i="17"/>
  <c r="FN99" i="17" s="1"/>
  <c r="DZ97" i="17"/>
  <c r="GE97" i="17" s="1"/>
  <c r="DA94" i="17"/>
  <c r="FU94" i="17" s="1"/>
  <c r="DX89" i="17"/>
  <c r="GC89" i="17" s="1"/>
  <c r="DZ89" i="17"/>
  <c r="GE89" i="17" s="1"/>
  <c r="EV67" i="17"/>
  <c r="GL67" i="17" s="1"/>
  <c r="EW67" i="17"/>
  <c r="GM67" i="17" s="1"/>
  <c r="ER67" i="17"/>
  <c r="GH67" i="17" s="1"/>
  <c r="ES67" i="17"/>
  <c r="GI67" i="17" s="1"/>
  <c r="ET67" i="17"/>
  <c r="GJ67" i="17" s="1"/>
  <c r="EU67" i="17"/>
  <c r="GK67" i="17" s="1"/>
  <c r="DD120" i="17"/>
  <c r="FX120" i="17" s="1"/>
  <c r="EU119" i="17"/>
  <c r="GK119" i="17" s="1"/>
  <c r="DC119" i="17"/>
  <c r="FW119" i="17" s="1"/>
  <c r="ET118" i="17"/>
  <c r="GJ118" i="17" s="1"/>
  <c r="DB118" i="17"/>
  <c r="FV118" i="17" s="1"/>
  <c r="CI117" i="17"/>
  <c r="FR117" i="17" s="1"/>
  <c r="DZ116" i="17"/>
  <c r="GE116" i="17" s="1"/>
  <c r="DY115" i="17"/>
  <c r="GD115" i="17" s="1"/>
  <c r="DX114" i="17"/>
  <c r="GC114" i="17" s="1"/>
  <c r="EW113" i="17"/>
  <c r="GM113" i="17" s="1"/>
  <c r="DE113" i="17"/>
  <c r="FY113" i="17" s="1"/>
  <c r="EV112" i="17"/>
  <c r="GL112" i="17" s="1"/>
  <c r="DD112" i="17"/>
  <c r="FX112" i="17" s="1"/>
  <c r="EU111" i="17"/>
  <c r="GK111" i="17" s="1"/>
  <c r="DC111" i="17"/>
  <c r="FW111" i="17" s="1"/>
  <c r="ET110" i="17"/>
  <c r="GJ110" i="17" s="1"/>
  <c r="DB110" i="17"/>
  <c r="FV110" i="17" s="1"/>
  <c r="DX108" i="17"/>
  <c r="GC108" i="17" s="1"/>
  <c r="EX106" i="17"/>
  <c r="GN106" i="17" s="1"/>
  <c r="DW106" i="17"/>
  <c r="GB106" i="17" s="1"/>
  <c r="DX106" i="17"/>
  <c r="GC106" i="17" s="1"/>
  <c r="DY106" i="17"/>
  <c r="GD106" i="17" s="1"/>
  <c r="EB106" i="17"/>
  <c r="GG106" i="17" s="1"/>
  <c r="EX105" i="17"/>
  <c r="GN105" i="17" s="1"/>
  <c r="DD105" i="17"/>
  <c r="FX105" i="17" s="1"/>
  <c r="CD105" i="17"/>
  <c r="FM105" i="17" s="1"/>
  <c r="CI105" i="17"/>
  <c r="FR105" i="17" s="1"/>
  <c r="DC104" i="17"/>
  <c r="FW104" i="17" s="1"/>
  <c r="EU101" i="17"/>
  <c r="GK101" i="17" s="1"/>
  <c r="DB100" i="17"/>
  <c r="FV100" i="17" s="1"/>
  <c r="DC100" i="17"/>
  <c r="FW100" i="17" s="1"/>
  <c r="DE99" i="17"/>
  <c r="FY99" i="17" s="1"/>
  <c r="DF99" i="17"/>
  <c r="FZ99" i="17" s="1"/>
  <c r="DA99" i="17"/>
  <c r="FU99" i="17" s="1"/>
  <c r="DB99" i="17"/>
  <c r="FV99" i="17" s="1"/>
  <c r="DC99" i="17"/>
  <c r="FW99" i="17" s="1"/>
  <c r="DZ98" i="17"/>
  <c r="GE98" i="17" s="1"/>
  <c r="CI95" i="17"/>
  <c r="FR95" i="17" s="1"/>
  <c r="CJ95" i="17"/>
  <c r="FS95" i="17" s="1"/>
  <c r="EV94" i="17"/>
  <c r="GL94" i="17" s="1"/>
  <c r="DX81" i="17"/>
  <c r="GC81" i="17" s="1"/>
  <c r="DZ81" i="17"/>
  <c r="GE81" i="17" s="1"/>
  <c r="DW68" i="17"/>
  <c r="GB68" i="17" s="1"/>
  <c r="DX68" i="17"/>
  <c r="GC68" i="17" s="1"/>
  <c r="DZ68" i="17"/>
  <c r="GE68" i="17" s="1"/>
  <c r="EB68" i="17"/>
  <c r="GG68" i="17" s="1"/>
  <c r="ES118" i="17"/>
  <c r="GI118" i="17" s="1"/>
  <c r="EA118" i="17"/>
  <c r="GF118" i="17" s="1"/>
  <c r="CI118" i="17"/>
  <c r="FR118" i="17" s="1"/>
  <c r="DF115" i="17"/>
  <c r="FZ115" i="17" s="1"/>
  <c r="EW114" i="17"/>
  <c r="GM114" i="17" s="1"/>
  <c r="DE114" i="17"/>
  <c r="FY114" i="17" s="1"/>
  <c r="EB111" i="17"/>
  <c r="GG111" i="17" s="1"/>
  <c r="CJ111" i="17"/>
  <c r="FS111" i="17" s="1"/>
  <c r="ES110" i="17"/>
  <c r="GI110" i="17" s="1"/>
  <c r="EA110" i="17"/>
  <c r="GF110" i="17" s="1"/>
  <c r="CI110" i="17"/>
  <c r="FR110" i="17" s="1"/>
  <c r="DW108" i="17"/>
  <c r="GB108" i="17" s="1"/>
  <c r="EV106" i="17"/>
  <c r="GL106" i="17" s="1"/>
  <c r="EW106" i="17"/>
  <c r="GM106" i="17" s="1"/>
  <c r="ET106" i="17"/>
  <c r="GJ106" i="17" s="1"/>
  <c r="DF106" i="17"/>
  <c r="FZ106" i="17" s="1"/>
  <c r="CE106" i="17"/>
  <c r="FN106" i="17" s="1"/>
  <c r="CF106" i="17"/>
  <c r="CG106" i="17"/>
  <c r="FP106" i="17" s="1"/>
  <c r="CJ106" i="17"/>
  <c r="FS106" i="17" s="1"/>
  <c r="EV105" i="17"/>
  <c r="GL105" i="17" s="1"/>
  <c r="EW105" i="17"/>
  <c r="GM105" i="17" s="1"/>
  <c r="ES105" i="17"/>
  <c r="GI105" i="17" s="1"/>
  <c r="DV105" i="17"/>
  <c r="GA105" i="17" s="1"/>
  <c r="DW105" i="17"/>
  <c r="GB105" i="17" s="1"/>
  <c r="DX105" i="17"/>
  <c r="GC105" i="17" s="1"/>
  <c r="EA105" i="17"/>
  <c r="GF105" i="17" s="1"/>
  <c r="DV104" i="17"/>
  <c r="GA104" i="17" s="1"/>
  <c r="DW104" i="17"/>
  <c r="GB104" i="17" s="1"/>
  <c r="DX104" i="17"/>
  <c r="GC104" i="17" s="1"/>
  <c r="DZ104" i="17"/>
  <c r="GE104" i="17" s="1"/>
  <c r="CI102" i="17"/>
  <c r="FR102" i="17" s="1"/>
  <c r="CD102" i="17"/>
  <c r="FM102" i="17" s="1"/>
  <c r="EX100" i="17"/>
  <c r="GN100" i="17" s="1"/>
  <c r="EU100" i="17"/>
  <c r="GK100" i="17" s="1"/>
  <c r="DW99" i="17"/>
  <c r="GB99" i="17" s="1"/>
  <c r="CH99" i="17"/>
  <c r="FQ99" i="17" s="1"/>
  <c r="DY97" i="17"/>
  <c r="GD97" i="17" s="1"/>
  <c r="DD97" i="17"/>
  <c r="FX97" i="17" s="1"/>
  <c r="EX96" i="17"/>
  <c r="GN96" i="17" s="1"/>
  <c r="EB96" i="17"/>
  <c r="GG96" i="17" s="1"/>
  <c r="DY96" i="17"/>
  <c r="GD96" i="17" s="1"/>
  <c r="DA95" i="17"/>
  <c r="FU95" i="17" s="1"/>
  <c r="EB94" i="17"/>
  <c r="GG94" i="17" s="1"/>
  <c r="EX87" i="17"/>
  <c r="GN87" i="17" s="1"/>
  <c r="CJ85" i="17"/>
  <c r="FS85" i="17" s="1"/>
  <c r="DZ118" i="17"/>
  <c r="GE118" i="17" s="1"/>
  <c r="EV114" i="17"/>
  <c r="GL114" i="17" s="1"/>
  <c r="DD114" i="17"/>
  <c r="FX114" i="17" s="1"/>
  <c r="CJ112" i="17"/>
  <c r="FS112" i="17" s="1"/>
  <c r="DV108" i="17"/>
  <c r="GA108" i="17" s="1"/>
  <c r="DA108" i="17"/>
  <c r="FU108" i="17" s="1"/>
  <c r="EU106" i="17"/>
  <c r="GK106" i="17" s="1"/>
  <c r="EA106" i="17"/>
  <c r="GF106" i="17" s="1"/>
  <c r="DD106" i="17"/>
  <c r="FX106" i="17" s="1"/>
  <c r="DE106" i="17"/>
  <c r="FY106" i="17" s="1"/>
  <c r="DB106" i="17"/>
  <c r="FV106" i="17" s="1"/>
  <c r="EU105" i="17"/>
  <c r="GK105" i="17" s="1"/>
  <c r="EW104" i="17"/>
  <c r="GM104" i="17" s="1"/>
  <c r="DA102" i="17"/>
  <c r="FU102" i="17" s="1"/>
  <c r="DD98" i="17"/>
  <c r="FX98" i="17" s="1"/>
  <c r="DE98" i="17"/>
  <c r="FY98" i="17" s="1"/>
  <c r="CZ98" i="17"/>
  <c r="FT98" i="17" s="1"/>
  <c r="DA98" i="17"/>
  <c r="FU98" i="17" s="1"/>
  <c r="DB98" i="17"/>
  <c r="FV98" i="17" s="1"/>
  <c r="ET96" i="17"/>
  <c r="GJ96" i="17" s="1"/>
  <c r="DZ94" i="17"/>
  <c r="GE94" i="17" s="1"/>
  <c r="EA94" i="17"/>
  <c r="GF94" i="17" s="1"/>
  <c r="DV94" i="17"/>
  <c r="GA94" i="17" s="1"/>
  <c r="DW94" i="17"/>
  <c r="GB94" i="17" s="1"/>
  <c r="DX94" i="17"/>
  <c r="GC94" i="17" s="1"/>
  <c r="DC93" i="17"/>
  <c r="FW93" i="17" s="1"/>
  <c r="DD93" i="17"/>
  <c r="FX93" i="17" s="1"/>
  <c r="EW107" i="17"/>
  <c r="GM107" i="17" s="1"/>
  <c r="DZ103" i="17"/>
  <c r="GE103" i="17" s="1"/>
  <c r="CI103" i="17"/>
  <c r="FR103" i="17" s="1"/>
  <c r="CJ103" i="17"/>
  <c r="FS103" i="17" s="1"/>
  <c r="CE103" i="17"/>
  <c r="FN103" i="17" s="1"/>
  <c r="CF103" i="17"/>
  <c r="CG103" i="17"/>
  <c r="FP103" i="17" s="1"/>
  <c r="EV102" i="17"/>
  <c r="GL102" i="17" s="1"/>
  <c r="DX99" i="17"/>
  <c r="GC99" i="17" s="1"/>
  <c r="EB95" i="17"/>
  <c r="GG95" i="17" s="1"/>
  <c r="DW95" i="17"/>
  <c r="GB95" i="17" s="1"/>
  <c r="DX95" i="17"/>
  <c r="GC95" i="17" s="1"/>
  <c r="DY95" i="17"/>
  <c r="GD95" i="17" s="1"/>
  <c r="DD95" i="17"/>
  <c r="FX95" i="17" s="1"/>
  <c r="DF92" i="17"/>
  <c r="FZ92" i="17" s="1"/>
  <c r="DB92" i="17"/>
  <c r="FV92" i="17" s="1"/>
  <c r="DC92" i="17"/>
  <c r="FW92" i="17" s="1"/>
  <c r="DW88" i="17"/>
  <c r="GB88" i="17" s="1"/>
  <c r="DY88" i="17"/>
  <c r="GD88" i="17" s="1"/>
  <c r="ES108" i="17"/>
  <c r="GI108" i="17" s="1"/>
  <c r="DC105" i="17"/>
  <c r="FW105" i="17" s="1"/>
  <c r="DD94" i="17"/>
  <c r="FX94" i="17" s="1"/>
  <c r="CI90" i="17"/>
  <c r="FR90" i="17" s="1"/>
  <c r="CD90" i="17"/>
  <c r="FM90" i="17" s="1"/>
  <c r="ET87" i="17"/>
  <c r="GJ87" i="17" s="1"/>
  <c r="EW87" i="17"/>
  <c r="GM87" i="17" s="1"/>
  <c r="DZ78" i="17"/>
  <c r="GE78" i="17" s="1"/>
  <c r="DA105" i="17"/>
  <c r="FU105" i="17" s="1"/>
  <c r="ER104" i="17"/>
  <c r="GH104" i="17" s="1"/>
  <c r="EX102" i="17"/>
  <c r="GN102" i="17" s="1"/>
  <c r="DF102" i="17"/>
  <c r="FZ102" i="17" s="1"/>
  <c r="EW101" i="17"/>
  <c r="GM101" i="17" s="1"/>
  <c r="DE101" i="17"/>
  <c r="FY101" i="17" s="1"/>
  <c r="CE101" i="17"/>
  <c r="FN101" i="17" s="1"/>
  <c r="EV100" i="17"/>
  <c r="GL100" i="17" s="1"/>
  <c r="DD100" i="17"/>
  <c r="FX100" i="17" s="1"/>
  <c r="EB98" i="17"/>
  <c r="GG98" i="17" s="1"/>
  <c r="CJ98" i="17"/>
  <c r="FS98" i="17" s="1"/>
  <c r="ES97" i="17"/>
  <c r="GI97" i="17" s="1"/>
  <c r="EA97" i="17"/>
  <c r="GF97" i="17" s="1"/>
  <c r="DA97" i="17"/>
  <c r="FU97" i="17" s="1"/>
  <c r="CI97" i="17"/>
  <c r="FR97" i="17" s="1"/>
  <c r="DZ96" i="17"/>
  <c r="GE96" i="17" s="1"/>
  <c r="EX94" i="17"/>
  <c r="GN94" i="17" s="1"/>
  <c r="DF94" i="17"/>
  <c r="FZ94" i="17" s="1"/>
  <c r="EW93" i="17"/>
  <c r="GM93" i="17" s="1"/>
  <c r="DW93" i="17"/>
  <c r="GB93" i="17" s="1"/>
  <c r="DE93" i="17"/>
  <c r="FY93" i="17" s="1"/>
  <c r="CE93" i="17"/>
  <c r="FN93" i="17" s="1"/>
  <c r="EV92" i="17"/>
  <c r="GL92" i="17" s="1"/>
  <c r="DD92" i="17"/>
  <c r="FX92" i="17" s="1"/>
  <c r="DX91" i="17"/>
  <c r="GC91" i="17" s="1"/>
  <c r="ET90" i="17"/>
  <c r="GJ90" i="17" s="1"/>
  <c r="ES86" i="17"/>
  <c r="GI86" i="17" s="1"/>
  <c r="DY85" i="17"/>
  <c r="GD85" i="17" s="1"/>
  <c r="DE85" i="17"/>
  <c r="FY85" i="17" s="1"/>
  <c r="CI84" i="17"/>
  <c r="FR84" i="17" s="1"/>
  <c r="CD84" i="17"/>
  <c r="FM84" i="17" s="1"/>
  <c r="ET82" i="17"/>
  <c r="GJ82" i="17" s="1"/>
  <c r="DX80" i="17"/>
  <c r="GC80" i="17" s="1"/>
  <c r="DW78" i="17"/>
  <c r="GB78" i="17" s="1"/>
  <c r="CJ77" i="17"/>
  <c r="FS77" i="17" s="1"/>
  <c r="ES76" i="17"/>
  <c r="GI76" i="17" s="1"/>
  <c r="EX76" i="17"/>
  <c r="GN76" i="17" s="1"/>
  <c r="DB76" i="17"/>
  <c r="FV76" i="17" s="1"/>
  <c r="ES73" i="17"/>
  <c r="GI73" i="17" s="1"/>
  <c r="ET73" i="17"/>
  <c r="GJ73" i="17" s="1"/>
  <c r="EU73" i="17"/>
  <c r="GK73" i="17" s="1"/>
  <c r="EX73" i="17"/>
  <c r="GN73" i="17" s="1"/>
  <c r="DX73" i="17"/>
  <c r="GC73" i="17" s="1"/>
  <c r="DA71" i="17"/>
  <c r="FU71" i="17" s="1"/>
  <c r="DC71" i="17"/>
  <c r="FW71" i="17" s="1"/>
  <c r="DF71" i="17"/>
  <c r="FZ71" i="17" s="1"/>
  <c r="DD71" i="17"/>
  <c r="FX71" i="17" s="1"/>
  <c r="DE71" i="17"/>
  <c r="FY71" i="17" s="1"/>
  <c r="DC50" i="17"/>
  <c r="FW50" i="17" s="1"/>
  <c r="DA50" i="17"/>
  <c r="FU50" i="17" s="1"/>
  <c r="EX103" i="17"/>
  <c r="GN103" i="17" s="1"/>
  <c r="DF103" i="17"/>
  <c r="FZ103" i="17" s="1"/>
  <c r="EW102" i="17"/>
  <c r="GM102" i="17" s="1"/>
  <c r="DE102" i="17"/>
  <c r="FY102" i="17" s="1"/>
  <c r="EV101" i="17"/>
  <c r="GL101" i="17" s="1"/>
  <c r="EB99" i="17"/>
  <c r="GG99" i="17" s="1"/>
  <c r="CI98" i="17"/>
  <c r="FR98" i="17" s="1"/>
  <c r="EX95" i="17"/>
  <c r="GN95" i="17" s="1"/>
  <c r="DF95" i="17"/>
  <c r="FZ95" i="17" s="1"/>
  <c r="EW94" i="17"/>
  <c r="GM94" i="17" s="1"/>
  <c r="DE94" i="17"/>
  <c r="FY94" i="17" s="1"/>
  <c r="EV93" i="17"/>
  <c r="GL93" i="17" s="1"/>
  <c r="EX91" i="17"/>
  <c r="GN91" i="17" s="1"/>
  <c r="DW91" i="17"/>
  <c r="GB91" i="17" s="1"/>
  <c r="EV85" i="17"/>
  <c r="GL85" i="17" s="1"/>
  <c r="DW85" i="17"/>
  <c r="GB85" i="17" s="1"/>
  <c r="DA83" i="17"/>
  <c r="FU83" i="17" s="1"/>
  <c r="DX78" i="17"/>
  <c r="GC78" i="17" s="1"/>
  <c r="DY74" i="17"/>
  <c r="GD74" i="17" s="1"/>
  <c r="DD63" i="17"/>
  <c r="FX63" i="17" s="1"/>
  <c r="ET100" i="17"/>
  <c r="GJ100" i="17" s="1"/>
  <c r="DX96" i="17"/>
  <c r="GC96" i="17" s="1"/>
  <c r="ET92" i="17"/>
  <c r="GJ92" i="17" s="1"/>
  <c r="DD91" i="17"/>
  <c r="FX91" i="17" s="1"/>
  <c r="DX90" i="17"/>
  <c r="GC90" i="17" s="1"/>
  <c r="ER88" i="17"/>
  <c r="GH88" i="17" s="1"/>
  <c r="ES88" i="17"/>
  <c r="GI88" i="17" s="1"/>
  <c r="EV88" i="17"/>
  <c r="GL88" i="17" s="1"/>
  <c r="DW86" i="17"/>
  <c r="GB86" i="17" s="1"/>
  <c r="DZ86" i="17"/>
  <c r="GE86" i="17" s="1"/>
  <c r="ES84" i="17"/>
  <c r="GI84" i="17" s="1"/>
  <c r="EU84" i="17"/>
  <c r="GK84" i="17" s="1"/>
  <c r="ES83" i="17"/>
  <c r="GI83" i="17" s="1"/>
  <c r="EW83" i="17"/>
  <c r="GM83" i="17" s="1"/>
  <c r="DF81" i="17"/>
  <c r="FZ81" i="17" s="1"/>
  <c r="DC81" i="17"/>
  <c r="FW81" i="17" s="1"/>
  <c r="EA76" i="17"/>
  <c r="GF76" i="17" s="1"/>
  <c r="DV76" i="17"/>
  <c r="GA76" i="17" s="1"/>
  <c r="DW76" i="17"/>
  <c r="GB76" i="17" s="1"/>
  <c r="DX76" i="17"/>
  <c r="GC76" i="17" s="1"/>
  <c r="DZ76" i="17"/>
  <c r="GE76" i="17" s="1"/>
  <c r="EB71" i="17"/>
  <c r="GG71" i="17" s="1"/>
  <c r="DZ71" i="17"/>
  <c r="GE71" i="17" s="1"/>
  <c r="EV103" i="17"/>
  <c r="GL103" i="17" s="1"/>
  <c r="DD103" i="17"/>
  <c r="FX103" i="17" s="1"/>
  <c r="EU102" i="17"/>
  <c r="GK102" i="17" s="1"/>
  <c r="DC102" i="17"/>
  <c r="FW102" i="17" s="1"/>
  <c r="ET101" i="17"/>
  <c r="GJ101" i="17" s="1"/>
  <c r="DB101" i="17"/>
  <c r="FV101" i="17" s="1"/>
  <c r="ES100" i="17"/>
  <c r="GI100" i="17" s="1"/>
  <c r="DA100" i="17"/>
  <c r="FU100" i="17" s="1"/>
  <c r="DZ99" i="17"/>
  <c r="GE99" i="17" s="1"/>
  <c r="DY98" i="17"/>
  <c r="GD98" i="17" s="1"/>
  <c r="DX97" i="17"/>
  <c r="GC97" i="17" s="1"/>
  <c r="EW96" i="17"/>
  <c r="GM96" i="17" s="1"/>
  <c r="DW96" i="17"/>
  <c r="GB96" i="17" s="1"/>
  <c r="EV95" i="17"/>
  <c r="GL95" i="17" s="1"/>
  <c r="EU94" i="17"/>
  <c r="GK94" i="17" s="1"/>
  <c r="DC94" i="17"/>
  <c r="FW94" i="17" s="1"/>
  <c r="ET93" i="17"/>
  <c r="GJ93" i="17" s="1"/>
  <c r="DB93" i="17"/>
  <c r="FV93" i="17" s="1"/>
  <c r="ES92" i="17"/>
  <c r="GI92" i="17" s="1"/>
  <c r="DA92" i="17"/>
  <c r="FU92" i="17" s="1"/>
  <c r="DB91" i="17"/>
  <c r="FV91" i="17" s="1"/>
  <c r="DY90" i="17"/>
  <c r="GD90" i="17" s="1"/>
  <c r="DE90" i="17"/>
  <c r="FY90" i="17" s="1"/>
  <c r="DC90" i="17"/>
  <c r="FW90" i="17" s="1"/>
  <c r="DF90" i="17"/>
  <c r="FZ90" i="17" s="1"/>
  <c r="EX89" i="17"/>
  <c r="GN89" i="17" s="1"/>
  <c r="ES89" i="17"/>
  <c r="GI89" i="17" s="1"/>
  <c r="ET89" i="17"/>
  <c r="GJ89" i="17" s="1"/>
  <c r="EW89" i="17"/>
  <c r="GM89" i="17" s="1"/>
  <c r="EB89" i="17"/>
  <c r="GG89" i="17" s="1"/>
  <c r="EW88" i="17"/>
  <c r="GM88" i="17" s="1"/>
  <c r="EB88" i="17"/>
  <c r="GG88" i="17" s="1"/>
  <c r="DZ88" i="17"/>
  <c r="GE88" i="17" s="1"/>
  <c r="EA88" i="17"/>
  <c r="GF88" i="17" s="1"/>
  <c r="DV88" i="17"/>
  <c r="GA88" i="17" s="1"/>
  <c r="DX86" i="17"/>
  <c r="GC86" i="17" s="1"/>
  <c r="DZ85" i="17"/>
  <c r="GE85" i="17" s="1"/>
  <c r="DC85" i="17"/>
  <c r="FW85" i="17" s="1"/>
  <c r="DD85" i="17"/>
  <c r="FX85" i="17" s="1"/>
  <c r="ET83" i="17"/>
  <c r="GJ83" i="17" s="1"/>
  <c r="EA83" i="17"/>
  <c r="GF83" i="17" s="1"/>
  <c r="DD82" i="17"/>
  <c r="FX82" i="17" s="1"/>
  <c r="DY81" i="17"/>
  <c r="GD81" i="17" s="1"/>
  <c r="DA81" i="17"/>
  <c r="FU81" i="17" s="1"/>
  <c r="EW80" i="17"/>
  <c r="GM80" i="17" s="1"/>
  <c r="ER80" i="17"/>
  <c r="GH80" i="17" s="1"/>
  <c r="ES80" i="17"/>
  <c r="GI80" i="17" s="1"/>
  <c r="ET80" i="17"/>
  <c r="GJ80" i="17" s="1"/>
  <c r="EV80" i="17"/>
  <c r="GL80" i="17" s="1"/>
  <c r="EU77" i="17"/>
  <c r="GK77" i="17" s="1"/>
  <c r="DE77" i="17"/>
  <c r="FY77" i="17" s="1"/>
  <c r="DB74" i="17"/>
  <c r="FV74" i="17" s="1"/>
  <c r="DX72" i="17"/>
  <c r="GC72" i="17" s="1"/>
  <c r="DE105" i="17"/>
  <c r="FY105" i="17" s="1"/>
  <c r="EV104" i="17"/>
  <c r="GL104" i="17" s="1"/>
  <c r="DD104" i="17"/>
  <c r="FX104" i="17" s="1"/>
  <c r="EU103" i="17"/>
  <c r="GK103" i="17" s="1"/>
  <c r="DC103" i="17"/>
  <c r="FW103" i="17" s="1"/>
  <c r="ET102" i="17"/>
  <c r="GJ102" i="17" s="1"/>
  <c r="DB102" i="17"/>
  <c r="FV102" i="17" s="1"/>
  <c r="ES101" i="17"/>
  <c r="GI101" i="17" s="1"/>
  <c r="EA101" i="17"/>
  <c r="GF101" i="17" s="1"/>
  <c r="DA101" i="17"/>
  <c r="FU101" i="17" s="1"/>
  <c r="CI101" i="17"/>
  <c r="FR101" i="17" s="1"/>
  <c r="DZ100" i="17"/>
  <c r="GE100" i="17" s="1"/>
  <c r="DY99" i="17"/>
  <c r="GD99" i="17" s="1"/>
  <c r="CG99" i="17"/>
  <c r="FP99" i="17" s="1"/>
  <c r="DX98" i="17"/>
  <c r="GC98" i="17" s="1"/>
  <c r="EW97" i="17"/>
  <c r="GM97" i="17" s="1"/>
  <c r="DW97" i="17"/>
  <c r="GB97" i="17" s="1"/>
  <c r="DE97" i="17"/>
  <c r="FY97" i="17" s="1"/>
  <c r="DD96" i="17"/>
  <c r="FX96" i="17" s="1"/>
  <c r="EU95" i="17"/>
  <c r="GK95" i="17" s="1"/>
  <c r="DC95" i="17"/>
  <c r="FW95" i="17" s="1"/>
  <c r="ET94" i="17"/>
  <c r="GJ94" i="17" s="1"/>
  <c r="DB94" i="17"/>
  <c r="FV94" i="17" s="1"/>
  <c r="ES93" i="17"/>
  <c r="GI93" i="17" s="1"/>
  <c r="EA93" i="17"/>
  <c r="GF93" i="17" s="1"/>
  <c r="DA93" i="17"/>
  <c r="FU93" i="17" s="1"/>
  <c r="CI93" i="17"/>
  <c r="FR93" i="17" s="1"/>
  <c r="DZ92" i="17"/>
  <c r="GE92" i="17" s="1"/>
  <c r="DA91" i="17"/>
  <c r="FU91" i="17" s="1"/>
  <c r="CG91" i="17"/>
  <c r="FP91" i="17" s="1"/>
  <c r="DW90" i="17"/>
  <c r="GB90" i="17" s="1"/>
  <c r="DD90" i="17"/>
  <c r="FX90" i="17" s="1"/>
  <c r="EV89" i="17"/>
  <c r="GL89" i="17" s="1"/>
  <c r="EA89" i="17"/>
  <c r="GF89" i="17" s="1"/>
  <c r="DW89" i="17"/>
  <c r="GB89" i="17" s="1"/>
  <c r="EU88" i="17"/>
  <c r="GK88" i="17" s="1"/>
  <c r="DF88" i="17"/>
  <c r="FZ88" i="17" s="1"/>
  <c r="CZ88" i="17"/>
  <c r="FT88" i="17" s="1"/>
  <c r="DA88" i="17"/>
  <c r="FU88" i="17" s="1"/>
  <c r="DD88" i="17"/>
  <c r="FX88" i="17" s="1"/>
  <c r="EU87" i="17"/>
  <c r="GK87" i="17" s="1"/>
  <c r="DX87" i="17"/>
  <c r="GC87" i="17" s="1"/>
  <c r="DE86" i="17"/>
  <c r="FY86" i="17" s="1"/>
  <c r="CZ86" i="17"/>
  <c r="FT86" i="17" s="1"/>
  <c r="DB86" i="17"/>
  <c r="FV86" i="17" s="1"/>
  <c r="EU85" i="17"/>
  <c r="GK85" i="17" s="1"/>
  <c r="EA84" i="17"/>
  <c r="GF84" i="17" s="1"/>
  <c r="DV84" i="17"/>
  <c r="GA84" i="17" s="1"/>
  <c r="DW84" i="17"/>
  <c r="GB84" i="17" s="1"/>
  <c r="DX84" i="17"/>
  <c r="GC84" i="17" s="1"/>
  <c r="DZ84" i="17"/>
  <c r="GE84" i="17" s="1"/>
  <c r="DW80" i="17"/>
  <c r="GB80" i="17" s="1"/>
  <c r="EB80" i="17"/>
  <c r="GG80" i="17" s="1"/>
  <c r="DF80" i="17"/>
  <c r="FZ80" i="17" s="1"/>
  <c r="CH78" i="17"/>
  <c r="FQ78" i="17" s="1"/>
  <c r="EB77" i="17"/>
  <c r="GG77" i="17" s="1"/>
  <c r="DY77" i="17"/>
  <c r="GD77" i="17" s="1"/>
  <c r="DA76" i="17"/>
  <c r="FU76" i="17" s="1"/>
  <c r="DY73" i="17"/>
  <c r="GD73" i="17" s="1"/>
  <c r="DY66" i="17"/>
  <c r="GD66" i="17" s="1"/>
  <c r="EU104" i="17"/>
  <c r="GK104" i="17" s="1"/>
  <c r="CF99" i="17"/>
  <c r="EU96" i="17"/>
  <c r="GK96" i="17" s="1"/>
  <c r="DB95" i="17"/>
  <c r="FV95" i="17" s="1"/>
  <c r="CZ91" i="17"/>
  <c r="FT91" i="17" s="1"/>
  <c r="CH91" i="17"/>
  <c r="FQ91" i="17" s="1"/>
  <c r="DV90" i="17"/>
  <c r="GA90" i="17" s="1"/>
  <c r="DB90" i="17"/>
  <c r="FV90" i="17" s="1"/>
  <c r="DY89" i="17"/>
  <c r="GD89" i="17" s="1"/>
  <c r="DA89" i="17"/>
  <c r="FU89" i="17" s="1"/>
  <c r="DB89" i="17"/>
  <c r="FV89" i="17" s="1"/>
  <c r="DE89" i="17"/>
  <c r="FY89" i="17" s="1"/>
  <c r="ET88" i="17"/>
  <c r="GJ88" i="17" s="1"/>
  <c r="DE88" i="17"/>
  <c r="FY88" i="17" s="1"/>
  <c r="CI88" i="17"/>
  <c r="FR88" i="17" s="1"/>
  <c r="CD88" i="17"/>
  <c r="FM88" i="17" s="1"/>
  <c r="EV87" i="17"/>
  <c r="GL87" i="17" s="1"/>
  <c r="DY87" i="17"/>
  <c r="GD87" i="17" s="1"/>
  <c r="CF87" i="17"/>
  <c r="EW86" i="17"/>
  <c r="GM86" i="17" s="1"/>
  <c r="ER86" i="17"/>
  <c r="GH86" i="17" s="1"/>
  <c r="ET86" i="17"/>
  <c r="GJ86" i="17" s="1"/>
  <c r="DD86" i="17"/>
  <c r="FX86" i="17" s="1"/>
  <c r="CI86" i="17"/>
  <c r="FR86" i="17" s="1"/>
  <c r="DA84" i="17"/>
  <c r="FU84" i="17" s="1"/>
  <c r="DB84" i="17"/>
  <c r="FV84" i="17" s="1"/>
  <c r="DF84" i="17"/>
  <c r="FZ84" i="17" s="1"/>
  <c r="EV83" i="17"/>
  <c r="GL83" i="17" s="1"/>
  <c r="DF83" i="17"/>
  <c r="FZ83" i="17" s="1"/>
  <c r="EX81" i="17"/>
  <c r="GN81" i="17" s="1"/>
  <c r="EU81" i="17"/>
  <c r="GK81" i="17" s="1"/>
  <c r="DD81" i="17"/>
  <c r="FX81" i="17" s="1"/>
  <c r="DY80" i="17"/>
  <c r="GD80" i="17" s="1"/>
  <c r="ES78" i="17"/>
  <c r="GI78" i="17" s="1"/>
  <c r="CE78" i="17"/>
  <c r="FN78" i="17" s="1"/>
  <c r="DY76" i="17"/>
  <c r="GD76" i="17" s="1"/>
  <c r="DC76" i="17"/>
  <c r="FW76" i="17" s="1"/>
  <c r="DW75" i="17"/>
  <c r="GB75" i="17" s="1"/>
  <c r="DZ75" i="17"/>
  <c r="GE75" i="17" s="1"/>
  <c r="EB73" i="17"/>
  <c r="GG73" i="17" s="1"/>
  <c r="DY91" i="17"/>
  <c r="GD91" i="17" s="1"/>
  <c r="EU90" i="17"/>
  <c r="GK90" i="17" s="1"/>
  <c r="EX90" i="17"/>
  <c r="GN90" i="17" s="1"/>
  <c r="CI89" i="17"/>
  <c r="FR89" i="17" s="1"/>
  <c r="CH87" i="17"/>
  <c r="FQ87" i="17" s="1"/>
  <c r="ET84" i="17"/>
  <c r="GJ84" i="17" s="1"/>
  <c r="EV82" i="17"/>
  <c r="GL82" i="17" s="1"/>
  <c r="DE80" i="17"/>
  <c r="FY80" i="17" s="1"/>
  <c r="CZ80" i="17"/>
  <c r="FT80" i="17" s="1"/>
  <c r="DA80" i="17"/>
  <c r="FU80" i="17" s="1"/>
  <c r="DB80" i="17"/>
  <c r="FV80" i="17" s="1"/>
  <c r="DD80" i="17"/>
  <c r="FX80" i="17" s="1"/>
  <c r="DZ72" i="17"/>
  <c r="GE72" i="17" s="1"/>
  <c r="EB72" i="17"/>
  <c r="GG72" i="17" s="1"/>
  <c r="EB86" i="17"/>
  <c r="GG86" i="17" s="1"/>
  <c r="CJ86" i="17"/>
  <c r="FS86" i="17" s="1"/>
  <c r="ES85" i="17"/>
  <c r="GI85" i="17" s="1"/>
  <c r="EA85" i="17"/>
  <c r="GF85" i="17" s="1"/>
  <c r="DA85" i="17"/>
  <c r="FU85" i="17" s="1"/>
  <c r="CI85" i="17"/>
  <c r="FR85" i="17" s="1"/>
  <c r="ER84" i="17"/>
  <c r="GH84" i="17" s="1"/>
  <c r="CZ84" i="17"/>
  <c r="FT84" i="17" s="1"/>
  <c r="DY83" i="17"/>
  <c r="GD83" i="17" s="1"/>
  <c r="EX82" i="17"/>
  <c r="GN82" i="17" s="1"/>
  <c r="DX82" i="17"/>
  <c r="GC82" i="17" s="1"/>
  <c r="DF82" i="17"/>
  <c r="FZ82" i="17" s="1"/>
  <c r="CF82" i="17"/>
  <c r="EW81" i="17"/>
  <c r="GM81" i="17" s="1"/>
  <c r="DW81" i="17"/>
  <c r="GB81" i="17" s="1"/>
  <c r="DE81" i="17"/>
  <c r="FY81" i="17" s="1"/>
  <c r="DV80" i="17"/>
  <c r="GA80" i="17" s="1"/>
  <c r="CD80" i="17"/>
  <c r="FM80" i="17" s="1"/>
  <c r="EU79" i="17"/>
  <c r="GK79" i="17" s="1"/>
  <c r="DC79" i="17"/>
  <c r="FW79" i="17" s="1"/>
  <c r="ET78" i="17"/>
  <c r="GJ78" i="17" s="1"/>
  <c r="EB78" i="17"/>
  <c r="GG78" i="17" s="1"/>
  <c r="CJ78" i="17"/>
  <c r="FS78" i="17" s="1"/>
  <c r="ES77" i="17"/>
  <c r="GI77" i="17" s="1"/>
  <c r="EA77" i="17"/>
  <c r="GF77" i="17" s="1"/>
  <c r="DA77" i="17"/>
  <c r="FU77" i="17" s="1"/>
  <c r="CI77" i="17"/>
  <c r="FR77" i="17" s="1"/>
  <c r="ER76" i="17"/>
  <c r="GH76" i="17" s="1"/>
  <c r="CZ76" i="17"/>
  <c r="FT76" i="17" s="1"/>
  <c r="DV75" i="17"/>
  <c r="GA75" i="17" s="1"/>
  <c r="DC75" i="17"/>
  <c r="FW75" i="17" s="1"/>
  <c r="CH74" i="17"/>
  <c r="FQ74" i="17" s="1"/>
  <c r="DF72" i="17"/>
  <c r="FZ72" i="17" s="1"/>
  <c r="DC72" i="17"/>
  <c r="FW72" i="17" s="1"/>
  <c r="EU71" i="17"/>
  <c r="GK71" i="17" s="1"/>
  <c r="EX71" i="17"/>
  <c r="GN71" i="17" s="1"/>
  <c r="EX67" i="17"/>
  <c r="GN67" i="17" s="1"/>
  <c r="DX67" i="17"/>
  <c r="GC67" i="17" s="1"/>
  <c r="ET65" i="17"/>
  <c r="GJ65" i="17" s="1"/>
  <c r="DD65" i="17"/>
  <c r="FX65" i="17" s="1"/>
  <c r="ES64" i="17"/>
  <c r="GI64" i="17" s="1"/>
  <c r="EA64" i="17"/>
  <c r="GF64" i="17" s="1"/>
  <c r="EB64" i="17"/>
  <c r="GG64" i="17" s="1"/>
  <c r="DW64" i="17"/>
  <c r="GB64" i="17" s="1"/>
  <c r="DX64" i="17"/>
  <c r="GC64" i="17" s="1"/>
  <c r="DY64" i="17"/>
  <c r="GD64" i="17" s="1"/>
  <c r="ES63" i="17"/>
  <c r="GI63" i="17" s="1"/>
  <c r="ET61" i="17"/>
  <c r="GJ61" i="17" s="1"/>
  <c r="EW60" i="17"/>
  <c r="GM60" i="17" s="1"/>
  <c r="DD60" i="17"/>
  <c r="FX60" i="17" s="1"/>
  <c r="DW83" i="17"/>
  <c r="GB83" i="17" s="1"/>
  <c r="DV82" i="17"/>
  <c r="GA82" i="17" s="1"/>
  <c r="CD82" i="17"/>
  <c r="FM82" i="17" s="1"/>
  <c r="ES79" i="17"/>
  <c r="GI79" i="17" s="1"/>
  <c r="DA79" i="17"/>
  <c r="FU79" i="17" s="1"/>
  <c r="ER78" i="17"/>
  <c r="GH78" i="17" s="1"/>
  <c r="CZ78" i="17"/>
  <c r="FT78" i="17" s="1"/>
  <c r="EX75" i="17"/>
  <c r="GN75" i="17" s="1"/>
  <c r="CZ75" i="17"/>
  <c r="FT75" i="17" s="1"/>
  <c r="EU72" i="17"/>
  <c r="GK72" i="17" s="1"/>
  <c r="EV72" i="17"/>
  <c r="GL72" i="17" s="1"/>
  <c r="DB72" i="17"/>
  <c r="FV72" i="17" s="1"/>
  <c r="EV71" i="17"/>
  <c r="GL71" i="17" s="1"/>
  <c r="EA71" i="17"/>
  <c r="GF71" i="17" s="1"/>
  <c r="DX71" i="17"/>
  <c r="GC71" i="17" s="1"/>
  <c r="DB71" i="17"/>
  <c r="FV71" i="17" s="1"/>
  <c r="EB70" i="17"/>
  <c r="GG70" i="17" s="1"/>
  <c r="DY68" i="17"/>
  <c r="GD68" i="17" s="1"/>
  <c r="DE68" i="17"/>
  <c r="FY68" i="17" s="1"/>
  <c r="DF68" i="17"/>
  <c r="FZ68" i="17" s="1"/>
  <c r="DB68" i="17"/>
  <c r="FV68" i="17" s="1"/>
  <c r="DC68" i="17"/>
  <c r="FW68" i="17" s="1"/>
  <c r="EU62" i="17"/>
  <c r="GK62" i="17" s="1"/>
  <c r="EA60" i="17"/>
  <c r="GF60" i="17" s="1"/>
  <c r="DZ87" i="17"/>
  <c r="GE87" i="17" s="1"/>
  <c r="DY86" i="17"/>
  <c r="GD86" i="17" s="1"/>
  <c r="DX85" i="17"/>
  <c r="GC85" i="17" s="1"/>
  <c r="EW84" i="17"/>
  <c r="GM84" i="17" s="1"/>
  <c r="DE84" i="17"/>
  <c r="FY84" i="17" s="1"/>
  <c r="DD83" i="17"/>
  <c r="FX83" i="17" s="1"/>
  <c r="EU82" i="17"/>
  <c r="GK82" i="17" s="1"/>
  <c r="DC82" i="17"/>
  <c r="FW82" i="17" s="1"/>
  <c r="ET81" i="17"/>
  <c r="GJ81" i="17" s="1"/>
  <c r="EB81" i="17"/>
  <c r="GG81" i="17" s="1"/>
  <c r="DB81" i="17"/>
  <c r="FV81" i="17" s="1"/>
  <c r="CJ81" i="17"/>
  <c r="FS81" i="17" s="1"/>
  <c r="EA80" i="17"/>
  <c r="GF80" i="17" s="1"/>
  <c r="DZ79" i="17"/>
  <c r="GE79" i="17" s="1"/>
  <c r="DY78" i="17"/>
  <c r="GD78" i="17" s="1"/>
  <c r="CG78" i="17"/>
  <c r="FP78" i="17" s="1"/>
  <c r="DX77" i="17"/>
  <c r="GC77" i="17" s="1"/>
  <c r="DF77" i="17"/>
  <c r="FZ77" i="17" s="1"/>
  <c r="EW76" i="17"/>
  <c r="GM76" i="17" s="1"/>
  <c r="DE76" i="17"/>
  <c r="FY76" i="17" s="1"/>
  <c r="EV75" i="17"/>
  <c r="GL75" i="17" s="1"/>
  <c r="ET75" i="17"/>
  <c r="GJ75" i="17" s="1"/>
  <c r="EX74" i="17"/>
  <c r="GN74" i="17" s="1"/>
  <c r="EX72" i="17"/>
  <c r="GN72" i="17" s="1"/>
  <c r="DY71" i="17"/>
  <c r="GD71" i="17" s="1"/>
  <c r="CI71" i="17"/>
  <c r="FR71" i="17" s="1"/>
  <c r="ER70" i="17"/>
  <c r="GH70" i="17" s="1"/>
  <c r="ES70" i="17"/>
  <c r="GI70" i="17" s="1"/>
  <c r="ET70" i="17"/>
  <c r="GJ70" i="17" s="1"/>
  <c r="EW70" i="17"/>
  <c r="GM70" i="17" s="1"/>
  <c r="DZ70" i="17"/>
  <c r="GE70" i="17" s="1"/>
  <c r="EA70" i="17"/>
  <c r="GF70" i="17" s="1"/>
  <c r="DW70" i="17"/>
  <c r="GB70" i="17" s="1"/>
  <c r="CZ70" i="17"/>
  <c r="FT70" i="17" s="1"/>
  <c r="DA70" i="17"/>
  <c r="FU70" i="17" s="1"/>
  <c r="DB70" i="17"/>
  <c r="FV70" i="17" s="1"/>
  <c r="DE70" i="17"/>
  <c r="FY70" i="17" s="1"/>
  <c r="DY69" i="17"/>
  <c r="GD69" i="17" s="1"/>
  <c r="EW68" i="17"/>
  <c r="GM68" i="17" s="1"/>
  <c r="EX68" i="17"/>
  <c r="GN68" i="17" s="1"/>
  <c r="ET68" i="17"/>
  <c r="GJ68" i="17" s="1"/>
  <c r="EU68" i="17"/>
  <c r="GK68" i="17" s="1"/>
  <c r="EV65" i="17"/>
  <c r="GL65" i="17" s="1"/>
  <c r="DZ64" i="17"/>
  <c r="GE64" i="17" s="1"/>
  <c r="CD63" i="17"/>
  <c r="FM63" i="17" s="1"/>
  <c r="DZ62" i="17"/>
  <c r="GE62" i="17" s="1"/>
  <c r="ES58" i="17"/>
  <c r="GI58" i="17" s="1"/>
  <c r="EW85" i="17"/>
  <c r="GM85" i="17" s="1"/>
  <c r="EV84" i="17"/>
  <c r="GL84" i="17" s="1"/>
  <c r="EU83" i="17"/>
  <c r="GK83" i="17" s="1"/>
  <c r="DC83" i="17"/>
  <c r="FW83" i="17" s="1"/>
  <c r="DB82" i="17"/>
  <c r="FV82" i="17" s="1"/>
  <c r="ES81" i="17"/>
  <c r="GI81" i="17" s="1"/>
  <c r="DZ80" i="17"/>
  <c r="GE80" i="17" s="1"/>
  <c r="CF78" i="17"/>
  <c r="EW77" i="17"/>
  <c r="GM77" i="17" s="1"/>
  <c r="DW77" i="17"/>
  <c r="GB77" i="17" s="1"/>
  <c r="EV76" i="17"/>
  <c r="GL76" i="17" s="1"/>
  <c r="DD76" i="17"/>
  <c r="FX76" i="17" s="1"/>
  <c r="EU75" i="17"/>
  <c r="GK75" i="17" s="1"/>
  <c r="EB75" i="17"/>
  <c r="GG75" i="17" s="1"/>
  <c r="EV74" i="17"/>
  <c r="GL74" i="17" s="1"/>
  <c r="EW74" i="17"/>
  <c r="GM74" i="17" s="1"/>
  <c r="ES74" i="17"/>
  <c r="GI74" i="17" s="1"/>
  <c r="EV73" i="17"/>
  <c r="GL73" i="17" s="1"/>
  <c r="EW73" i="17"/>
  <c r="GM73" i="17" s="1"/>
  <c r="ER73" i="17"/>
  <c r="GH73" i="17" s="1"/>
  <c r="EW72" i="17"/>
  <c r="GM72" i="17" s="1"/>
  <c r="DW71" i="17"/>
  <c r="GB71" i="17" s="1"/>
  <c r="EX70" i="17"/>
  <c r="GN70" i="17" s="1"/>
  <c r="DY70" i="17"/>
  <c r="GD70" i="17" s="1"/>
  <c r="DF70" i="17"/>
  <c r="FZ70" i="17" s="1"/>
  <c r="EU69" i="17"/>
  <c r="GK69" i="17" s="1"/>
  <c r="DC69" i="17"/>
  <c r="FW69" i="17" s="1"/>
  <c r="DD68" i="17"/>
  <c r="FX68" i="17" s="1"/>
  <c r="DZ67" i="17"/>
  <c r="GE67" i="17" s="1"/>
  <c r="DA63" i="17"/>
  <c r="FU63" i="17" s="1"/>
  <c r="DW61" i="17"/>
  <c r="GB61" i="17" s="1"/>
  <c r="DX61" i="17"/>
  <c r="GC61" i="17" s="1"/>
  <c r="DZ61" i="17"/>
  <c r="GE61" i="17" s="1"/>
  <c r="EW53" i="17"/>
  <c r="GM53" i="17" s="1"/>
  <c r="EX53" i="17"/>
  <c r="GN53" i="17" s="1"/>
  <c r="ES53" i="17"/>
  <c r="GI53" i="17" s="1"/>
  <c r="ET53" i="17"/>
  <c r="GJ53" i="17" s="1"/>
  <c r="EU53" i="17"/>
  <c r="GK53" i="17" s="1"/>
  <c r="EV53" i="17"/>
  <c r="GL53" i="17" s="1"/>
  <c r="EB83" i="17"/>
  <c r="GG83" i="17" s="1"/>
  <c r="EA82" i="17"/>
  <c r="GF82" i="17" s="1"/>
  <c r="CI82" i="17"/>
  <c r="FR82" i="17" s="1"/>
  <c r="EX79" i="17"/>
  <c r="GN79" i="17" s="1"/>
  <c r="DX79" i="17"/>
  <c r="GC79" i="17" s="1"/>
  <c r="DF79" i="17"/>
  <c r="FZ79" i="17" s="1"/>
  <c r="EW78" i="17"/>
  <c r="GM78" i="17" s="1"/>
  <c r="DE78" i="17"/>
  <c r="FY78" i="17" s="1"/>
  <c r="ES75" i="17"/>
  <c r="GI75" i="17" s="1"/>
  <c r="DX75" i="17"/>
  <c r="GC75" i="17" s="1"/>
  <c r="EU74" i="17"/>
  <c r="GK74" i="17" s="1"/>
  <c r="DW74" i="17"/>
  <c r="GB74" i="17" s="1"/>
  <c r="DX74" i="17"/>
  <c r="GC74" i="17" s="1"/>
  <c r="EA74" i="17"/>
  <c r="GF74" i="17" s="1"/>
  <c r="DF74" i="17"/>
  <c r="FZ74" i="17" s="1"/>
  <c r="DV73" i="17"/>
  <c r="GA73" i="17" s="1"/>
  <c r="DW73" i="17"/>
  <c r="GB73" i="17" s="1"/>
  <c r="DZ73" i="17"/>
  <c r="GE73" i="17" s="1"/>
  <c r="ET72" i="17"/>
  <c r="GJ72" i="17" s="1"/>
  <c r="DV71" i="17"/>
  <c r="GA71" i="17" s="1"/>
  <c r="EV70" i="17"/>
  <c r="GL70" i="17" s="1"/>
  <c r="DD70" i="17"/>
  <c r="FX70" i="17" s="1"/>
  <c r="DA68" i="17"/>
  <c r="FU68" i="17" s="1"/>
  <c r="EX66" i="17"/>
  <c r="GN66" i="17" s="1"/>
  <c r="DB65" i="17"/>
  <c r="FV65" i="17" s="1"/>
  <c r="DA64" i="17"/>
  <c r="FU64" i="17" s="1"/>
  <c r="CI64" i="17"/>
  <c r="FR64" i="17" s="1"/>
  <c r="CJ64" i="17"/>
  <c r="FS64" i="17" s="1"/>
  <c r="CE64" i="17"/>
  <c r="FN64" i="17" s="1"/>
  <c r="CF64" i="17"/>
  <c r="CG64" i="17"/>
  <c r="FP64" i="17" s="1"/>
  <c r="EV63" i="17"/>
  <c r="GL63" i="17" s="1"/>
  <c r="DB63" i="17"/>
  <c r="FV63" i="17" s="1"/>
  <c r="ES48" i="17"/>
  <c r="GI48" i="17" s="1"/>
  <c r="ET48" i="17"/>
  <c r="GJ48" i="17" s="1"/>
  <c r="EV48" i="17"/>
  <c r="GL48" i="17" s="1"/>
  <c r="EW48" i="17"/>
  <c r="GM48" i="17" s="1"/>
  <c r="EX48" i="17"/>
  <c r="GN48" i="17" s="1"/>
  <c r="DY75" i="17"/>
  <c r="GD75" i="17" s="1"/>
  <c r="DZ74" i="17"/>
  <c r="GE74" i="17" s="1"/>
  <c r="DD74" i="17"/>
  <c r="FX74" i="17" s="1"/>
  <c r="DE74" i="17"/>
  <c r="FY74" i="17" s="1"/>
  <c r="DA74" i="17"/>
  <c r="FU74" i="17" s="1"/>
  <c r="EA73" i="17"/>
  <c r="GF73" i="17" s="1"/>
  <c r="DD73" i="17"/>
  <c r="FX73" i="17" s="1"/>
  <c r="DE73" i="17"/>
  <c r="FY73" i="17" s="1"/>
  <c r="CZ73" i="17"/>
  <c r="FT73" i="17" s="1"/>
  <c r="ES72" i="17"/>
  <c r="GI72" i="17" s="1"/>
  <c r="DY72" i="17"/>
  <c r="GD72" i="17" s="1"/>
  <c r="DZ69" i="17"/>
  <c r="GE69" i="17" s="1"/>
  <c r="DD67" i="17"/>
  <c r="FX67" i="17" s="1"/>
  <c r="DE67" i="17"/>
  <c r="FY67" i="17" s="1"/>
  <c r="CZ67" i="17"/>
  <c r="FT67" i="17" s="1"/>
  <c r="DA67" i="17"/>
  <c r="FU67" i="17" s="1"/>
  <c r="DB67" i="17"/>
  <c r="FV67" i="17" s="1"/>
  <c r="EV66" i="17"/>
  <c r="GL66" i="17" s="1"/>
  <c r="ES65" i="17"/>
  <c r="GI65" i="17" s="1"/>
  <c r="DC64" i="17"/>
  <c r="FW64" i="17" s="1"/>
  <c r="EB63" i="17"/>
  <c r="GG63" i="17" s="1"/>
  <c r="DC62" i="17"/>
  <c r="FW62" i="17" s="1"/>
  <c r="EU60" i="17"/>
  <c r="GK60" i="17" s="1"/>
  <c r="EV60" i="17"/>
  <c r="GL60" i="17" s="1"/>
  <c r="DB75" i="17"/>
  <c r="FV75" i="17" s="1"/>
  <c r="CJ75" i="17"/>
  <c r="FS75" i="17" s="1"/>
  <c r="CE74" i="17"/>
  <c r="FN74" i="17" s="1"/>
  <c r="CF74" i="17"/>
  <c r="CI74" i="17"/>
  <c r="FR74" i="17" s="1"/>
  <c r="CD73" i="17"/>
  <c r="FM73" i="17" s="1"/>
  <c r="DD72" i="17"/>
  <c r="FX72" i="17" s="1"/>
  <c r="EB65" i="17"/>
  <c r="GG65" i="17" s="1"/>
  <c r="DX65" i="17"/>
  <c r="GC65" i="17" s="1"/>
  <c r="DY65" i="17"/>
  <c r="GD65" i="17" s="1"/>
  <c r="DZ63" i="17"/>
  <c r="GE63" i="17" s="1"/>
  <c r="EA63" i="17"/>
  <c r="GF63" i="17" s="1"/>
  <c r="DV63" i="17"/>
  <c r="GA63" i="17" s="1"/>
  <c r="DW63" i="17"/>
  <c r="GB63" i="17" s="1"/>
  <c r="DX63" i="17"/>
  <c r="GC63" i="17" s="1"/>
  <c r="EV69" i="17"/>
  <c r="GL69" i="17" s="1"/>
  <c r="DV69" i="17"/>
  <c r="GA69" i="17" s="1"/>
  <c r="DD69" i="17"/>
  <c r="FX69" i="17" s="1"/>
  <c r="CD69" i="17"/>
  <c r="FM69" i="17" s="1"/>
  <c r="EB67" i="17"/>
  <c r="GG67" i="17" s="1"/>
  <c r="CJ67" i="17"/>
  <c r="FS67" i="17" s="1"/>
  <c r="ES66" i="17"/>
  <c r="GI66" i="17" s="1"/>
  <c r="EA66" i="17"/>
  <c r="GF66" i="17" s="1"/>
  <c r="DA66" i="17"/>
  <c r="FU66" i="17" s="1"/>
  <c r="CI66" i="17"/>
  <c r="FR66" i="17" s="1"/>
  <c r="ER65" i="17"/>
  <c r="GH65" i="17" s="1"/>
  <c r="DZ65" i="17"/>
  <c r="GE65" i="17" s="1"/>
  <c r="CZ65" i="17"/>
  <c r="FT65" i="17" s="1"/>
  <c r="EX63" i="17"/>
  <c r="GN63" i="17" s="1"/>
  <c r="DF63" i="17"/>
  <c r="FZ63" i="17" s="1"/>
  <c r="EW62" i="17"/>
  <c r="GM62" i="17" s="1"/>
  <c r="DW62" i="17"/>
  <c r="GB62" i="17" s="1"/>
  <c r="DE62" i="17"/>
  <c r="FY62" i="17" s="1"/>
  <c r="ES61" i="17"/>
  <c r="GI61" i="17" s="1"/>
  <c r="DY61" i="17"/>
  <c r="GD61" i="17" s="1"/>
  <c r="CF61" i="17"/>
  <c r="EX60" i="17"/>
  <c r="GN60" i="17" s="1"/>
  <c r="CZ60" i="17"/>
  <c r="FT60" i="17" s="1"/>
  <c r="ET59" i="17"/>
  <c r="GJ59" i="17" s="1"/>
  <c r="DZ59" i="17"/>
  <c r="GE59" i="17" s="1"/>
  <c r="DB59" i="17"/>
  <c r="FV59" i="17" s="1"/>
  <c r="ES57" i="17"/>
  <c r="GI57" i="17" s="1"/>
  <c r="EA57" i="17"/>
  <c r="GF57" i="17" s="1"/>
  <c r="EB57" i="17"/>
  <c r="GG57" i="17" s="1"/>
  <c r="DW57" i="17"/>
  <c r="GB57" i="17" s="1"/>
  <c r="DX57" i="17"/>
  <c r="GC57" i="17" s="1"/>
  <c r="DY57" i="17"/>
  <c r="GD57" i="17" s="1"/>
  <c r="EV56" i="17"/>
  <c r="GL56" i="17" s="1"/>
  <c r="DZ56" i="17"/>
  <c r="GE56" i="17" s="1"/>
  <c r="EA56" i="17"/>
  <c r="GF56" i="17" s="1"/>
  <c r="DV56" i="17"/>
  <c r="GA56" i="17" s="1"/>
  <c r="DW56" i="17"/>
  <c r="GB56" i="17" s="1"/>
  <c r="DX56" i="17"/>
  <c r="GC56" i="17" s="1"/>
  <c r="EX52" i="17"/>
  <c r="GN52" i="17" s="1"/>
  <c r="DW52" i="17"/>
  <c r="GB52" i="17" s="1"/>
  <c r="DY51" i="17"/>
  <c r="GD51" i="17" s="1"/>
  <c r="CE49" i="17"/>
  <c r="FN49" i="17" s="1"/>
  <c r="CF49" i="17"/>
  <c r="CI67" i="17"/>
  <c r="FR67" i="17" s="1"/>
  <c r="ER66" i="17"/>
  <c r="GH66" i="17" s="1"/>
  <c r="DZ66" i="17"/>
  <c r="GE66" i="17" s="1"/>
  <c r="CZ66" i="17"/>
  <c r="FT66" i="17" s="1"/>
  <c r="EX64" i="17"/>
  <c r="GN64" i="17" s="1"/>
  <c r="DF64" i="17"/>
  <c r="FZ64" i="17" s="1"/>
  <c r="EW63" i="17"/>
  <c r="GM63" i="17" s="1"/>
  <c r="DE63" i="17"/>
  <c r="FY63" i="17" s="1"/>
  <c r="EV62" i="17"/>
  <c r="GL62" i="17" s="1"/>
  <c r="DV62" i="17"/>
  <c r="GA62" i="17" s="1"/>
  <c r="DD62" i="17"/>
  <c r="FX62" i="17" s="1"/>
  <c r="ET60" i="17"/>
  <c r="GJ60" i="17" s="1"/>
  <c r="DB58" i="17"/>
  <c r="FV58" i="17" s="1"/>
  <c r="DE58" i="17"/>
  <c r="FY58" i="17" s="1"/>
  <c r="EU56" i="17"/>
  <c r="GK56" i="17" s="1"/>
  <c r="DY55" i="17"/>
  <c r="GD55" i="17" s="1"/>
  <c r="DX54" i="17"/>
  <c r="GC54" i="17" s="1"/>
  <c r="DF54" i="17"/>
  <c r="FZ54" i="17" s="1"/>
  <c r="DC54" i="17"/>
  <c r="FW54" i="17" s="1"/>
  <c r="EV52" i="17"/>
  <c r="GL52" i="17" s="1"/>
  <c r="EW52" i="17"/>
  <c r="GM52" i="17" s="1"/>
  <c r="ER52" i="17"/>
  <c r="GH52" i="17" s="1"/>
  <c r="ES52" i="17"/>
  <c r="GI52" i="17" s="1"/>
  <c r="ET52" i="17"/>
  <c r="GJ52" i="17" s="1"/>
  <c r="CF42" i="17"/>
  <c r="CH42" i="17"/>
  <c r="FQ42" i="17" s="1"/>
  <c r="CI42" i="17"/>
  <c r="FR42" i="17" s="1"/>
  <c r="EB60" i="17"/>
  <c r="GG60" i="17" s="1"/>
  <c r="ET58" i="17"/>
  <c r="GJ58" i="17" s="1"/>
  <c r="EU58" i="17"/>
  <c r="GK58" i="17" s="1"/>
  <c r="DC58" i="17"/>
  <c r="FW58" i="17" s="1"/>
  <c r="ES56" i="17"/>
  <c r="GI56" i="17" s="1"/>
  <c r="DE56" i="17"/>
  <c r="FY56" i="17" s="1"/>
  <c r="ET50" i="17"/>
  <c r="GJ50" i="17" s="1"/>
  <c r="EW50" i="17"/>
  <c r="GM50" i="17" s="1"/>
  <c r="ER50" i="17"/>
  <c r="GH50" i="17" s="1"/>
  <c r="ES50" i="17"/>
  <c r="GI50" i="17" s="1"/>
  <c r="EU50" i="17"/>
  <c r="GK50" i="17" s="1"/>
  <c r="DD50" i="17"/>
  <c r="FX50" i="17" s="1"/>
  <c r="ET49" i="17"/>
  <c r="GJ49" i="17" s="1"/>
  <c r="EU49" i="17"/>
  <c r="GK49" i="17" s="1"/>
  <c r="EV49" i="17"/>
  <c r="GL49" i="17" s="1"/>
  <c r="EW49" i="17"/>
  <c r="GM49" i="17" s="1"/>
  <c r="ET36" i="17"/>
  <c r="GJ36" i="17" s="1"/>
  <c r="EW36" i="17"/>
  <c r="GM36" i="17" s="1"/>
  <c r="EX36" i="17"/>
  <c r="GN36" i="17" s="1"/>
  <c r="ES69" i="17"/>
  <c r="GI69" i="17" s="1"/>
  <c r="EA69" i="17"/>
  <c r="GF69" i="17" s="1"/>
  <c r="DA69" i="17"/>
  <c r="FU69" i="17" s="1"/>
  <c r="CI69" i="17"/>
  <c r="FR69" i="17" s="1"/>
  <c r="DY67" i="17"/>
  <c r="GD67" i="17" s="1"/>
  <c r="DX66" i="17"/>
  <c r="GC66" i="17" s="1"/>
  <c r="EW65" i="17"/>
  <c r="GM65" i="17" s="1"/>
  <c r="DW65" i="17"/>
  <c r="GB65" i="17" s="1"/>
  <c r="DE65" i="17"/>
  <c r="FY65" i="17" s="1"/>
  <c r="EV64" i="17"/>
  <c r="GL64" i="17" s="1"/>
  <c r="DD64" i="17"/>
  <c r="FX64" i="17" s="1"/>
  <c r="EU63" i="17"/>
  <c r="GK63" i="17" s="1"/>
  <c r="DC63" i="17"/>
  <c r="FW63" i="17" s="1"/>
  <c r="ET62" i="17"/>
  <c r="GJ62" i="17" s="1"/>
  <c r="DB62" i="17"/>
  <c r="FV62" i="17" s="1"/>
  <c r="ES60" i="17"/>
  <c r="GI60" i="17" s="1"/>
  <c r="DZ60" i="17"/>
  <c r="GE60" i="17" s="1"/>
  <c r="DX60" i="17"/>
  <c r="GC60" i="17" s="1"/>
  <c r="EB58" i="17"/>
  <c r="GG58" i="17" s="1"/>
  <c r="EV55" i="17"/>
  <c r="GL55" i="17" s="1"/>
  <c r="CH55" i="17"/>
  <c r="FQ55" i="17" s="1"/>
  <c r="DY54" i="17"/>
  <c r="GD54" i="17" s="1"/>
  <c r="CI50" i="17"/>
  <c r="FR50" i="17" s="1"/>
  <c r="CD50" i="17"/>
  <c r="FM50" i="17" s="1"/>
  <c r="DF49" i="17"/>
  <c r="FZ49" i="17" s="1"/>
  <c r="EW66" i="17"/>
  <c r="GM66" i="17" s="1"/>
  <c r="DW66" i="17"/>
  <c r="GB66" i="17" s="1"/>
  <c r="DE66" i="17"/>
  <c r="FY66" i="17" s="1"/>
  <c r="EU64" i="17"/>
  <c r="GK64" i="17" s="1"/>
  <c r="ES62" i="17"/>
  <c r="GI62" i="17" s="1"/>
  <c r="EA62" i="17"/>
  <c r="GF62" i="17" s="1"/>
  <c r="DA62" i="17"/>
  <c r="FU62" i="17" s="1"/>
  <c r="CI62" i="17"/>
  <c r="FR62" i="17" s="1"/>
  <c r="ER60" i="17"/>
  <c r="GH60" i="17" s="1"/>
  <c r="DY60" i="17"/>
  <c r="GD60" i="17" s="1"/>
  <c r="DD58" i="17"/>
  <c r="FX58" i="17" s="1"/>
  <c r="DE57" i="17"/>
  <c r="FY57" i="17" s="1"/>
  <c r="DD56" i="17"/>
  <c r="FX56" i="17" s="1"/>
  <c r="CI56" i="17"/>
  <c r="FR56" i="17" s="1"/>
  <c r="CD56" i="17"/>
  <c r="FM56" i="17" s="1"/>
  <c r="EB55" i="17"/>
  <c r="GG55" i="17" s="1"/>
  <c r="EX54" i="17"/>
  <c r="GN54" i="17" s="1"/>
  <c r="EU54" i="17"/>
  <c r="GK54" i="17" s="1"/>
  <c r="DW53" i="17"/>
  <c r="GB53" i="17" s="1"/>
  <c r="EU52" i="17"/>
  <c r="GK52" i="17" s="1"/>
  <c r="EU65" i="17"/>
  <c r="GK65" i="17" s="1"/>
  <c r="DC65" i="17"/>
  <c r="FW65" i="17" s="1"/>
  <c r="ET64" i="17"/>
  <c r="GJ64" i="17" s="1"/>
  <c r="DB64" i="17"/>
  <c r="FV64" i="17" s="1"/>
  <c r="EU61" i="17"/>
  <c r="GK61" i="17" s="1"/>
  <c r="DW60" i="17"/>
  <c r="GB60" i="17" s="1"/>
  <c r="DB60" i="17"/>
  <c r="EX59" i="17"/>
  <c r="GN59" i="17" s="1"/>
  <c r="EV58" i="17"/>
  <c r="GL58" i="17" s="1"/>
  <c r="DV58" i="17"/>
  <c r="GA58" i="17" s="1"/>
  <c r="DW58" i="17"/>
  <c r="GB58" i="17" s="1"/>
  <c r="DZ58" i="17"/>
  <c r="GE58" i="17" s="1"/>
  <c r="DA57" i="17"/>
  <c r="FU57" i="17" s="1"/>
  <c r="CI57" i="17"/>
  <c r="FR57" i="17" s="1"/>
  <c r="CJ57" i="17"/>
  <c r="FS57" i="17" s="1"/>
  <c r="CE57" i="17"/>
  <c r="FN57" i="17" s="1"/>
  <c r="CF57" i="17"/>
  <c r="CG57" i="17"/>
  <c r="FP57" i="17" s="1"/>
  <c r="DC56" i="17"/>
  <c r="FW56" i="17" s="1"/>
  <c r="DZ55" i="17"/>
  <c r="GE55" i="17" s="1"/>
  <c r="FO55" i="17"/>
  <c r="DZ54" i="17"/>
  <c r="GE54" i="17" s="1"/>
  <c r="DE53" i="17"/>
  <c r="FY53" i="17" s="1"/>
  <c r="DF53" i="17"/>
  <c r="FZ53" i="17" s="1"/>
  <c r="DA53" i="17"/>
  <c r="FU53" i="17" s="1"/>
  <c r="DB53" i="17"/>
  <c r="FV53" i="17" s="1"/>
  <c r="DC53" i="17"/>
  <c r="FW53" i="17" s="1"/>
  <c r="DE50" i="17"/>
  <c r="FY50" i="17" s="1"/>
  <c r="CG61" i="17"/>
  <c r="FP61" i="17" s="1"/>
  <c r="EV59" i="17"/>
  <c r="GL59" i="17" s="1"/>
  <c r="EW59" i="17"/>
  <c r="GM59" i="17" s="1"/>
  <c r="ES59" i="17"/>
  <c r="GI59" i="17" s="1"/>
  <c r="DV59" i="17"/>
  <c r="GA59" i="17" s="1"/>
  <c r="DW59" i="17"/>
  <c r="GB59" i="17" s="1"/>
  <c r="DX59" i="17"/>
  <c r="GC59" i="17" s="1"/>
  <c r="EA59" i="17"/>
  <c r="GF59" i="17" s="1"/>
  <c r="DD59" i="17"/>
  <c r="FX59" i="17" s="1"/>
  <c r="DE59" i="17"/>
  <c r="FY59" i="17" s="1"/>
  <c r="DA59" i="17"/>
  <c r="FU59" i="17" s="1"/>
  <c r="CD59" i="17"/>
  <c r="FM59" i="17" s="1"/>
  <c r="CI59" i="17"/>
  <c r="FR59" i="17" s="1"/>
  <c r="DD52" i="17"/>
  <c r="FX52" i="17" s="1"/>
  <c r="DE52" i="17"/>
  <c r="FY52" i="17" s="1"/>
  <c r="CZ52" i="17"/>
  <c r="FT52" i="17" s="1"/>
  <c r="DA52" i="17"/>
  <c r="FU52" i="17" s="1"/>
  <c r="DB52" i="17"/>
  <c r="FV52" i="17" s="1"/>
  <c r="DZ51" i="17"/>
  <c r="GE51" i="17" s="1"/>
  <c r="CG51" i="17"/>
  <c r="FP51" i="17" s="1"/>
  <c r="ER58" i="17"/>
  <c r="GH58" i="17" s="1"/>
  <c r="CZ58" i="17"/>
  <c r="FT58" i="17" s="1"/>
  <c r="EX56" i="17"/>
  <c r="GN56" i="17" s="1"/>
  <c r="DF56" i="17"/>
  <c r="FZ56" i="17" s="1"/>
  <c r="EW55" i="17"/>
  <c r="GM55" i="17" s="1"/>
  <c r="DW55" i="17"/>
  <c r="GB55" i="17" s="1"/>
  <c r="DE55" i="17"/>
  <c r="FY55" i="17" s="1"/>
  <c r="CE55" i="17"/>
  <c r="FN55" i="17" s="1"/>
  <c r="EV54" i="17"/>
  <c r="GL54" i="17" s="1"/>
  <c r="DV54" i="17"/>
  <c r="GA54" i="17" s="1"/>
  <c r="DD54" i="17"/>
  <c r="FX54" i="17" s="1"/>
  <c r="CD54" i="17"/>
  <c r="FM54" i="17" s="1"/>
  <c r="EB52" i="17"/>
  <c r="GG52" i="17" s="1"/>
  <c r="CJ52" i="17"/>
  <c r="FS52" i="17" s="1"/>
  <c r="ES51" i="17"/>
  <c r="GI51" i="17" s="1"/>
  <c r="EA51" i="17"/>
  <c r="GF51" i="17" s="1"/>
  <c r="CH51" i="17"/>
  <c r="FQ51" i="17" s="1"/>
  <c r="EA50" i="17"/>
  <c r="GF50" i="17" s="1"/>
  <c r="CZ50" i="17"/>
  <c r="FT50" i="17" s="1"/>
  <c r="ER49" i="17"/>
  <c r="GH49" i="17" s="1"/>
  <c r="ES49" i="17"/>
  <c r="GI49" i="17" s="1"/>
  <c r="EU48" i="17"/>
  <c r="GK48" i="17" s="1"/>
  <c r="EU46" i="17"/>
  <c r="GK46" i="17" s="1"/>
  <c r="CI45" i="17"/>
  <c r="FR45" i="17" s="1"/>
  <c r="CD45" i="17"/>
  <c r="FM45" i="17" s="1"/>
  <c r="CE45" i="17"/>
  <c r="FN45" i="17" s="1"/>
  <c r="CF45" i="17"/>
  <c r="CH45" i="17"/>
  <c r="FQ45" i="17" s="1"/>
  <c r="DX44" i="17"/>
  <c r="GC44" i="17" s="1"/>
  <c r="EX57" i="17"/>
  <c r="GN57" i="17" s="1"/>
  <c r="EB50" i="17"/>
  <c r="GG50" i="17" s="1"/>
  <c r="EA49" i="17"/>
  <c r="GF49" i="17" s="1"/>
  <c r="DV49" i="17"/>
  <c r="GA49" i="17" s="1"/>
  <c r="DY48" i="17"/>
  <c r="GD48" i="17" s="1"/>
  <c r="EX45" i="17"/>
  <c r="GN45" i="17" s="1"/>
  <c r="ET42" i="17"/>
  <c r="GJ42" i="17" s="1"/>
  <c r="EW42" i="17"/>
  <c r="GM42" i="17" s="1"/>
  <c r="ER42" i="17"/>
  <c r="GH42" i="17" s="1"/>
  <c r="ES42" i="17"/>
  <c r="GI42" i="17" s="1"/>
  <c r="EU42" i="17"/>
  <c r="GK42" i="17" s="1"/>
  <c r="ET54" i="17"/>
  <c r="GJ54" i="17" s="1"/>
  <c r="EB54" i="17"/>
  <c r="GG54" i="17" s="1"/>
  <c r="DB54" i="17"/>
  <c r="FV54" i="17" s="1"/>
  <c r="CF51" i="17"/>
  <c r="DY50" i="17"/>
  <c r="GD50" i="17" s="1"/>
  <c r="CZ49" i="17"/>
  <c r="FT49" i="17" s="1"/>
  <c r="DA49" i="17"/>
  <c r="FU49" i="17" s="1"/>
  <c r="DD49" i="17"/>
  <c r="FX49" i="17" s="1"/>
  <c r="EB48" i="17"/>
  <c r="GG48" i="17" s="1"/>
  <c r="CE48" i="17"/>
  <c r="FN48" i="17" s="1"/>
  <c r="CF48" i="17"/>
  <c r="CG48" i="17"/>
  <c r="FP48" i="17" s="1"/>
  <c r="EU47" i="17"/>
  <c r="GK47" i="17" s="1"/>
  <c r="CJ46" i="17"/>
  <c r="FS46" i="17" s="1"/>
  <c r="EU45" i="17"/>
  <c r="GK45" i="17" s="1"/>
  <c r="EW44" i="17"/>
  <c r="GM44" i="17" s="1"/>
  <c r="DA44" i="17"/>
  <c r="FU44" i="17" s="1"/>
  <c r="DA42" i="17"/>
  <c r="FU42" i="17" s="1"/>
  <c r="DC42" i="17"/>
  <c r="FW42" i="17" s="1"/>
  <c r="DD42" i="17"/>
  <c r="FX42" i="17" s="1"/>
  <c r="DF42" i="17"/>
  <c r="FZ42" i="17" s="1"/>
  <c r="CI40" i="17"/>
  <c r="FR40" i="17" s="1"/>
  <c r="CF40" i="17"/>
  <c r="EW58" i="17"/>
  <c r="GM58" i="17" s="1"/>
  <c r="EV57" i="17"/>
  <c r="GL57" i="17" s="1"/>
  <c r="DD57" i="17"/>
  <c r="FX57" i="17" s="1"/>
  <c r="ET55" i="17"/>
  <c r="GJ55" i="17" s="1"/>
  <c r="ES54" i="17"/>
  <c r="GI54" i="17" s="1"/>
  <c r="DA54" i="17"/>
  <c r="FU54" i="17" s="1"/>
  <c r="DX51" i="17"/>
  <c r="GC51" i="17" s="1"/>
  <c r="CE51" i="17"/>
  <c r="FN51" i="17" s="1"/>
  <c r="DX50" i="17"/>
  <c r="GC50" i="17" s="1"/>
  <c r="DF50" i="17"/>
  <c r="FZ50" i="17" s="1"/>
  <c r="DE49" i="17"/>
  <c r="FY49" i="17" s="1"/>
  <c r="CH49" i="17"/>
  <c r="FQ49" i="17" s="1"/>
  <c r="CI49" i="17"/>
  <c r="FR49" i="17" s="1"/>
  <c r="CD49" i="17"/>
  <c r="FM49" i="17" s="1"/>
  <c r="DZ48" i="17"/>
  <c r="GE48" i="17" s="1"/>
  <c r="DW47" i="17"/>
  <c r="GB47" i="17" s="1"/>
  <c r="DX47" i="17"/>
  <c r="GC47" i="17" s="1"/>
  <c r="DY47" i="17"/>
  <c r="GD47" i="17" s="1"/>
  <c r="EB47" i="17"/>
  <c r="GG47" i="17" s="1"/>
  <c r="CE47" i="17"/>
  <c r="FN47" i="17" s="1"/>
  <c r="CF47" i="17"/>
  <c r="CG47" i="17"/>
  <c r="FP47" i="17" s="1"/>
  <c r="CJ47" i="17"/>
  <c r="FS47" i="17" s="1"/>
  <c r="ES44" i="17"/>
  <c r="GI44" i="17" s="1"/>
  <c r="DZ44" i="17"/>
  <c r="GE44" i="17" s="1"/>
  <c r="CJ38" i="17"/>
  <c r="FS38" i="17" s="1"/>
  <c r="EU57" i="17"/>
  <c r="GK57" i="17" s="1"/>
  <c r="DC57" i="17"/>
  <c r="FW57" i="17" s="1"/>
  <c r="ET56" i="17"/>
  <c r="GJ56" i="17" s="1"/>
  <c r="DB56" i="17"/>
  <c r="FV56" i="17" s="1"/>
  <c r="ES55" i="17"/>
  <c r="GI55" i="17" s="1"/>
  <c r="EA55" i="17"/>
  <c r="GF55" i="17" s="1"/>
  <c r="CI55" i="17"/>
  <c r="FR55" i="17" s="1"/>
  <c r="DY53" i="17"/>
  <c r="GD53" i="17" s="1"/>
  <c r="DX52" i="17"/>
  <c r="GC52" i="17" s="1"/>
  <c r="EW51" i="17"/>
  <c r="GM51" i="17" s="1"/>
  <c r="DW51" i="17"/>
  <c r="GB51" i="17" s="1"/>
  <c r="DW50" i="17"/>
  <c r="GB50" i="17" s="1"/>
  <c r="DC49" i="17"/>
  <c r="FW49" i="17" s="1"/>
  <c r="CG49" i="17"/>
  <c r="FP49" i="17" s="1"/>
  <c r="DX48" i="17"/>
  <c r="GC48" i="17" s="1"/>
  <c r="CH48" i="17"/>
  <c r="FQ48" i="17" s="1"/>
  <c r="ET47" i="17"/>
  <c r="GJ47" i="17" s="1"/>
  <c r="EA45" i="17"/>
  <c r="GF45" i="17" s="1"/>
  <c r="DV45" i="17"/>
  <c r="GA45" i="17" s="1"/>
  <c r="DW45" i="17"/>
  <c r="GB45" i="17" s="1"/>
  <c r="DX45" i="17"/>
  <c r="GC45" i="17" s="1"/>
  <c r="DZ45" i="17"/>
  <c r="GE45" i="17" s="1"/>
  <c r="DY44" i="17"/>
  <c r="GD44" i="17" s="1"/>
  <c r="DD44" i="17"/>
  <c r="FX44" i="17" s="1"/>
  <c r="EV42" i="17"/>
  <c r="GL42" i="17" s="1"/>
  <c r="ES41" i="17"/>
  <c r="GI41" i="17" s="1"/>
  <c r="EV41" i="17"/>
  <c r="GL41" i="17" s="1"/>
  <c r="ER41" i="17"/>
  <c r="GH41" i="17" s="1"/>
  <c r="ET41" i="17"/>
  <c r="GJ41" i="17" s="1"/>
  <c r="EU41" i="17"/>
  <c r="GK41" i="17" s="1"/>
  <c r="ES37" i="17"/>
  <c r="GI37" i="17" s="1"/>
  <c r="ET37" i="17"/>
  <c r="GJ37" i="17" s="1"/>
  <c r="EV37" i="17"/>
  <c r="GL37" i="17" s="1"/>
  <c r="EW37" i="17"/>
  <c r="GM37" i="17" s="1"/>
  <c r="ER37" i="17"/>
  <c r="GH37" i="17" s="1"/>
  <c r="EU37" i="17"/>
  <c r="GK37" i="17" s="1"/>
  <c r="DB50" i="17"/>
  <c r="FV50" i="17" s="1"/>
  <c r="DB49" i="17"/>
  <c r="FV49" i="17" s="1"/>
  <c r="DW48" i="17"/>
  <c r="GB48" i="17" s="1"/>
  <c r="ES45" i="17"/>
  <c r="GI45" i="17" s="1"/>
  <c r="EV44" i="17"/>
  <c r="GL44" i="17" s="1"/>
  <c r="FO43" i="17"/>
  <c r="EB46" i="17"/>
  <c r="GG46" i="17" s="1"/>
  <c r="DY46" i="17"/>
  <c r="GD46" i="17" s="1"/>
  <c r="DF44" i="17"/>
  <c r="FZ44" i="17" s="1"/>
  <c r="EV43" i="17"/>
  <c r="GL43" i="17" s="1"/>
  <c r="DC43" i="17"/>
  <c r="FW43" i="17" s="1"/>
  <c r="DA43" i="17"/>
  <c r="FU43" i="17" s="1"/>
  <c r="DB43" i="17"/>
  <c r="FV43" i="17" s="1"/>
  <c r="DD43" i="17"/>
  <c r="FX43" i="17" s="1"/>
  <c r="DF43" i="17"/>
  <c r="FZ43" i="17" s="1"/>
  <c r="EX42" i="17"/>
  <c r="GN42" i="17" s="1"/>
  <c r="DY42" i="17"/>
  <c r="GD42" i="17" s="1"/>
  <c r="EB42" i="17"/>
  <c r="GG42" i="17" s="1"/>
  <c r="DW42" i="17"/>
  <c r="GB42" i="17" s="1"/>
  <c r="DX42" i="17"/>
  <c r="GC42" i="17" s="1"/>
  <c r="DZ42" i="17"/>
  <c r="GE42" i="17" s="1"/>
  <c r="EA42" i="17"/>
  <c r="GF42" i="17" s="1"/>
  <c r="ES46" i="17"/>
  <c r="GI46" i="17" s="1"/>
  <c r="EA46" i="17"/>
  <c r="GF46" i="17" s="1"/>
  <c r="DA46" i="17"/>
  <c r="FU46" i="17" s="1"/>
  <c r="CI46" i="17"/>
  <c r="FR46" i="17" s="1"/>
  <c r="ER45" i="17"/>
  <c r="GH45" i="17" s="1"/>
  <c r="CZ45" i="17"/>
  <c r="FT45" i="17" s="1"/>
  <c r="EX43" i="17"/>
  <c r="GN43" i="17" s="1"/>
  <c r="CE43" i="17"/>
  <c r="FN43" i="17" s="1"/>
  <c r="EX41" i="17"/>
  <c r="GN41" i="17" s="1"/>
  <c r="DA40" i="17"/>
  <c r="FU40" i="17" s="1"/>
  <c r="EV39" i="17"/>
  <c r="GL39" i="17" s="1"/>
  <c r="ET39" i="17"/>
  <c r="GJ39" i="17" s="1"/>
  <c r="DX39" i="17"/>
  <c r="GC39" i="17" s="1"/>
  <c r="DY39" i="17"/>
  <c r="GD39" i="17" s="1"/>
  <c r="EB39" i="17"/>
  <c r="GG39" i="17" s="1"/>
  <c r="DF39" i="17"/>
  <c r="FZ39" i="17" s="1"/>
  <c r="DA35" i="17"/>
  <c r="FU35" i="17" s="1"/>
  <c r="DE35" i="17"/>
  <c r="FY35" i="17" s="1"/>
  <c r="DX41" i="17"/>
  <c r="GC41" i="17" s="1"/>
  <c r="EA41" i="17"/>
  <c r="GF41" i="17" s="1"/>
  <c r="DV41" i="17"/>
  <c r="GA41" i="17" s="1"/>
  <c r="CZ41" i="17"/>
  <c r="FT41" i="17" s="1"/>
  <c r="CF41" i="17"/>
  <c r="CH41" i="17"/>
  <c r="FQ41" i="17" s="1"/>
  <c r="CI41" i="17"/>
  <c r="FR41" i="17" s="1"/>
  <c r="CD41" i="17"/>
  <c r="FM41" i="17" s="1"/>
  <c r="EU40" i="17"/>
  <c r="GK40" i="17" s="1"/>
  <c r="DD39" i="17"/>
  <c r="FX39" i="17" s="1"/>
  <c r="DB39" i="17"/>
  <c r="FV39" i="17" s="1"/>
  <c r="CJ39" i="17"/>
  <c r="FS39" i="17" s="1"/>
  <c r="DB38" i="17"/>
  <c r="FV38" i="17" s="1"/>
  <c r="DC38" i="17"/>
  <c r="FW38" i="17" s="1"/>
  <c r="DE38" i="17"/>
  <c r="FY38" i="17" s="1"/>
  <c r="DF38" i="17"/>
  <c r="FZ38" i="17" s="1"/>
  <c r="DA38" i="17"/>
  <c r="FU38" i="17" s="1"/>
  <c r="EU36" i="17"/>
  <c r="GK36" i="17" s="1"/>
  <c r="DC36" i="17"/>
  <c r="FW36" i="17" s="1"/>
  <c r="DA36" i="17"/>
  <c r="FU36" i="17" s="1"/>
  <c r="DB36" i="17"/>
  <c r="FV36" i="17" s="1"/>
  <c r="DD36" i="17"/>
  <c r="FX36" i="17" s="1"/>
  <c r="DF36" i="17"/>
  <c r="FZ36" i="17" s="1"/>
  <c r="EW22" i="17"/>
  <c r="GM22" i="17" s="1"/>
  <c r="ET22" i="17"/>
  <c r="GJ22" i="17" s="1"/>
  <c r="EX46" i="17"/>
  <c r="GN46" i="17" s="1"/>
  <c r="DX46" i="17"/>
  <c r="GC46" i="17" s="1"/>
  <c r="DF46" i="17"/>
  <c r="FZ46" i="17" s="1"/>
  <c r="EW45" i="17"/>
  <c r="GM45" i="17" s="1"/>
  <c r="EU43" i="17"/>
  <c r="GK43" i="17" s="1"/>
  <c r="CJ43" i="17"/>
  <c r="FS43" i="17" s="1"/>
  <c r="DZ41" i="17"/>
  <c r="GE41" i="17" s="1"/>
  <c r="EX40" i="17"/>
  <c r="GN40" i="17" s="1"/>
  <c r="EW40" i="17"/>
  <c r="GM40" i="17" s="1"/>
  <c r="ER39" i="17"/>
  <c r="GH39" i="17" s="1"/>
  <c r="DW39" i="17"/>
  <c r="GB39" i="17" s="1"/>
  <c r="DC39" i="17"/>
  <c r="FW39" i="17" s="1"/>
  <c r="CI39" i="17"/>
  <c r="FR39" i="17" s="1"/>
  <c r="EB38" i="17"/>
  <c r="GG38" i="17" s="1"/>
  <c r="DY38" i="17"/>
  <c r="GD38" i="17" s="1"/>
  <c r="ES36" i="17"/>
  <c r="GI36" i="17" s="1"/>
  <c r="CH35" i="17"/>
  <c r="FQ35" i="17" s="1"/>
  <c r="DF47" i="17"/>
  <c r="FZ47" i="17" s="1"/>
  <c r="EW46" i="17"/>
  <c r="GM46" i="17" s="1"/>
  <c r="DW46" i="17"/>
  <c r="GB46" i="17" s="1"/>
  <c r="DE46" i="17"/>
  <c r="FY46" i="17" s="1"/>
  <c r="EV45" i="17"/>
  <c r="GL45" i="17" s="1"/>
  <c r="EU44" i="17"/>
  <c r="GK44" i="17" s="1"/>
  <c r="DC44" i="17"/>
  <c r="FW44" i="17" s="1"/>
  <c r="ET43" i="17"/>
  <c r="GJ43" i="17" s="1"/>
  <c r="EB43" i="17"/>
  <c r="GG43" i="17" s="1"/>
  <c r="CI43" i="17"/>
  <c r="FR43" i="17" s="1"/>
  <c r="DB42" i="17"/>
  <c r="FV42" i="17" s="1"/>
  <c r="DE42" i="17"/>
  <c r="FY42" i="17" s="1"/>
  <c r="CG42" i="17"/>
  <c r="FP42" i="17" s="1"/>
  <c r="CJ42" i="17"/>
  <c r="FS42" i="17" s="1"/>
  <c r="CE42" i="17"/>
  <c r="FN42" i="17" s="1"/>
  <c r="DY41" i="17"/>
  <c r="GD41" i="17" s="1"/>
  <c r="CG41" i="17"/>
  <c r="FP41" i="17" s="1"/>
  <c r="EV40" i="17"/>
  <c r="GL40" i="17" s="1"/>
  <c r="EB40" i="17"/>
  <c r="GG40" i="17" s="1"/>
  <c r="DC40" i="17"/>
  <c r="FW40" i="17" s="1"/>
  <c r="CG40" i="17"/>
  <c r="FP40" i="17" s="1"/>
  <c r="DA39" i="17"/>
  <c r="FU39" i="17" s="1"/>
  <c r="ET38" i="17"/>
  <c r="GJ38" i="17" s="1"/>
  <c r="EU38" i="17"/>
  <c r="GK38" i="17" s="1"/>
  <c r="EW38" i="17"/>
  <c r="GM38" i="17" s="1"/>
  <c r="EX38" i="17"/>
  <c r="GN38" i="17" s="1"/>
  <c r="ES38" i="17"/>
  <c r="GI38" i="17" s="1"/>
  <c r="DW38" i="17"/>
  <c r="GB38" i="17" s="1"/>
  <c r="CI37" i="17"/>
  <c r="FR37" i="17" s="1"/>
  <c r="CD37" i="17"/>
  <c r="FM37" i="17" s="1"/>
  <c r="EV35" i="17"/>
  <c r="GL35" i="17" s="1"/>
  <c r="DV35" i="17"/>
  <c r="GA35" i="17" s="1"/>
  <c r="EA35" i="17"/>
  <c r="GF35" i="17" s="1"/>
  <c r="EW33" i="17"/>
  <c r="GM33" i="17" s="1"/>
  <c r="ET44" i="17"/>
  <c r="GJ44" i="17" s="1"/>
  <c r="DB44" i="17"/>
  <c r="FV44" i="17" s="1"/>
  <c r="CJ44" i="17"/>
  <c r="FS44" i="17" s="1"/>
  <c r="DW41" i="17"/>
  <c r="GB41" i="17" s="1"/>
  <c r="CE41" i="17"/>
  <c r="FN41" i="17" s="1"/>
  <c r="ET40" i="17"/>
  <c r="GJ40" i="17" s="1"/>
  <c r="DF40" i="17"/>
  <c r="FZ40" i="17" s="1"/>
  <c r="DE40" i="17"/>
  <c r="FY40" i="17" s="1"/>
  <c r="CZ39" i="17"/>
  <c r="FT39" i="17" s="1"/>
  <c r="DD38" i="17"/>
  <c r="FX38" i="17" s="1"/>
  <c r="DE36" i="17"/>
  <c r="FY36" i="17" s="1"/>
  <c r="EV34" i="17"/>
  <c r="GL34" i="17" s="1"/>
  <c r="EX33" i="17"/>
  <c r="GN33" i="17" s="1"/>
  <c r="EB33" i="17"/>
  <c r="GG33" i="17" s="1"/>
  <c r="CZ33" i="17"/>
  <c r="FT33" i="17" s="1"/>
  <c r="DD33" i="17"/>
  <c r="FX33" i="17" s="1"/>
  <c r="DA33" i="17"/>
  <c r="FU33" i="17" s="1"/>
  <c r="DB33" i="17"/>
  <c r="FV33" i="17" s="1"/>
  <c r="DC33" i="17"/>
  <c r="FW33" i="17" s="1"/>
  <c r="EV47" i="17"/>
  <c r="GL47" i="17" s="1"/>
  <c r="ET45" i="17"/>
  <c r="GJ45" i="17" s="1"/>
  <c r="ES40" i="17"/>
  <c r="GI40" i="17" s="1"/>
  <c r="DD40" i="17"/>
  <c r="FX40" i="17" s="1"/>
  <c r="CJ40" i="17"/>
  <c r="FS40" i="17" s="1"/>
  <c r="CE40" i="17"/>
  <c r="FN40" i="17" s="1"/>
  <c r="DZ38" i="17"/>
  <c r="GE38" i="17" s="1"/>
  <c r="EB37" i="17"/>
  <c r="GG37" i="17" s="1"/>
  <c r="DA37" i="17"/>
  <c r="FU37" i="17" s="1"/>
  <c r="DB37" i="17"/>
  <c r="FV37" i="17" s="1"/>
  <c r="DD37" i="17"/>
  <c r="FX37" i="17" s="1"/>
  <c r="DE37" i="17"/>
  <c r="FY37" i="17" s="1"/>
  <c r="CZ37" i="17"/>
  <c r="FT37" i="17" s="1"/>
  <c r="EW35" i="17"/>
  <c r="GM35" i="17" s="1"/>
  <c r="EX34" i="17"/>
  <c r="GN34" i="17" s="1"/>
  <c r="DA34" i="17"/>
  <c r="FU34" i="17" s="1"/>
  <c r="DE34" i="17"/>
  <c r="FY34" i="17" s="1"/>
  <c r="CZ34" i="17"/>
  <c r="FT34" i="17" s="1"/>
  <c r="DB34" i="17"/>
  <c r="FV34" i="17" s="1"/>
  <c r="DC34" i="17"/>
  <c r="FW34" i="17" s="1"/>
  <c r="EA37" i="17"/>
  <c r="GF37" i="17" s="1"/>
  <c r="DV37" i="17"/>
  <c r="GA37" i="17" s="1"/>
  <c r="DW37" i="17"/>
  <c r="GB37" i="17" s="1"/>
  <c r="DX37" i="17"/>
  <c r="GC37" i="17" s="1"/>
  <c r="DZ37" i="17"/>
  <c r="GE37" i="17" s="1"/>
  <c r="DY33" i="17"/>
  <c r="GD33" i="17" s="1"/>
  <c r="EA38" i="17"/>
  <c r="GF38" i="17" s="1"/>
  <c r="CI38" i="17"/>
  <c r="FR38" i="17" s="1"/>
  <c r="EU35" i="17"/>
  <c r="GK35" i="17" s="1"/>
  <c r="EB35" i="17"/>
  <c r="GG35" i="17" s="1"/>
  <c r="CD35" i="17"/>
  <c r="FM35" i="17" s="1"/>
  <c r="EV31" i="17"/>
  <c r="GL31" i="17" s="1"/>
  <c r="ER31" i="17"/>
  <c r="GH31" i="17" s="1"/>
  <c r="ES31" i="17"/>
  <c r="GI31" i="17" s="1"/>
  <c r="ET31" i="17"/>
  <c r="GJ31" i="17" s="1"/>
  <c r="CH30" i="17"/>
  <c r="FQ30" i="17" s="1"/>
  <c r="ES27" i="17"/>
  <c r="GI27" i="17" s="1"/>
  <c r="EU27" i="17"/>
  <c r="GK27" i="17" s="1"/>
  <c r="EV26" i="17"/>
  <c r="GL26" i="17" s="1"/>
  <c r="CF25" i="17"/>
  <c r="DW24" i="17"/>
  <c r="GB24" i="17" s="1"/>
  <c r="DX24" i="17"/>
  <c r="GC24" i="17" s="1"/>
  <c r="DZ24" i="17"/>
  <c r="GE24" i="17" s="1"/>
  <c r="EV23" i="17"/>
  <c r="GL23" i="17" s="1"/>
  <c r="EW23" i="17"/>
  <c r="GM23" i="17" s="1"/>
  <c r="ER23" i="17"/>
  <c r="GH23" i="17" s="1"/>
  <c r="ES23" i="17"/>
  <c r="GI23" i="17" s="1"/>
  <c r="ET23" i="17"/>
  <c r="GJ23" i="17" s="1"/>
  <c r="CJ23" i="17"/>
  <c r="FS23" i="17" s="1"/>
  <c r="EU21" i="17"/>
  <c r="GK21" i="17" s="1"/>
  <c r="EV21" i="17"/>
  <c r="GL21" i="17" s="1"/>
  <c r="CG4" i="17"/>
  <c r="FP4" i="17" s="1"/>
  <c r="CH4" i="17"/>
  <c r="FQ4" i="17" s="1"/>
  <c r="CF4" i="17"/>
  <c r="ER35" i="17"/>
  <c r="GH35" i="17" s="1"/>
  <c r="DF35" i="17"/>
  <c r="FZ35" i="17" s="1"/>
  <c r="DW33" i="17"/>
  <c r="GB33" i="17" s="1"/>
  <c r="DY32" i="17"/>
  <c r="GD32" i="17" s="1"/>
  <c r="DZ30" i="17"/>
  <c r="GE30" i="17" s="1"/>
  <c r="FO30" i="17"/>
  <c r="EB29" i="17"/>
  <c r="GG29" i="17" s="1"/>
  <c r="DW29" i="17"/>
  <c r="GB29" i="17" s="1"/>
  <c r="DY29" i="17"/>
  <c r="GD29" i="17" s="1"/>
  <c r="EA28" i="17"/>
  <c r="GF28" i="17" s="1"/>
  <c r="EB28" i="17"/>
  <c r="GG28" i="17" s="1"/>
  <c r="DW28" i="17"/>
  <c r="GB28" i="17" s="1"/>
  <c r="DX28" i="17"/>
  <c r="GC28" i="17" s="1"/>
  <c r="DY28" i="17"/>
  <c r="GD28" i="17" s="1"/>
  <c r="DZ27" i="17"/>
  <c r="GE27" i="17" s="1"/>
  <c r="EA27" i="17"/>
  <c r="GF27" i="17" s="1"/>
  <c r="DV27" i="17"/>
  <c r="GA27" i="17" s="1"/>
  <c r="DW27" i="17"/>
  <c r="GB27" i="17" s="1"/>
  <c r="DX27" i="17"/>
  <c r="GC27" i="17" s="1"/>
  <c r="EX25" i="17"/>
  <c r="GN25" i="17" s="1"/>
  <c r="DW23" i="17"/>
  <c r="GB23" i="17" s="1"/>
  <c r="DZ23" i="17"/>
  <c r="GE23" i="17" s="1"/>
  <c r="DA22" i="17"/>
  <c r="FU22" i="17" s="1"/>
  <c r="DB22" i="17"/>
  <c r="FV22" i="17" s="1"/>
  <c r="ER40" i="17"/>
  <c r="GH40" i="17" s="1"/>
  <c r="CZ40" i="17"/>
  <c r="FT40" i="17" s="1"/>
  <c r="CH40" i="17"/>
  <c r="FQ40" i="17" s="1"/>
  <c r="DX38" i="17"/>
  <c r="GC38" i="17" s="1"/>
  <c r="EV36" i="17"/>
  <c r="GL36" i="17" s="1"/>
  <c r="DD35" i="17"/>
  <c r="FX35" i="17" s="1"/>
  <c r="DB35" i="17"/>
  <c r="FV35" i="17" s="1"/>
  <c r="CH34" i="17"/>
  <c r="FQ34" i="17" s="1"/>
  <c r="CI34" i="17"/>
  <c r="FR34" i="17" s="1"/>
  <c r="CE34" i="17"/>
  <c r="FN34" i="17" s="1"/>
  <c r="CD33" i="17"/>
  <c r="FM33" i="17" s="1"/>
  <c r="DZ32" i="17"/>
  <c r="GE32" i="17" s="1"/>
  <c r="EU31" i="17"/>
  <c r="GK31" i="17" s="1"/>
  <c r="DC30" i="17"/>
  <c r="FW30" i="17" s="1"/>
  <c r="CE30" i="17"/>
  <c r="FN30" i="17" s="1"/>
  <c r="ES28" i="17"/>
  <c r="GI28" i="17" s="1"/>
  <c r="EX27" i="17"/>
  <c r="GN27" i="17" s="1"/>
  <c r="ES26" i="17"/>
  <c r="GI26" i="17" s="1"/>
  <c r="CE25" i="17"/>
  <c r="FN25" i="17" s="1"/>
  <c r="DE24" i="17"/>
  <c r="FY24" i="17" s="1"/>
  <c r="DF24" i="17"/>
  <c r="FZ24" i="17" s="1"/>
  <c r="DA24" i="17"/>
  <c r="FU24" i="17" s="1"/>
  <c r="DB24" i="17"/>
  <c r="FV24" i="17" s="1"/>
  <c r="DC24" i="17"/>
  <c r="FW24" i="17" s="1"/>
  <c r="EU23" i="17"/>
  <c r="GK23" i="17" s="1"/>
  <c r="CG36" i="17"/>
  <c r="FP36" i="17" s="1"/>
  <c r="DC35" i="17"/>
  <c r="FW35" i="17" s="1"/>
  <c r="DX32" i="17"/>
  <c r="GC32" i="17" s="1"/>
  <c r="DF32" i="17"/>
  <c r="FZ32" i="17" s="1"/>
  <c r="DA32" i="17"/>
  <c r="FU32" i="17" s="1"/>
  <c r="DC32" i="17"/>
  <c r="FW32" i="17" s="1"/>
  <c r="DD31" i="17"/>
  <c r="FX31" i="17" s="1"/>
  <c r="DE31" i="17"/>
  <c r="FY31" i="17" s="1"/>
  <c r="CZ31" i="17"/>
  <c r="FT31" i="17" s="1"/>
  <c r="DA31" i="17"/>
  <c r="FU31" i="17" s="1"/>
  <c r="DB31" i="17"/>
  <c r="FV31" i="17" s="1"/>
  <c r="DX30" i="17"/>
  <c r="GC30" i="17" s="1"/>
  <c r="DE30" i="17"/>
  <c r="FY30" i="17" s="1"/>
  <c r="ET27" i="17"/>
  <c r="GJ27" i="17" s="1"/>
  <c r="DY24" i="17"/>
  <c r="GD24" i="17" s="1"/>
  <c r="CI23" i="17"/>
  <c r="FR23" i="17" s="1"/>
  <c r="CF35" i="17"/>
  <c r="ES34" i="17"/>
  <c r="GI34" i="17" s="1"/>
  <c r="EW34" i="17"/>
  <c r="GM34" i="17" s="1"/>
  <c r="ER33" i="17"/>
  <c r="GH33" i="17" s="1"/>
  <c r="EV33" i="17"/>
  <c r="GL33" i="17" s="1"/>
  <c r="DW32" i="17"/>
  <c r="GB32" i="17" s="1"/>
  <c r="DE32" i="17"/>
  <c r="FY32" i="17" s="1"/>
  <c r="EB31" i="17"/>
  <c r="GG31" i="17" s="1"/>
  <c r="DZ28" i="17"/>
  <c r="GE28" i="17" s="1"/>
  <c r="DY27" i="17"/>
  <c r="GD27" i="17" s="1"/>
  <c r="DA27" i="17"/>
  <c r="FU27" i="17" s="1"/>
  <c r="EW24" i="17"/>
  <c r="GM24" i="17" s="1"/>
  <c r="EX24" i="17"/>
  <c r="GN24" i="17" s="1"/>
  <c r="ES24" i="17"/>
  <c r="GI24" i="17" s="1"/>
  <c r="ET24" i="17"/>
  <c r="GJ24" i="17" s="1"/>
  <c r="EU24" i="17"/>
  <c r="GK24" i="17" s="1"/>
  <c r="DW21" i="17"/>
  <c r="GB21" i="17" s="1"/>
  <c r="CF21" i="17"/>
  <c r="CI21" i="17"/>
  <c r="FR21" i="17" s="1"/>
  <c r="CD21" i="17"/>
  <c r="FM21" i="17" s="1"/>
  <c r="CE21" i="17"/>
  <c r="FN21" i="17" s="1"/>
  <c r="CG21" i="17"/>
  <c r="FP21" i="17" s="1"/>
  <c r="ES15" i="17"/>
  <c r="GI15" i="17" s="1"/>
  <c r="ET15" i="17"/>
  <c r="GJ15" i="17" s="1"/>
  <c r="EV15" i="17"/>
  <c r="GL15" i="17" s="1"/>
  <c r="CF36" i="17"/>
  <c r="EX35" i="17"/>
  <c r="GN35" i="17" s="1"/>
  <c r="CG35" i="17"/>
  <c r="FP35" i="17" s="1"/>
  <c r="EU34" i="17"/>
  <c r="GK34" i="17" s="1"/>
  <c r="EU33" i="17"/>
  <c r="GK33" i="17" s="1"/>
  <c r="DD32" i="17"/>
  <c r="FX32" i="17" s="1"/>
  <c r="CI32" i="17"/>
  <c r="FR32" i="17" s="1"/>
  <c r="EW30" i="17"/>
  <c r="GM30" i="17" s="1"/>
  <c r="DB30" i="17"/>
  <c r="FV30" i="17" s="1"/>
  <c r="ET29" i="17"/>
  <c r="GJ29" i="17" s="1"/>
  <c r="DD26" i="17"/>
  <c r="FX26" i="17" s="1"/>
  <c r="DF25" i="17"/>
  <c r="FZ25" i="17" s="1"/>
  <c r="DA25" i="17"/>
  <c r="FU25" i="17" s="1"/>
  <c r="DC25" i="17"/>
  <c r="FW25" i="17" s="1"/>
  <c r="DA23" i="17"/>
  <c r="FU23" i="17" s="1"/>
  <c r="DW22" i="17"/>
  <c r="GB22" i="17" s="1"/>
  <c r="DX22" i="17"/>
  <c r="GC22" i="17" s="1"/>
  <c r="DZ22" i="17"/>
  <c r="GE22" i="17" s="1"/>
  <c r="ET35" i="17"/>
  <c r="GJ35" i="17" s="1"/>
  <c r="CE35" i="17"/>
  <c r="FN35" i="17" s="1"/>
  <c r="ET34" i="17"/>
  <c r="GJ34" i="17" s="1"/>
  <c r="ET33" i="17"/>
  <c r="GJ33" i="17" s="1"/>
  <c r="DZ33" i="17"/>
  <c r="GE33" i="17" s="1"/>
  <c r="DV33" i="17"/>
  <c r="GA33" i="17" s="1"/>
  <c r="ES32" i="17"/>
  <c r="GI32" i="17" s="1"/>
  <c r="EU32" i="17"/>
  <c r="GK32" i="17" s="1"/>
  <c r="EB30" i="17"/>
  <c r="GG30" i="17" s="1"/>
  <c r="CI28" i="17"/>
  <c r="FR28" i="17" s="1"/>
  <c r="CJ28" i="17"/>
  <c r="FS28" i="17" s="1"/>
  <c r="CE28" i="17"/>
  <c r="FN28" i="17" s="1"/>
  <c r="CF28" i="17"/>
  <c r="CG28" i="17"/>
  <c r="FP28" i="17" s="1"/>
  <c r="DC27" i="17"/>
  <c r="FW27" i="17" s="1"/>
  <c r="CI27" i="17"/>
  <c r="FR27" i="17" s="1"/>
  <c r="CD27" i="17"/>
  <c r="FM27" i="17" s="1"/>
  <c r="EW25" i="17"/>
  <c r="GM25" i="17" s="1"/>
  <c r="EX22" i="17"/>
  <c r="GN22" i="17" s="1"/>
  <c r="ET20" i="17"/>
  <c r="GJ20" i="17" s="1"/>
  <c r="ES30" i="17"/>
  <c r="GI30" i="17" s="1"/>
  <c r="EA30" i="17"/>
  <c r="GF30" i="17" s="1"/>
  <c r="DA30" i="17"/>
  <c r="FU30" i="17" s="1"/>
  <c r="CI30" i="17"/>
  <c r="FR30" i="17" s="1"/>
  <c r="ER29" i="17"/>
  <c r="GH29" i="17" s="1"/>
  <c r="DZ29" i="17"/>
  <c r="GE29" i="17" s="1"/>
  <c r="CZ29" i="17"/>
  <c r="FT29" i="17" s="1"/>
  <c r="EW26" i="17"/>
  <c r="GM26" i="17" s="1"/>
  <c r="DW26" i="17"/>
  <c r="GB26" i="17" s="1"/>
  <c r="DE26" i="17"/>
  <c r="FY26" i="17" s="1"/>
  <c r="DV25" i="17"/>
  <c r="GA25" i="17" s="1"/>
  <c r="DD25" i="17"/>
  <c r="FX25" i="17" s="1"/>
  <c r="CD25" i="17"/>
  <c r="FM25" i="17" s="1"/>
  <c r="CZ23" i="17"/>
  <c r="FT23" i="17" s="1"/>
  <c r="ES22" i="17"/>
  <c r="GI22" i="17" s="1"/>
  <c r="DY22" i="17"/>
  <c r="GD22" i="17" s="1"/>
  <c r="EX21" i="17"/>
  <c r="GN21" i="17" s="1"/>
  <c r="CZ21" i="17"/>
  <c r="FT21" i="17" s="1"/>
  <c r="DZ20" i="17"/>
  <c r="GE20" i="17" s="1"/>
  <c r="DF20" i="17"/>
  <c r="FZ20" i="17" s="1"/>
  <c r="DF19" i="17"/>
  <c r="FZ19" i="17" s="1"/>
  <c r="DA19" i="17"/>
  <c r="FU19" i="17" s="1"/>
  <c r="DC19" i="17"/>
  <c r="FW19" i="17" s="1"/>
  <c r="DY17" i="17"/>
  <c r="GD17" i="17" s="1"/>
  <c r="DD17" i="17"/>
  <c r="FX17" i="17" s="1"/>
  <c r="DE17" i="17"/>
  <c r="FY17" i="17" s="1"/>
  <c r="CZ17" i="17"/>
  <c r="FT17" i="17" s="1"/>
  <c r="DA17" i="17"/>
  <c r="FU17" i="17" s="1"/>
  <c r="DB17" i="17"/>
  <c r="FV17" i="17" s="1"/>
  <c r="DY16" i="17"/>
  <c r="GD16" i="17" s="1"/>
  <c r="DE16" i="17"/>
  <c r="FY16" i="17" s="1"/>
  <c r="EA31" i="17"/>
  <c r="GF31" i="17" s="1"/>
  <c r="ER30" i="17"/>
  <c r="GH30" i="17" s="1"/>
  <c r="EX28" i="17"/>
  <c r="GN28" i="17" s="1"/>
  <c r="DF28" i="17"/>
  <c r="FZ28" i="17" s="1"/>
  <c r="EW27" i="17"/>
  <c r="GM27" i="17" s="1"/>
  <c r="EB24" i="17"/>
  <c r="GG24" i="17" s="1"/>
  <c r="CJ24" i="17"/>
  <c r="FS24" i="17" s="1"/>
  <c r="EA23" i="17"/>
  <c r="GF23" i="17" s="1"/>
  <c r="ET21" i="17"/>
  <c r="GJ21" i="17" s="1"/>
  <c r="DE18" i="17"/>
  <c r="FY18" i="17" s="1"/>
  <c r="DF18" i="17"/>
  <c r="FZ18" i="17" s="1"/>
  <c r="DA18" i="17"/>
  <c r="FU18" i="17" s="1"/>
  <c r="DB18" i="17"/>
  <c r="FV18" i="17" s="1"/>
  <c r="DC18" i="17"/>
  <c r="FW18" i="17" s="1"/>
  <c r="EX11" i="17"/>
  <c r="GN11" i="17" s="1"/>
  <c r="EW11" i="17"/>
  <c r="GM11" i="17" s="1"/>
  <c r="DZ31" i="17"/>
  <c r="GE31" i="17" s="1"/>
  <c r="DY30" i="17"/>
  <c r="GD30" i="17" s="1"/>
  <c r="CG30" i="17"/>
  <c r="FP30" i="17" s="1"/>
  <c r="DX29" i="17"/>
  <c r="GC29" i="17" s="1"/>
  <c r="EW28" i="17"/>
  <c r="GM28" i="17" s="1"/>
  <c r="DE28" i="17"/>
  <c r="FY28" i="17" s="1"/>
  <c r="EV27" i="17"/>
  <c r="GL27" i="17" s="1"/>
  <c r="DD27" i="17"/>
  <c r="FX27" i="17" s="1"/>
  <c r="DC26" i="17"/>
  <c r="FW26" i="17" s="1"/>
  <c r="DB25" i="17"/>
  <c r="FV25" i="17" s="1"/>
  <c r="EB21" i="17"/>
  <c r="GG21" i="17" s="1"/>
  <c r="CE17" i="17"/>
  <c r="FN17" i="17" s="1"/>
  <c r="CI17" i="17"/>
  <c r="FR17" i="17" s="1"/>
  <c r="DB16" i="17"/>
  <c r="FV16" i="17" s="1"/>
  <c r="EX30" i="17"/>
  <c r="GN30" i="17" s="1"/>
  <c r="DF30" i="17"/>
  <c r="FZ30" i="17" s="1"/>
  <c r="EW29" i="17"/>
  <c r="GM29" i="17" s="1"/>
  <c r="DE29" i="17"/>
  <c r="FY29" i="17" s="1"/>
  <c r="ET26" i="17"/>
  <c r="GJ26" i="17" s="1"/>
  <c r="EB26" i="17"/>
  <c r="GG26" i="17" s="1"/>
  <c r="CJ26" i="17"/>
  <c r="FS26" i="17" s="1"/>
  <c r="EA25" i="17"/>
  <c r="GF25" i="17" s="1"/>
  <c r="DY23" i="17"/>
  <c r="GD23" i="17" s="1"/>
  <c r="DC22" i="17"/>
  <c r="FW22" i="17" s="1"/>
  <c r="ES21" i="17"/>
  <c r="GI21" i="17" s="1"/>
  <c r="DZ21" i="17"/>
  <c r="GE21" i="17" s="1"/>
  <c r="DX21" i="17"/>
  <c r="GC21" i="17" s="1"/>
  <c r="EX19" i="17"/>
  <c r="GN19" i="17" s="1"/>
  <c r="EU19" i="17"/>
  <c r="GK19" i="17" s="1"/>
  <c r="DD15" i="17"/>
  <c r="FX15" i="17" s="1"/>
  <c r="EV13" i="17"/>
  <c r="GL13" i="17" s="1"/>
  <c r="DX31" i="17"/>
  <c r="GC31" i="17" s="1"/>
  <c r="EV29" i="17"/>
  <c r="GL29" i="17" s="1"/>
  <c r="DD29" i="17"/>
  <c r="FX29" i="17" s="1"/>
  <c r="EU28" i="17"/>
  <c r="GK28" i="17" s="1"/>
  <c r="DC28" i="17"/>
  <c r="FW28" i="17" s="1"/>
  <c r="DZ25" i="17"/>
  <c r="GE25" i="17" s="1"/>
  <c r="CH25" i="17"/>
  <c r="FQ25" i="17" s="1"/>
  <c r="DX23" i="17"/>
  <c r="GC23" i="17" s="1"/>
  <c r="DD22" i="17"/>
  <c r="FX22" i="17" s="1"/>
  <c r="ER21" i="17"/>
  <c r="GH21" i="17" s="1"/>
  <c r="DY21" i="17"/>
  <c r="GD21" i="17" s="1"/>
  <c r="DF21" i="17"/>
  <c r="FZ21" i="17" s="1"/>
  <c r="DX19" i="17"/>
  <c r="GC19" i="17" s="1"/>
  <c r="EW18" i="17"/>
  <c r="GM18" i="17" s="1"/>
  <c r="EX18" i="17"/>
  <c r="GN18" i="17" s="1"/>
  <c r="ES18" i="17"/>
  <c r="GI18" i="17" s="1"/>
  <c r="ET18" i="17"/>
  <c r="GJ18" i="17" s="1"/>
  <c r="EU18" i="17"/>
  <c r="GK18" i="17" s="1"/>
  <c r="DD18" i="17"/>
  <c r="FX18" i="17" s="1"/>
  <c r="EV17" i="17"/>
  <c r="GL17" i="17" s="1"/>
  <c r="EW17" i="17"/>
  <c r="GM17" i="17" s="1"/>
  <c r="ER17" i="17"/>
  <c r="GH17" i="17" s="1"/>
  <c r="ES17" i="17"/>
  <c r="GI17" i="17" s="1"/>
  <c r="ET17" i="17"/>
  <c r="GJ17" i="17" s="1"/>
  <c r="CH17" i="17"/>
  <c r="FQ17" i="17" s="1"/>
  <c r="ET16" i="17"/>
  <c r="GJ16" i="17" s="1"/>
  <c r="CH16" i="17"/>
  <c r="FQ16" i="17" s="1"/>
  <c r="CJ7" i="17"/>
  <c r="FS7" i="17" s="1"/>
  <c r="CE7" i="17"/>
  <c r="FN7" i="17" s="1"/>
  <c r="CF7" i="17"/>
  <c r="CG7" i="17"/>
  <c r="FP7" i="17" s="1"/>
  <c r="CH7" i="17"/>
  <c r="FQ7" i="17" s="1"/>
  <c r="DW31" i="17"/>
  <c r="GB31" i="17" s="1"/>
  <c r="ET28" i="17"/>
  <c r="GJ28" i="17" s="1"/>
  <c r="DB28" i="17"/>
  <c r="FV28" i="17" s="1"/>
  <c r="DD23" i="17"/>
  <c r="FX23" i="17" s="1"/>
  <c r="EU22" i="17"/>
  <c r="GK22" i="17" s="1"/>
  <c r="EU20" i="17"/>
  <c r="GK20" i="17" s="1"/>
  <c r="CJ14" i="17"/>
  <c r="FS14" i="17" s="1"/>
  <c r="CF14" i="17"/>
  <c r="CG14" i="17"/>
  <c r="FP14" i="17" s="1"/>
  <c r="CE14" i="17"/>
  <c r="FN14" i="17" s="1"/>
  <c r="CH14" i="17"/>
  <c r="FQ14" i="17" s="1"/>
  <c r="CI14" i="17"/>
  <c r="FR14" i="17" s="1"/>
  <c r="DD5" i="17"/>
  <c r="FX5" i="17" s="1"/>
  <c r="DB23" i="17"/>
  <c r="FV23" i="17" s="1"/>
  <c r="EV22" i="17"/>
  <c r="GL22" i="17" s="1"/>
  <c r="ES20" i="17"/>
  <c r="GI20" i="17" s="1"/>
  <c r="DY20" i="17"/>
  <c r="GD20" i="17" s="1"/>
  <c r="DB20" i="17"/>
  <c r="FV20" i="17" s="1"/>
  <c r="DC20" i="17"/>
  <c r="FW20" i="17" s="1"/>
  <c r="CJ20" i="17"/>
  <c r="FS20" i="17" s="1"/>
  <c r="DW17" i="17"/>
  <c r="GB17" i="17" s="1"/>
  <c r="EA17" i="17"/>
  <c r="GF17" i="17" s="1"/>
  <c r="CF17" i="17"/>
  <c r="DZ16" i="17"/>
  <c r="GE16" i="17" s="1"/>
  <c r="EW20" i="17"/>
  <c r="GM20" i="17" s="1"/>
  <c r="DW20" i="17"/>
  <c r="GB20" i="17" s="1"/>
  <c r="DE20" i="17"/>
  <c r="FY20" i="17" s="1"/>
  <c r="EV19" i="17"/>
  <c r="GL19" i="17" s="1"/>
  <c r="DV19" i="17"/>
  <c r="GA19" i="17" s="1"/>
  <c r="DD19" i="17"/>
  <c r="FX19" i="17" s="1"/>
  <c r="CD19" i="17"/>
  <c r="FM19" i="17" s="1"/>
  <c r="CJ17" i="17"/>
  <c r="FS17" i="17" s="1"/>
  <c r="ES16" i="17"/>
  <c r="GI16" i="17" s="1"/>
  <c r="EA16" i="17"/>
  <c r="GF16" i="17" s="1"/>
  <c r="DA16" i="17"/>
  <c r="FU16" i="17" s="1"/>
  <c r="CI16" i="17"/>
  <c r="FR16" i="17" s="1"/>
  <c r="CI15" i="17"/>
  <c r="FR15" i="17" s="1"/>
  <c r="DE14" i="17"/>
  <c r="FY14" i="17" s="1"/>
  <c r="DZ11" i="17"/>
  <c r="GE11" i="17" s="1"/>
  <c r="EW10" i="17"/>
  <c r="GM10" i="17" s="1"/>
  <c r="EX10" i="17"/>
  <c r="GN10" i="17" s="1"/>
  <c r="ET10" i="17"/>
  <c r="GJ10" i="17" s="1"/>
  <c r="EU10" i="17"/>
  <c r="GK10" i="17" s="1"/>
  <c r="DD9" i="17"/>
  <c r="FX9" i="17" s="1"/>
  <c r="DE9" i="17"/>
  <c r="FY9" i="17" s="1"/>
  <c r="CZ9" i="17"/>
  <c r="FT9" i="17" s="1"/>
  <c r="DA9" i="17"/>
  <c r="FU9" i="17" s="1"/>
  <c r="DB9" i="17"/>
  <c r="FV9" i="17" s="1"/>
  <c r="EV8" i="17"/>
  <c r="GL8" i="17" s="1"/>
  <c r="DC8" i="17"/>
  <c r="FW8" i="17" s="1"/>
  <c r="EU4" i="17"/>
  <c r="GK4" i="17" s="1"/>
  <c r="EB18" i="17"/>
  <c r="GG18" i="17" s="1"/>
  <c r="CJ18" i="17"/>
  <c r="FS18" i="17" s="1"/>
  <c r="DA13" i="17"/>
  <c r="FU13" i="17" s="1"/>
  <c r="DC13" i="17"/>
  <c r="FW13" i="17" s="1"/>
  <c r="DE13" i="17"/>
  <c r="FY13" i="17" s="1"/>
  <c r="DF13" i="17"/>
  <c r="FZ13" i="17" s="1"/>
  <c r="CI5" i="17"/>
  <c r="FR5" i="17" s="1"/>
  <c r="CD5" i="17"/>
  <c r="FM5" i="17" s="1"/>
  <c r="ET19" i="17"/>
  <c r="GJ19" i="17" s="1"/>
  <c r="DB19" i="17"/>
  <c r="FV19" i="17" s="1"/>
  <c r="EA18" i="17"/>
  <c r="GF18" i="17" s="1"/>
  <c r="CI18" i="17"/>
  <c r="FR18" i="17" s="1"/>
  <c r="DZ17" i="17"/>
  <c r="GE17" i="17" s="1"/>
  <c r="CG16" i="17"/>
  <c r="FP16" i="17" s="1"/>
  <c r="ES13" i="17"/>
  <c r="GI13" i="17" s="1"/>
  <c r="EU13" i="17"/>
  <c r="GK13" i="17" s="1"/>
  <c r="EW13" i="17"/>
  <c r="GM13" i="17" s="1"/>
  <c r="EX13" i="17"/>
  <c r="GN13" i="17" s="1"/>
  <c r="EB13" i="17"/>
  <c r="GG13" i="17" s="1"/>
  <c r="DB13" i="17"/>
  <c r="FV13" i="17" s="1"/>
  <c r="CI13" i="17"/>
  <c r="FR13" i="17" s="1"/>
  <c r="EB11" i="17"/>
  <c r="GG11" i="17" s="1"/>
  <c r="DX9" i="17"/>
  <c r="GC9" i="17" s="1"/>
  <c r="EB7" i="17"/>
  <c r="GG7" i="17" s="1"/>
  <c r="DX7" i="17"/>
  <c r="GC7" i="17" s="1"/>
  <c r="DY7" i="17"/>
  <c r="GD7" i="17" s="1"/>
  <c r="DA5" i="17"/>
  <c r="FU5" i="17" s="1"/>
  <c r="ES19" i="17"/>
  <c r="GI19" i="17" s="1"/>
  <c r="EX16" i="17"/>
  <c r="GN16" i="17" s="1"/>
  <c r="DX16" i="17"/>
  <c r="GC16" i="17" s="1"/>
  <c r="DF16" i="17"/>
  <c r="FZ16" i="17" s="1"/>
  <c r="ET13" i="17"/>
  <c r="GJ13" i="17" s="1"/>
  <c r="EA13" i="17"/>
  <c r="GF13" i="17" s="1"/>
  <c r="DW13" i="17"/>
  <c r="GB13" i="17" s="1"/>
  <c r="DX13" i="17"/>
  <c r="GC13" i="17" s="1"/>
  <c r="CZ12" i="17"/>
  <c r="FT12" i="17" s="1"/>
  <c r="DA12" i="17"/>
  <c r="FU12" i="17" s="1"/>
  <c r="DB12" i="17"/>
  <c r="FV12" i="17" s="1"/>
  <c r="DD12" i="17"/>
  <c r="FX12" i="17" s="1"/>
  <c r="DE12" i="17"/>
  <c r="FY12" i="17" s="1"/>
  <c r="EV9" i="17"/>
  <c r="GL9" i="17" s="1"/>
  <c r="EW9" i="17"/>
  <c r="GM9" i="17" s="1"/>
  <c r="ER9" i="17"/>
  <c r="GH9" i="17" s="1"/>
  <c r="ES9" i="17"/>
  <c r="GI9" i="17" s="1"/>
  <c r="ET9" i="17"/>
  <c r="GJ9" i="17" s="1"/>
  <c r="DY8" i="17"/>
  <c r="GD8" i="17" s="1"/>
  <c r="CI6" i="17"/>
  <c r="FR6" i="17" s="1"/>
  <c r="CJ6" i="17"/>
  <c r="FS6" i="17" s="1"/>
  <c r="EV5" i="17"/>
  <c r="GL5" i="17" s="1"/>
  <c r="DB5" i="17"/>
  <c r="FV5" i="17" s="1"/>
  <c r="DZ19" i="17"/>
  <c r="GE19" i="17" s="1"/>
  <c r="DY18" i="17"/>
  <c r="GD18" i="17" s="1"/>
  <c r="CG18" i="17"/>
  <c r="FP18" i="17" s="1"/>
  <c r="EU15" i="17"/>
  <c r="GK15" i="17" s="1"/>
  <c r="EX14" i="17"/>
  <c r="GN14" i="17" s="1"/>
  <c r="DZ13" i="17"/>
  <c r="GE13" i="17" s="1"/>
  <c r="DD13" i="17"/>
  <c r="FX13" i="17" s="1"/>
  <c r="DZ12" i="17"/>
  <c r="GE12" i="17" s="1"/>
  <c r="EA12" i="17"/>
  <c r="GF12" i="17" s="1"/>
  <c r="DV12" i="17"/>
  <c r="GA12" i="17" s="1"/>
  <c r="DW12" i="17"/>
  <c r="GB12" i="17" s="1"/>
  <c r="CF11" i="17"/>
  <c r="CG11" i="17"/>
  <c r="FP11" i="17" s="1"/>
  <c r="CH11" i="17"/>
  <c r="FQ11" i="17" s="1"/>
  <c r="EU8" i="17"/>
  <c r="GK8" i="17" s="1"/>
  <c r="DD8" i="17"/>
  <c r="FX8" i="17" s="1"/>
  <c r="ES6" i="17"/>
  <c r="GI6" i="17" s="1"/>
  <c r="DC6" i="17"/>
  <c r="FW6" i="17" s="1"/>
  <c r="EB5" i="17"/>
  <c r="GG5" i="17" s="1"/>
  <c r="DX18" i="17"/>
  <c r="GC18" i="17" s="1"/>
  <c r="CF18" i="17"/>
  <c r="DW15" i="17"/>
  <c r="GB15" i="17" s="1"/>
  <c r="DZ15" i="17"/>
  <c r="GE15" i="17" s="1"/>
  <c r="DC15" i="17"/>
  <c r="FW15" i="17" s="1"/>
  <c r="DB14" i="17"/>
  <c r="FV14" i="17" s="1"/>
  <c r="DD14" i="17"/>
  <c r="FX14" i="17" s="1"/>
  <c r="DF14" i="17"/>
  <c r="FZ14" i="17" s="1"/>
  <c r="ER12" i="17"/>
  <c r="GH12" i="17" s="1"/>
  <c r="ES12" i="17"/>
  <c r="GI12" i="17" s="1"/>
  <c r="ET12" i="17"/>
  <c r="GJ12" i="17" s="1"/>
  <c r="EV12" i="17"/>
  <c r="GL12" i="17" s="1"/>
  <c r="EW12" i="17"/>
  <c r="GM12" i="17" s="1"/>
  <c r="DX11" i="17"/>
  <c r="GC11" i="17" s="1"/>
  <c r="DY11" i="17"/>
  <c r="GD11" i="17" s="1"/>
  <c r="DF11" i="17"/>
  <c r="FZ11" i="17" s="1"/>
  <c r="DC11" i="17"/>
  <c r="FW11" i="17" s="1"/>
  <c r="EB6" i="17"/>
  <c r="GG6" i="17" s="1"/>
  <c r="DW6" i="17"/>
  <c r="GB6" i="17" s="1"/>
  <c r="DX6" i="17"/>
  <c r="GC6" i="17" s="1"/>
  <c r="DY6" i="17"/>
  <c r="GD6" i="17" s="1"/>
  <c r="DZ5" i="17"/>
  <c r="GE5" i="17" s="1"/>
  <c r="EA5" i="17"/>
  <c r="GF5" i="17" s="1"/>
  <c r="DV5" i="17"/>
  <c r="GA5" i="17" s="1"/>
  <c r="DW5" i="17"/>
  <c r="GB5" i="17" s="1"/>
  <c r="DX5" i="17"/>
  <c r="GC5" i="17" s="1"/>
  <c r="DY15" i="17"/>
  <c r="GD15" i="17" s="1"/>
  <c r="DF15" i="17"/>
  <c r="FZ15" i="17" s="1"/>
  <c r="DE15" i="17"/>
  <c r="FY15" i="17" s="1"/>
  <c r="EB14" i="17"/>
  <c r="GG14" i="17" s="1"/>
  <c r="DX14" i="17"/>
  <c r="GC14" i="17" s="1"/>
  <c r="DY14" i="17"/>
  <c r="GD14" i="17" s="1"/>
  <c r="DC14" i="17"/>
  <c r="FW14" i="17" s="1"/>
  <c r="DC12" i="17"/>
  <c r="FW12" i="17" s="1"/>
  <c r="DW10" i="17"/>
  <c r="GB10" i="17" s="1"/>
  <c r="DE10" i="17"/>
  <c r="FY10" i="17" s="1"/>
  <c r="DF10" i="17"/>
  <c r="FZ10" i="17" s="1"/>
  <c r="DA10" i="17"/>
  <c r="FU10" i="17" s="1"/>
  <c r="DB10" i="17"/>
  <c r="FV10" i="17" s="1"/>
  <c r="DC10" i="17"/>
  <c r="FW10" i="17" s="1"/>
  <c r="EU9" i="17"/>
  <c r="GK9" i="17" s="1"/>
  <c r="DZ9" i="17"/>
  <c r="GE9" i="17" s="1"/>
  <c r="EV7" i="17"/>
  <c r="GL7" i="17" s="1"/>
  <c r="ES5" i="17"/>
  <c r="GI5" i="17" s="1"/>
  <c r="CZ15" i="17"/>
  <c r="FT15" i="17" s="1"/>
  <c r="DV11" i="17"/>
  <c r="GA11" i="17" s="1"/>
  <c r="DD11" i="17"/>
  <c r="FX11" i="17" s="1"/>
  <c r="EB9" i="17"/>
  <c r="GG9" i="17" s="1"/>
  <c r="CJ9" i="17"/>
  <c r="FS9" i="17" s="1"/>
  <c r="ES8" i="17"/>
  <c r="GI8" i="17" s="1"/>
  <c r="EA8" i="17"/>
  <c r="GF8" i="17" s="1"/>
  <c r="DA8" i="17"/>
  <c r="FU8" i="17" s="1"/>
  <c r="CI8" i="17"/>
  <c r="FR8" i="17" s="1"/>
  <c r="ER7" i="17"/>
  <c r="GH7" i="17" s="1"/>
  <c r="DZ7" i="17"/>
  <c r="GE7" i="17" s="1"/>
  <c r="CZ7" i="17"/>
  <c r="FT7" i="17" s="1"/>
  <c r="EX5" i="17"/>
  <c r="GN5" i="17" s="1"/>
  <c r="DF5" i="17"/>
  <c r="FZ5" i="17" s="1"/>
  <c r="EW4" i="17"/>
  <c r="GM4" i="17" s="1"/>
  <c r="DW4" i="17"/>
  <c r="GB4" i="17" s="1"/>
  <c r="DE4" i="17"/>
  <c r="FY4" i="17" s="1"/>
  <c r="CE4" i="17"/>
  <c r="FN4" i="17" s="1"/>
  <c r="CD12" i="17"/>
  <c r="FM12" i="17" s="1"/>
  <c r="EB10" i="17"/>
  <c r="GG10" i="17" s="1"/>
  <c r="CJ10" i="17"/>
  <c r="FS10" i="17" s="1"/>
  <c r="CI9" i="17"/>
  <c r="FR9" i="17" s="1"/>
  <c r="ER8" i="17"/>
  <c r="GH8" i="17" s="1"/>
  <c r="DZ8" i="17"/>
  <c r="GE8" i="17" s="1"/>
  <c r="CZ8" i="17"/>
  <c r="FT8" i="17" s="1"/>
  <c r="EX6" i="17"/>
  <c r="GN6" i="17" s="1"/>
  <c r="DF6" i="17"/>
  <c r="FZ6" i="17" s="1"/>
  <c r="EW5" i="17"/>
  <c r="GM5" i="17" s="1"/>
  <c r="DE5" i="17"/>
  <c r="FY5" i="17" s="1"/>
  <c r="EV4" i="17"/>
  <c r="GL4" i="17" s="1"/>
  <c r="DV4" i="17"/>
  <c r="GA4" i="17" s="1"/>
  <c r="EA11" i="17"/>
  <c r="GF11" i="17" s="1"/>
  <c r="DA11" i="17"/>
  <c r="FU11" i="17" s="1"/>
  <c r="DZ10" i="17"/>
  <c r="GE10" i="17" s="1"/>
  <c r="DY9" i="17"/>
  <c r="GD9" i="17" s="1"/>
  <c r="DX8" i="17"/>
  <c r="GC8" i="17" s="1"/>
  <c r="EW7" i="17"/>
  <c r="GM7" i="17" s="1"/>
  <c r="DW7" i="17"/>
  <c r="GB7" i="17" s="1"/>
  <c r="DE7" i="17"/>
  <c r="FY7" i="17" s="1"/>
  <c r="EV6" i="17"/>
  <c r="GL6" i="17" s="1"/>
  <c r="DD6" i="17"/>
  <c r="FX6" i="17" s="1"/>
  <c r="EU5" i="17"/>
  <c r="GK5" i="17" s="1"/>
  <c r="DC5" i="17"/>
  <c r="FW5" i="17" s="1"/>
  <c r="ET4" i="17"/>
  <c r="GJ4" i="17" s="1"/>
  <c r="CI12" i="17"/>
  <c r="FR12" i="17" s="1"/>
  <c r="EW8" i="17"/>
  <c r="GM8" i="17" s="1"/>
  <c r="DW8" i="17"/>
  <c r="GB8" i="17" s="1"/>
  <c r="DE8" i="17"/>
  <c r="FY8" i="17" s="1"/>
  <c r="ES4" i="17"/>
  <c r="GI4" i="17" s="1"/>
  <c r="EA4" i="17"/>
  <c r="GF4" i="17" s="1"/>
  <c r="DX10" i="17"/>
  <c r="GC10" i="17" s="1"/>
  <c r="EU7" i="17"/>
  <c r="GK7" i="17" s="1"/>
  <c r="ET6" i="17"/>
  <c r="GJ6" i="17" s="1"/>
  <c r="DB6" i="17"/>
  <c r="FV6" i="17" s="1"/>
  <c r="BQ104" i="20"/>
  <c r="CI104" i="20" s="1"/>
  <c r="FR104" i="20" s="1"/>
  <c r="EI13" i="20"/>
  <c r="EU13" i="20" s="1"/>
  <c r="GK13" i="20" s="1"/>
  <c r="CQ3" i="20"/>
  <c r="EI9" i="20"/>
  <c r="ES9" i="20" s="1"/>
  <c r="GI9" i="20" s="1"/>
  <c r="EH23" i="20"/>
  <c r="EV23" i="20" s="1"/>
  <c r="GL23" i="20" s="1"/>
  <c r="BT35" i="20"/>
  <c r="CQ51" i="20"/>
  <c r="BQ6" i="20"/>
  <c r="CD6" i="20" s="1"/>
  <c r="FM6" i="20" s="1"/>
  <c r="CN6" i="20"/>
  <c r="DE6" i="20" s="1"/>
  <c r="FY6" i="20" s="1"/>
  <c r="CP44" i="20"/>
  <c r="CI55" i="20"/>
  <c r="FR55" i="20" s="1"/>
  <c r="DK98" i="20"/>
  <c r="DZ98" i="20" s="1"/>
  <c r="GE98" i="20" s="1"/>
  <c r="BT95" i="20"/>
  <c r="DK120" i="20"/>
  <c r="DY120" i="20" s="1"/>
  <c r="GD120" i="20" s="1"/>
  <c r="DI26" i="20"/>
  <c r="DV26" i="20" s="1"/>
  <c r="GA26" i="20" s="1"/>
  <c r="CN49" i="20"/>
  <c r="BQ124" i="20"/>
  <c r="CD124" i="20" s="1"/>
  <c r="FM124" i="20" s="1"/>
  <c r="BV48" i="20"/>
  <c r="BX95" i="20"/>
  <c r="BR122" i="20"/>
  <c r="CF122" i="20" s="1"/>
  <c r="EH55" i="20"/>
  <c r="EV55" i="20" s="1"/>
  <c r="GL55" i="20" s="1"/>
  <c r="BW119" i="20"/>
  <c r="CR119" i="20"/>
  <c r="DF119" i="20" s="1"/>
  <c r="FZ119" i="20" s="1"/>
  <c r="EG86" i="20"/>
  <c r="EV86" i="20" s="1"/>
  <c r="GL86" i="20" s="1"/>
  <c r="BB49" i="20"/>
  <c r="DK29" i="20"/>
  <c r="DF59" i="20"/>
  <c r="FZ59" i="20" s="1"/>
  <c r="DJ69" i="20"/>
  <c r="DW69" i="20" s="1"/>
  <c r="GB69" i="20" s="1"/>
  <c r="CP114" i="20"/>
  <c r="CO126" i="20"/>
  <c r="DA126" i="20" s="1"/>
  <c r="FU126" i="20" s="1"/>
  <c r="CM151" i="20"/>
  <c r="DE151" i="20" s="1"/>
  <c r="FY151" i="20" s="1"/>
  <c r="BV6" i="20"/>
  <c r="BR15" i="20"/>
  <c r="CI15" i="20" s="1"/>
  <c r="FR15" i="20" s="1"/>
  <c r="CQ19" i="20"/>
  <c r="BV27" i="20"/>
  <c r="CO32" i="20"/>
  <c r="EI43" i="20"/>
  <c r="CN44" i="20"/>
  <c r="DF44" i="20" s="1"/>
  <c r="FZ44" i="20" s="1"/>
  <c r="BQ49" i="20"/>
  <c r="CI49" i="20" s="1"/>
  <c r="FR49" i="20" s="1"/>
  <c r="DF75" i="20"/>
  <c r="FZ75" i="20" s="1"/>
  <c r="BR76" i="20"/>
  <c r="CI76" i="20" s="1"/>
  <c r="FR76" i="20" s="1"/>
  <c r="EI81" i="20"/>
  <c r="EX81" i="20" s="1"/>
  <c r="GN81" i="20" s="1"/>
  <c r="BT120" i="20"/>
  <c r="BR144" i="20"/>
  <c r="CM7" i="20"/>
  <c r="DE7" i="20" s="1"/>
  <c r="FY7" i="20" s="1"/>
  <c r="BT10" i="20"/>
  <c r="BT15" i="20"/>
  <c r="BW20" i="20"/>
  <c r="BT26" i="20"/>
  <c r="CP45" i="20"/>
  <c r="CQ48" i="20"/>
  <c r="CN134" i="20"/>
  <c r="BR138" i="20"/>
  <c r="CI138" i="20" s="1"/>
  <c r="FR138" i="20" s="1"/>
  <c r="CO144" i="20"/>
  <c r="DF144" i="20" s="1"/>
  <c r="FZ144" i="20" s="1"/>
  <c r="CO3" i="20"/>
  <c r="DF3" i="20" s="1"/>
  <c r="FZ3" i="20" s="1"/>
  <c r="EB12" i="20"/>
  <c r="GG12" i="20" s="1"/>
  <c r="CO13" i="20"/>
  <c r="DF13" i="20" s="1"/>
  <c r="FZ13" i="20" s="1"/>
  <c r="CO43" i="20"/>
  <c r="DJ124" i="20"/>
  <c r="DW124" i="20" s="1"/>
  <c r="GB124" i="20" s="1"/>
  <c r="BS127" i="20"/>
  <c r="CH127" i="20" s="1"/>
  <c r="FQ127" i="20" s="1"/>
  <c r="EG151" i="20"/>
  <c r="EW151" i="20" s="1"/>
  <c r="GM151" i="20" s="1"/>
  <c r="EK35" i="20"/>
  <c r="EX35" i="20" s="1"/>
  <c r="GN35" i="20" s="1"/>
  <c r="CQ37" i="20"/>
  <c r="EA45" i="20"/>
  <c r="GF45" i="20" s="1"/>
  <c r="CR55" i="20"/>
  <c r="CO56" i="20"/>
  <c r="EG60" i="20"/>
  <c r="ES60" i="20" s="1"/>
  <c r="GI60" i="20" s="1"/>
  <c r="CQ90" i="20"/>
  <c r="DD90" i="20" s="1"/>
  <c r="FX90" i="20" s="1"/>
  <c r="CQ95" i="20"/>
  <c r="BR105" i="20"/>
  <c r="CJ105" i="20" s="1"/>
  <c r="FS105" i="20" s="1"/>
  <c r="BU119" i="20"/>
  <c r="CM38" i="20"/>
  <c r="CZ38" i="20" s="1"/>
  <c r="FT38" i="20" s="1"/>
  <c r="CO105" i="20"/>
  <c r="DE105" i="20" s="1"/>
  <c r="FY105" i="20" s="1"/>
  <c r="CO5" i="20"/>
  <c r="DE5" i="20" s="1"/>
  <c r="FY5" i="20" s="1"/>
  <c r="CS13" i="20"/>
  <c r="EG15" i="20"/>
  <c r="EX15" i="20" s="1"/>
  <c r="GN15" i="20" s="1"/>
  <c r="EK27" i="20"/>
  <c r="CO35" i="20"/>
  <c r="DF35" i="20" s="1"/>
  <c r="FZ35" i="20" s="1"/>
  <c r="BR60" i="20"/>
  <c r="CJ60" i="20" s="1"/>
  <c r="FS60" i="20" s="1"/>
  <c r="DI75" i="20"/>
  <c r="DX75" i="20" s="1"/>
  <c r="GC75" i="20" s="1"/>
  <c r="CN84" i="20"/>
  <c r="DF84" i="20" s="1"/>
  <c r="FZ84" i="20" s="1"/>
  <c r="BR86" i="20"/>
  <c r="CI86" i="20" s="1"/>
  <c r="FR86" i="20" s="1"/>
  <c r="CM86" i="20"/>
  <c r="CZ86" i="20" s="1"/>
  <c r="FT86" i="20" s="1"/>
  <c r="DI89" i="20"/>
  <c r="DV89" i="20" s="1"/>
  <c r="GA89" i="20" s="1"/>
  <c r="CP96" i="20"/>
  <c r="CQ98" i="20"/>
  <c r="BS104" i="20"/>
  <c r="CJ104" i="20" s="1"/>
  <c r="FS104" i="20" s="1"/>
  <c r="BT105" i="20"/>
  <c r="BS114" i="20"/>
  <c r="BB153" i="20"/>
  <c r="BB12" i="20"/>
  <c r="EB115" i="20"/>
  <c r="GG115" i="20" s="1"/>
  <c r="CU95" i="20"/>
  <c r="CN101" i="20"/>
  <c r="BS6" i="20"/>
  <c r="CJ6" i="20" s="1"/>
  <c r="FS6" i="20" s="1"/>
  <c r="BV10" i="20"/>
  <c r="CS10" i="20"/>
  <c r="CW11" i="20"/>
  <c r="EG20" i="20"/>
  <c r="EX20" i="20" s="1"/>
  <c r="GN20" i="20" s="1"/>
  <c r="CQ24" i="20"/>
  <c r="CP25" i="20"/>
  <c r="BR26" i="20"/>
  <c r="CJ26" i="20" s="1"/>
  <c r="FS26" i="20" s="1"/>
  <c r="CQ35" i="20"/>
  <c r="CO39" i="20"/>
  <c r="DK46" i="20"/>
  <c r="DY46" i="20" s="1"/>
  <c r="GD46" i="20" s="1"/>
  <c r="CM56" i="20"/>
  <c r="CZ56" i="20" s="1"/>
  <c r="FT56" i="20" s="1"/>
  <c r="BZ95" i="20"/>
  <c r="CW95" i="20"/>
  <c r="CO99" i="20"/>
  <c r="DC99" i="20" s="1"/>
  <c r="FW99" i="20" s="1"/>
  <c r="CQ105" i="20"/>
  <c r="BQ119" i="20"/>
  <c r="CI119" i="20" s="1"/>
  <c r="FR119" i="20" s="1"/>
  <c r="EH119" i="20"/>
  <c r="EX119" i="20" s="1"/>
  <c r="GN119" i="20" s="1"/>
  <c r="CO122" i="20"/>
  <c r="BR133" i="20"/>
  <c r="BR149" i="20"/>
  <c r="BS160" i="20"/>
  <c r="CJ160" i="20" s="1"/>
  <c r="FS160" i="20" s="1"/>
  <c r="CW4" i="20"/>
  <c r="EX7" i="20"/>
  <c r="GN7" i="20" s="1"/>
  <c r="DO9" i="20"/>
  <c r="EG14" i="20"/>
  <c r="EX14" i="20" s="1"/>
  <c r="GN14" i="20" s="1"/>
  <c r="BU20" i="20"/>
  <c r="CP20" i="20"/>
  <c r="DE20" i="20" s="1"/>
  <c r="FY20" i="20" s="1"/>
  <c r="BB25" i="20"/>
  <c r="CQ26" i="20"/>
  <c r="CS51" i="20"/>
  <c r="BU55" i="20"/>
  <c r="BR78" i="20"/>
  <c r="BS79" i="20"/>
  <c r="CN85" i="20"/>
  <c r="DB85" i="20" s="1"/>
  <c r="FV85" i="20" s="1"/>
  <c r="CP86" i="20"/>
  <c r="DF130" i="20"/>
  <c r="FZ130" i="20" s="1"/>
  <c r="BR148" i="20"/>
  <c r="BS152" i="20"/>
  <c r="BR157" i="20"/>
  <c r="CM160" i="20"/>
  <c r="DE160" i="20" s="1"/>
  <c r="FY160" i="20" s="1"/>
  <c r="CN33" i="20"/>
  <c r="DD33" i="20" s="1"/>
  <c r="FX33" i="20" s="1"/>
  <c r="EX39" i="20"/>
  <c r="GN39" i="20" s="1"/>
  <c r="EF45" i="20"/>
  <c r="ET45" i="20" s="1"/>
  <c r="GJ45" i="20" s="1"/>
  <c r="CJ49" i="20"/>
  <c r="FS49" i="20" s="1"/>
  <c r="EI72" i="20"/>
  <c r="EX72" i="20" s="1"/>
  <c r="GN72" i="20" s="1"/>
  <c r="BR75" i="20"/>
  <c r="DI78" i="20"/>
  <c r="DX78" i="20" s="1"/>
  <c r="GC78" i="20" s="1"/>
  <c r="DI83" i="20"/>
  <c r="DV83" i="20" s="1"/>
  <c r="GA83" i="20" s="1"/>
  <c r="EF92" i="20"/>
  <c r="ET92" i="20" s="1"/>
  <c r="GJ92" i="20" s="1"/>
  <c r="EG97" i="20"/>
  <c r="DL100" i="20"/>
  <c r="DZ100" i="20" s="1"/>
  <c r="GE100" i="20" s="1"/>
  <c r="BS108" i="20"/>
  <c r="DI113" i="20"/>
  <c r="DV113" i="20" s="1"/>
  <c r="GA113" i="20" s="1"/>
  <c r="BQ114" i="20"/>
  <c r="CI114" i="20" s="1"/>
  <c r="FR114" i="20" s="1"/>
  <c r="BR115" i="20"/>
  <c r="CI115" i="20" s="1"/>
  <c r="FR115" i="20" s="1"/>
  <c r="BS119" i="20"/>
  <c r="CJ119" i="20" s="1"/>
  <c r="FS119" i="20" s="1"/>
  <c r="CO138" i="20"/>
  <c r="BR143" i="20"/>
  <c r="CJ143" i="20" s="1"/>
  <c r="FS143" i="20" s="1"/>
  <c r="BT144" i="20"/>
  <c r="EG8" i="20"/>
  <c r="EX8" i="20" s="1"/>
  <c r="GN8" i="20" s="1"/>
  <c r="DK27" i="20"/>
  <c r="EB27" i="20" s="1"/>
  <c r="GG27" i="20" s="1"/>
  <c r="EK4" i="20"/>
  <c r="EI6" i="20"/>
  <c r="ET6" i="20" s="1"/>
  <c r="GJ6" i="20" s="1"/>
  <c r="CO9" i="20"/>
  <c r="DE9" i="20" s="1"/>
  <c r="FY9" i="20" s="1"/>
  <c r="BQ45" i="20"/>
  <c r="CD45" i="20" s="1"/>
  <c r="FM45" i="20" s="1"/>
  <c r="BR59" i="20"/>
  <c r="EG76" i="20"/>
  <c r="EV76" i="20" s="1"/>
  <c r="GL76" i="20" s="1"/>
  <c r="BQ96" i="20"/>
  <c r="CD96" i="20" s="1"/>
  <c r="FM96" i="20" s="1"/>
  <c r="DO118" i="20"/>
  <c r="BQ120" i="20"/>
  <c r="CD120" i="20" s="1"/>
  <c r="FM120" i="20" s="1"/>
  <c r="BQ134" i="20"/>
  <c r="CI134" i="20" s="1"/>
  <c r="FR134" i="20" s="1"/>
  <c r="BS140" i="20"/>
  <c r="EA144" i="20"/>
  <c r="GF144" i="20" s="1"/>
  <c r="EF152" i="20"/>
  <c r="ET152" i="20" s="1"/>
  <c r="GJ152" i="20" s="1"/>
  <c r="DF160" i="20"/>
  <c r="FZ160" i="20" s="1"/>
  <c r="EH160" i="20"/>
  <c r="EM11" i="20"/>
  <c r="CO4" i="20"/>
  <c r="DE4" i="20" s="1"/>
  <c r="FY4" i="20" s="1"/>
  <c r="BR7" i="20"/>
  <c r="BV9" i="20"/>
  <c r="EG12" i="20"/>
  <c r="EV12" i="20" s="1"/>
  <c r="GL12" i="20" s="1"/>
  <c r="CT20" i="20"/>
  <c r="CO21" i="20"/>
  <c r="DE21" i="20" s="1"/>
  <c r="FY21" i="20" s="1"/>
  <c r="CO23" i="20"/>
  <c r="DE23" i="20" s="1"/>
  <c r="FY23" i="20" s="1"/>
  <c r="BS45" i="20"/>
  <c r="CO66" i="20"/>
  <c r="DA66" i="20" s="1"/>
  <c r="FU66" i="20" s="1"/>
  <c r="BS69" i="20"/>
  <c r="CG69" i="20" s="1"/>
  <c r="FP69" i="20" s="1"/>
  <c r="DF76" i="20"/>
  <c r="FZ76" i="20" s="1"/>
  <c r="BS96" i="20"/>
  <c r="BS100" i="20"/>
  <c r="CN104" i="20"/>
  <c r="DE104" i="20" s="1"/>
  <c r="FY104" i="20" s="1"/>
  <c r="CN108" i="20"/>
  <c r="DE108" i="20" s="1"/>
  <c r="FY108" i="20" s="1"/>
  <c r="BT115" i="20"/>
  <c r="DJ119" i="20"/>
  <c r="EB119" i="20" s="1"/>
  <c r="GG119" i="20" s="1"/>
  <c r="DF133" i="20"/>
  <c r="FZ133" i="20" s="1"/>
  <c r="CO143" i="20"/>
  <c r="DF143" i="20" s="1"/>
  <c r="FZ143" i="20" s="1"/>
  <c r="CM144" i="20"/>
  <c r="DE144" i="20" s="1"/>
  <c r="FY144" i="20" s="1"/>
  <c r="DF149" i="20"/>
  <c r="FZ149" i="20" s="1"/>
  <c r="CM153" i="20"/>
  <c r="EM4" i="20"/>
  <c r="EG25" i="20"/>
  <c r="EW25" i="20" s="1"/>
  <c r="GM25" i="20" s="1"/>
  <c r="DF55" i="20"/>
  <c r="FZ55" i="20" s="1"/>
  <c r="CM69" i="20"/>
  <c r="CZ69" i="20" s="1"/>
  <c r="FT69" i="20" s="1"/>
  <c r="EB78" i="20"/>
  <c r="GG78" i="20" s="1"/>
  <c r="EK105" i="20"/>
  <c r="ET105" i="20" s="1"/>
  <c r="GJ105" i="20" s="1"/>
  <c r="CN114" i="20"/>
  <c r="DF114" i="20" s="1"/>
  <c r="FZ114" i="20" s="1"/>
  <c r="CO115" i="20"/>
  <c r="DI145" i="20"/>
  <c r="DV145" i="20" s="1"/>
  <c r="GA145" i="20" s="1"/>
  <c r="DF148" i="20"/>
  <c r="FZ148" i="20" s="1"/>
  <c r="CM148" i="20"/>
  <c r="CZ148" i="20" s="1"/>
  <c r="FT148" i="20" s="1"/>
  <c r="CO153" i="20"/>
  <c r="DJ153" i="20"/>
  <c r="EB153" i="20" s="1"/>
  <c r="GG153" i="20" s="1"/>
  <c r="DF157" i="20"/>
  <c r="FZ157" i="20" s="1"/>
  <c r="DJ160" i="20"/>
  <c r="EA160" i="20" s="1"/>
  <c r="GF160" i="20" s="1"/>
  <c r="BR10" i="20"/>
  <c r="CJ10" i="20" s="1"/>
  <c r="FS10" i="20" s="1"/>
  <c r="CO10" i="20"/>
  <c r="DE10" i="20" s="1"/>
  <c r="FY10" i="20" s="1"/>
  <c r="CQ14" i="20"/>
  <c r="CQ15" i="20"/>
  <c r="EG24" i="20"/>
  <c r="EX24" i="20" s="1"/>
  <c r="GN24" i="20" s="1"/>
  <c r="DI27" i="20"/>
  <c r="CM60" i="20"/>
  <c r="CZ60" i="20" s="1"/>
  <c r="FT60" i="20" s="1"/>
  <c r="CO61" i="20"/>
  <c r="CN70" i="20"/>
  <c r="DI84" i="20"/>
  <c r="EA84" i="20" s="1"/>
  <c r="GF84" i="20" s="1"/>
  <c r="BQ85" i="20"/>
  <c r="CI85" i="20" s="1"/>
  <c r="FR85" i="20" s="1"/>
  <c r="CJ91" i="20"/>
  <c r="FS91" i="20" s="1"/>
  <c r="CS95" i="20"/>
  <c r="CN96" i="20"/>
  <c r="DF96" i="20" s="1"/>
  <c r="FZ96" i="20" s="1"/>
  <c r="EH108" i="20"/>
  <c r="EU108" i="20" s="1"/>
  <c r="GK108" i="20" s="1"/>
  <c r="BQ112" i="20"/>
  <c r="CD112" i="20" s="1"/>
  <c r="FM112" i="20" s="1"/>
  <c r="CN113" i="20"/>
  <c r="DF113" i="20" s="1"/>
  <c r="FZ113" i="20" s="1"/>
  <c r="CN118" i="20"/>
  <c r="DE118" i="20" s="1"/>
  <c r="FY118" i="20" s="1"/>
  <c r="BR151" i="20"/>
  <c r="BB41" i="20"/>
  <c r="BB46" i="20"/>
  <c r="BB55" i="20"/>
  <c r="BB62" i="20"/>
  <c r="AG104" i="20"/>
  <c r="BO104" i="20" s="1"/>
  <c r="CC104" i="20" s="1"/>
  <c r="BB108" i="20"/>
  <c r="BB112" i="20"/>
  <c r="BB120" i="20"/>
  <c r="BB9" i="20"/>
  <c r="BB38" i="20"/>
  <c r="BB39" i="20"/>
  <c r="BB52" i="20"/>
  <c r="BB80" i="20"/>
  <c r="BB88" i="20"/>
  <c r="BB144" i="20"/>
  <c r="BB48" i="20"/>
  <c r="BB50" i="20"/>
  <c r="BB60" i="20"/>
  <c r="BB85" i="20"/>
  <c r="BB98" i="20"/>
  <c r="EX135" i="20"/>
  <c r="GN135" i="20" s="1"/>
  <c r="BB90" i="20"/>
  <c r="BB23" i="20"/>
  <c r="DE48" i="20"/>
  <c r="FY48" i="20" s="1"/>
  <c r="BB160" i="20"/>
  <c r="AH131" i="20"/>
  <c r="DF48" i="20"/>
  <c r="FZ48" i="20" s="1"/>
  <c r="AH60" i="20"/>
  <c r="EX77" i="20"/>
  <c r="GN77" i="20" s="1"/>
  <c r="BB83" i="20"/>
  <c r="BB97" i="20"/>
  <c r="BB143" i="20"/>
  <c r="AH52" i="20"/>
  <c r="EB52" i="20"/>
  <c r="GG52" i="20" s="1"/>
  <c r="EX88" i="20"/>
  <c r="GN88" i="20" s="1"/>
  <c r="EB110" i="20"/>
  <c r="GG110" i="20" s="1"/>
  <c r="DF31" i="20"/>
  <c r="FZ31" i="20" s="1"/>
  <c r="AG78" i="20"/>
  <c r="AI78" i="20" s="1"/>
  <c r="AG85" i="20"/>
  <c r="BO85" i="20" s="1"/>
  <c r="CC85" i="20" s="1"/>
  <c r="CJ85" i="20" s="1"/>
  <c r="FS85" i="20" s="1"/>
  <c r="DF92" i="20"/>
  <c r="FZ92" i="20" s="1"/>
  <c r="AH117" i="20"/>
  <c r="BB15" i="20"/>
  <c r="BB26" i="20"/>
  <c r="BB45" i="20"/>
  <c r="BB72" i="20"/>
  <c r="DF72" i="20"/>
  <c r="FZ72" i="20" s="1"/>
  <c r="BB73" i="20"/>
  <c r="AG76" i="20"/>
  <c r="BO76" i="20" s="1"/>
  <c r="CC76" i="20" s="1"/>
  <c r="BB76" i="20"/>
  <c r="BB84" i="20"/>
  <c r="AG101" i="20"/>
  <c r="EB105" i="20"/>
  <c r="GG105" i="20" s="1"/>
  <c r="AG148" i="20"/>
  <c r="AI148" i="20" s="1"/>
  <c r="BB13" i="20"/>
  <c r="AG14" i="20"/>
  <c r="AI14" i="20" s="1"/>
  <c r="AG20" i="20"/>
  <c r="AI20" i="20" s="1"/>
  <c r="FK25" i="20"/>
  <c r="CI31" i="20"/>
  <c r="FR31" i="20" s="1"/>
  <c r="EB66" i="20"/>
  <c r="GG66" i="20" s="1"/>
  <c r="BB21" i="20"/>
  <c r="AH44" i="20"/>
  <c r="AG45" i="20"/>
  <c r="BO45" i="20" s="1"/>
  <c r="EB62" i="20"/>
  <c r="GG62" i="20" s="1"/>
  <c r="BB77" i="20"/>
  <c r="DF81" i="20"/>
  <c r="FZ81" i="20" s="1"/>
  <c r="AG84" i="20"/>
  <c r="BO84" i="20" s="1"/>
  <c r="CC84" i="20" s="1"/>
  <c r="CJ84" i="20" s="1"/>
  <c r="FS84" i="20" s="1"/>
  <c r="BB115" i="20"/>
  <c r="AH124" i="20"/>
  <c r="EX21" i="20"/>
  <c r="GN21" i="20" s="1"/>
  <c r="EB143" i="20"/>
  <c r="GG143" i="20" s="1"/>
  <c r="BB129" i="20"/>
  <c r="BB130" i="20"/>
  <c r="BB136" i="20"/>
  <c r="BB139" i="20"/>
  <c r="BB145" i="20"/>
  <c r="CI13" i="20"/>
  <c r="FR13" i="20" s="1"/>
  <c r="AG38" i="20"/>
  <c r="BO38" i="20" s="1"/>
  <c r="BB47" i="20"/>
  <c r="BB68" i="20"/>
  <c r="AH128" i="20"/>
  <c r="AG145" i="20"/>
  <c r="AI145" i="20" s="1"/>
  <c r="BB158" i="20"/>
  <c r="CI4" i="20"/>
  <c r="FR4" i="20" s="1"/>
  <c r="EX19" i="20"/>
  <c r="GN19" i="20" s="1"/>
  <c r="BB32" i="20"/>
  <c r="CI38" i="20"/>
  <c r="FR38" i="20" s="1"/>
  <c r="EX61" i="20"/>
  <c r="GN61" i="20" s="1"/>
  <c r="EW69" i="20"/>
  <c r="GM69" i="20" s="1"/>
  <c r="EB23" i="20"/>
  <c r="GG23" i="20" s="1"/>
  <c r="BB36" i="20"/>
  <c r="AG46" i="20"/>
  <c r="BO46" i="20" s="1"/>
  <c r="BB53" i="20"/>
  <c r="BB58" i="20"/>
  <c r="AH62" i="20"/>
  <c r="AG77" i="20"/>
  <c r="BO77" i="20" s="1"/>
  <c r="CC77" i="20" s="1"/>
  <c r="CJ77" i="20" s="1"/>
  <c r="FS77" i="20" s="1"/>
  <c r="BB94" i="20"/>
  <c r="BB123" i="20"/>
  <c r="AG131" i="20"/>
  <c r="BO131" i="20" s="1"/>
  <c r="BB148" i="20"/>
  <c r="BB152" i="20"/>
  <c r="BB154" i="20"/>
  <c r="AH47" i="20"/>
  <c r="AH71" i="20"/>
  <c r="AH119" i="20"/>
  <c r="EB14" i="20"/>
  <c r="GG14" i="20" s="1"/>
  <c r="AG80" i="20"/>
  <c r="AI80" i="20" s="1"/>
  <c r="BB99" i="20"/>
  <c r="BB121" i="20"/>
  <c r="FK153" i="20"/>
  <c r="CI10" i="20"/>
  <c r="FR10" i="20" s="1"/>
  <c r="DF90" i="20"/>
  <c r="FZ90" i="20" s="1"/>
  <c r="DF97" i="20"/>
  <c r="FZ97" i="20" s="1"/>
  <c r="CI129" i="20"/>
  <c r="FR129" i="20" s="1"/>
  <c r="DF141" i="20"/>
  <c r="FZ141" i="20" s="1"/>
  <c r="AG152" i="20"/>
  <c r="BO152" i="20" s="1"/>
  <c r="EB157" i="20"/>
  <c r="GG157" i="20" s="1"/>
  <c r="AG89" i="20"/>
  <c r="BO89" i="20" s="1"/>
  <c r="CC89" i="20" s="1"/>
  <c r="CH89" i="20" s="1"/>
  <c r="FQ89" i="20" s="1"/>
  <c r="AG6" i="20"/>
  <c r="AI6" i="20" s="1"/>
  <c r="DF11" i="20"/>
  <c r="FZ11" i="20" s="1"/>
  <c r="CI14" i="20"/>
  <c r="FR14" i="20" s="1"/>
  <c r="EX41" i="20"/>
  <c r="GN41" i="20" s="1"/>
  <c r="BB44" i="20"/>
  <c r="AH61" i="20"/>
  <c r="BB65" i="20"/>
  <c r="AH69" i="20"/>
  <c r="EB76" i="20"/>
  <c r="GG76" i="20" s="1"/>
  <c r="EX85" i="20"/>
  <c r="GN85" i="20" s="1"/>
  <c r="BB89" i="20"/>
  <c r="AH27" i="20"/>
  <c r="AG51" i="20"/>
  <c r="AG75" i="20"/>
  <c r="BO75" i="20" s="1"/>
  <c r="CC75" i="20" s="1"/>
  <c r="AG83" i="20"/>
  <c r="BO83" i="20" s="1"/>
  <c r="AG19" i="20"/>
  <c r="BO19" i="20" s="1"/>
  <c r="AH43" i="20"/>
  <c r="AH59" i="20"/>
  <c r="AG3" i="20"/>
  <c r="AI3" i="20" s="1"/>
  <c r="AG67" i="20"/>
  <c r="BO67" i="20" s="1"/>
  <c r="AH87" i="20"/>
  <c r="AG7" i="20"/>
  <c r="AI7" i="20" s="1"/>
  <c r="AH84" i="20"/>
  <c r="AG124" i="20"/>
  <c r="BO124" i="20" s="1"/>
  <c r="AH156" i="20"/>
  <c r="AG92" i="20"/>
  <c r="AI92" i="20" s="1"/>
  <c r="AH68" i="20"/>
  <c r="AH100" i="20"/>
  <c r="AH132" i="20"/>
  <c r="AG44" i="20"/>
  <c r="BO44" i="20" s="1"/>
  <c r="AH20" i="20"/>
  <c r="AG52" i="20"/>
  <c r="BO52" i="20" s="1"/>
  <c r="AH108" i="20"/>
  <c r="AH148" i="20"/>
  <c r="BB37" i="20"/>
  <c r="CI41" i="20"/>
  <c r="FR41" i="20" s="1"/>
  <c r="CI43" i="20"/>
  <c r="FR43" i="20" s="1"/>
  <c r="CJ44" i="20"/>
  <c r="FS44" i="20" s="1"/>
  <c r="AG56" i="20"/>
  <c r="BO56" i="20" s="1"/>
  <c r="AH56" i="20"/>
  <c r="CI98" i="20"/>
  <c r="FR98" i="20" s="1"/>
  <c r="FK117" i="20"/>
  <c r="AH122" i="20"/>
  <c r="BB22" i="20"/>
  <c r="DF36" i="20"/>
  <c r="FZ36" i="20" s="1"/>
  <c r="EX56" i="20"/>
  <c r="GN56" i="20" s="1"/>
  <c r="AH12" i="20"/>
  <c r="FK40" i="20"/>
  <c r="AH53" i="20"/>
  <c r="EB59" i="20"/>
  <c r="GG59" i="20" s="1"/>
  <c r="BB6" i="20"/>
  <c r="BB5" i="20"/>
  <c r="EW7" i="20"/>
  <c r="GM7" i="20" s="1"/>
  <c r="CI9" i="20"/>
  <c r="FR9" i="20" s="1"/>
  <c r="AH33" i="20"/>
  <c r="EB34" i="20"/>
  <c r="GG34" i="20" s="1"/>
  <c r="BB43" i="20"/>
  <c r="EX48" i="20"/>
  <c r="GN48" i="20" s="1"/>
  <c r="BB54" i="20"/>
  <c r="EB54" i="20"/>
  <c r="GG54" i="20" s="1"/>
  <c r="DF58" i="20"/>
  <c r="FZ58" i="20" s="1"/>
  <c r="CI67" i="20"/>
  <c r="FR67" i="20" s="1"/>
  <c r="FK75" i="20"/>
  <c r="BB75" i="20"/>
  <c r="FK96" i="20"/>
  <c r="BB96" i="20"/>
  <c r="AH134" i="20"/>
  <c r="AG134" i="20"/>
  <c r="BO134" i="20" s="1"/>
  <c r="AH3" i="20"/>
  <c r="AG13" i="20"/>
  <c r="BO13" i="20" s="1"/>
  <c r="EW41" i="20"/>
  <c r="GM41" i="20" s="1"/>
  <c r="EX46" i="20"/>
  <c r="GN46" i="20" s="1"/>
  <c r="FK49" i="20"/>
  <c r="AH86" i="20"/>
  <c r="AG86" i="20"/>
  <c r="BO86" i="20" s="1"/>
  <c r="CI94" i="20"/>
  <c r="FR94" i="20" s="1"/>
  <c r="AG141" i="20"/>
  <c r="AI141" i="20" s="1"/>
  <c r="AH141" i="20"/>
  <c r="EX47" i="20"/>
  <c r="GN47" i="20" s="1"/>
  <c r="BB51" i="20"/>
  <c r="DE55" i="20"/>
  <c r="FY55" i="20" s="1"/>
  <c r="FK67" i="20"/>
  <c r="BB67" i="20"/>
  <c r="FK126" i="20"/>
  <c r="BB126" i="20"/>
  <c r="BB3" i="20"/>
  <c r="EX5" i="20"/>
  <c r="GN5" i="20" s="1"/>
  <c r="BB19" i="20"/>
  <c r="CI32" i="20"/>
  <c r="FR32" i="20" s="1"/>
  <c r="EW37" i="20"/>
  <c r="GM37" i="20" s="1"/>
  <c r="EX38" i="20"/>
  <c r="GN38" i="20" s="1"/>
  <c r="DF47" i="20"/>
  <c r="FZ47" i="20" s="1"/>
  <c r="EX50" i="20"/>
  <c r="GN50" i="20" s="1"/>
  <c r="EX58" i="20"/>
  <c r="GN58" i="20" s="1"/>
  <c r="BB59" i="20"/>
  <c r="BB66" i="20"/>
  <c r="BB24" i="20"/>
  <c r="EX37" i="20"/>
  <c r="GN37" i="20" s="1"/>
  <c r="FK92" i="20"/>
  <c r="BB92" i="20"/>
  <c r="AH96" i="20"/>
  <c r="AG96" i="20"/>
  <c r="BO96" i="20" s="1"/>
  <c r="AH130" i="20"/>
  <c r="AH114" i="20"/>
  <c r="AG66" i="20"/>
  <c r="AI66" i="20" s="1"/>
  <c r="AG58" i="20"/>
  <c r="AI58" i="20" s="1"/>
  <c r="AG26" i="20"/>
  <c r="AI26" i="20" s="1"/>
  <c r="AH10" i="20"/>
  <c r="EB95" i="20"/>
  <c r="GG95" i="20" s="1"/>
  <c r="AI101" i="20"/>
  <c r="AH102" i="20"/>
  <c r="BB110" i="20"/>
  <c r="BB113" i="20"/>
  <c r="BB124" i="20"/>
  <c r="BB131" i="20"/>
  <c r="EB133" i="20"/>
  <c r="GG133" i="20" s="1"/>
  <c r="BB151" i="20"/>
  <c r="AH157" i="20"/>
  <c r="DY162" i="20"/>
  <c r="GD162" i="20" s="1"/>
  <c r="AH161" i="20"/>
  <c r="EW75" i="20"/>
  <c r="GM75" i="20" s="1"/>
  <c r="EX82" i="20"/>
  <c r="GN82" i="20" s="1"/>
  <c r="AG125" i="20"/>
  <c r="BO125" i="20" s="1"/>
  <c r="DW151" i="20"/>
  <c r="GB151" i="20" s="1"/>
  <c r="BB161" i="20"/>
  <c r="EX75" i="20"/>
  <c r="GN75" i="20" s="1"/>
  <c r="EB79" i="20"/>
  <c r="GG79" i="20" s="1"/>
  <c r="CI107" i="20"/>
  <c r="FR107" i="20" s="1"/>
  <c r="AH110" i="20"/>
  <c r="DE110" i="20"/>
  <c r="FY110" i="20" s="1"/>
  <c r="BB127" i="20"/>
  <c r="DF131" i="20"/>
  <c r="FZ131" i="20" s="1"/>
  <c r="EV132" i="20"/>
  <c r="GL132" i="20" s="1"/>
  <c r="BB138" i="20"/>
  <c r="AG156" i="20"/>
  <c r="AG143" i="20"/>
  <c r="AI143" i="20" s="1"/>
  <c r="AG135" i="20"/>
  <c r="BO135" i="20" s="1"/>
  <c r="CC135" i="20" s="1"/>
  <c r="CJ135" i="20" s="1"/>
  <c r="FS135" i="20" s="1"/>
  <c r="AH95" i="20"/>
  <c r="AG71" i="20"/>
  <c r="BO71" i="20" s="1"/>
  <c r="CC71" i="20" s="1"/>
  <c r="AH63" i="20"/>
  <c r="AH55" i="20"/>
  <c r="AG47" i="20"/>
  <c r="BO47" i="20" s="1"/>
  <c r="AG23" i="20"/>
  <c r="AI23" i="20" s="1"/>
  <c r="AG15" i="20"/>
  <c r="BO15" i="20" s="1"/>
  <c r="DX80" i="20"/>
  <c r="GC80" i="20" s="1"/>
  <c r="CI97" i="20"/>
  <c r="FR97" i="20" s="1"/>
  <c r="EB97" i="20"/>
  <c r="GG97" i="20" s="1"/>
  <c r="EX120" i="20"/>
  <c r="GN120" i="20" s="1"/>
  <c r="DE121" i="20"/>
  <c r="FY121" i="20" s="1"/>
  <c r="BB132" i="20"/>
  <c r="EX136" i="20"/>
  <c r="GN136" i="20" s="1"/>
  <c r="BB155" i="20"/>
  <c r="BB56" i="20"/>
  <c r="BB63" i="20"/>
  <c r="BB71" i="20"/>
  <c r="BB78" i="20"/>
  <c r="BB81" i="20"/>
  <c r="EB86" i="20"/>
  <c r="GG86" i="20" s="1"/>
  <c r="BB102" i="20"/>
  <c r="DF102" i="20"/>
  <c r="FZ102" i="20" s="1"/>
  <c r="EV140" i="20"/>
  <c r="GL140" i="20" s="1"/>
  <c r="DE149" i="20"/>
  <c r="FY149" i="20" s="1"/>
  <c r="CJ153" i="20"/>
  <c r="FS153" i="20" s="1"/>
  <c r="CI72" i="20"/>
  <c r="FR72" i="20" s="1"/>
  <c r="BB101" i="20"/>
  <c r="DZ103" i="20"/>
  <c r="GE103" i="20" s="1"/>
  <c r="ES103" i="20"/>
  <c r="GI103" i="20" s="1"/>
  <c r="BB105" i="20"/>
  <c r="BB133" i="20"/>
  <c r="EX148" i="20"/>
  <c r="GN148" i="20" s="1"/>
  <c r="AG160" i="20"/>
  <c r="BO160" i="20" s="1"/>
  <c r="CI62" i="20"/>
  <c r="FR62" i="20" s="1"/>
  <c r="DE79" i="20"/>
  <c r="FY79" i="20" s="1"/>
  <c r="CI121" i="20"/>
  <c r="FR121" i="20" s="1"/>
  <c r="DF132" i="20"/>
  <c r="FZ132" i="20" s="1"/>
  <c r="DE133" i="20"/>
  <c r="FY133" i="20" s="1"/>
  <c r="AH158" i="20"/>
  <c r="DB162" i="20"/>
  <c r="FV162" i="20" s="1"/>
  <c r="DF161" i="20"/>
  <c r="FZ161" i="20" s="1"/>
  <c r="DY131" i="20"/>
  <c r="GD131" i="20" s="1"/>
  <c r="EW51" i="20"/>
  <c r="GM51" i="20" s="1"/>
  <c r="ES95" i="20"/>
  <c r="GI95" i="20" s="1"/>
  <c r="DZ139" i="20"/>
  <c r="GE139" i="20" s="1"/>
  <c r="AG27" i="20"/>
  <c r="BO27" i="20" s="1"/>
  <c r="EQ27" i="20" s="1"/>
  <c r="AG43" i="20"/>
  <c r="BO43" i="20" s="1"/>
  <c r="EX87" i="20"/>
  <c r="GN87" i="20" s="1"/>
  <c r="AH19" i="20"/>
  <c r="AH51" i="20"/>
  <c r="AH75" i="20"/>
  <c r="ET110" i="20"/>
  <c r="GJ110" i="20" s="1"/>
  <c r="AH67" i="20"/>
  <c r="EB117" i="20"/>
  <c r="GG117" i="20" s="1"/>
  <c r="AH11" i="20"/>
  <c r="DF80" i="20"/>
  <c r="FZ80" i="20" s="1"/>
  <c r="AG115" i="20"/>
  <c r="AI115" i="20" s="1"/>
  <c r="DW136" i="20"/>
  <c r="GB136" i="20" s="1"/>
  <c r="ER69" i="20"/>
  <c r="GH69" i="20" s="1"/>
  <c r="EX124" i="20"/>
  <c r="GN124" i="20" s="1"/>
  <c r="CD38" i="20"/>
  <c r="FM38" i="20" s="1"/>
  <c r="AG91" i="20"/>
  <c r="BC91" i="20" s="1"/>
  <c r="DI91" i="20" s="1"/>
  <c r="DW91" i="20" s="1"/>
  <c r="GB91" i="20" s="1"/>
  <c r="AH41" i="20"/>
  <c r="AG97" i="20"/>
  <c r="BO97" i="20" s="1"/>
  <c r="AG9" i="20"/>
  <c r="BO9" i="20" s="1"/>
  <c r="EB20" i="20"/>
  <c r="GG20" i="20" s="1"/>
  <c r="EB47" i="20"/>
  <c r="GG47" i="20" s="1"/>
  <c r="DZ54" i="20"/>
  <c r="GE54" i="20" s="1"/>
  <c r="AH65" i="20"/>
  <c r="ET78" i="20"/>
  <c r="GJ78" i="20" s="1"/>
  <c r="CI117" i="20"/>
  <c r="FR117" i="20" s="1"/>
  <c r="EV120" i="20"/>
  <c r="GL120" i="20" s="1"/>
  <c r="DF63" i="20"/>
  <c r="FZ63" i="20" s="1"/>
  <c r="AG113" i="20"/>
  <c r="BO113" i="20" s="1"/>
  <c r="CY113" i="20" s="1"/>
  <c r="DD113" i="20" s="1"/>
  <c r="FX113" i="20" s="1"/>
  <c r="CD67" i="20"/>
  <c r="FM67" i="20" s="1"/>
  <c r="AG153" i="20"/>
  <c r="AI153" i="20" s="1"/>
  <c r="EV26" i="20"/>
  <c r="GL26" i="20" s="1"/>
  <c r="DB136" i="20"/>
  <c r="FV136" i="20" s="1"/>
  <c r="EB21" i="20"/>
  <c r="GG21" i="20" s="1"/>
  <c r="EB56" i="20"/>
  <c r="GG56" i="20" s="1"/>
  <c r="EA68" i="20"/>
  <c r="GF68" i="20" s="1"/>
  <c r="DV68" i="20"/>
  <c r="GA68" i="20" s="1"/>
  <c r="DY4" i="20"/>
  <c r="GD4" i="20" s="1"/>
  <c r="EX73" i="20"/>
  <c r="GN73" i="20" s="1"/>
  <c r="EB83" i="20"/>
  <c r="GG83" i="20" s="1"/>
  <c r="EA95" i="20"/>
  <c r="GF95" i="20" s="1"/>
  <c r="EU95" i="20"/>
  <c r="GK95" i="20" s="1"/>
  <c r="DB157" i="20"/>
  <c r="FV157" i="20" s="1"/>
  <c r="DW102" i="20"/>
  <c r="GB102" i="20" s="1"/>
  <c r="EU156" i="20"/>
  <c r="GK156" i="20" s="1"/>
  <c r="EB40" i="20"/>
  <c r="GG40" i="20" s="1"/>
  <c r="DY71" i="20"/>
  <c r="GD71" i="20" s="1"/>
  <c r="DZ73" i="20"/>
  <c r="GE73" i="20" s="1"/>
  <c r="DD135" i="20"/>
  <c r="FX135" i="20" s="1"/>
  <c r="DY19" i="20"/>
  <c r="GD19" i="20" s="1"/>
  <c r="DA68" i="20"/>
  <c r="FU68" i="20" s="1"/>
  <c r="EW114" i="20"/>
  <c r="GM114" i="20" s="1"/>
  <c r="EW148" i="20"/>
  <c r="GM148" i="20" s="1"/>
  <c r="EB161" i="20"/>
  <c r="GG161" i="20" s="1"/>
  <c r="DC91" i="20"/>
  <c r="FW91" i="20" s="1"/>
  <c r="DY114" i="20"/>
  <c r="GD114" i="20" s="1"/>
  <c r="EU124" i="20"/>
  <c r="GK124" i="20" s="1"/>
  <c r="DZ133" i="20"/>
  <c r="GE133" i="20" s="1"/>
  <c r="DW7" i="20"/>
  <c r="GB7" i="20" s="1"/>
  <c r="ET58" i="20"/>
  <c r="GJ58" i="20" s="1"/>
  <c r="DD71" i="20"/>
  <c r="FX71" i="20" s="1"/>
  <c r="EB81" i="20"/>
  <c r="GG81" i="20" s="1"/>
  <c r="DZ99" i="20"/>
  <c r="GE99" i="20" s="1"/>
  <c r="EW141" i="20"/>
  <c r="GM141" i="20" s="1"/>
  <c r="ER140" i="20"/>
  <c r="GH140" i="20" s="1"/>
  <c r="AG39" i="20"/>
  <c r="BO39" i="20" s="1"/>
  <c r="ES107" i="20"/>
  <c r="GI107" i="20" s="1"/>
  <c r="EB131" i="20"/>
  <c r="GG131" i="20" s="1"/>
  <c r="EW133" i="20"/>
  <c r="GM133" i="20" s="1"/>
  <c r="DC136" i="20"/>
  <c r="FW136" i="20" s="1"/>
  <c r="AH143" i="20"/>
  <c r="ET143" i="20"/>
  <c r="GJ143" i="20" s="1"/>
  <c r="EW156" i="20"/>
  <c r="GM156" i="20" s="1"/>
  <c r="EU7" i="20"/>
  <c r="GK7" i="20" s="1"/>
  <c r="DY50" i="20"/>
  <c r="GD50" i="20" s="1"/>
  <c r="DW22" i="20"/>
  <c r="GB22" i="20" s="1"/>
  <c r="CE25" i="20"/>
  <c r="FN25" i="20" s="1"/>
  <c r="DX31" i="20"/>
  <c r="GC31" i="20" s="1"/>
  <c r="EB38" i="20"/>
  <c r="GG38" i="20" s="1"/>
  <c r="EV52" i="20"/>
  <c r="GL52" i="20" s="1"/>
  <c r="EB71" i="20"/>
  <c r="GG71" i="20" s="1"/>
  <c r="DD100" i="20"/>
  <c r="FX100" i="20" s="1"/>
  <c r="ET122" i="20"/>
  <c r="GJ122" i="20" s="1"/>
  <c r="CZ133" i="20"/>
  <c r="FT133" i="20" s="1"/>
  <c r="EU140" i="20"/>
  <c r="GK140" i="20" s="1"/>
  <c r="EX155" i="20"/>
  <c r="GN155" i="20" s="1"/>
  <c r="DB133" i="20"/>
  <c r="FV133" i="20" s="1"/>
  <c r="AH15" i="20"/>
  <c r="DE29" i="20"/>
  <c r="FY29" i="20" s="1"/>
  <c r="CZ33" i="20"/>
  <c r="FT33" i="20" s="1"/>
  <c r="ET38" i="20"/>
  <c r="GJ38" i="20" s="1"/>
  <c r="DA63" i="20"/>
  <c r="FU63" i="20" s="1"/>
  <c r="AI69" i="20"/>
  <c r="ES70" i="20"/>
  <c r="GI70" i="20" s="1"/>
  <c r="ET73" i="20"/>
  <c r="GJ73" i="20" s="1"/>
  <c r="EX78" i="20"/>
  <c r="GN78" i="20" s="1"/>
  <c r="DD81" i="20"/>
  <c r="FX81" i="20" s="1"/>
  <c r="EB85" i="20"/>
  <c r="GG85" i="20" s="1"/>
  <c r="AG87" i="20"/>
  <c r="BO87" i="20" s="1"/>
  <c r="CY87" i="20" s="1"/>
  <c r="DD87" i="20" s="1"/>
  <c r="FX87" i="20" s="1"/>
  <c r="CD88" i="20"/>
  <c r="FM88" i="20" s="1"/>
  <c r="DX122" i="20"/>
  <c r="GC122" i="20" s="1"/>
  <c r="DY128" i="20"/>
  <c r="GD128" i="20" s="1"/>
  <c r="EX141" i="20"/>
  <c r="GN141" i="20" s="1"/>
  <c r="CD155" i="20"/>
  <c r="FM155" i="20" s="1"/>
  <c r="DD157" i="20"/>
  <c r="FX157" i="20" s="1"/>
  <c r="CZ5" i="20"/>
  <c r="FT5" i="20" s="1"/>
  <c r="EB6" i="20"/>
  <c r="GG6" i="20" s="1"/>
  <c r="AH7" i="20"/>
  <c r="EU19" i="20"/>
  <c r="GK19" i="20" s="1"/>
  <c r="CD32" i="20"/>
  <c r="FM32" i="20" s="1"/>
  <c r="CZ40" i="20"/>
  <c r="FT40" i="20" s="1"/>
  <c r="CD43" i="20"/>
  <c r="FM43" i="20" s="1"/>
  <c r="AG55" i="20"/>
  <c r="BO55" i="20" s="1"/>
  <c r="EB58" i="20"/>
  <c r="GG58" i="20" s="1"/>
  <c r="EU58" i="20"/>
  <c r="GK58" i="20" s="1"/>
  <c r="ER58" i="20"/>
  <c r="GH58" i="20" s="1"/>
  <c r="CZ62" i="20"/>
  <c r="FT62" i="20" s="1"/>
  <c r="DB72" i="20"/>
  <c r="FV72" i="20" s="1"/>
  <c r="DC76" i="20"/>
  <c r="FW76" i="20" s="1"/>
  <c r="ET83" i="20"/>
  <c r="GJ83" i="20" s="1"/>
  <c r="DF88" i="20"/>
  <c r="FZ88" i="20" s="1"/>
  <c r="ES89" i="20"/>
  <c r="GI89" i="20" s="1"/>
  <c r="CZ99" i="20"/>
  <c r="FT99" i="20" s="1"/>
  <c r="ER104" i="20"/>
  <c r="GH104" i="20" s="1"/>
  <c r="EW107" i="20"/>
  <c r="GM107" i="20" s="1"/>
  <c r="DX115" i="20"/>
  <c r="GC115" i="20" s="1"/>
  <c r="ER120" i="20"/>
  <c r="GH120" i="20" s="1"/>
  <c r="ES122" i="20"/>
  <c r="GI122" i="20" s="1"/>
  <c r="ET125" i="20"/>
  <c r="GJ125" i="20" s="1"/>
  <c r="DB130" i="20"/>
  <c r="FV130" i="20" s="1"/>
  <c r="ET141" i="20"/>
  <c r="GJ141" i="20" s="1"/>
  <c r="EV155" i="20"/>
  <c r="GL155" i="20" s="1"/>
  <c r="AG162" i="20"/>
  <c r="AI162" i="20" s="1"/>
  <c r="EB3" i="20"/>
  <c r="GG3" i="20" s="1"/>
  <c r="EB5" i="20"/>
  <c r="GG5" i="20" s="1"/>
  <c r="EW22" i="20"/>
  <c r="GM22" i="20" s="1"/>
  <c r="CZ48" i="20"/>
  <c r="FT48" i="20" s="1"/>
  <c r="ES63" i="20"/>
  <c r="GI63" i="20" s="1"/>
  <c r="ES79" i="20"/>
  <c r="GI79" i="20" s="1"/>
  <c r="EW81" i="20"/>
  <c r="GM81" i="20" s="1"/>
  <c r="EX83" i="20"/>
  <c r="GN83" i="20" s="1"/>
  <c r="CG87" i="20"/>
  <c r="FP87" i="20" s="1"/>
  <c r="DZ92" i="20"/>
  <c r="GE92" i="20" s="1"/>
  <c r="EB92" i="20"/>
  <c r="GG92" i="20" s="1"/>
  <c r="AG95" i="20"/>
  <c r="BO95" i="20" s="1"/>
  <c r="DB97" i="20"/>
  <c r="FV97" i="20" s="1"/>
  <c r="EV123" i="20"/>
  <c r="GL123" i="20" s="1"/>
  <c r="AH135" i="20"/>
  <c r="EW5" i="20"/>
  <c r="GM5" i="20" s="1"/>
  <c r="EU29" i="20"/>
  <c r="GK29" i="20" s="1"/>
  <c r="DB29" i="20"/>
  <c r="FV29" i="20" s="1"/>
  <c r="EB31" i="20"/>
  <c r="GG31" i="20" s="1"/>
  <c r="DZ32" i="20"/>
  <c r="GE32" i="20" s="1"/>
  <c r="EX44" i="20"/>
  <c r="GN44" i="20" s="1"/>
  <c r="CI53" i="20"/>
  <c r="FR53" i="20" s="1"/>
  <c r="ET62" i="20"/>
  <c r="GJ62" i="20" s="1"/>
  <c r="DC63" i="20"/>
  <c r="FW63" i="20" s="1"/>
  <c r="EB67" i="20"/>
  <c r="GG67" i="20" s="1"/>
  <c r="DZ70" i="20"/>
  <c r="GE70" i="20" s="1"/>
  <c r="DX73" i="20"/>
  <c r="GC73" i="20" s="1"/>
  <c r="EB80" i="20"/>
  <c r="GG80" i="20" s="1"/>
  <c r="EW83" i="20"/>
  <c r="GM83" i="20" s="1"/>
  <c r="DE88" i="20"/>
  <c r="FY88" i="20" s="1"/>
  <c r="ET95" i="20"/>
  <c r="GJ95" i="20" s="1"/>
  <c r="DC100" i="20"/>
  <c r="FW100" i="20" s="1"/>
  <c r="EX102" i="20"/>
  <c r="GN102" i="20" s="1"/>
  <c r="CZ110" i="20"/>
  <c r="FT110" i="20" s="1"/>
  <c r="EB114" i="20"/>
  <c r="GG114" i="20" s="1"/>
  <c r="EW121" i="20"/>
  <c r="GM121" i="20" s="1"/>
  <c r="EX122" i="20"/>
  <c r="GN122" i="20" s="1"/>
  <c r="EX140" i="20"/>
  <c r="GN140" i="20" s="1"/>
  <c r="CZ149" i="20"/>
  <c r="FT149" i="20" s="1"/>
  <c r="DF154" i="20"/>
  <c r="FZ154" i="20" s="1"/>
  <c r="EA43" i="20"/>
  <c r="GF43" i="20" s="1"/>
  <c r="DV43" i="20"/>
  <c r="GA43" i="20" s="1"/>
  <c r="DY6" i="20"/>
  <c r="GD6" i="20" s="1"/>
  <c r="DW6" i="20"/>
  <c r="GB6" i="20" s="1"/>
  <c r="DZ6" i="20"/>
  <c r="GE6" i="20" s="1"/>
  <c r="DW8" i="20"/>
  <c r="GB8" i="20" s="1"/>
  <c r="EA8" i="20"/>
  <c r="GF8" i="20" s="1"/>
  <c r="DY41" i="20"/>
  <c r="GD41" i="20" s="1"/>
  <c r="DV41" i="20"/>
  <c r="GA41" i="20" s="1"/>
  <c r="EA41" i="20"/>
  <c r="GF41" i="20" s="1"/>
  <c r="DY55" i="20"/>
  <c r="GD55" i="20" s="1"/>
  <c r="EA55" i="20"/>
  <c r="GF55" i="20" s="1"/>
  <c r="AH90" i="20"/>
  <c r="AG90" i="20"/>
  <c r="BO90" i="20" s="1"/>
  <c r="CC90" i="20" s="1"/>
  <c r="CG90" i="20" s="1"/>
  <c r="FP90" i="20" s="1"/>
  <c r="AI154" i="20"/>
  <c r="BC154" i="20"/>
  <c r="DI154" i="20" s="1"/>
  <c r="EA154" i="20" s="1"/>
  <c r="GF154" i="20" s="1"/>
  <c r="ET5" i="20"/>
  <c r="GJ5" i="20" s="1"/>
  <c r="DY8" i="20"/>
  <c r="GD8" i="20" s="1"/>
  <c r="CJ36" i="20"/>
  <c r="FS36" i="20" s="1"/>
  <c r="DE36" i="20"/>
  <c r="FY36" i="20" s="1"/>
  <c r="ET40" i="20"/>
  <c r="GJ40" i="20" s="1"/>
  <c r="EU53" i="20"/>
  <c r="GK53" i="20" s="1"/>
  <c r="ET54" i="20"/>
  <c r="GJ54" i="20" s="1"/>
  <c r="EB61" i="20"/>
  <c r="GG61" i="20" s="1"/>
  <c r="AH66" i="20"/>
  <c r="DE83" i="20"/>
  <c r="FY83" i="20" s="1"/>
  <c r="ER92" i="20"/>
  <c r="GH92" i="20" s="1"/>
  <c r="EU101" i="20"/>
  <c r="GK101" i="20" s="1"/>
  <c r="DZ104" i="20"/>
  <c r="GE104" i="20" s="1"/>
  <c r="DY104" i="20"/>
  <c r="GD104" i="20" s="1"/>
  <c r="EU21" i="20"/>
  <c r="GK21" i="20" s="1"/>
  <c r="AH26" i="20"/>
  <c r="EW34" i="20"/>
  <c r="GM34" i="20" s="1"/>
  <c r="CI36" i="20"/>
  <c r="FR36" i="20" s="1"/>
  <c r="EW54" i="20"/>
  <c r="GM54" i="20" s="1"/>
  <c r="EU62" i="20"/>
  <c r="GK62" i="20" s="1"/>
  <c r="ER62" i="20"/>
  <c r="GH62" i="20" s="1"/>
  <c r="EU65" i="20"/>
  <c r="GK65" i="20" s="1"/>
  <c r="EW134" i="20"/>
  <c r="GM134" i="20" s="1"/>
  <c r="CZ3" i="20"/>
  <c r="FT3" i="20" s="1"/>
  <c r="EB32" i="20"/>
  <c r="GG32" i="20" s="1"/>
  <c r="EV33" i="20"/>
  <c r="GL33" i="20" s="1"/>
  <c r="EV36" i="20"/>
  <c r="GL36" i="20" s="1"/>
  <c r="CD37" i="20"/>
  <c r="FM37" i="20" s="1"/>
  <c r="EX40" i="20"/>
  <c r="GN40" i="20" s="1"/>
  <c r="EU51" i="20"/>
  <c r="GK51" i="20" s="1"/>
  <c r="CI54" i="20"/>
  <c r="FR54" i="20" s="1"/>
  <c r="AH58" i="20"/>
  <c r="EU61" i="20"/>
  <c r="GK61" i="20" s="1"/>
  <c r="ET61" i="20"/>
  <c r="GJ61" i="20" s="1"/>
  <c r="DV63" i="20"/>
  <c r="GA63" i="20" s="1"/>
  <c r="EU117" i="20"/>
  <c r="GK117" i="20" s="1"/>
  <c r="ER117" i="20"/>
  <c r="GH117" i="20" s="1"/>
  <c r="EW21" i="20"/>
  <c r="GM21" i="20" s="1"/>
  <c r="EV38" i="20"/>
  <c r="GL38" i="20" s="1"/>
  <c r="CD41" i="20"/>
  <c r="FM41" i="20" s="1"/>
  <c r="EB41" i="20"/>
  <c r="GG41" i="20" s="1"/>
  <c r="ES58" i="20"/>
  <c r="GI58" i="20" s="1"/>
  <c r="ET59" i="20"/>
  <c r="GJ59" i="20" s="1"/>
  <c r="DZ71" i="20"/>
  <c r="GE71" i="20" s="1"/>
  <c r="DD132" i="20"/>
  <c r="FX132" i="20" s="1"/>
  <c r="ES158" i="20"/>
  <c r="GI158" i="20" s="1"/>
  <c r="ER160" i="20"/>
  <c r="GH160" i="20" s="1"/>
  <c r="DY63" i="20"/>
  <c r="GD63" i="20" s="1"/>
  <c r="DZ63" i="20"/>
  <c r="GE63" i="20" s="1"/>
  <c r="CD3" i="20"/>
  <c r="FM3" i="20" s="1"/>
  <c r="EB13" i="20"/>
  <c r="GG13" i="20" s="1"/>
  <c r="EB22" i="20"/>
  <c r="GG22" i="20" s="1"/>
  <c r="EB24" i="20"/>
  <c r="GG24" i="20" s="1"/>
  <c r="DV33" i="20"/>
  <c r="GA33" i="20" s="1"/>
  <c r="ES33" i="20"/>
  <c r="GI33" i="20" s="1"/>
  <c r="CZ34" i="20"/>
  <c r="FT34" i="20" s="1"/>
  <c r="EX34" i="20"/>
  <c r="GN34" i="20" s="1"/>
  <c r="CD36" i="20"/>
  <c r="FM36" i="20" s="1"/>
  <c r="EX36" i="20"/>
  <c r="GN36" i="20" s="1"/>
  <c r="DV37" i="20"/>
  <c r="GA37" i="20" s="1"/>
  <c r="EB48" i="20"/>
  <c r="GG48" i="20" s="1"/>
  <c r="EA65" i="20"/>
  <c r="GF65" i="20" s="1"/>
  <c r="DV65" i="20"/>
  <c r="GA65" i="20" s="1"/>
  <c r="ET66" i="20"/>
  <c r="GJ66" i="20" s="1"/>
  <c r="DC72" i="20"/>
  <c r="FW72" i="20" s="1"/>
  <c r="DY99" i="20"/>
  <c r="GD99" i="20" s="1"/>
  <c r="DW99" i="20"/>
  <c r="GB99" i="20" s="1"/>
  <c r="EW127" i="20"/>
  <c r="GM127" i="20" s="1"/>
  <c r="CZ143" i="20"/>
  <c r="FT143" i="20" s="1"/>
  <c r="DW37" i="20"/>
  <c r="GB37" i="20" s="1"/>
  <c r="EU39" i="20"/>
  <c r="GK39" i="20" s="1"/>
  <c r="ER41" i="20"/>
  <c r="GH41" i="20" s="1"/>
  <c r="EU49" i="20"/>
  <c r="GK49" i="20" s="1"/>
  <c r="EB55" i="20"/>
  <c r="GG55" i="20" s="1"/>
  <c r="ET71" i="20"/>
  <c r="GJ71" i="20" s="1"/>
  <c r="DY135" i="20"/>
  <c r="GD135" i="20" s="1"/>
  <c r="DX135" i="20"/>
  <c r="GC135" i="20" s="1"/>
  <c r="DC145" i="20"/>
  <c r="FW145" i="20" s="1"/>
  <c r="DE145" i="20"/>
  <c r="FY145" i="20" s="1"/>
  <c r="CZ145" i="20"/>
  <c r="FT145" i="20" s="1"/>
  <c r="EA7" i="20"/>
  <c r="GF7" i="20" s="1"/>
  <c r="AG10" i="20"/>
  <c r="BO10" i="20" s="1"/>
  <c r="DZ19" i="20"/>
  <c r="GE19" i="20" s="1"/>
  <c r="ER21" i="20"/>
  <c r="GH21" i="20" s="1"/>
  <c r="AG34" i="20"/>
  <c r="BO34" i="20" s="1"/>
  <c r="CY34" i="20" s="1"/>
  <c r="DE34" i="20" s="1"/>
  <c r="FY34" i="20" s="1"/>
  <c r="ER34" i="20"/>
  <c r="GH34" i="20" s="1"/>
  <c r="ES41" i="20"/>
  <c r="GI41" i="20" s="1"/>
  <c r="EV49" i="20"/>
  <c r="GL49" i="20" s="1"/>
  <c r="ER54" i="20"/>
  <c r="GH54" i="20" s="1"/>
  <c r="DV81" i="20"/>
  <c r="GA81" i="20" s="1"/>
  <c r="DW81" i="20"/>
  <c r="GB81" i="20" s="1"/>
  <c r="EV112" i="20"/>
  <c r="GL112" i="20" s="1"/>
  <c r="ER112" i="20"/>
  <c r="GH112" i="20" s="1"/>
  <c r="EA121" i="20"/>
  <c r="GF121" i="20" s="1"/>
  <c r="DV121" i="20"/>
  <c r="GA121" i="20" s="1"/>
  <c r="CD128" i="20"/>
  <c r="FM128" i="20" s="1"/>
  <c r="DZ65" i="20"/>
  <c r="GE65" i="20" s="1"/>
  <c r="EB82" i="20"/>
  <c r="GG82" i="20" s="1"/>
  <c r="CF87" i="20"/>
  <c r="FO87" i="20" s="1"/>
  <c r="EW87" i="20"/>
  <c r="GM87" i="20" s="1"/>
  <c r="EU102" i="20"/>
  <c r="GK102" i="20" s="1"/>
  <c r="DW104" i="20"/>
  <c r="GB104" i="20" s="1"/>
  <c r="DA107" i="20"/>
  <c r="FU107" i="20" s="1"/>
  <c r="ER110" i="20"/>
  <c r="GH110" i="20" s="1"/>
  <c r="EX112" i="20"/>
  <c r="GN112" i="20" s="1"/>
  <c r="CZ118" i="20"/>
  <c r="FT118" i="20" s="1"/>
  <c r="CD121" i="20"/>
  <c r="FM121" i="20" s="1"/>
  <c r="DE127" i="20"/>
  <c r="FY127" i="20" s="1"/>
  <c r="ER127" i="20"/>
  <c r="GH127" i="20" s="1"/>
  <c r="EV134" i="20"/>
  <c r="GL134" i="20" s="1"/>
  <c r="ER134" i="20"/>
  <c r="GH134" i="20" s="1"/>
  <c r="DZ140" i="20"/>
  <c r="GE140" i="20" s="1"/>
  <c r="DV144" i="20"/>
  <c r="GA144" i="20" s="1"/>
  <c r="ES144" i="20"/>
  <c r="GI144" i="20" s="1"/>
  <c r="DF151" i="20"/>
  <c r="FZ151" i="20" s="1"/>
  <c r="EX153" i="20"/>
  <c r="GN153" i="20" s="1"/>
  <c r="DE161" i="20"/>
  <c r="FY161" i="20" s="1"/>
  <c r="EX101" i="20"/>
  <c r="GN101" i="20" s="1"/>
  <c r="EB107" i="20"/>
  <c r="GG107" i="20" s="1"/>
  <c r="EW112" i="20"/>
  <c r="GM112" i="20" s="1"/>
  <c r="EX132" i="20"/>
  <c r="GN132" i="20" s="1"/>
  <c r="EU135" i="20"/>
  <c r="GK135" i="20" s="1"/>
  <c r="EU158" i="20"/>
  <c r="GK158" i="20" s="1"/>
  <c r="EX68" i="20"/>
  <c r="GN68" i="20" s="1"/>
  <c r="EB75" i="20"/>
  <c r="GG75" i="20" s="1"/>
  <c r="DD82" i="20"/>
  <c r="FX82" i="20" s="1"/>
  <c r="DV90" i="20"/>
  <c r="GA90" i="20" s="1"/>
  <c r="DB102" i="20"/>
  <c r="FV102" i="20" s="1"/>
  <c r="EX110" i="20"/>
  <c r="GN110" i="20" s="1"/>
  <c r="EX114" i="20"/>
  <c r="GN114" i="20" s="1"/>
  <c r="EB121" i="20"/>
  <c r="GG121" i="20" s="1"/>
  <c r="EB129" i="20"/>
  <c r="GG129" i="20" s="1"/>
  <c r="EB141" i="20"/>
  <c r="GG141" i="20" s="1"/>
  <c r="CH153" i="20"/>
  <c r="FQ153" i="20" s="1"/>
  <c r="EB154" i="20"/>
  <c r="GG154" i="20" s="1"/>
  <c r="ET67" i="20"/>
  <c r="GJ67" i="20" s="1"/>
  <c r="DZ68" i="20"/>
  <c r="GE68" i="20" s="1"/>
  <c r="EB72" i="20"/>
  <c r="GG72" i="20" s="1"/>
  <c r="DA73" i="20"/>
  <c r="FU73" i="20" s="1"/>
  <c r="DA79" i="20"/>
  <c r="FU79" i="20" s="1"/>
  <c r="ET82" i="20"/>
  <c r="GJ82" i="20" s="1"/>
  <c r="ES85" i="20"/>
  <c r="GI85" i="20" s="1"/>
  <c r="EU90" i="20"/>
  <c r="GK90" i="20" s="1"/>
  <c r="EW94" i="20"/>
  <c r="GM94" i="20" s="1"/>
  <c r="CE121" i="20"/>
  <c r="FN121" i="20" s="1"/>
  <c r="AG122" i="20"/>
  <c r="DW133" i="20"/>
  <c r="GB133" i="20" s="1"/>
  <c r="EU134" i="20"/>
  <c r="GK134" i="20" s="1"/>
  <c r="EX138" i="20"/>
  <c r="GN138" i="20" s="1"/>
  <c r="CI153" i="20"/>
  <c r="FR153" i="20" s="1"/>
  <c r="CF154" i="20"/>
  <c r="FO154" i="20" s="1"/>
  <c r="CF161" i="20"/>
  <c r="FO161" i="20" s="1"/>
  <c r="EU70" i="20"/>
  <c r="GK70" i="20" s="1"/>
  <c r="EV71" i="20"/>
  <c r="GL71" i="20" s="1"/>
  <c r="EB73" i="20"/>
  <c r="GG73" i="20" s="1"/>
  <c r="DC77" i="20"/>
  <c r="FW77" i="20" s="1"/>
  <c r="CD84" i="20"/>
  <c r="FM84" i="20" s="1"/>
  <c r="EB84" i="20"/>
  <c r="GG84" i="20" s="1"/>
  <c r="EB88" i="20"/>
  <c r="GG88" i="20" s="1"/>
  <c r="EB89" i="20"/>
  <c r="GG89" i="20" s="1"/>
  <c r="DF91" i="20"/>
  <c r="FZ91" i="20" s="1"/>
  <c r="EB94" i="20"/>
  <c r="GG94" i="20" s="1"/>
  <c r="CZ96" i="20"/>
  <c r="FT96" i="20" s="1"/>
  <c r="DE107" i="20"/>
  <c r="FY107" i="20" s="1"/>
  <c r="EV107" i="20"/>
  <c r="GL107" i="20" s="1"/>
  <c r="EV110" i="20"/>
  <c r="GL110" i="20" s="1"/>
  <c r="EW120" i="20"/>
  <c r="GM120" i="20" s="1"/>
  <c r="DD123" i="20"/>
  <c r="FX123" i="20" s="1"/>
  <c r="DD128" i="20"/>
  <c r="FX128" i="20" s="1"/>
  <c r="DW130" i="20"/>
  <c r="GB130" i="20" s="1"/>
  <c r="DC132" i="20"/>
  <c r="FW132" i="20" s="1"/>
  <c r="DF135" i="20"/>
  <c r="FZ135" i="20" s="1"/>
  <c r="ES139" i="20"/>
  <c r="GI139" i="20" s="1"/>
  <c r="EW144" i="20"/>
  <c r="GM144" i="20" s="1"/>
  <c r="EW155" i="20"/>
  <c r="GM155" i="20" s="1"/>
  <c r="CJ161" i="20"/>
  <c r="FS161" i="20" s="1"/>
  <c r="ET162" i="20"/>
  <c r="GJ162" i="20" s="1"/>
  <c r="CZ79" i="20"/>
  <c r="FT79" i="20" s="1"/>
  <c r="CD94" i="20"/>
  <c r="FM94" i="20" s="1"/>
  <c r="ES112" i="20"/>
  <c r="GI112" i="20" s="1"/>
  <c r="EW113" i="20"/>
  <c r="GM113" i="20" s="1"/>
  <c r="AG114" i="20"/>
  <c r="BO114" i="20" s="1"/>
  <c r="CC114" i="20" s="1"/>
  <c r="ET115" i="20"/>
  <c r="GJ115" i="20" s="1"/>
  <c r="ES117" i="20"/>
  <c r="GI117" i="20" s="1"/>
  <c r="EW118" i="20"/>
  <c r="GM118" i="20" s="1"/>
  <c r="CZ121" i="20"/>
  <c r="FT121" i="20" s="1"/>
  <c r="DW121" i="20"/>
  <c r="GB121" i="20" s="1"/>
  <c r="DE123" i="20"/>
  <c r="FY123" i="20" s="1"/>
  <c r="EB125" i="20"/>
  <c r="GG125" i="20" s="1"/>
  <c r="EA132" i="20"/>
  <c r="GF132" i="20" s="1"/>
  <c r="DY134" i="20"/>
  <c r="GD134" i="20" s="1"/>
  <c r="DY140" i="20"/>
  <c r="GD140" i="20" s="1"/>
  <c r="DZ144" i="20"/>
  <c r="GE144" i="20" s="1"/>
  <c r="ES157" i="20"/>
  <c r="GI157" i="20" s="1"/>
  <c r="DC65" i="20"/>
  <c r="FW65" i="20" s="1"/>
  <c r="DC68" i="20"/>
  <c r="FW68" i="20" s="1"/>
  <c r="ES68" i="20"/>
  <c r="GI68" i="20" s="1"/>
  <c r="EW70" i="20"/>
  <c r="GM70" i="20" s="1"/>
  <c r="DE81" i="20"/>
  <c r="FY81" i="20" s="1"/>
  <c r="EU89" i="20"/>
  <c r="GK89" i="20" s="1"/>
  <c r="EB91" i="20"/>
  <c r="GG91" i="20" s="1"/>
  <c r="ET96" i="20"/>
  <c r="GJ96" i="20" s="1"/>
  <c r="ER97" i="20"/>
  <c r="GH97" i="20" s="1"/>
  <c r="DB110" i="20"/>
  <c r="FV110" i="20" s="1"/>
  <c r="DC117" i="20"/>
  <c r="FW117" i="20" s="1"/>
  <c r="ET121" i="20"/>
  <c r="GJ121" i="20" s="1"/>
  <c r="CD122" i="20"/>
  <c r="FM122" i="20" s="1"/>
  <c r="ER124" i="20"/>
  <c r="GH124" i="20" s="1"/>
  <c r="EV126" i="20"/>
  <c r="GL126" i="20" s="1"/>
  <c r="EU132" i="20"/>
  <c r="GK132" i="20" s="1"/>
  <c r="EV138" i="20"/>
  <c r="GL138" i="20" s="1"/>
  <c r="CJ154" i="20"/>
  <c r="FS154" i="20" s="1"/>
  <c r="DW3" i="20"/>
  <c r="GB3" i="20" s="1"/>
  <c r="DV3" i="20"/>
  <c r="GA3" i="20" s="1"/>
  <c r="EA3" i="20"/>
  <c r="GF3" i="20" s="1"/>
  <c r="DZ3" i="20"/>
  <c r="GE3" i="20" s="1"/>
  <c r="DY3" i="20"/>
  <c r="GD3" i="20" s="1"/>
  <c r="DX3" i="20"/>
  <c r="GC3" i="20" s="1"/>
  <c r="EB4" i="20"/>
  <c r="GG4" i="20" s="1"/>
  <c r="DW4" i="20"/>
  <c r="GB4" i="20" s="1"/>
  <c r="DX5" i="20"/>
  <c r="GC5" i="20" s="1"/>
  <c r="DV5" i="20"/>
  <c r="GA5" i="20" s="1"/>
  <c r="EA5" i="20"/>
  <c r="GF5" i="20" s="1"/>
  <c r="DZ5" i="20"/>
  <c r="GE5" i="20" s="1"/>
  <c r="DY5" i="20"/>
  <c r="GD5" i="20" s="1"/>
  <c r="DW5" i="20"/>
  <c r="GB5" i="20" s="1"/>
  <c r="DV11" i="20"/>
  <c r="GA11" i="20" s="1"/>
  <c r="EA11" i="20"/>
  <c r="GF11" i="20" s="1"/>
  <c r="DZ11" i="20"/>
  <c r="GE11" i="20" s="1"/>
  <c r="DX11" i="20"/>
  <c r="GC11" i="20" s="1"/>
  <c r="DV4" i="20"/>
  <c r="GA4" i="20" s="1"/>
  <c r="ES7" i="20"/>
  <c r="GI7" i="20" s="1"/>
  <c r="EV10" i="20"/>
  <c r="GL10" i="20" s="1"/>
  <c r="CD11" i="20"/>
  <c r="FM11" i="20" s="1"/>
  <c r="CI11" i="20"/>
  <c r="FR11" i="20" s="1"/>
  <c r="EB11" i="20"/>
  <c r="GG11" i="20" s="1"/>
  <c r="CI12" i="20"/>
  <c r="FR12" i="20" s="1"/>
  <c r="CZ13" i="20"/>
  <c r="FT13" i="20" s="1"/>
  <c r="DW15" i="20"/>
  <c r="GB15" i="20" s="1"/>
  <c r="BO6" i="20"/>
  <c r="BB7" i="20"/>
  <c r="CD8" i="20"/>
  <c r="FM8" i="20" s="1"/>
  <c r="DX10" i="20"/>
  <c r="GC10" i="20" s="1"/>
  <c r="DW10" i="20"/>
  <c r="GB10" i="20" s="1"/>
  <c r="DV10" i="20"/>
  <c r="GA10" i="20" s="1"/>
  <c r="DZ10" i="20"/>
  <c r="GE10" i="20" s="1"/>
  <c r="DX13" i="20"/>
  <c r="GC13" i="20" s="1"/>
  <c r="EA13" i="20"/>
  <c r="GF13" i="20" s="1"/>
  <c r="DZ13" i="20"/>
  <c r="GE13" i="20" s="1"/>
  <c r="DY13" i="20"/>
  <c r="GD13" i="20" s="1"/>
  <c r="DW13" i="20"/>
  <c r="GB13" i="20" s="1"/>
  <c r="BB14" i="20"/>
  <c r="CZ14" i="20"/>
  <c r="FT14" i="20" s="1"/>
  <c r="CZ27" i="20"/>
  <c r="FT27" i="20" s="1"/>
  <c r="DE27" i="20"/>
  <c r="FY27" i="20" s="1"/>
  <c r="CZ31" i="20"/>
  <c r="FT31" i="20" s="1"/>
  <c r="DD31" i="20"/>
  <c r="FX31" i="20" s="1"/>
  <c r="DC31" i="20"/>
  <c r="FW31" i="20" s="1"/>
  <c r="DB31" i="20"/>
  <c r="FV31" i="20" s="1"/>
  <c r="DA31" i="20"/>
  <c r="FU31" i="20" s="1"/>
  <c r="DE31" i="20"/>
  <c r="FY31" i="20" s="1"/>
  <c r="CD5" i="20"/>
  <c r="FM5" i="20" s="1"/>
  <c r="CD7" i="20"/>
  <c r="FM7" i="20" s="1"/>
  <c r="ER12" i="20"/>
  <c r="GH12" i="20" s="1"/>
  <c r="CI3" i="20"/>
  <c r="FR3" i="20" s="1"/>
  <c r="ES5" i="20"/>
  <c r="GI5" i="20" s="1"/>
  <c r="DX6" i="20"/>
  <c r="GC6" i="20" s="1"/>
  <c r="DV6" i="20"/>
  <c r="GA6" i="20" s="1"/>
  <c r="EA6" i="20"/>
  <c r="GF6" i="20" s="1"/>
  <c r="DY7" i="20"/>
  <c r="GD7" i="20" s="1"/>
  <c r="BO8" i="20"/>
  <c r="AI8" i="20"/>
  <c r="CI8" i="20"/>
  <c r="FR8" i="20" s="1"/>
  <c r="CZ9" i="20"/>
  <c r="FT9" i="20" s="1"/>
  <c r="CD10" i="20"/>
  <c r="FM10" i="20" s="1"/>
  <c r="EB10" i="20"/>
  <c r="GG10" i="20" s="1"/>
  <c r="BB11" i="20"/>
  <c r="FK11" i="20"/>
  <c r="DV14" i="20"/>
  <c r="GA14" i="20" s="1"/>
  <c r="EA14" i="20"/>
  <c r="GF14" i="20" s="1"/>
  <c r="DZ14" i="20"/>
  <c r="GE14" i="20" s="1"/>
  <c r="DY14" i="20"/>
  <c r="GD14" i="20" s="1"/>
  <c r="DX14" i="20"/>
  <c r="GC14" i="20" s="1"/>
  <c r="EX10" i="20"/>
  <c r="GN10" i="20" s="1"/>
  <c r="EW10" i="20"/>
  <c r="GM10" i="20" s="1"/>
  <c r="EA20" i="20"/>
  <c r="GF20" i="20" s="1"/>
  <c r="DZ20" i="20"/>
  <c r="GE20" i="20" s="1"/>
  <c r="DW20" i="20"/>
  <c r="GB20" i="20" s="1"/>
  <c r="DV20" i="20"/>
  <c r="GA20" i="20" s="1"/>
  <c r="DY20" i="20"/>
  <c r="GD20" i="20" s="1"/>
  <c r="DX20" i="20"/>
  <c r="GC20" i="20" s="1"/>
  <c r="DZ4" i="20"/>
  <c r="GE4" i="20" s="1"/>
  <c r="DX4" i="20"/>
  <c r="GC4" i="20" s="1"/>
  <c r="EA4" i="20"/>
  <c r="GF4" i="20" s="1"/>
  <c r="CZ8" i="20"/>
  <c r="FT8" i="20" s="1"/>
  <c r="DZ8" i="20"/>
  <c r="GE8" i="20" s="1"/>
  <c r="DX8" i="20"/>
  <c r="GC8" i="20" s="1"/>
  <c r="DV8" i="20"/>
  <c r="GA8" i="20" s="1"/>
  <c r="ER8" i="20"/>
  <c r="GH8" i="20" s="1"/>
  <c r="BO12" i="20"/>
  <c r="AI12" i="20"/>
  <c r="CZ12" i="20"/>
  <c r="FT12" i="20" s="1"/>
  <c r="DV13" i="20"/>
  <c r="GA13" i="20" s="1"/>
  <c r="DW14" i="20"/>
  <c r="GB14" i="20" s="1"/>
  <c r="ER15" i="20"/>
  <c r="GH15" i="20" s="1"/>
  <c r="DW24" i="20"/>
  <c r="GB24" i="20" s="1"/>
  <c r="DV24" i="20"/>
  <c r="GA24" i="20" s="1"/>
  <c r="EA24" i="20"/>
  <c r="GF24" i="20" s="1"/>
  <c r="DZ24" i="20"/>
  <c r="GE24" i="20" s="1"/>
  <c r="DY24" i="20"/>
  <c r="GD24" i="20" s="1"/>
  <c r="DX24" i="20"/>
  <c r="GC24" i="20" s="1"/>
  <c r="CD4" i="20"/>
  <c r="FM4" i="20" s="1"/>
  <c r="AG5" i="20"/>
  <c r="EV5" i="20"/>
  <c r="GL5" i="20" s="1"/>
  <c r="EU5" i="20"/>
  <c r="GK5" i="20" s="1"/>
  <c r="DV7" i="20"/>
  <c r="GA7" i="20" s="1"/>
  <c r="DZ7" i="20"/>
  <c r="GE7" i="20" s="1"/>
  <c r="DX7" i="20"/>
  <c r="GC7" i="20" s="1"/>
  <c r="EV7" i="20"/>
  <c r="GL7" i="20" s="1"/>
  <c r="ET7" i="20"/>
  <c r="GJ7" i="20" s="1"/>
  <c r="ER7" i="20"/>
  <c r="GH7" i="20" s="1"/>
  <c r="BB8" i="20"/>
  <c r="ES10" i="20"/>
  <c r="GI10" i="20" s="1"/>
  <c r="AG11" i="20"/>
  <c r="DW11" i="20"/>
  <c r="GB11" i="20" s="1"/>
  <c r="ET13" i="20"/>
  <c r="GJ13" i="20" s="1"/>
  <c r="ES13" i="20"/>
  <c r="GI13" i="20" s="1"/>
  <c r="ER13" i="20"/>
  <c r="GH13" i="20" s="1"/>
  <c r="EV13" i="20"/>
  <c r="GL13" i="20" s="1"/>
  <c r="ER14" i="20"/>
  <c r="GH14" i="20" s="1"/>
  <c r="CD15" i="20"/>
  <c r="FM15" i="20" s="1"/>
  <c r="AH21" i="20"/>
  <c r="AG21" i="20"/>
  <c r="AG4" i="20"/>
  <c r="BO4" i="20" s="1"/>
  <c r="EB7" i="20"/>
  <c r="GG7" i="20" s="1"/>
  <c r="EB8" i="20"/>
  <c r="GG8" i="20" s="1"/>
  <c r="CD9" i="20"/>
  <c r="FM9" i="20" s="1"/>
  <c r="BB10" i="20"/>
  <c r="DY11" i="20"/>
  <c r="GD11" i="20" s="1"/>
  <c r="CI5" i="20"/>
  <c r="FR5" i="20" s="1"/>
  <c r="CZ6" i="20"/>
  <c r="FT6" i="20" s="1"/>
  <c r="ER9" i="20"/>
  <c r="GH9" i="20" s="1"/>
  <c r="DY10" i="20"/>
  <c r="GD10" i="20" s="1"/>
  <c r="DE11" i="20"/>
  <c r="FY11" i="20" s="1"/>
  <c r="DW12" i="20"/>
  <c r="GB12" i="20" s="1"/>
  <c r="CD14" i="20"/>
  <c r="FM14" i="20" s="1"/>
  <c r="CZ10" i="20"/>
  <c r="FT10" i="20" s="1"/>
  <c r="ER10" i="20"/>
  <c r="GH10" i="20" s="1"/>
  <c r="CD12" i="20"/>
  <c r="FM12" i="20" s="1"/>
  <c r="DV12" i="20"/>
  <c r="GA12" i="20" s="1"/>
  <c r="EX13" i="20"/>
  <c r="GN13" i="20" s="1"/>
  <c r="CI19" i="20"/>
  <c r="FR19" i="20" s="1"/>
  <c r="CD19" i="20"/>
  <c r="FM19" i="20" s="1"/>
  <c r="DZ21" i="20"/>
  <c r="GE21" i="20" s="1"/>
  <c r="DY21" i="20"/>
  <c r="GD21" i="20" s="1"/>
  <c r="DV21" i="20"/>
  <c r="GA21" i="20" s="1"/>
  <c r="EV21" i="20"/>
  <c r="GL21" i="20" s="1"/>
  <c r="CI23" i="20"/>
  <c r="FR23" i="20" s="1"/>
  <c r="DX23" i="20"/>
  <c r="GC23" i="20" s="1"/>
  <c r="DW23" i="20"/>
  <c r="GB23" i="20" s="1"/>
  <c r="DV23" i="20"/>
  <c r="GA23" i="20" s="1"/>
  <c r="EA23" i="20"/>
  <c r="GF23" i="20" s="1"/>
  <c r="DZ23" i="20"/>
  <c r="GE23" i="20" s="1"/>
  <c r="CJ24" i="20"/>
  <c r="FS24" i="20" s="1"/>
  <c r="CI24" i="20"/>
  <c r="FR24" i="20" s="1"/>
  <c r="AH29" i="20"/>
  <c r="AG29" i="20"/>
  <c r="DV29" i="20"/>
  <c r="GA29" i="20" s="1"/>
  <c r="EA29" i="20"/>
  <c r="GF29" i="20" s="1"/>
  <c r="DZ31" i="20"/>
  <c r="GE31" i="20" s="1"/>
  <c r="DV31" i="20"/>
  <c r="GA31" i="20" s="1"/>
  <c r="DW31" i="20"/>
  <c r="GB31" i="20" s="1"/>
  <c r="EA31" i="20"/>
  <c r="GF31" i="20" s="1"/>
  <c r="DY31" i="20"/>
  <c r="GD31" i="20" s="1"/>
  <c r="DX47" i="20"/>
  <c r="GC47" i="20" s="1"/>
  <c r="DW47" i="20"/>
  <c r="GB47" i="20" s="1"/>
  <c r="DV47" i="20"/>
  <c r="GA47" i="20" s="1"/>
  <c r="DZ47" i="20"/>
  <c r="GE47" i="20" s="1"/>
  <c r="EA47" i="20"/>
  <c r="GF47" i="20" s="1"/>
  <c r="DY47" i="20"/>
  <c r="GD47" i="20" s="1"/>
  <c r="CJ22" i="20"/>
  <c r="FS22" i="20" s="1"/>
  <c r="CI22" i="20"/>
  <c r="FR22" i="20" s="1"/>
  <c r="ER27" i="20"/>
  <c r="GH27" i="20" s="1"/>
  <c r="AH31" i="20"/>
  <c r="AG31" i="20"/>
  <c r="CD33" i="20"/>
  <c r="FM33" i="20" s="1"/>
  <c r="DV9" i="20"/>
  <c r="GA9" i="20" s="1"/>
  <c r="ET10" i="20"/>
  <c r="GJ10" i="20" s="1"/>
  <c r="CZ11" i="20"/>
  <c r="FT11" i="20" s="1"/>
  <c r="ER11" i="20"/>
  <c r="GH11" i="20" s="1"/>
  <c r="DX12" i="20"/>
  <c r="GC12" i="20" s="1"/>
  <c r="CD13" i="20"/>
  <c r="FM13" i="20" s="1"/>
  <c r="DV15" i="20"/>
  <c r="GA15" i="20" s="1"/>
  <c r="CI20" i="20"/>
  <c r="FR20" i="20" s="1"/>
  <c r="CD20" i="20"/>
  <c r="FM20" i="20" s="1"/>
  <c r="CI21" i="20"/>
  <c r="FR21" i="20" s="1"/>
  <c r="DZ22" i="20"/>
  <c r="GE22" i="20" s="1"/>
  <c r="AH25" i="20"/>
  <c r="AG25" i="20"/>
  <c r="DV25" i="20"/>
  <c r="GA25" i="20" s="1"/>
  <c r="EA25" i="20"/>
  <c r="GF25" i="20" s="1"/>
  <c r="DZ25" i="20"/>
  <c r="GE25" i="20" s="1"/>
  <c r="DY25" i="20"/>
  <c r="GD25" i="20" s="1"/>
  <c r="DX25" i="20"/>
  <c r="GC25" i="20" s="1"/>
  <c r="DF26" i="20"/>
  <c r="FZ26" i="20" s="1"/>
  <c r="EU26" i="20"/>
  <c r="GK26" i="20" s="1"/>
  <c r="CE34" i="20"/>
  <c r="FN34" i="20" s="1"/>
  <c r="CD34" i="20"/>
  <c r="FM34" i="20" s="1"/>
  <c r="CI34" i="20"/>
  <c r="FR34" i="20" s="1"/>
  <c r="CH34" i="20"/>
  <c r="FQ34" i="20" s="1"/>
  <c r="CG34" i="20"/>
  <c r="FP34" i="20" s="1"/>
  <c r="CF34" i="20"/>
  <c r="EU10" i="20"/>
  <c r="GK10" i="20" s="1"/>
  <c r="DY12" i="20"/>
  <c r="GD12" i="20" s="1"/>
  <c r="ET19" i="20"/>
  <c r="GJ19" i="20" s="1"/>
  <c r="ES19" i="20"/>
  <c r="GI19" i="20" s="1"/>
  <c r="EW19" i="20"/>
  <c r="GM19" i="20" s="1"/>
  <c r="EV19" i="20"/>
  <c r="GL19" i="20" s="1"/>
  <c r="AH22" i="20"/>
  <c r="AG22" i="20"/>
  <c r="EU22" i="20"/>
  <c r="GK22" i="20" s="1"/>
  <c r="CJ25" i="20"/>
  <c r="FS25" i="20" s="1"/>
  <c r="CI25" i="20"/>
  <c r="FR25" i="20" s="1"/>
  <c r="CH25" i="20"/>
  <c r="FQ25" i="20" s="1"/>
  <c r="CF25" i="20"/>
  <c r="CZ26" i="20"/>
  <c r="FT26" i="20" s="1"/>
  <c r="DE26" i="20"/>
  <c r="FY26" i="20" s="1"/>
  <c r="ET26" i="20"/>
  <c r="GJ26" i="20" s="1"/>
  <c r="ES26" i="20"/>
  <c r="GI26" i="20" s="1"/>
  <c r="EX26" i="20"/>
  <c r="GN26" i="20" s="1"/>
  <c r="EW26" i="20"/>
  <c r="GM26" i="20" s="1"/>
  <c r="BO32" i="20"/>
  <c r="EQ32" i="20" s="1"/>
  <c r="ET32" i="20" s="1"/>
  <c r="GJ32" i="20" s="1"/>
  <c r="AI32" i="20"/>
  <c r="DZ12" i="20"/>
  <c r="GE12" i="20" s="1"/>
  <c r="FK12" i="20"/>
  <c r="DX15" i="20"/>
  <c r="GC15" i="20" s="1"/>
  <c r="EA19" i="20"/>
  <c r="GF19" i="20" s="1"/>
  <c r="DX19" i="20"/>
  <c r="GC19" i="20" s="1"/>
  <c r="DW19" i="20"/>
  <c r="GB19" i="20" s="1"/>
  <c r="DV19" i="20"/>
  <c r="GA19" i="20" s="1"/>
  <c r="BB20" i="20"/>
  <c r="DW21" i="20"/>
  <c r="GB21" i="20" s="1"/>
  <c r="DY22" i="20"/>
  <c r="GD22" i="20" s="1"/>
  <c r="DX22" i="20"/>
  <c r="GC22" i="20" s="1"/>
  <c r="DV22" i="20"/>
  <c r="GA22" i="20" s="1"/>
  <c r="EA22" i="20"/>
  <c r="GF22" i="20" s="1"/>
  <c r="EX22" i="20"/>
  <c r="GN22" i="20" s="1"/>
  <c r="DY23" i="20"/>
  <c r="GD23" i="20" s="1"/>
  <c r="EB25" i="20"/>
  <c r="GG25" i="20" s="1"/>
  <c r="CI27" i="20"/>
  <c r="FR27" i="20" s="1"/>
  <c r="ET29" i="20"/>
  <c r="GJ29" i="20" s="1"/>
  <c r="DY15" i="20"/>
  <c r="GD15" i="20" s="1"/>
  <c r="EB19" i="20"/>
  <c r="GG19" i="20" s="1"/>
  <c r="DX21" i="20"/>
  <c r="GC21" i="20" s="1"/>
  <c r="ES21" i="20"/>
  <c r="GI21" i="20" s="1"/>
  <c r="EX29" i="20"/>
  <c r="GN29" i="20" s="1"/>
  <c r="BB35" i="20"/>
  <c r="FK35" i="20"/>
  <c r="BO14" i="20"/>
  <c r="CC14" i="20" s="1"/>
  <c r="CH14" i="20" s="1"/>
  <c r="FQ14" i="20" s="1"/>
  <c r="EB15" i="20"/>
  <c r="GG15" i="20" s="1"/>
  <c r="DZ15" i="20"/>
  <c r="GE15" i="20" s="1"/>
  <c r="EA21" i="20"/>
  <c r="GF21" i="20" s="1"/>
  <c r="AH24" i="20"/>
  <c r="AG24" i="20"/>
  <c r="DW25" i="20"/>
  <c r="GB25" i="20" s="1"/>
  <c r="DF29" i="20"/>
  <c r="FZ29" i="20" s="1"/>
  <c r="CD51" i="20"/>
  <c r="FM51" i="20" s="1"/>
  <c r="ET21" i="20"/>
  <c r="GJ21" i="20" s="1"/>
  <c r="ES22" i="20"/>
  <c r="GI22" i="20" s="1"/>
  <c r="CZ23" i="20"/>
  <c r="FT23" i="20" s="1"/>
  <c r="ER23" i="20"/>
  <c r="GH23" i="20" s="1"/>
  <c r="CD27" i="20"/>
  <c r="FM27" i="20" s="1"/>
  <c r="DY32" i="20"/>
  <c r="GD32" i="20" s="1"/>
  <c r="DX32" i="20"/>
  <c r="GC32" i="20" s="1"/>
  <c r="EA32" i="20"/>
  <c r="GF32" i="20" s="1"/>
  <c r="EA33" i="20"/>
  <c r="GF33" i="20" s="1"/>
  <c r="CJ34" i="20"/>
  <c r="FS34" i="20" s="1"/>
  <c r="EB37" i="20"/>
  <c r="GG37" i="20" s="1"/>
  <c r="ET22" i="20"/>
  <c r="GJ22" i="20" s="1"/>
  <c r="CZ24" i="20"/>
  <c r="FT24" i="20" s="1"/>
  <c r="ER24" i="20"/>
  <c r="GH24" i="20" s="1"/>
  <c r="CG25" i="20"/>
  <c r="FP25" i="20" s="1"/>
  <c r="CZ29" i="20"/>
  <c r="FT29" i="20" s="1"/>
  <c r="ER29" i="20"/>
  <c r="GH29" i="20" s="1"/>
  <c r="EW33" i="20"/>
  <c r="GM33" i="20" s="1"/>
  <c r="DV35" i="20"/>
  <c r="GA35" i="20" s="1"/>
  <c r="EA35" i="20"/>
  <c r="GF35" i="20" s="1"/>
  <c r="EA39" i="20"/>
  <c r="GF39" i="20" s="1"/>
  <c r="DZ39" i="20"/>
  <c r="GE39" i="20" s="1"/>
  <c r="DY39" i="20"/>
  <c r="GD39" i="20" s="1"/>
  <c r="DX39" i="20"/>
  <c r="GC39" i="20" s="1"/>
  <c r="DW39" i="20"/>
  <c r="GB39" i="20" s="1"/>
  <c r="DV39" i="20"/>
  <c r="GA39" i="20" s="1"/>
  <c r="CZ39" i="20"/>
  <c r="FT39" i="20" s="1"/>
  <c r="EB39" i="20"/>
  <c r="GG39" i="20" s="1"/>
  <c r="CI44" i="20"/>
  <c r="FR44" i="20" s="1"/>
  <c r="CD44" i="20"/>
  <c r="FM44" i="20" s="1"/>
  <c r="CI46" i="20"/>
  <c r="FR46" i="20" s="1"/>
  <c r="CJ46" i="20"/>
  <c r="FS46" i="20" s="1"/>
  <c r="DY58" i="20"/>
  <c r="GD58" i="20" s="1"/>
  <c r="DV58" i="20"/>
  <c r="GA58" i="20" s="1"/>
  <c r="DX58" i="20"/>
  <c r="GC58" i="20" s="1"/>
  <c r="DW58" i="20"/>
  <c r="GB58" i="20" s="1"/>
  <c r="DZ58" i="20"/>
  <c r="GE58" i="20" s="1"/>
  <c r="EA58" i="20"/>
  <c r="GF58" i="20" s="1"/>
  <c r="CZ25" i="20"/>
  <c r="FT25" i="20" s="1"/>
  <c r="BB29" i="20"/>
  <c r="CI29" i="20"/>
  <c r="FR29" i="20" s="1"/>
  <c r="DA29" i="20"/>
  <c r="FU29" i="20" s="1"/>
  <c r="BB33" i="20"/>
  <c r="EX33" i="20"/>
  <c r="GN33" i="20" s="1"/>
  <c r="AH35" i="20"/>
  <c r="EU36" i="20"/>
  <c r="GK36" i="20" s="1"/>
  <c r="EB44" i="20"/>
  <c r="GG44" i="20" s="1"/>
  <c r="DX44" i="20"/>
  <c r="GC44" i="20" s="1"/>
  <c r="DW44" i="20"/>
  <c r="GB44" i="20" s="1"/>
  <c r="EV22" i="20"/>
  <c r="GL22" i="20" s="1"/>
  <c r="ER31" i="20"/>
  <c r="GH31" i="20" s="1"/>
  <c r="AH36" i="20"/>
  <c r="AG36" i="20"/>
  <c r="BO36" i="20" s="1"/>
  <c r="ES39" i="20"/>
  <c r="GI39" i="20" s="1"/>
  <c r="ER39" i="20"/>
  <c r="GH39" i="20" s="1"/>
  <c r="EW39" i="20"/>
  <c r="GM39" i="20" s="1"/>
  <c r="EV39" i="20"/>
  <c r="GL39" i="20" s="1"/>
  <c r="ET39" i="20"/>
  <c r="GJ39" i="20" s="1"/>
  <c r="EB45" i="20"/>
  <c r="GG45" i="20" s="1"/>
  <c r="DW45" i="20"/>
  <c r="GB45" i="20" s="1"/>
  <c r="DC29" i="20"/>
  <c r="FW29" i="20" s="1"/>
  <c r="EW29" i="20"/>
  <c r="GM29" i="20" s="1"/>
  <c r="ES29" i="20"/>
  <c r="GI29" i="20" s="1"/>
  <c r="EV29" i="20"/>
  <c r="GL29" i="20" s="1"/>
  <c r="AH32" i="20"/>
  <c r="EW36" i="20"/>
  <c r="GM36" i="20" s="1"/>
  <c r="AH37" i="20"/>
  <c r="AG37" i="20"/>
  <c r="EA38" i="20"/>
  <c r="GF38" i="20" s="1"/>
  <c r="DZ38" i="20"/>
  <c r="GE38" i="20" s="1"/>
  <c r="DY38" i="20"/>
  <c r="GD38" i="20" s="1"/>
  <c r="DX38" i="20"/>
  <c r="GC38" i="20" s="1"/>
  <c r="DW38" i="20"/>
  <c r="GB38" i="20" s="1"/>
  <c r="ES40" i="20"/>
  <c r="GI40" i="20" s="1"/>
  <c r="EW44" i="20"/>
  <c r="GM44" i="20" s="1"/>
  <c r="DV49" i="20"/>
  <c r="GA49" i="20" s="1"/>
  <c r="CZ20" i="20"/>
  <c r="FT20" i="20" s="1"/>
  <c r="CD29" i="20"/>
  <c r="FM29" i="20" s="1"/>
  <c r="DD29" i="20"/>
  <c r="FX29" i="20" s="1"/>
  <c r="EB36" i="20"/>
  <c r="GG36" i="20" s="1"/>
  <c r="DE47" i="20"/>
  <c r="FY47" i="20" s="1"/>
  <c r="CZ47" i="20"/>
  <c r="FT47" i="20" s="1"/>
  <c r="CD31" i="20"/>
  <c r="FM31" i="20" s="1"/>
  <c r="DW32" i="20"/>
  <c r="GB32" i="20" s="1"/>
  <c r="AH34" i="20"/>
  <c r="CD35" i="20"/>
  <c r="FM35" i="20" s="1"/>
  <c r="CI35" i="20"/>
  <c r="FR35" i="20" s="1"/>
  <c r="EU37" i="20"/>
  <c r="GK37" i="20" s="1"/>
  <c r="DV38" i="20"/>
  <c r="GA38" i="20" s="1"/>
  <c r="BC40" i="20"/>
  <c r="EU40" i="20"/>
  <c r="GK40" i="20" s="1"/>
  <c r="CZ44" i="20"/>
  <c r="FT44" i="20" s="1"/>
  <c r="EW47" i="20"/>
  <c r="GM47" i="20" s="1"/>
  <c r="EV47" i="20"/>
  <c r="GL47" i="20" s="1"/>
  <c r="ER47" i="20"/>
  <c r="GH47" i="20" s="1"/>
  <c r="EU47" i="20"/>
  <c r="GK47" i="20" s="1"/>
  <c r="ET47" i="20"/>
  <c r="GJ47" i="20" s="1"/>
  <c r="ES47" i="20"/>
  <c r="GI47" i="20" s="1"/>
  <c r="EV37" i="20"/>
  <c r="GL37" i="20" s="1"/>
  <c r="EU38" i="20"/>
  <c r="GK38" i="20" s="1"/>
  <c r="DZ41" i="20"/>
  <c r="GE41" i="20" s="1"/>
  <c r="EV44" i="20"/>
  <c r="GL44" i="20" s="1"/>
  <c r="EW46" i="20"/>
  <c r="GM46" i="20" s="1"/>
  <c r="ES46" i="20"/>
  <c r="GI46" i="20" s="1"/>
  <c r="AH50" i="20"/>
  <c r="EV56" i="20"/>
  <c r="GL56" i="20" s="1"/>
  <c r="ES56" i="20"/>
  <c r="GI56" i="20" s="1"/>
  <c r="ET56" i="20"/>
  <c r="GJ56" i="20" s="1"/>
  <c r="ER56" i="20"/>
  <c r="GH56" i="20" s="1"/>
  <c r="EU56" i="20"/>
  <c r="GK56" i="20" s="1"/>
  <c r="EB60" i="20"/>
  <c r="GG60" i="20" s="1"/>
  <c r="DY60" i="20"/>
  <c r="GD60" i="20" s="1"/>
  <c r="DX60" i="20"/>
  <c r="GC60" i="20" s="1"/>
  <c r="ET33" i="20"/>
  <c r="GJ33" i="20" s="1"/>
  <c r="ES34" i="20"/>
  <c r="GI34" i="20" s="1"/>
  <c r="CZ35" i="20"/>
  <c r="FT35" i="20" s="1"/>
  <c r="ER35" i="20"/>
  <c r="GH35" i="20" s="1"/>
  <c r="DX37" i="20"/>
  <c r="GC37" i="20" s="1"/>
  <c r="EW38" i="20"/>
  <c r="GM38" i="20" s="1"/>
  <c r="CD39" i="20"/>
  <c r="FM39" i="20" s="1"/>
  <c r="ET41" i="20"/>
  <c r="GJ41" i="20" s="1"/>
  <c r="DW48" i="20"/>
  <c r="GB48" i="20" s="1"/>
  <c r="DV48" i="20"/>
  <c r="GA48" i="20" s="1"/>
  <c r="DY48" i="20"/>
  <c r="GD48" i="20" s="1"/>
  <c r="ET49" i="20"/>
  <c r="GJ49" i="20" s="1"/>
  <c r="EX49" i="20"/>
  <c r="GN49" i="20" s="1"/>
  <c r="EA52" i="20"/>
  <c r="GF52" i="20" s="1"/>
  <c r="DZ52" i="20"/>
  <c r="GE52" i="20" s="1"/>
  <c r="DY52" i="20"/>
  <c r="GD52" i="20" s="1"/>
  <c r="DX52" i="20"/>
  <c r="GC52" i="20" s="1"/>
  <c r="DW52" i="20"/>
  <c r="GB52" i="20" s="1"/>
  <c r="ER53" i="20"/>
  <c r="GH53" i="20" s="1"/>
  <c r="EW53" i="20"/>
  <c r="GM53" i="20" s="1"/>
  <c r="EV53" i="20"/>
  <c r="GL53" i="20" s="1"/>
  <c r="ET53" i="20"/>
  <c r="GJ53" i="20" s="1"/>
  <c r="DY54" i="20"/>
  <c r="GD54" i="20" s="1"/>
  <c r="DX54" i="20"/>
  <c r="GC54" i="20" s="1"/>
  <c r="DW54" i="20"/>
  <c r="GB54" i="20" s="1"/>
  <c r="DV54" i="20"/>
  <c r="GA54" i="20" s="1"/>
  <c r="EA54" i="20"/>
  <c r="GF54" i="20" s="1"/>
  <c r="EX54" i="20"/>
  <c r="GN54" i="20" s="1"/>
  <c r="CJ56" i="20"/>
  <c r="FS56" i="20" s="1"/>
  <c r="DX59" i="20"/>
  <c r="GC59" i="20" s="1"/>
  <c r="DZ59" i="20"/>
  <c r="GE59" i="20" s="1"/>
  <c r="DY59" i="20"/>
  <c r="GD59" i="20" s="1"/>
  <c r="DW59" i="20"/>
  <c r="GB59" i="20" s="1"/>
  <c r="DV59" i="20"/>
  <c r="GA59" i="20" s="1"/>
  <c r="EA59" i="20"/>
  <c r="GF59" i="20" s="1"/>
  <c r="EV59" i="20"/>
  <c r="GL59" i="20" s="1"/>
  <c r="EU33" i="20"/>
  <c r="GK33" i="20" s="1"/>
  <c r="ET34" i="20"/>
  <c r="GJ34" i="20" s="1"/>
  <c r="DY37" i="20"/>
  <c r="GD37" i="20" s="1"/>
  <c r="EV40" i="20"/>
  <c r="GL40" i="20" s="1"/>
  <c r="EU41" i="20"/>
  <c r="GK41" i="20" s="1"/>
  <c r="ER46" i="20"/>
  <c r="GH46" i="20" s="1"/>
  <c r="DX48" i="20"/>
  <c r="GC48" i="20" s="1"/>
  <c r="DX50" i="20"/>
  <c r="GC50" i="20" s="1"/>
  <c r="EV50" i="20"/>
  <c r="GL50" i="20" s="1"/>
  <c r="ET52" i="20"/>
  <c r="GJ52" i="20" s="1"/>
  <c r="BO53" i="20"/>
  <c r="AI53" i="20"/>
  <c r="EX53" i="20"/>
  <c r="GN53" i="20" s="1"/>
  <c r="CG61" i="20"/>
  <c r="FP61" i="20" s="1"/>
  <c r="DV69" i="20"/>
  <c r="GA69" i="20" s="1"/>
  <c r="EU34" i="20"/>
  <c r="GK34" i="20" s="1"/>
  <c r="AG35" i="20"/>
  <c r="ES36" i="20"/>
  <c r="GI36" i="20" s="1"/>
  <c r="CZ37" i="20"/>
  <c r="FT37" i="20" s="1"/>
  <c r="DZ37" i="20"/>
  <c r="GE37" i="20" s="1"/>
  <c r="ER37" i="20"/>
  <c r="GH37" i="20" s="1"/>
  <c r="EW40" i="20"/>
  <c r="GM40" i="20" s="1"/>
  <c r="EV41" i="20"/>
  <c r="GL41" i="20" s="1"/>
  <c r="EA46" i="20"/>
  <c r="GF46" i="20" s="1"/>
  <c r="ET46" i="20"/>
  <c r="GJ46" i="20" s="1"/>
  <c r="AG48" i="20"/>
  <c r="DZ48" i="20"/>
  <c r="GE48" i="20" s="1"/>
  <c r="ES48" i="20"/>
  <c r="GI48" i="20" s="1"/>
  <c r="CZ51" i="20"/>
  <c r="FT51" i="20" s="1"/>
  <c r="ET51" i="20"/>
  <c r="GJ51" i="20" s="1"/>
  <c r="ES51" i="20"/>
  <c r="GI51" i="20" s="1"/>
  <c r="ER51" i="20"/>
  <c r="GH51" i="20" s="1"/>
  <c r="EV51" i="20"/>
  <c r="GL51" i="20" s="1"/>
  <c r="DV52" i="20"/>
  <c r="GA52" i="20" s="1"/>
  <c r="BO54" i="20"/>
  <c r="AI54" i="20"/>
  <c r="CJ54" i="20"/>
  <c r="FS54" i="20" s="1"/>
  <c r="EV34" i="20"/>
  <c r="GL34" i="20" s="1"/>
  <c r="ET36" i="20"/>
  <c r="GJ36" i="20" s="1"/>
  <c r="ES37" i="20"/>
  <c r="GI37" i="20" s="1"/>
  <c r="ER38" i="20"/>
  <c r="GH38" i="20" s="1"/>
  <c r="DW41" i="20"/>
  <c r="GB41" i="20" s="1"/>
  <c r="CZ43" i="20"/>
  <c r="FT43" i="20" s="1"/>
  <c r="ER43" i="20"/>
  <c r="GH43" i="20" s="1"/>
  <c r="DZ44" i="20"/>
  <c r="GE44" i="20" s="1"/>
  <c r="DY44" i="20"/>
  <c r="GD44" i="20" s="1"/>
  <c r="ES44" i="20"/>
  <c r="GI44" i="20" s="1"/>
  <c r="CZ46" i="20"/>
  <c r="FT46" i="20" s="1"/>
  <c r="DV46" i="20"/>
  <c r="GA46" i="20" s="1"/>
  <c r="EU46" i="20"/>
  <c r="GK46" i="20" s="1"/>
  <c r="CD47" i="20"/>
  <c r="FM47" i="20" s="1"/>
  <c r="EA48" i="20"/>
  <c r="GF48" i="20" s="1"/>
  <c r="ET48" i="20"/>
  <c r="GJ48" i="20" s="1"/>
  <c r="AH49" i="20"/>
  <c r="AG49" i="20"/>
  <c r="EA50" i="20"/>
  <c r="GF50" i="20" s="1"/>
  <c r="DW50" i="20"/>
  <c r="GB50" i="20" s="1"/>
  <c r="DZ50" i="20"/>
  <c r="GE50" i="20" s="1"/>
  <c r="EB51" i="20"/>
  <c r="GG51" i="20" s="1"/>
  <c r="DZ53" i="20"/>
  <c r="GE53" i="20" s="1"/>
  <c r="DY53" i="20"/>
  <c r="GD53" i="20" s="1"/>
  <c r="DX53" i="20"/>
  <c r="GC53" i="20" s="1"/>
  <c r="DW53" i="20"/>
  <c r="GB53" i="20" s="1"/>
  <c r="DV53" i="20"/>
  <c r="GA53" i="20" s="1"/>
  <c r="DE54" i="20"/>
  <c r="FY54" i="20" s="1"/>
  <c r="EA56" i="20"/>
  <c r="GF56" i="20" s="1"/>
  <c r="DZ56" i="20"/>
  <c r="GE56" i="20" s="1"/>
  <c r="DY56" i="20"/>
  <c r="GD56" i="20" s="1"/>
  <c r="DX56" i="20"/>
  <c r="GC56" i="20" s="1"/>
  <c r="DW56" i="20"/>
  <c r="GB56" i="20" s="1"/>
  <c r="DV56" i="20"/>
  <c r="GA56" i="20" s="1"/>
  <c r="EW56" i="20"/>
  <c r="GM56" i="20" s="1"/>
  <c r="DA59" i="20"/>
  <c r="FU59" i="20" s="1"/>
  <c r="EA60" i="20"/>
  <c r="GF60" i="20" s="1"/>
  <c r="ET37" i="20"/>
  <c r="GJ37" i="20" s="1"/>
  <c r="ES38" i="20"/>
  <c r="GI38" i="20" s="1"/>
  <c r="DX41" i="20"/>
  <c r="GC41" i="20" s="1"/>
  <c r="EA44" i="20"/>
  <c r="GF44" i="20" s="1"/>
  <c r="ET44" i="20"/>
  <c r="GJ44" i="20" s="1"/>
  <c r="EV46" i="20"/>
  <c r="GL46" i="20" s="1"/>
  <c r="CI48" i="20"/>
  <c r="FR48" i="20" s="1"/>
  <c r="ES49" i="20"/>
  <c r="GI49" i="20" s="1"/>
  <c r="CI50" i="20"/>
  <c r="FR50" i="20" s="1"/>
  <c r="EB50" i="20"/>
  <c r="GG50" i="20" s="1"/>
  <c r="EU50" i="20"/>
  <c r="GK50" i="20" s="1"/>
  <c r="EX51" i="20"/>
  <c r="GN51" i="20" s="1"/>
  <c r="ES52" i="20"/>
  <c r="GI52" i="20" s="1"/>
  <c r="CJ53" i="20"/>
  <c r="FS53" i="20" s="1"/>
  <c r="CZ53" i="20"/>
  <c r="FT53" i="20" s="1"/>
  <c r="EB53" i="20"/>
  <c r="GG53" i="20" s="1"/>
  <c r="ES53" i="20"/>
  <c r="GI53" i="20" s="1"/>
  <c r="DF54" i="20"/>
  <c r="FZ54" i="20" s="1"/>
  <c r="ES59" i="20"/>
  <c r="GI59" i="20" s="1"/>
  <c r="EU44" i="20"/>
  <c r="GK44" i="20" s="1"/>
  <c r="DZ45" i="20"/>
  <c r="GE45" i="20" s="1"/>
  <c r="DY45" i="20"/>
  <c r="GD45" i="20" s="1"/>
  <c r="DX45" i="20"/>
  <c r="GC45" i="20" s="1"/>
  <c r="DV45" i="20"/>
  <c r="GA45" i="20" s="1"/>
  <c r="CI47" i="20"/>
  <c r="FR47" i="20" s="1"/>
  <c r="EW48" i="20"/>
  <c r="GM48" i="20" s="1"/>
  <c r="EW49" i="20"/>
  <c r="GM49" i="20" s="1"/>
  <c r="ES50" i="20"/>
  <c r="GI50" i="20" s="1"/>
  <c r="EW50" i="20"/>
  <c r="GM50" i="20" s="1"/>
  <c r="EX52" i="20"/>
  <c r="GN52" i="20" s="1"/>
  <c r="EW52" i="20"/>
  <c r="GM52" i="20" s="1"/>
  <c r="DB58" i="20"/>
  <c r="FV58" i="20" s="1"/>
  <c r="CH61" i="20"/>
  <c r="FQ61" i="20" s="1"/>
  <c r="EU52" i="20"/>
  <c r="GK52" i="20" s="1"/>
  <c r="ES54" i="20"/>
  <c r="GI54" i="20" s="1"/>
  <c r="CZ55" i="20"/>
  <c r="FT55" i="20" s="1"/>
  <c r="DZ55" i="20"/>
  <c r="GE55" i="20" s="1"/>
  <c r="ER55" i="20"/>
  <c r="GH55" i="20" s="1"/>
  <c r="CI56" i="20"/>
  <c r="FR56" i="20" s="1"/>
  <c r="DE58" i="20"/>
  <c r="FY58" i="20" s="1"/>
  <c r="AG59" i="20"/>
  <c r="DW60" i="20"/>
  <c r="GB60" i="20" s="1"/>
  <c r="DZ60" i="20"/>
  <c r="GE60" i="20" s="1"/>
  <c r="BO62" i="20"/>
  <c r="CC62" i="20" s="1"/>
  <c r="AI62" i="20"/>
  <c r="CI65" i="20"/>
  <c r="FR65" i="20" s="1"/>
  <c r="EX65" i="20"/>
  <c r="GN65" i="20" s="1"/>
  <c r="EV69" i="20"/>
  <c r="GL69" i="20" s="1"/>
  <c r="AH70" i="20"/>
  <c r="AG70" i="20"/>
  <c r="DD70" i="20"/>
  <c r="FX70" i="20" s="1"/>
  <c r="ET75" i="20"/>
  <c r="GJ75" i="20" s="1"/>
  <c r="ER75" i="20"/>
  <c r="GH75" i="20" s="1"/>
  <c r="EU75" i="20"/>
  <c r="GK75" i="20" s="1"/>
  <c r="ES75" i="20"/>
  <c r="GI75" i="20" s="1"/>
  <c r="EV75" i="20"/>
  <c r="GL75" i="20" s="1"/>
  <c r="CD79" i="20"/>
  <c r="FM79" i="20" s="1"/>
  <c r="EU54" i="20"/>
  <c r="GK54" i="20" s="1"/>
  <c r="EU59" i="20"/>
  <c r="GK59" i="20" s="1"/>
  <c r="EV62" i="20"/>
  <c r="GL62" i="20" s="1"/>
  <c r="DZ66" i="20"/>
  <c r="GE66" i="20" s="1"/>
  <c r="DY66" i="20"/>
  <c r="GD66" i="20" s="1"/>
  <c r="DX66" i="20"/>
  <c r="GC66" i="20" s="1"/>
  <c r="DW66" i="20"/>
  <c r="GB66" i="20" s="1"/>
  <c r="DV66" i="20"/>
  <c r="GA66" i="20" s="1"/>
  <c r="EA66" i="20"/>
  <c r="GF66" i="20" s="1"/>
  <c r="ES67" i="20"/>
  <c r="GI67" i="20" s="1"/>
  <c r="DZ72" i="20"/>
  <c r="GE72" i="20" s="1"/>
  <c r="DW72" i="20"/>
  <c r="GB72" i="20" s="1"/>
  <c r="DV72" i="20"/>
  <c r="GA72" i="20" s="1"/>
  <c r="EA72" i="20"/>
  <c r="GF72" i="20" s="1"/>
  <c r="DY72" i="20"/>
  <c r="GD72" i="20" s="1"/>
  <c r="DX72" i="20"/>
  <c r="GC72" i="20" s="1"/>
  <c r="EV54" i="20"/>
  <c r="GL54" i="20" s="1"/>
  <c r="EV58" i="20"/>
  <c r="GL58" i="20" s="1"/>
  <c r="EW58" i="20"/>
  <c r="GM58" i="20" s="1"/>
  <c r="EX59" i="20"/>
  <c r="GN59" i="20" s="1"/>
  <c r="EW59" i="20"/>
  <c r="GM59" i="20" s="1"/>
  <c r="CF61" i="20"/>
  <c r="CE61" i="20"/>
  <c r="FN61" i="20" s="1"/>
  <c r="CD61" i="20"/>
  <c r="FM61" i="20" s="1"/>
  <c r="CI61" i="20"/>
  <c r="FR61" i="20" s="1"/>
  <c r="CZ61" i="20"/>
  <c r="FT61" i="20" s="1"/>
  <c r="EW62" i="20"/>
  <c r="GM62" i="20" s="1"/>
  <c r="DF68" i="20"/>
  <c r="FZ68" i="20" s="1"/>
  <c r="EU48" i="20"/>
  <c r="GK48" i="20" s="1"/>
  <c r="CD55" i="20"/>
  <c r="FM55" i="20" s="1"/>
  <c r="DV55" i="20"/>
  <c r="GA55" i="20" s="1"/>
  <c r="CZ58" i="20"/>
  <c r="FT58" i="20" s="1"/>
  <c r="DB59" i="20"/>
  <c r="FV59" i="20" s="1"/>
  <c r="AG60" i="20"/>
  <c r="EX62" i="20"/>
  <c r="GN62" i="20" s="1"/>
  <c r="DA65" i="20"/>
  <c r="FU65" i="20" s="1"/>
  <c r="CZ65" i="20"/>
  <c r="FT65" i="20" s="1"/>
  <c r="DE65" i="20"/>
  <c r="FY65" i="20" s="1"/>
  <c r="DD65" i="20"/>
  <c r="FX65" i="20" s="1"/>
  <c r="DB65" i="20"/>
  <c r="FV65" i="20" s="1"/>
  <c r="EU67" i="20"/>
  <c r="GK67" i="20" s="1"/>
  <c r="DF69" i="20"/>
  <c r="FZ69" i="20" s="1"/>
  <c r="DF73" i="20"/>
  <c r="FZ73" i="20" s="1"/>
  <c r="CD48" i="20"/>
  <c r="FM48" i="20" s="1"/>
  <c r="EV48" i="20"/>
  <c r="GL48" i="20" s="1"/>
  <c r="AG50" i="20"/>
  <c r="ET50" i="20"/>
  <c r="GJ50" i="20" s="1"/>
  <c r="CZ52" i="20"/>
  <c r="FT52" i="20" s="1"/>
  <c r="ER52" i="20"/>
  <c r="GH52" i="20" s="1"/>
  <c r="DW55" i="20"/>
  <c r="GB55" i="20" s="1"/>
  <c r="CD56" i="20"/>
  <c r="FM56" i="20" s="1"/>
  <c r="DA58" i="20"/>
  <c r="FU58" i="20" s="1"/>
  <c r="DC59" i="20"/>
  <c r="FW59" i="20" s="1"/>
  <c r="DD59" i="20"/>
  <c r="FX59" i="20" s="1"/>
  <c r="EU63" i="20"/>
  <c r="GK63" i="20" s="1"/>
  <c r="DF65" i="20"/>
  <c r="FZ65" i="20" s="1"/>
  <c r="DY67" i="20"/>
  <c r="GD67" i="20" s="1"/>
  <c r="DX67" i="20"/>
  <c r="GC67" i="20" s="1"/>
  <c r="DW67" i="20"/>
  <c r="GB67" i="20" s="1"/>
  <c r="DV67" i="20"/>
  <c r="GA67" i="20" s="1"/>
  <c r="DZ67" i="20"/>
  <c r="GE67" i="20" s="1"/>
  <c r="EV67" i="20"/>
  <c r="GL67" i="20" s="1"/>
  <c r="DX70" i="20"/>
  <c r="GC70" i="20" s="1"/>
  <c r="DW70" i="20"/>
  <c r="GB70" i="20" s="1"/>
  <c r="DV70" i="20"/>
  <c r="GA70" i="20" s="1"/>
  <c r="EA70" i="20"/>
  <c r="GF70" i="20" s="1"/>
  <c r="DY70" i="20"/>
  <c r="GD70" i="20" s="1"/>
  <c r="DA71" i="20"/>
  <c r="FU71" i="20" s="1"/>
  <c r="DE71" i="20"/>
  <c r="FY71" i="20" s="1"/>
  <c r="DB71" i="20"/>
  <c r="FV71" i="20" s="1"/>
  <c r="CZ71" i="20"/>
  <c r="FT71" i="20" s="1"/>
  <c r="DC71" i="20"/>
  <c r="FW71" i="20" s="1"/>
  <c r="DX55" i="20"/>
  <c r="GC55" i="20" s="1"/>
  <c r="DE59" i="20"/>
  <c r="FY59" i="20" s="1"/>
  <c r="ER60" i="20"/>
  <c r="GH60" i="20" s="1"/>
  <c r="BB61" i="20"/>
  <c r="ER61" i="20"/>
  <c r="GH61" i="20" s="1"/>
  <c r="EW61" i="20"/>
  <c r="GM61" i="20" s="1"/>
  <c r="EV61" i="20"/>
  <c r="GL61" i="20" s="1"/>
  <c r="ES61" i="20"/>
  <c r="GI61" i="20" s="1"/>
  <c r="DY62" i="20"/>
  <c r="GD62" i="20" s="1"/>
  <c r="DX62" i="20"/>
  <c r="GC62" i="20" s="1"/>
  <c r="DW62" i="20"/>
  <c r="GB62" i="20" s="1"/>
  <c r="DV62" i="20"/>
  <c r="GA62" i="20" s="1"/>
  <c r="DZ62" i="20"/>
  <c r="GE62" i="20" s="1"/>
  <c r="DX63" i="20"/>
  <c r="GC63" i="20" s="1"/>
  <c r="DW63" i="20"/>
  <c r="GB63" i="20" s="1"/>
  <c r="EB63" i="20"/>
  <c r="GG63" i="20" s="1"/>
  <c r="EX63" i="20"/>
  <c r="GN63" i="20" s="1"/>
  <c r="EX66" i="20"/>
  <c r="GN66" i="20" s="1"/>
  <c r="EX67" i="20"/>
  <c r="GN67" i="20" s="1"/>
  <c r="CJ68" i="20"/>
  <c r="FS68" i="20" s="1"/>
  <c r="CI68" i="20"/>
  <c r="FR68" i="20" s="1"/>
  <c r="DY68" i="20"/>
  <c r="GD68" i="20" s="1"/>
  <c r="EU68" i="20"/>
  <c r="GK68" i="20" s="1"/>
  <c r="CD69" i="20"/>
  <c r="FM69" i="20" s="1"/>
  <c r="EB70" i="20"/>
  <c r="GG70" i="20" s="1"/>
  <c r="EU71" i="20"/>
  <c r="GK71" i="20" s="1"/>
  <c r="DB75" i="20"/>
  <c r="FV75" i="20" s="1"/>
  <c r="CZ75" i="20"/>
  <c r="FT75" i="20" s="1"/>
  <c r="DD75" i="20"/>
  <c r="FX75" i="20" s="1"/>
  <c r="DC75" i="20"/>
  <c r="FW75" i="20" s="1"/>
  <c r="DA75" i="20"/>
  <c r="FU75" i="20" s="1"/>
  <c r="DE75" i="20"/>
  <c r="FY75" i="20" s="1"/>
  <c r="DB76" i="20"/>
  <c r="FV76" i="20" s="1"/>
  <c r="DD58" i="20"/>
  <c r="FX58" i="20" s="1"/>
  <c r="DC58" i="20"/>
  <c r="FW58" i="20" s="1"/>
  <c r="DZ61" i="20"/>
  <c r="GE61" i="20" s="1"/>
  <c r="DY61" i="20"/>
  <c r="GD61" i="20" s="1"/>
  <c r="DX61" i="20"/>
  <c r="GC61" i="20" s="1"/>
  <c r="DW61" i="20"/>
  <c r="GB61" i="20" s="1"/>
  <c r="DV61" i="20"/>
  <c r="GA61" i="20" s="1"/>
  <c r="EA61" i="20"/>
  <c r="GF61" i="20" s="1"/>
  <c r="ES62" i="20"/>
  <c r="GI62" i="20" s="1"/>
  <c r="ES65" i="20"/>
  <c r="GI65" i="20" s="1"/>
  <c r="ER65" i="20"/>
  <c r="GH65" i="20" s="1"/>
  <c r="EW65" i="20"/>
  <c r="GM65" i="20" s="1"/>
  <c r="EV65" i="20"/>
  <c r="GL65" i="20" s="1"/>
  <c r="ET65" i="20"/>
  <c r="GJ65" i="20" s="1"/>
  <c r="DX68" i="20"/>
  <c r="GC68" i="20" s="1"/>
  <c r="DW68" i="20"/>
  <c r="GB68" i="20" s="1"/>
  <c r="EB68" i="20"/>
  <c r="GG68" i="20" s="1"/>
  <c r="CJ71" i="20"/>
  <c r="FS71" i="20" s="1"/>
  <c r="DZ77" i="20"/>
  <c r="GE77" i="20" s="1"/>
  <c r="DX77" i="20"/>
  <c r="GC77" i="20" s="1"/>
  <c r="DW77" i="20"/>
  <c r="GB77" i="20" s="1"/>
  <c r="DV77" i="20"/>
  <c r="GA77" i="20" s="1"/>
  <c r="EA77" i="20"/>
  <c r="GF77" i="20" s="1"/>
  <c r="DY77" i="20"/>
  <c r="GD77" i="20" s="1"/>
  <c r="CD58" i="20"/>
  <c r="FM58" i="20" s="1"/>
  <c r="EB65" i="20"/>
  <c r="GG65" i="20" s="1"/>
  <c r="CI66" i="20"/>
  <c r="FR66" i="20" s="1"/>
  <c r="ES66" i="20"/>
  <c r="GI66" i="20" s="1"/>
  <c r="EX69" i="20"/>
  <c r="GN69" i="20" s="1"/>
  <c r="DE70" i="20"/>
  <c r="FY70" i="20" s="1"/>
  <c r="ER72" i="20"/>
  <c r="GH72" i="20" s="1"/>
  <c r="ER77" i="20"/>
  <c r="GH77" i="20" s="1"/>
  <c r="EW77" i="20"/>
  <c r="GM77" i="20" s="1"/>
  <c r="EV77" i="20"/>
  <c r="GL77" i="20" s="1"/>
  <c r="ET77" i="20"/>
  <c r="GJ77" i="20" s="1"/>
  <c r="CJ82" i="20"/>
  <c r="FS82" i="20" s="1"/>
  <c r="CI82" i="20"/>
  <c r="FR82" i="20" s="1"/>
  <c r="EU82" i="20"/>
  <c r="GK82" i="20" s="1"/>
  <c r="EU66" i="20"/>
  <c r="GK66" i="20" s="1"/>
  <c r="DF71" i="20"/>
  <c r="FZ71" i="20" s="1"/>
  <c r="EA71" i="20"/>
  <c r="GF71" i="20" s="1"/>
  <c r="DX71" i="20"/>
  <c r="GC71" i="20" s="1"/>
  <c r="DW71" i="20"/>
  <c r="GB71" i="20" s="1"/>
  <c r="DA76" i="20"/>
  <c r="FU76" i="20" s="1"/>
  <c r="DE76" i="20"/>
  <c r="FY76" i="20" s="1"/>
  <c r="DD76" i="20"/>
  <c r="FX76" i="20" s="1"/>
  <c r="CZ77" i="20"/>
  <c r="FT77" i="20" s="1"/>
  <c r="DE77" i="20"/>
  <c r="FY77" i="20" s="1"/>
  <c r="DD77" i="20"/>
  <c r="FX77" i="20" s="1"/>
  <c r="DB77" i="20"/>
  <c r="FV77" i="20" s="1"/>
  <c r="EA87" i="20"/>
  <c r="GF87" i="20" s="1"/>
  <c r="DZ87" i="20"/>
  <c r="GE87" i="20" s="1"/>
  <c r="DX87" i="20"/>
  <c r="GC87" i="20" s="1"/>
  <c r="DY87" i="20"/>
  <c r="GD87" i="20" s="1"/>
  <c r="DW87" i="20"/>
  <c r="GB87" i="20" s="1"/>
  <c r="DV87" i="20"/>
  <c r="GA87" i="20" s="1"/>
  <c r="AG63" i="20"/>
  <c r="DB63" i="20"/>
  <c r="FV63" i="20" s="1"/>
  <c r="ET63" i="20"/>
  <c r="GJ63" i="20" s="1"/>
  <c r="DW65" i="20"/>
  <c r="GB65" i="20" s="1"/>
  <c r="CD66" i="20"/>
  <c r="FM66" i="20" s="1"/>
  <c r="EV66" i="20"/>
  <c r="GL66" i="20" s="1"/>
  <c r="AG68" i="20"/>
  <c r="DB68" i="20"/>
  <c r="FV68" i="20" s="1"/>
  <c r="ET68" i="20"/>
  <c r="GJ68" i="20" s="1"/>
  <c r="ES69" i="20"/>
  <c r="GI69" i="20" s="1"/>
  <c r="CZ70" i="20"/>
  <c r="FT70" i="20" s="1"/>
  <c r="ET70" i="20"/>
  <c r="GJ70" i="20" s="1"/>
  <c r="ES71" i="20"/>
  <c r="GI71" i="20" s="1"/>
  <c r="EW71" i="20"/>
  <c r="GM71" i="20" s="1"/>
  <c r="AG72" i="20"/>
  <c r="DA72" i="20"/>
  <c r="FU72" i="20" s="1"/>
  <c r="DB73" i="20"/>
  <c r="FV73" i="20" s="1"/>
  <c r="ES73" i="20"/>
  <c r="GI73" i="20" s="1"/>
  <c r="EB77" i="20"/>
  <c r="GG77" i="20" s="1"/>
  <c r="EU78" i="20"/>
  <c r="GK78" i="20" s="1"/>
  <c r="DY79" i="20"/>
  <c r="GD79" i="20" s="1"/>
  <c r="CD62" i="20"/>
  <c r="FM62" i="20" s="1"/>
  <c r="DX65" i="20"/>
  <c r="GC65" i="20" s="1"/>
  <c r="EW66" i="20"/>
  <c r="GM66" i="20" s="1"/>
  <c r="ET69" i="20"/>
  <c r="GJ69" i="20" s="1"/>
  <c r="BB70" i="20"/>
  <c r="DA70" i="20"/>
  <c r="FU70" i="20" s="1"/>
  <c r="EX71" i="20"/>
  <c r="GN71" i="20" s="1"/>
  <c r="AH73" i="20"/>
  <c r="DC73" i="20"/>
  <c r="FW73" i="20" s="1"/>
  <c r="CD77" i="20"/>
  <c r="FM77" i="20" s="1"/>
  <c r="ES77" i="20"/>
  <c r="GI77" i="20" s="1"/>
  <c r="EV78" i="20"/>
  <c r="GL78" i="20" s="1"/>
  <c r="AH79" i="20"/>
  <c r="AG79" i="20"/>
  <c r="BB79" i="20"/>
  <c r="AH81" i="20"/>
  <c r="AG81" i="20"/>
  <c r="DY86" i="20"/>
  <c r="GD86" i="20" s="1"/>
  <c r="DX86" i="20"/>
  <c r="GC86" i="20" s="1"/>
  <c r="DW86" i="20"/>
  <c r="GB86" i="20" s="1"/>
  <c r="DV86" i="20"/>
  <c r="GA86" i="20" s="1"/>
  <c r="EA86" i="20"/>
  <c r="GF86" i="20" s="1"/>
  <c r="DZ86" i="20"/>
  <c r="GE86" i="20" s="1"/>
  <c r="DD63" i="20"/>
  <c r="FX63" i="20" s="1"/>
  <c r="EV63" i="20"/>
  <c r="GL63" i="20" s="1"/>
  <c r="DY65" i="20"/>
  <c r="GD65" i="20" s="1"/>
  <c r="EW67" i="20"/>
  <c r="GM67" i="20" s="1"/>
  <c r="DD68" i="20"/>
  <c r="FX68" i="20" s="1"/>
  <c r="EV68" i="20"/>
  <c r="GL68" i="20" s="1"/>
  <c r="EU69" i="20"/>
  <c r="GK69" i="20" s="1"/>
  <c r="DB70" i="20"/>
  <c r="FV70" i="20" s="1"/>
  <c r="EX70" i="20"/>
  <c r="GN70" i="20" s="1"/>
  <c r="EV70" i="20"/>
  <c r="GL70" i="20" s="1"/>
  <c r="DD73" i="20"/>
  <c r="FX73" i="20" s="1"/>
  <c r="EU73" i="20"/>
  <c r="GK73" i="20" s="1"/>
  <c r="DF77" i="20"/>
  <c r="FZ77" i="20" s="1"/>
  <c r="EU77" i="20"/>
  <c r="GK77" i="20" s="1"/>
  <c r="EW78" i="20"/>
  <c r="GM78" i="20" s="1"/>
  <c r="EU79" i="20"/>
  <c r="GK79" i="20" s="1"/>
  <c r="DW80" i="20"/>
  <c r="GB80" i="20" s="1"/>
  <c r="EV81" i="20"/>
  <c r="GL81" i="20" s="1"/>
  <c r="DZ85" i="20"/>
  <c r="GE85" i="20" s="1"/>
  <c r="DY85" i="20"/>
  <c r="GD85" i="20" s="1"/>
  <c r="DX85" i="20"/>
  <c r="GC85" i="20" s="1"/>
  <c r="DW85" i="20"/>
  <c r="GB85" i="20" s="1"/>
  <c r="DV85" i="20"/>
  <c r="GA85" i="20" s="1"/>
  <c r="EA85" i="20"/>
  <c r="GF85" i="20" s="1"/>
  <c r="DE63" i="20"/>
  <c r="FY63" i="20" s="1"/>
  <c r="EW63" i="20"/>
  <c r="GM63" i="20" s="1"/>
  <c r="DE68" i="20"/>
  <c r="FY68" i="20" s="1"/>
  <c r="EW68" i="20"/>
  <c r="GM68" i="20" s="1"/>
  <c r="DC70" i="20"/>
  <c r="FW70" i="20" s="1"/>
  <c r="DE73" i="20"/>
  <c r="FY73" i="20" s="1"/>
  <c r="EV73" i="20"/>
  <c r="GL73" i="20" s="1"/>
  <c r="CD75" i="20"/>
  <c r="FM75" i="20" s="1"/>
  <c r="EA76" i="20"/>
  <c r="GF76" i="20" s="1"/>
  <c r="DY76" i="20"/>
  <c r="GD76" i="20" s="1"/>
  <c r="DX76" i="20"/>
  <c r="GC76" i="20" s="1"/>
  <c r="DW76" i="20"/>
  <c r="GB76" i="20" s="1"/>
  <c r="DV76" i="20"/>
  <c r="GA76" i="20" s="1"/>
  <c r="ES78" i="20"/>
  <c r="GI78" i="20" s="1"/>
  <c r="DX79" i="20"/>
  <c r="GC79" i="20" s="1"/>
  <c r="DW79" i="20"/>
  <c r="GB79" i="20" s="1"/>
  <c r="DV79" i="20"/>
  <c r="GA79" i="20" s="1"/>
  <c r="DZ79" i="20"/>
  <c r="GE79" i="20" s="1"/>
  <c r="EX79" i="20"/>
  <c r="GN79" i="20" s="1"/>
  <c r="DE80" i="20"/>
  <c r="FY80" i="20" s="1"/>
  <c r="DC82" i="20"/>
  <c r="FW82" i="20" s="1"/>
  <c r="ES84" i="20"/>
  <c r="GI84" i="20" s="1"/>
  <c r="DF70" i="20"/>
  <c r="FZ70" i="20" s="1"/>
  <c r="CI71" i="20"/>
  <c r="FR71" i="20" s="1"/>
  <c r="DV71" i="20"/>
  <c r="GA71" i="20" s="1"/>
  <c r="CD72" i="20"/>
  <c r="FM72" i="20" s="1"/>
  <c r="CZ72" i="20"/>
  <c r="FT72" i="20" s="1"/>
  <c r="DE72" i="20"/>
  <c r="FY72" i="20" s="1"/>
  <c r="DD72" i="20"/>
  <c r="FX72" i="20" s="1"/>
  <c r="DY73" i="20"/>
  <c r="GD73" i="20" s="1"/>
  <c r="DW73" i="20"/>
  <c r="GB73" i="20" s="1"/>
  <c r="DV73" i="20"/>
  <c r="GA73" i="20" s="1"/>
  <c r="EW73" i="20"/>
  <c r="GM73" i="20" s="1"/>
  <c r="CZ76" i="20"/>
  <c r="FT76" i="20" s="1"/>
  <c r="DZ76" i="20"/>
  <c r="GE76" i="20" s="1"/>
  <c r="DA77" i="20"/>
  <c r="FU77" i="20" s="1"/>
  <c r="DC79" i="20"/>
  <c r="FW79" i="20" s="1"/>
  <c r="EW79" i="20"/>
  <c r="GM79" i="20" s="1"/>
  <c r="DD80" i="20"/>
  <c r="FX80" i="20" s="1"/>
  <c r="EA82" i="20"/>
  <c r="GF82" i="20" s="1"/>
  <c r="DZ82" i="20"/>
  <c r="GE82" i="20" s="1"/>
  <c r="DY82" i="20"/>
  <c r="GD82" i="20" s="1"/>
  <c r="DX82" i="20"/>
  <c r="GC82" i="20" s="1"/>
  <c r="DW82" i="20"/>
  <c r="GB82" i="20" s="1"/>
  <c r="DV82" i="20"/>
  <c r="GA82" i="20" s="1"/>
  <c r="DB82" i="20"/>
  <c r="FV82" i="20" s="1"/>
  <c r="DA82" i="20"/>
  <c r="FU82" i="20" s="1"/>
  <c r="DF82" i="20"/>
  <c r="FZ82" i="20" s="1"/>
  <c r="DE82" i="20"/>
  <c r="FY82" i="20" s="1"/>
  <c r="CZ84" i="20"/>
  <c r="FT84" i="20" s="1"/>
  <c r="EX84" i="20"/>
  <c r="GN84" i="20" s="1"/>
  <c r="EV82" i="20"/>
  <c r="GL82" i="20" s="1"/>
  <c r="AH83" i="20"/>
  <c r="EU83" i="20"/>
  <c r="GK83" i="20" s="1"/>
  <c r="ET84" i="20"/>
  <c r="GJ84" i="20" s="1"/>
  <c r="ER88" i="20"/>
  <c r="GH88" i="20" s="1"/>
  <c r="EW88" i="20"/>
  <c r="GM88" i="20" s="1"/>
  <c r="EU88" i="20"/>
  <c r="GK88" i="20" s="1"/>
  <c r="DB89" i="20"/>
  <c r="FV89" i="20" s="1"/>
  <c r="DA89" i="20"/>
  <c r="FU89" i="20" s="1"/>
  <c r="DD89" i="20"/>
  <c r="FX89" i="20" s="1"/>
  <c r="CD100" i="20"/>
  <c r="FM100" i="20" s="1"/>
  <c r="DY80" i="20"/>
  <c r="GD80" i="20" s="1"/>
  <c r="DX81" i="20"/>
  <c r="GC81" i="20" s="1"/>
  <c r="EW82" i="20"/>
  <c r="GM82" i="20" s="1"/>
  <c r="EV83" i="20"/>
  <c r="GL83" i="20" s="1"/>
  <c r="EU84" i="20"/>
  <c r="GK84" i="20" s="1"/>
  <c r="ET85" i="20"/>
  <c r="GJ85" i="20" s="1"/>
  <c r="CE87" i="20"/>
  <c r="FN87" i="20" s="1"/>
  <c r="EB87" i="20"/>
  <c r="GG87" i="20" s="1"/>
  <c r="BO91" i="20"/>
  <c r="EQ91" i="20" s="1"/>
  <c r="EU91" i="20" s="1"/>
  <c r="GK91" i="20" s="1"/>
  <c r="DB103" i="20"/>
  <c r="FV103" i="20" s="1"/>
  <c r="DF103" i="20"/>
  <c r="FZ103" i="20" s="1"/>
  <c r="DD103" i="20"/>
  <c r="FX103" i="20" s="1"/>
  <c r="DA103" i="20"/>
  <c r="FU103" i="20" s="1"/>
  <c r="DZ80" i="20"/>
  <c r="GE80" i="20" s="1"/>
  <c r="DY81" i="20"/>
  <c r="GD81" i="20" s="1"/>
  <c r="EV84" i="20"/>
  <c r="GL84" i="20" s="1"/>
  <c r="EU85" i="20"/>
  <c r="GK85" i="20" s="1"/>
  <c r="BB91" i="20"/>
  <c r="DA91" i="20"/>
  <c r="FU91" i="20" s="1"/>
  <c r="DB79" i="20"/>
  <c r="FV79" i="20" s="1"/>
  <c r="ET79" i="20"/>
  <c r="GJ79" i="20" s="1"/>
  <c r="DA80" i="20"/>
  <c r="FU80" i="20" s="1"/>
  <c r="EA80" i="20"/>
  <c r="GF80" i="20" s="1"/>
  <c r="CZ81" i="20"/>
  <c r="FT81" i="20" s="1"/>
  <c r="DZ81" i="20"/>
  <c r="GE81" i="20" s="1"/>
  <c r="ER81" i="20"/>
  <c r="GH81" i="20" s="1"/>
  <c r="FK81" i="20"/>
  <c r="EW84" i="20"/>
  <c r="GM84" i="20" s="1"/>
  <c r="AI85" i="20"/>
  <c r="EV85" i="20"/>
  <c r="GL85" i="20" s="1"/>
  <c r="EU87" i="20"/>
  <c r="GK87" i="20" s="1"/>
  <c r="CJ89" i="20"/>
  <c r="FS89" i="20" s="1"/>
  <c r="CI89" i="20"/>
  <c r="FR89" i="20" s="1"/>
  <c r="DB90" i="20"/>
  <c r="FV90" i="20" s="1"/>
  <c r="DZ90" i="20"/>
  <c r="GE90" i="20" s="1"/>
  <c r="ES90" i="20"/>
  <c r="GI90" i="20" s="1"/>
  <c r="DW94" i="20"/>
  <c r="GB94" i="20" s="1"/>
  <c r="DZ94" i="20"/>
  <c r="GE94" i="20" s="1"/>
  <c r="EB96" i="20"/>
  <c r="GG96" i="20" s="1"/>
  <c r="EX98" i="20"/>
  <c r="GN98" i="20" s="1"/>
  <c r="ES98" i="20"/>
  <c r="GI98" i="20" s="1"/>
  <c r="EB108" i="20"/>
  <c r="GG108" i="20" s="1"/>
  <c r="CD73" i="20"/>
  <c r="FM73" i="20" s="1"/>
  <c r="CD78" i="20"/>
  <c r="FM78" i="20" s="1"/>
  <c r="DB80" i="20"/>
  <c r="FV80" i="20" s="1"/>
  <c r="CI81" i="20"/>
  <c r="FR81" i="20" s="1"/>
  <c r="DA81" i="20"/>
  <c r="FU81" i="20" s="1"/>
  <c r="EA81" i="20"/>
  <c r="GF81" i="20" s="1"/>
  <c r="ES81" i="20"/>
  <c r="GI81" i="20" s="1"/>
  <c r="CZ82" i="20"/>
  <c r="FT82" i="20" s="1"/>
  <c r="ER82" i="20"/>
  <c r="GH82" i="20" s="1"/>
  <c r="EW85" i="20"/>
  <c r="GM85" i="20" s="1"/>
  <c r="CD86" i="20"/>
  <c r="FM86" i="20" s="1"/>
  <c r="ES88" i="20"/>
  <c r="GI88" i="20" s="1"/>
  <c r="CZ89" i="20"/>
  <c r="FT89" i="20" s="1"/>
  <c r="DB92" i="20"/>
  <c r="FV92" i="20" s="1"/>
  <c r="DA97" i="20"/>
  <c r="FU97" i="20" s="1"/>
  <c r="DD79" i="20"/>
  <c r="FX79" i="20" s="1"/>
  <c r="EV79" i="20"/>
  <c r="GL79" i="20" s="1"/>
  <c r="DC80" i="20"/>
  <c r="FW80" i="20" s="1"/>
  <c r="DB81" i="20"/>
  <c r="FV81" i="20" s="1"/>
  <c r="ET81" i="20"/>
  <c r="GJ81" i="20" s="1"/>
  <c r="ES82" i="20"/>
  <c r="GI82" i="20" s="1"/>
  <c r="CZ83" i="20"/>
  <c r="FT83" i="20" s="1"/>
  <c r="ER83" i="20"/>
  <c r="GH83" i="20" s="1"/>
  <c r="CI87" i="20"/>
  <c r="FR87" i="20" s="1"/>
  <c r="CH87" i="20"/>
  <c r="FQ87" i="20" s="1"/>
  <c r="CD87" i="20"/>
  <c r="FM87" i="20" s="1"/>
  <c r="CZ87" i="20"/>
  <c r="FT87" i="20" s="1"/>
  <c r="DZ88" i="20"/>
  <c r="GE88" i="20" s="1"/>
  <c r="DY88" i="20"/>
  <c r="GD88" i="20" s="1"/>
  <c r="DW88" i="20"/>
  <c r="GB88" i="20" s="1"/>
  <c r="DV88" i="20"/>
  <c r="GA88" i="20" s="1"/>
  <c r="ET88" i="20"/>
  <c r="GJ88" i="20" s="1"/>
  <c r="DC89" i="20"/>
  <c r="FW89" i="20" s="1"/>
  <c r="CD90" i="20"/>
  <c r="FM90" i="20" s="1"/>
  <c r="DX90" i="20"/>
  <c r="GC90" i="20" s="1"/>
  <c r="DW90" i="20"/>
  <c r="GB90" i="20" s="1"/>
  <c r="DY90" i="20"/>
  <c r="GD90" i="20" s="1"/>
  <c r="EW90" i="20"/>
  <c r="GM90" i="20" s="1"/>
  <c r="EV90" i="20"/>
  <c r="GL90" i="20" s="1"/>
  <c r="ET90" i="20"/>
  <c r="GJ90" i="20" s="1"/>
  <c r="AH91" i="20"/>
  <c r="DE91" i="20"/>
  <c r="FY91" i="20" s="1"/>
  <c r="DD91" i="20"/>
  <c r="FX91" i="20" s="1"/>
  <c r="CZ91" i="20"/>
  <c r="FT91" i="20" s="1"/>
  <c r="DB91" i="20"/>
  <c r="FV91" i="20" s="1"/>
  <c r="DV92" i="20"/>
  <c r="GA92" i="20" s="1"/>
  <c r="DY92" i="20"/>
  <c r="GD92" i="20" s="1"/>
  <c r="DX92" i="20"/>
  <c r="GC92" i="20" s="1"/>
  <c r="DW92" i="20"/>
  <c r="GB92" i="20" s="1"/>
  <c r="EA92" i="20"/>
  <c r="GF92" i="20" s="1"/>
  <c r="CD80" i="20"/>
  <c r="FM80" i="20" s="1"/>
  <c r="DV80" i="20"/>
  <c r="GA80" i="20" s="1"/>
  <c r="DC81" i="20"/>
  <c r="FW81" i="20" s="1"/>
  <c r="EU81" i="20"/>
  <c r="GK81" i="20" s="1"/>
  <c r="AG82" i="20"/>
  <c r="ES83" i="20"/>
  <c r="GI83" i="20" s="1"/>
  <c r="ER84" i="20"/>
  <c r="GH84" i="20" s="1"/>
  <c r="ES87" i="20"/>
  <c r="GI87" i="20" s="1"/>
  <c r="ER87" i="20"/>
  <c r="GH87" i="20" s="1"/>
  <c r="EV87" i="20"/>
  <c r="GL87" i="20" s="1"/>
  <c r="ET87" i="20"/>
  <c r="GJ87" i="20" s="1"/>
  <c r="AG88" i="20"/>
  <c r="DC88" i="20"/>
  <c r="FW88" i="20" s="1"/>
  <c r="DX88" i="20"/>
  <c r="GC88" i="20" s="1"/>
  <c r="EV88" i="20"/>
  <c r="GL88" i="20" s="1"/>
  <c r="DE89" i="20"/>
  <c r="FY89" i="20" s="1"/>
  <c r="CI90" i="20"/>
  <c r="FR90" i="20" s="1"/>
  <c r="EB90" i="20"/>
  <c r="GG90" i="20" s="1"/>
  <c r="BB87" i="20"/>
  <c r="EA88" i="20"/>
  <c r="GF88" i="20" s="1"/>
  <c r="EW89" i="20"/>
  <c r="GM89" i="20" s="1"/>
  <c r="EV89" i="20"/>
  <c r="GL89" i="20" s="1"/>
  <c r="ET89" i="20"/>
  <c r="GJ89" i="20" s="1"/>
  <c r="DE90" i="20"/>
  <c r="FY90" i="20" s="1"/>
  <c r="CZ90" i="20"/>
  <c r="FT90" i="20" s="1"/>
  <c r="EU94" i="20"/>
  <c r="GK94" i="20" s="1"/>
  <c r="DD88" i="20"/>
  <c r="FX88" i="20" s="1"/>
  <c r="DF89" i="20"/>
  <c r="FZ89" i="20" s="1"/>
  <c r="DD92" i="20"/>
  <c r="FX92" i="20" s="1"/>
  <c r="DC92" i="20"/>
  <c r="FW92" i="20" s="1"/>
  <c r="ES92" i="20"/>
  <c r="GI92" i="20" s="1"/>
  <c r="CZ94" i="20"/>
  <c r="FT94" i="20" s="1"/>
  <c r="EX94" i="20"/>
  <c r="GN94" i="20" s="1"/>
  <c r="EV94" i="20"/>
  <c r="GL94" i="20" s="1"/>
  <c r="EX96" i="20"/>
  <c r="GN96" i="20" s="1"/>
  <c r="AH98" i="20"/>
  <c r="DB100" i="20"/>
  <c r="FV100" i="20" s="1"/>
  <c r="DE100" i="20"/>
  <c r="FY100" i="20" s="1"/>
  <c r="BO102" i="20"/>
  <c r="CC102" i="20" s="1"/>
  <c r="CF102" i="20" s="1"/>
  <c r="AI102" i="20"/>
  <c r="DZ102" i="20"/>
  <c r="GE102" i="20" s="1"/>
  <c r="DD102" i="20"/>
  <c r="FX102" i="20" s="1"/>
  <c r="EW102" i="20"/>
  <c r="GM102" i="20" s="1"/>
  <c r="EW92" i="20"/>
  <c r="GM92" i="20" s="1"/>
  <c r="DY96" i="20"/>
  <c r="GD96" i="20" s="1"/>
  <c r="DX96" i="20"/>
  <c r="GC96" i="20" s="1"/>
  <c r="DW96" i="20"/>
  <c r="GB96" i="20" s="1"/>
  <c r="DV96" i="20"/>
  <c r="GA96" i="20" s="1"/>
  <c r="DZ96" i="20"/>
  <c r="GE96" i="20" s="1"/>
  <c r="DD97" i="20"/>
  <c r="FX97" i="20" s="1"/>
  <c r="DX97" i="20"/>
  <c r="GC97" i="20" s="1"/>
  <c r="DW97" i="20"/>
  <c r="GB97" i="20" s="1"/>
  <c r="DV97" i="20"/>
  <c r="GA97" i="20" s="1"/>
  <c r="DV99" i="20"/>
  <c r="GA99" i="20" s="1"/>
  <c r="EA99" i="20"/>
  <c r="GF99" i="20" s="1"/>
  <c r="DX99" i="20"/>
  <c r="GC99" i="20" s="1"/>
  <c r="CF101" i="20"/>
  <c r="CD103" i="20"/>
  <c r="FM103" i="20" s="1"/>
  <c r="CI103" i="20"/>
  <c r="FR103" i="20" s="1"/>
  <c r="DW105" i="20"/>
  <c r="GB105" i="20" s="1"/>
  <c r="EA105" i="20"/>
  <c r="GF105" i="20" s="1"/>
  <c r="DZ105" i="20"/>
  <c r="GE105" i="20" s="1"/>
  <c r="DY105" i="20"/>
  <c r="GD105" i="20" s="1"/>
  <c r="DX105" i="20"/>
  <c r="GC105" i="20" s="1"/>
  <c r="DV105" i="20"/>
  <c r="GA105" i="20" s="1"/>
  <c r="DA92" i="20"/>
  <c r="FU92" i="20" s="1"/>
  <c r="EA96" i="20"/>
  <c r="GF96" i="20" s="1"/>
  <c r="ES96" i="20"/>
  <c r="GI96" i="20" s="1"/>
  <c r="CD99" i="20"/>
  <c r="FM99" i="20" s="1"/>
  <c r="CI99" i="20"/>
  <c r="FR99" i="20" s="1"/>
  <c r="EB99" i="20"/>
  <c r="GG99" i="20" s="1"/>
  <c r="BB100" i="20"/>
  <c r="ER94" i="20"/>
  <c r="GH94" i="20" s="1"/>
  <c r="CD95" i="20"/>
  <c r="FM95" i="20" s="1"/>
  <c r="CD97" i="20"/>
  <c r="FM97" i="20" s="1"/>
  <c r="DV98" i="20"/>
  <c r="GA98" i="20" s="1"/>
  <c r="EA98" i="20"/>
  <c r="GF98" i="20" s="1"/>
  <c r="BB103" i="20"/>
  <c r="DV103" i="20"/>
  <c r="GA103" i="20" s="1"/>
  <c r="DA88" i="20"/>
  <c r="FU88" i="20" s="1"/>
  <c r="EX89" i="20"/>
  <c r="GN89" i="20" s="1"/>
  <c r="EX90" i="20"/>
  <c r="GN90" i="20" s="1"/>
  <c r="AH92" i="20"/>
  <c r="DE92" i="20"/>
  <c r="FY92" i="20" s="1"/>
  <c r="AG94" i="20"/>
  <c r="DY94" i="20"/>
  <c r="GD94" i="20" s="1"/>
  <c r="DX94" i="20"/>
  <c r="GC94" i="20" s="1"/>
  <c r="EA94" i="20"/>
  <c r="GF94" i="20" s="1"/>
  <c r="ES94" i="20"/>
  <c r="GI94" i="20" s="1"/>
  <c r="BB95" i="20"/>
  <c r="CI95" i="20"/>
  <c r="FR95" i="20" s="1"/>
  <c r="ER95" i="20"/>
  <c r="GH95" i="20" s="1"/>
  <c r="EW95" i="20"/>
  <c r="GM95" i="20" s="1"/>
  <c r="EV95" i="20"/>
  <c r="GL95" i="20" s="1"/>
  <c r="EW96" i="20"/>
  <c r="GM96" i="20" s="1"/>
  <c r="EV96" i="20"/>
  <c r="GL96" i="20" s="1"/>
  <c r="EU96" i="20"/>
  <c r="GK96" i="20" s="1"/>
  <c r="DY97" i="20"/>
  <c r="GD97" i="20" s="1"/>
  <c r="EU98" i="20"/>
  <c r="GK98" i="20" s="1"/>
  <c r="DF100" i="20"/>
  <c r="FZ100" i="20" s="1"/>
  <c r="DC102" i="20"/>
  <c r="FW102" i="20" s="1"/>
  <c r="DB88" i="20"/>
  <c r="FV88" i="20" s="1"/>
  <c r="ET94" i="20"/>
  <c r="GJ94" i="20" s="1"/>
  <c r="DZ95" i="20"/>
  <c r="GE95" i="20" s="1"/>
  <c r="DY95" i="20"/>
  <c r="GD95" i="20" s="1"/>
  <c r="DX95" i="20"/>
  <c r="GC95" i="20" s="1"/>
  <c r="DW95" i="20"/>
  <c r="GB95" i="20" s="1"/>
  <c r="EX95" i="20"/>
  <c r="GN95" i="20" s="1"/>
  <c r="DZ97" i="20"/>
  <c r="GE97" i="20" s="1"/>
  <c r="EW98" i="20"/>
  <c r="GM98" i="20" s="1"/>
  <c r="EA100" i="20"/>
  <c r="GF100" i="20" s="1"/>
  <c r="EV100" i="20"/>
  <c r="GL100" i="20" s="1"/>
  <c r="EV101" i="20"/>
  <c r="GL101" i="20" s="1"/>
  <c r="EB102" i="20"/>
  <c r="GG102" i="20" s="1"/>
  <c r="CZ95" i="20"/>
  <c r="FT95" i="20" s="1"/>
  <c r="CD98" i="20"/>
  <c r="FM98" i="20" s="1"/>
  <c r="AH99" i="20"/>
  <c r="AG99" i="20"/>
  <c r="EW100" i="20"/>
  <c r="GM100" i="20" s="1"/>
  <c r="DW103" i="20"/>
  <c r="GB103" i="20" s="1"/>
  <c r="EA103" i="20"/>
  <c r="GF103" i="20" s="1"/>
  <c r="DY103" i="20"/>
  <c r="GD103" i="20" s="1"/>
  <c r="DX103" i="20"/>
  <c r="GC103" i="20" s="1"/>
  <c r="EX103" i="20"/>
  <c r="GN103" i="20" s="1"/>
  <c r="CJ103" i="20"/>
  <c r="FS103" i="20" s="1"/>
  <c r="DW107" i="20"/>
  <c r="GB107" i="20" s="1"/>
  <c r="DF108" i="20"/>
  <c r="FZ108" i="20" s="1"/>
  <c r="DB108" i="20"/>
  <c r="FV108" i="20" s="1"/>
  <c r="DA108" i="20"/>
  <c r="FU108" i="20" s="1"/>
  <c r="DD110" i="20"/>
  <c r="FX110" i="20" s="1"/>
  <c r="DE115" i="20"/>
  <c r="FY115" i="20" s="1"/>
  <c r="ET101" i="20"/>
  <c r="GJ101" i="20" s="1"/>
  <c r="ER101" i="20"/>
  <c r="GH101" i="20" s="1"/>
  <c r="EW101" i="20"/>
  <c r="GM101" i="20" s="1"/>
  <c r="DE103" i="20"/>
  <c r="FY103" i="20" s="1"/>
  <c r="CZ104" i="20"/>
  <c r="FT104" i="20" s="1"/>
  <c r="AH107" i="20"/>
  <c r="AG107" i="20"/>
  <c r="EU110" i="20"/>
  <c r="GK110" i="20" s="1"/>
  <c r="DX114" i="20"/>
  <c r="GC114" i="20" s="1"/>
  <c r="DW114" i="20"/>
  <c r="GB114" i="20" s="1"/>
  <c r="DV114" i="20"/>
  <c r="GA114" i="20" s="1"/>
  <c r="EA114" i="20"/>
  <c r="GF114" i="20" s="1"/>
  <c r="DZ114" i="20"/>
  <c r="GE114" i="20" s="1"/>
  <c r="EX115" i="20"/>
  <c r="GN115" i="20" s="1"/>
  <c r="DV118" i="20"/>
  <c r="GA118" i="20" s="1"/>
  <c r="EA118" i="20"/>
  <c r="GF118" i="20" s="1"/>
  <c r="DZ107" i="20"/>
  <c r="GE107" i="20" s="1"/>
  <c r="DY107" i="20"/>
  <c r="GD107" i="20" s="1"/>
  <c r="DX107" i="20"/>
  <c r="GC107" i="20" s="1"/>
  <c r="DV107" i="20"/>
  <c r="GA107" i="20" s="1"/>
  <c r="DV110" i="20"/>
  <c r="GA110" i="20" s="1"/>
  <c r="EA110" i="20"/>
  <c r="GF110" i="20" s="1"/>
  <c r="DC97" i="20"/>
  <c r="FW97" i="20" s="1"/>
  <c r="AG98" i="20"/>
  <c r="ET98" i="20"/>
  <c r="GJ98" i="20" s="1"/>
  <c r="CZ100" i="20"/>
  <c r="FT100" i="20" s="1"/>
  <c r="ET100" i="20"/>
  <c r="GJ100" i="20" s="1"/>
  <c r="CE101" i="20"/>
  <c r="FN101" i="20" s="1"/>
  <c r="DX102" i="20"/>
  <c r="GC102" i="20" s="1"/>
  <c r="ER102" i="20"/>
  <c r="GH102" i="20" s="1"/>
  <c r="EB103" i="20"/>
  <c r="GG103" i="20" s="1"/>
  <c r="EV103" i="20"/>
  <c r="GL103" i="20" s="1"/>
  <c r="BB104" i="20"/>
  <c r="EX107" i="20"/>
  <c r="GN107" i="20" s="1"/>
  <c r="EW110" i="20"/>
  <c r="GM110" i="20" s="1"/>
  <c r="AH112" i="20"/>
  <c r="AG112" i="20"/>
  <c r="EX113" i="20"/>
  <c r="GN113" i="20" s="1"/>
  <c r="BB114" i="20"/>
  <c r="FK114" i="20"/>
  <c r="EV115" i="20"/>
  <c r="GL115" i="20" s="1"/>
  <c r="CD119" i="20"/>
  <c r="FM119" i="20" s="1"/>
  <c r="DA100" i="20"/>
  <c r="FU100" i="20" s="1"/>
  <c r="DA102" i="20"/>
  <c r="FU102" i="20" s="1"/>
  <c r="DE102" i="20"/>
  <c r="FY102" i="20" s="1"/>
  <c r="ET102" i="20"/>
  <c r="GJ102" i="20" s="1"/>
  <c r="EU103" i="20"/>
  <c r="GK103" i="20" s="1"/>
  <c r="DX104" i="20"/>
  <c r="GC104" i="20" s="1"/>
  <c r="DV104" i="20"/>
  <c r="GA104" i="20" s="1"/>
  <c r="EA104" i="20"/>
  <c r="GF104" i="20" s="1"/>
  <c r="ES104" i="20"/>
  <c r="GI104" i="20" s="1"/>
  <c r="AH105" i="20"/>
  <c r="DD107" i="20"/>
  <c r="FX107" i="20" s="1"/>
  <c r="ET107" i="20"/>
  <c r="GJ107" i="20" s="1"/>
  <c r="DV112" i="20"/>
  <c r="GA112" i="20" s="1"/>
  <c r="DE113" i="20"/>
  <c r="FY113" i="20" s="1"/>
  <c r="EX129" i="20"/>
  <c r="GN129" i="20" s="1"/>
  <c r="EU129" i="20"/>
  <c r="GK129" i="20" s="1"/>
  <c r="DE97" i="20"/>
  <c r="FY97" i="20" s="1"/>
  <c r="EV98" i="20"/>
  <c r="GL98" i="20" s="1"/>
  <c r="AG100" i="20"/>
  <c r="EU100" i="20"/>
  <c r="GK100" i="20" s="1"/>
  <c r="CH101" i="20"/>
  <c r="FQ101" i="20" s="1"/>
  <c r="CG101" i="20"/>
  <c r="FP101" i="20" s="1"/>
  <c r="EA102" i="20"/>
  <c r="GF102" i="20" s="1"/>
  <c r="DY102" i="20"/>
  <c r="GD102" i="20" s="1"/>
  <c r="EW103" i="20"/>
  <c r="GM103" i="20" s="1"/>
  <c r="ET103" i="20"/>
  <c r="GJ103" i="20" s="1"/>
  <c r="DD104" i="20"/>
  <c r="FX104" i="20" s="1"/>
  <c r="DB104" i="20"/>
  <c r="FV104" i="20" s="1"/>
  <c r="DA104" i="20"/>
  <c r="FU104" i="20" s="1"/>
  <c r="EB104" i="20"/>
  <c r="GG104" i="20" s="1"/>
  <c r="CD105" i="20"/>
  <c r="FM105" i="20" s="1"/>
  <c r="DF107" i="20"/>
  <c r="FZ107" i="20" s="1"/>
  <c r="DD108" i="20"/>
  <c r="FX108" i="20" s="1"/>
  <c r="DF112" i="20"/>
  <c r="FZ112" i="20" s="1"/>
  <c r="DE112" i="20"/>
  <c r="FY112" i="20" s="1"/>
  <c r="DF115" i="20"/>
  <c r="FZ115" i="20" s="1"/>
  <c r="EW115" i="20"/>
  <c r="GM115" i="20" s="1"/>
  <c r="ES100" i="20"/>
  <c r="GI100" i="20" s="1"/>
  <c r="EX100" i="20"/>
  <c r="GN100" i="20" s="1"/>
  <c r="CJ101" i="20"/>
  <c r="FS101" i="20" s="1"/>
  <c r="CI101" i="20"/>
  <c r="FR101" i="20" s="1"/>
  <c r="ES101" i="20"/>
  <c r="GI101" i="20" s="1"/>
  <c r="ES102" i="20"/>
  <c r="GI102" i="20" s="1"/>
  <c r="EV102" i="20"/>
  <c r="GL102" i="20" s="1"/>
  <c r="DB107" i="20"/>
  <c r="FV107" i="20" s="1"/>
  <c r="DC110" i="20"/>
  <c r="FW110" i="20" s="1"/>
  <c r="AH115" i="20"/>
  <c r="DW115" i="20"/>
  <c r="GB115" i="20" s="1"/>
  <c r="DV115" i="20"/>
  <c r="GA115" i="20" s="1"/>
  <c r="EA115" i="20"/>
  <c r="GF115" i="20" s="1"/>
  <c r="DZ115" i="20"/>
  <c r="GE115" i="20" s="1"/>
  <c r="DY115" i="20"/>
  <c r="GD115" i="20" s="1"/>
  <c r="ET112" i="20"/>
  <c r="GJ112" i="20" s="1"/>
  <c r="ES113" i="20"/>
  <c r="GI113" i="20" s="1"/>
  <c r="CZ114" i="20"/>
  <c r="FT114" i="20" s="1"/>
  <c r="ER114" i="20"/>
  <c r="GH114" i="20" s="1"/>
  <c r="CZ117" i="20"/>
  <c r="FT117" i="20" s="1"/>
  <c r="BO118" i="20"/>
  <c r="DU118" i="20" s="1"/>
  <c r="DX118" i="20" s="1"/>
  <c r="GC118" i="20" s="1"/>
  <c r="AI118" i="20"/>
  <c r="DC107" i="20"/>
  <c r="FW107" i="20" s="1"/>
  <c r="EU107" i="20"/>
  <c r="GK107" i="20" s="1"/>
  <c r="AG108" i="20"/>
  <c r="BC108" i="20" s="1"/>
  <c r="DI108" i="20" s="1"/>
  <c r="EA108" i="20" s="1"/>
  <c r="GF108" i="20" s="1"/>
  <c r="EU112" i="20"/>
  <c r="GK112" i="20" s="1"/>
  <c r="ET113" i="20"/>
  <c r="GJ113" i="20" s="1"/>
  <c r="ES114" i="20"/>
  <c r="GI114" i="20" s="1"/>
  <c r="CH117" i="20"/>
  <c r="FQ117" i="20" s="1"/>
  <c r="DA117" i="20"/>
  <c r="FU117" i="20" s="1"/>
  <c r="EW117" i="20"/>
  <c r="GM117" i="20" s="1"/>
  <c r="EV117" i="20"/>
  <c r="GL117" i="20" s="1"/>
  <c r="ET117" i="20"/>
  <c r="GJ117" i="20" s="1"/>
  <c r="EV118" i="20"/>
  <c r="GL118" i="20" s="1"/>
  <c r="BB119" i="20"/>
  <c r="FK119" i="20"/>
  <c r="DW119" i="20"/>
  <c r="GB119" i="20" s="1"/>
  <c r="DV119" i="20"/>
  <c r="GA119" i="20" s="1"/>
  <c r="DC103" i="20"/>
  <c r="FW103" i="20" s="1"/>
  <c r="CD107" i="20"/>
  <c r="FM107" i="20" s="1"/>
  <c r="DC108" i="20"/>
  <c r="FW108" i="20" s="1"/>
  <c r="DA110" i="20"/>
  <c r="FU110" i="20" s="1"/>
  <c r="ES110" i="20"/>
  <c r="GI110" i="20" s="1"/>
  <c r="EU113" i="20"/>
  <c r="GK113" i="20" s="1"/>
  <c r="ET114" i="20"/>
  <c r="GJ114" i="20" s="1"/>
  <c r="ES115" i="20"/>
  <c r="GI115" i="20" s="1"/>
  <c r="EX117" i="20"/>
  <c r="GN117" i="20" s="1"/>
  <c r="CD118" i="20"/>
  <c r="FM118" i="20" s="1"/>
  <c r="EX118" i="20"/>
  <c r="GN118" i="20" s="1"/>
  <c r="EU121" i="20"/>
  <c r="GK121" i="20" s="1"/>
  <c r="EB122" i="20"/>
  <c r="GG122" i="20" s="1"/>
  <c r="DW122" i="20"/>
  <c r="GB122" i="20" s="1"/>
  <c r="DX125" i="20"/>
  <c r="GC125" i="20" s="1"/>
  <c r="DW125" i="20"/>
  <c r="GB125" i="20" s="1"/>
  <c r="DV125" i="20"/>
  <c r="GA125" i="20" s="1"/>
  <c r="EA125" i="20"/>
  <c r="GF125" i="20" s="1"/>
  <c r="DZ125" i="20"/>
  <c r="GE125" i="20" s="1"/>
  <c r="DY125" i="20"/>
  <c r="GD125" i="20" s="1"/>
  <c r="EV113" i="20"/>
  <c r="GL113" i="20" s="1"/>
  <c r="EU114" i="20"/>
  <c r="GK114" i="20" s="1"/>
  <c r="DE117" i="20"/>
  <c r="FY117" i="20" s="1"/>
  <c r="DD117" i="20"/>
  <c r="FX117" i="20" s="1"/>
  <c r="DB117" i="20"/>
  <c r="FV117" i="20" s="1"/>
  <c r="EA129" i="20"/>
  <c r="GF129" i="20" s="1"/>
  <c r="DZ129" i="20"/>
  <c r="GE129" i="20" s="1"/>
  <c r="DY129" i="20"/>
  <c r="GD129" i="20" s="1"/>
  <c r="DW129" i="20"/>
  <c r="GB129" i="20" s="1"/>
  <c r="DV129" i="20"/>
  <c r="GA129" i="20" s="1"/>
  <c r="DX129" i="20"/>
  <c r="GC129" i="20" s="1"/>
  <c r="EV114" i="20"/>
  <c r="GL114" i="20" s="1"/>
  <c r="EU115" i="20"/>
  <c r="GK115" i="20" s="1"/>
  <c r="CG117" i="20"/>
  <c r="FP117" i="20" s="1"/>
  <c r="DF117" i="20"/>
  <c r="FZ117" i="20" s="1"/>
  <c r="AH121" i="20"/>
  <c r="AG121" i="20"/>
  <c r="BC117" i="20"/>
  <c r="DI117" i="20" s="1"/>
  <c r="CJ117" i="20"/>
  <c r="FS117" i="20" s="1"/>
  <c r="BB118" i="20"/>
  <c r="ET118" i="20"/>
  <c r="GJ118" i="20" s="1"/>
  <c r="DV120" i="20"/>
  <c r="GA120" i="20" s="1"/>
  <c r="DE124" i="20"/>
  <c r="FY124" i="20" s="1"/>
  <c r="CZ124" i="20"/>
  <c r="FT124" i="20" s="1"/>
  <c r="EV121" i="20"/>
  <c r="GL121" i="20" s="1"/>
  <c r="AH123" i="20"/>
  <c r="AG123" i="20"/>
  <c r="BO123" i="20" s="1"/>
  <c r="CC123" i="20" s="1"/>
  <c r="CI123" i="20" s="1"/>
  <c r="FR123" i="20" s="1"/>
  <c r="EB130" i="20"/>
  <c r="GG130" i="20" s="1"/>
  <c r="ES118" i="20"/>
  <c r="GI118" i="20" s="1"/>
  <c r="CZ119" i="20"/>
  <c r="FT119" i="20" s="1"/>
  <c r="ER119" i="20"/>
  <c r="GH119" i="20" s="1"/>
  <c r="CF121" i="20"/>
  <c r="DF121" i="20"/>
  <c r="FZ121" i="20" s="1"/>
  <c r="DX121" i="20"/>
  <c r="GC121" i="20" s="1"/>
  <c r="EX121" i="20"/>
  <c r="GN121" i="20" s="1"/>
  <c r="DF124" i="20"/>
  <c r="FZ124" i="20" s="1"/>
  <c r="CD125" i="20"/>
  <c r="FM125" i="20" s="1"/>
  <c r="AH126" i="20"/>
  <c r="AG126" i="20"/>
  <c r="DW126" i="20"/>
  <c r="GB126" i="20" s="1"/>
  <c r="DV126" i="20"/>
  <c r="GA126" i="20" s="1"/>
  <c r="DZ126" i="20"/>
  <c r="GE126" i="20" s="1"/>
  <c r="DY126" i="20"/>
  <c r="GD126" i="20" s="1"/>
  <c r="BB128" i="20"/>
  <c r="DZ130" i="20"/>
  <c r="GE130" i="20" s="1"/>
  <c r="CG121" i="20"/>
  <c r="FP121" i="20" s="1"/>
  <c r="DY121" i="20"/>
  <c r="GD121" i="20" s="1"/>
  <c r="EW122" i="20"/>
  <c r="GM122" i="20" s="1"/>
  <c r="ES123" i="20"/>
  <c r="GI123" i="20" s="1"/>
  <c r="CI126" i="20"/>
  <c r="FR126" i="20" s="1"/>
  <c r="EU127" i="20"/>
  <c r="GK127" i="20" s="1"/>
  <c r="EA128" i="20"/>
  <c r="GF128" i="20" s="1"/>
  <c r="DZ128" i="20"/>
  <c r="GE128" i="20" s="1"/>
  <c r="DX128" i="20"/>
  <c r="GC128" i="20" s="1"/>
  <c r="DW128" i="20"/>
  <c r="GB128" i="20" s="1"/>
  <c r="CZ129" i="20"/>
  <c r="FT129" i="20" s="1"/>
  <c r="DA130" i="20"/>
  <c r="FU130" i="20" s="1"/>
  <c r="CZ130" i="20"/>
  <c r="FT130" i="20" s="1"/>
  <c r="DD130" i="20"/>
  <c r="FX130" i="20" s="1"/>
  <c r="DC130" i="20"/>
  <c r="FW130" i="20" s="1"/>
  <c r="ES130" i="20"/>
  <c r="GI130" i="20" s="1"/>
  <c r="EX130" i="20"/>
  <c r="GN130" i="20" s="1"/>
  <c r="AI133" i="20"/>
  <c r="BO133" i="20"/>
  <c r="CC133" i="20" s="1"/>
  <c r="CG133" i="20" s="1"/>
  <c r="FP133" i="20" s="1"/>
  <c r="DX139" i="20"/>
  <c r="GC139" i="20" s="1"/>
  <c r="DY139" i="20"/>
  <c r="GD139" i="20" s="1"/>
  <c r="DW139" i="20"/>
  <c r="GB139" i="20" s="1"/>
  <c r="DV139" i="20"/>
  <c r="GA139" i="20" s="1"/>
  <c r="EA139" i="20"/>
  <c r="GF139" i="20" s="1"/>
  <c r="CD117" i="20"/>
  <c r="FM117" i="20" s="1"/>
  <c r="EU118" i="20"/>
  <c r="GK118" i="20" s="1"/>
  <c r="AG119" i="20"/>
  <c r="ES120" i="20"/>
  <c r="GI120" i="20" s="1"/>
  <c r="CH121" i="20"/>
  <c r="FQ121" i="20" s="1"/>
  <c r="DZ121" i="20"/>
  <c r="GE121" i="20" s="1"/>
  <c r="DA123" i="20"/>
  <c r="FU123" i="20" s="1"/>
  <c r="EW125" i="20"/>
  <c r="GM125" i="20" s="1"/>
  <c r="EW126" i="20"/>
  <c r="GM126" i="20" s="1"/>
  <c r="ET126" i="20"/>
  <c r="GJ126" i="20" s="1"/>
  <c r="EB126" i="20"/>
  <c r="GG126" i="20" s="1"/>
  <c r="EV127" i="20"/>
  <c r="GL127" i="20" s="1"/>
  <c r="DC128" i="20"/>
  <c r="FW128" i="20" s="1"/>
  <c r="EB128" i="20"/>
  <c r="GG128" i="20" s="1"/>
  <c r="AH129" i="20"/>
  <c r="EA130" i="20"/>
  <c r="GF130" i="20" s="1"/>
  <c r="AI138" i="20"/>
  <c r="BO138" i="20"/>
  <c r="CE117" i="20"/>
  <c r="FN117" i="20" s="1"/>
  <c r="DC119" i="20"/>
  <c r="FW119" i="20" s="1"/>
  <c r="AG120" i="20"/>
  <c r="ET120" i="20"/>
  <c r="GJ120" i="20" s="1"/>
  <c r="ES121" i="20"/>
  <c r="GI121" i="20" s="1"/>
  <c r="CH122" i="20"/>
  <c r="FQ122" i="20" s="1"/>
  <c r="CZ122" i="20"/>
  <c r="FT122" i="20" s="1"/>
  <c r="EU123" i="20"/>
  <c r="GK123" i="20" s="1"/>
  <c r="BB125" i="20"/>
  <c r="EX125" i="20"/>
  <c r="GN125" i="20" s="1"/>
  <c r="ES126" i="20"/>
  <c r="GI126" i="20" s="1"/>
  <c r="AH127" i="20"/>
  <c r="AG127" i="20"/>
  <c r="DV127" i="20"/>
  <c r="GA127" i="20" s="1"/>
  <c r="EA127" i="20"/>
  <c r="GF127" i="20" s="1"/>
  <c r="ES127" i="20"/>
  <c r="GI127" i="20" s="1"/>
  <c r="DF128" i="20"/>
  <c r="FZ128" i="20" s="1"/>
  <c r="AG130" i="20"/>
  <c r="DD133" i="20"/>
  <c r="FX133" i="20" s="1"/>
  <c r="CF117" i="20"/>
  <c r="EU120" i="20"/>
  <c r="GK120" i="20" s="1"/>
  <c r="BB122" i="20"/>
  <c r="DC123" i="20"/>
  <c r="FW123" i="20" s="1"/>
  <c r="EX123" i="20"/>
  <c r="GN123" i="20" s="1"/>
  <c r="EW123" i="20"/>
  <c r="GM123" i="20" s="1"/>
  <c r="EX126" i="20"/>
  <c r="GN126" i="20" s="1"/>
  <c r="ET129" i="20"/>
  <c r="GJ129" i="20" s="1"/>
  <c r="ES129" i="20"/>
  <c r="GI129" i="20" s="1"/>
  <c r="ER129" i="20"/>
  <c r="GH129" i="20" s="1"/>
  <c r="EW129" i="20"/>
  <c r="GM129" i="20" s="1"/>
  <c r="EV129" i="20"/>
  <c r="GL129" i="20" s="1"/>
  <c r="ET130" i="20"/>
  <c r="GJ130" i="20" s="1"/>
  <c r="DE131" i="20"/>
  <c r="FY131" i="20" s="1"/>
  <c r="EV133" i="20"/>
  <c r="GL133" i="20" s="1"/>
  <c r="DZ122" i="20"/>
  <c r="GE122" i="20" s="1"/>
  <c r="DY122" i="20"/>
  <c r="GD122" i="20" s="1"/>
  <c r="DV122" i="20"/>
  <c r="GA122" i="20" s="1"/>
  <c r="DF123" i="20"/>
  <c r="FZ123" i="20" s="1"/>
  <c r="EB123" i="20"/>
  <c r="GG123" i="20" s="1"/>
  <c r="EW124" i="20"/>
  <c r="GM124" i="20" s="1"/>
  <c r="EV124" i="20"/>
  <c r="GL124" i="20" s="1"/>
  <c r="ET124" i="20"/>
  <c r="GJ124" i="20" s="1"/>
  <c r="ES124" i="20"/>
  <c r="GI124" i="20" s="1"/>
  <c r="DX126" i="20"/>
  <c r="GC126" i="20" s="1"/>
  <c r="EW130" i="20"/>
  <c r="GM130" i="20" s="1"/>
  <c r="AH133" i="20"/>
  <c r="EU122" i="20"/>
  <c r="GK122" i="20" s="1"/>
  <c r="DB123" i="20"/>
  <c r="FV123" i="20" s="1"/>
  <c r="ET123" i="20"/>
  <c r="GJ123" i="20" s="1"/>
  <c r="EA124" i="20"/>
  <c r="GF124" i="20" s="1"/>
  <c r="CZ125" i="20"/>
  <c r="FT125" i="20" s="1"/>
  <c r="ER125" i="20"/>
  <c r="GH125" i="20" s="1"/>
  <c r="DF127" i="20"/>
  <c r="FZ127" i="20" s="1"/>
  <c r="EX127" i="20"/>
  <c r="GN127" i="20" s="1"/>
  <c r="DE128" i="20"/>
  <c r="FY128" i="20" s="1"/>
  <c r="CD129" i="20"/>
  <c r="FM129" i="20" s="1"/>
  <c r="EU130" i="20"/>
  <c r="GK130" i="20" s="1"/>
  <c r="DA132" i="20"/>
  <c r="FU132" i="20" s="1"/>
  <c r="ES132" i="20"/>
  <c r="GI132" i="20" s="1"/>
  <c r="ET133" i="20"/>
  <c r="GJ133" i="20" s="1"/>
  <c r="DF136" i="20"/>
  <c r="FZ136" i="20" s="1"/>
  <c r="DE136" i="20"/>
  <c r="FY136" i="20" s="1"/>
  <c r="EB136" i="20"/>
  <c r="GG136" i="20" s="1"/>
  <c r="DY136" i="20"/>
  <c r="GD136" i="20" s="1"/>
  <c r="DX136" i="20"/>
  <c r="GC136" i="20" s="1"/>
  <c r="EW138" i="20"/>
  <c r="GM138" i="20" s="1"/>
  <c r="EV122" i="20"/>
  <c r="GL122" i="20" s="1"/>
  <c r="ES125" i="20"/>
  <c r="GI125" i="20" s="1"/>
  <c r="CZ126" i="20"/>
  <c r="FT126" i="20" s="1"/>
  <c r="ER126" i="20"/>
  <c r="GH126" i="20" s="1"/>
  <c r="CD130" i="20"/>
  <c r="FM130" i="20" s="1"/>
  <c r="DV130" i="20"/>
  <c r="GA130" i="20" s="1"/>
  <c r="EV130" i="20"/>
  <c r="GL130" i="20" s="1"/>
  <c r="DW132" i="20"/>
  <c r="GB132" i="20" s="1"/>
  <c r="DZ132" i="20"/>
  <c r="GE132" i="20" s="1"/>
  <c r="DY132" i="20"/>
  <c r="GD132" i="20" s="1"/>
  <c r="DX132" i="20"/>
  <c r="GC132" i="20" s="1"/>
  <c r="DC135" i="20"/>
  <c r="FW135" i="20" s="1"/>
  <c r="AG136" i="20"/>
  <c r="EV136" i="20"/>
  <c r="GL136" i="20" s="1"/>
  <c r="ES136" i="20"/>
  <c r="GI136" i="20" s="1"/>
  <c r="ER136" i="20"/>
  <c r="GH136" i="20" s="1"/>
  <c r="EW136" i="20"/>
  <c r="GM136" i="20" s="1"/>
  <c r="EU136" i="20"/>
  <c r="GK136" i="20" s="1"/>
  <c r="ET136" i="20"/>
  <c r="GJ136" i="20" s="1"/>
  <c r="EB138" i="20"/>
  <c r="GG138" i="20" s="1"/>
  <c r="EX139" i="20"/>
  <c r="GN139" i="20" s="1"/>
  <c r="ET139" i="20"/>
  <c r="GJ139" i="20" s="1"/>
  <c r="EW139" i="20"/>
  <c r="GM139" i="20" s="1"/>
  <c r="EV139" i="20"/>
  <c r="GL139" i="20" s="1"/>
  <c r="BB141" i="20"/>
  <c r="FK141" i="20"/>
  <c r="EU125" i="20"/>
  <c r="GK125" i="20" s="1"/>
  <c r="DX130" i="20"/>
  <c r="GC130" i="20" s="1"/>
  <c r="DB131" i="20"/>
  <c r="DV131" i="20"/>
  <c r="GA131" i="20" s="1"/>
  <c r="EW132" i="20"/>
  <c r="GM132" i="20" s="1"/>
  <c r="ET132" i="20"/>
  <c r="GJ132" i="20" s="1"/>
  <c r="ER132" i="20"/>
  <c r="GH132" i="20" s="1"/>
  <c r="EX133" i="20"/>
  <c r="GN133" i="20" s="1"/>
  <c r="BB134" i="20"/>
  <c r="FK134" i="20"/>
  <c r="DZ138" i="20"/>
  <c r="GE138" i="20" s="1"/>
  <c r="DX138" i="20"/>
  <c r="GC138" i="20" s="1"/>
  <c r="DW138" i="20"/>
  <c r="GB138" i="20" s="1"/>
  <c r="DV141" i="20"/>
  <c r="GA141" i="20" s="1"/>
  <c r="EA141" i="20"/>
  <c r="GF141" i="20" s="1"/>
  <c r="DZ141" i="20"/>
  <c r="GE141" i="20" s="1"/>
  <c r="DX141" i="20"/>
  <c r="GC141" i="20" s="1"/>
  <c r="DW141" i="20"/>
  <c r="GB141" i="20" s="1"/>
  <c r="EV125" i="20"/>
  <c r="GL125" i="20" s="1"/>
  <c r="EU126" i="20"/>
  <c r="GK126" i="20" s="1"/>
  <c r="ET127" i="20"/>
  <c r="GJ127" i="20" s="1"/>
  <c r="DA128" i="20"/>
  <c r="FU128" i="20" s="1"/>
  <c r="DY130" i="20"/>
  <c r="GD130" i="20" s="1"/>
  <c r="DD131" i="20"/>
  <c r="FX131" i="20" s="1"/>
  <c r="DW131" i="20"/>
  <c r="GB131" i="20" s="1"/>
  <c r="DE132" i="20"/>
  <c r="FY132" i="20" s="1"/>
  <c r="DB132" i="20"/>
  <c r="FV132" i="20" s="1"/>
  <c r="CZ132" i="20"/>
  <c r="FT132" i="20" s="1"/>
  <c r="DV133" i="20"/>
  <c r="GA133" i="20" s="1"/>
  <c r="EA133" i="20"/>
  <c r="GF133" i="20" s="1"/>
  <c r="DY133" i="20"/>
  <c r="GD133" i="20" s="1"/>
  <c r="DX133" i="20"/>
  <c r="GC133" i="20" s="1"/>
  <c r="ES138" i="20"/>
  <c r="GI138" i="20" s="1"/>
  <c r="DE141" i="20"/>
  <c r="FY141" i="20" s="1"/>
  <c r="DB141" i="20"/>
  <c r="FV141" i="20" s="1"/>
  <c r="DY141" i="20"/>
  <c r="GD141" i="20" s="1"/>
  <c r="CD126" i="20"/>
  <c r="FM126" i="20" s="1"/>
  <c r="DB128" i="20"/>
  <c r="FV128" i="20" s="1"/>
  <c r="EB132" i="20"/>
  <c r="GG132" i="20" s="1"/>
  <c r="EV135" i="20"/>
  <c r="GL135" i="20" s="1"/>
  <c r="DF139" i="20"/>
  <c r="FZ139" i="20" s="1"/>
  <c r="AG140" i="20"/>
  <c r="AH140" i="20"/>
  <c r="DC131" i="20"/>
  <c r="FW131" i="20" s="1"/>
  <c r="DA131" i="20"/>
  <c r="FU131" i="20" s="1"/>
  <c r="CZ131" i="20"/>
  <c r="FT131" i="20" s="1"/>
  <c r="DX131" i="20"/>
  <c r="GC131" i="20" s="1"/>
  <c r="EA131" i="20"/>
  <c r="GF131" i="20" s="1"/>
  <c r="DZ131" i="20"/>
  <c r="GE131" i="20" s="1"/>
  <c r="AG132" i="20"/>
  <c r="DE140" i="20"/>
  <c r="FY140" i="20" s="1"/>
  <c r="CZ140" i="20"/>
  <c r="FT140" i="20" s="1"/>
  <c r="ES143" i="20"/>
  <c r="GI143" i="20" s="1"/>
  <c r="EX143" i="20"/>
  <c r="GN143" i="20" s="1"/>
  <c r="ER131" i="20"/>
  <c r="GH131" i="20" s="1"/>
  <c r="CZ134" i="20"/>
  <c r="FT134" i="20" s="1"/>
  <c r="EX134" i="20"/>
  <c r="GN134" i="20" s="1"/>
  <c r="CZ135" i="20"/>
  <c r="FT135" i="20" s="1"/>
  <c r="ET138" i="20"/>
  <c r="GJ138" i="20" s="1"/>
  <c r="EB139" i="20"/>
  <c r="GG139" i="20" s="1"/>
  <c r="BB140" i="20"/>
  <c r="DW140" i="20"/>
  <c r="GB140" i="20" s="1"/>
  <c r="EA140" i="20"/>
  <c r="GF140" i="20" s="1"/>
  <c r="EW140" i="20"/>
  <c r="GM140" i="20" s="1"/>
  <c r="ET140" i="20"/>
  <c r="GJ140" i="20" s="1"/>
  <c r="ES140" i="20"/>
  <c r="GI140" i="20" s="1"/>
  <c r="DD141" i="20"/>
  <c r="FX141" i="20" s="1"/>
  <c r="DV135" i="20"/>
  <c r="GA135" i="20" s="1"/>
  <c r="ER135" i="20"/>
  <c r="GH135" i="20" s="1"/>
  <c r="DY138" i="20"/>
  <c r="GD138" i="20" s="1"/>
  <c r="DV138" i="20"/>
  <c r="GA138" i="20" s="1"/>
  <c r="EU138" i="20"/>
  <c r="GK138" i="20" s="1"/>
  <c r="EU139" i="20"/>
  <c r="GK139" i="20" s="1"/>
  <c r="EB140" i="20"/>
  <c r="GG140" i="20" s="1"/>
  <c r="CD141" i="20"/>
  <c r="FM141" i="20" s="1"/>
  <c r="CI141" i="20"/>
  <c r="FR141" i="20" s="1"/>
  <c r="EV141" i="20"/>
  <c r="GL141" i="20" s="1"/>
  <c r="DA133" i="20"/>
  <c r="FU133" i="20" s="1"/>
  <c r="ES133" i="20"/>
  <c r="GI133" i="20" s="1"/>
  <c r="DW134" i="20"/>
  <c r="GB134" i="20" s="1"/>
  <c r="CI135" i="20"/>
  <c r="FR135" i="20" s="1"/>
  <c r="DE135" i="20"/>
  <c r="FY135" i="20" s="1"/>
  <c r="DB135" i="20"/>
  <c r="FV135" i="20" s="1"/>
  <c r="DA135" i="20"/>
  <c r="FU135" i="20" s="1"/>
  <c r="EU145" i="20"/>
  <c r="GK145" i="20" s="1"/>
  <c r="DW135" i="20"/>
  <c r="GB135" i="20" s="1"/>
  <c r="EA135" i="20"/>
  <c r="GF135" i="20" s="1"/>
  <c r="DZ135" i="20"/>
  <c r="GE135" i="20" s="1"/>
  <c r="EU143" i="20"/>
  <c r="GK143" i="20" s="1"/>
  <c r="DC133" i="20"/>
  <c r="FW133" i="20" s="1"/>
  <c r="EU133" i="20"/>
  <c r="GK133" i="20" s="1"/>
  <c r="DX134" i="20"/>
  <c r="GC134" i="20" s="1"/>
  <c r="DZ134" i="20"/>
  <c r="GE134" i="20" s="1"/>
  <c r="ES134" i="20"/>
  <c r="GI134" i="20" s="1"/>
  <c r="BB135" i="20"/>
  <c r="EB135" i="20"/>
  <c r="GG135" i="20" s="1"/>
  <c r="EW135" i="20"/>
  <c r="GM135" i="20" s="1"/>
  <c r="ET135" i="20"/>
  <c r="GJ135" i="20" s="1"/>
  <c r="ES135" i="20"/>
  <c r="GI135" i="20" s="1"/>
  <c r="CD136" i="20"/>
  <c r="FM136" i="20" s="1"/>
  <c r="DD136" i="20"/>
  <c r="FX136" i="20" s="1"/>
  <c r="DA136" i="20"/>
  <c r="FU136" i="20" s="1"/>
  <c r="CZ136" i="20"/>
  <c r="FT136" i="20" s="1"/>
  <c r="AH139" i="20"/>
  <c r="AG139" i="20"/>
  <c r="BO139" i="20" s="1"/>
  <c r="CC139" i="20" s="1"/>
  <c r="CJ139" i="20" s="1"/>
  <c r="FS139" i="20" s="1"/>
  <c r="DX140" i="20"/>
  <c r="GC140" i="20" s="1"/>
  <c r="EB134" i="20"/>
  <c r="GG134" i="20" s="1"/>
  <c r="EA134" i="20"/>
  <c r="GF134" i="20" s="1"/>
  <c r="DV136" i="20"/>
  <c r="GA136" i="20" s="1"/>
  <c r="EA136" i="20"/>
  <c r="GF136" i="20" s="1"/>
  <c r="DZ136" i="20"/>
  <c r="GE136" i="20" s="1"/>
  <c r="AH138" i="20"/>
  <c r="DB155" i="20"/>
  <c r="FV155" i="20" s="1"/>
  <c r="CZ155" i="20"/>
  <c r="FT155" i="20" s="1"/>
  <c r="DC155" i="20"/>
  <c r="FW155" i="20" s="1"/>
  <c r="DA155" i="20"/>
  <c r="FU155" i="20" s="1"/>
  <c r="DD155" i="20"/>
  <c r="FX155" i="20" s="1"/>
  <c r="DE155" i="20"/>
  <c r="FY155" i="20" s="1"/>
  <c r="ET134" i="20"/>
  <c r="GJ134" i="20" s="1"/>
  <c r="CZ141" i="20"/>
  <c r="FT141" i="20" s="1"/>
  <c r="ER141" i="20"/>
  <c r="GH141" i="20" s="1"/>
  <c r="EV143" i="20"/>
  <c r="GL143" i="20" s="1"/>
  <c r="DY144" i="20"/>
  <c r="GD144" i="20" s="1"/>
  <c r="EU144" i="20"/>
  <c r="GK144" i="20" s="1"/>
  <c r="DD145" i="20"/>
  <c r="FX145" i="20" s="1"/>
  <c r="EX149" i="20"/>
  <c r="GN149" i="20" s="1"/>
  <c r="EW149" i="20"/>
  <c r="GM149" i="20" s="1"/>
  <c r="EV149" i="20"/>
  <c r="GL149" i="20" s="1"/>
  <c r="DA141" i="20"/>
  <c r="FU141" i="20" s="1"/>
  <c r="ES141" i="20"/>
  <c r="GI141" i="20" s="1"/>
  <c r="CD143" i="20"/>
  <c r="FM143" i="20" s="1"/>
  <c r="EW143" i="20"/>
  <c r="GM143" i="20" s="1"/>
  <c r="DX144" i="20"/>
  <c r="GC144" i="20" s="1"/>
  <c r="DW144" i="20"/>
  <c r="GB144" i="20" s="1"/>
  <c r="EB144" i="20"/>
  <c r="GG144" i="20" s="1"/>
  <c r="EX144" i="20"/>
  <c r="GN144" i="20" s="1"/>
  <c r="DF152" i="20"/>
  <c r="FZ152" i="20" s="1"/>
  <c r="DD152" i="20"/>
  <c r="FX152" i="20" s="1"/>
  <c r="DC152" i="20"/>
  <c r="FW152" i="20" s="1"/>
  <c r="BO157" i="20"/>
  <c r="CC157" i="20" s="1"/>
  <c r="DC141" i="20"/>
  <c r="FW141" i="20" s="1"/>
  <c r="EU141" i="20"/>
  <c r="GK141" i="20" s="1"/>
  <c r="AH144" i="20"/>
  <c r="AG144" i="20"/>
  <c r="CD145" i="20"/>
  <c r="FM145" i="20" s="1"/>
  <c r="EW145" i="20"/>
  <c r="GM145" i="20" s="1"/>
  <c r="AH149" i="20"/>
  <c r="AG149" i="20"/>
  <c r="DY143" i="20"/>
  <c r="GD143" i="20" s="1"/>
  <c r="DW143" i="20"/>
  <c r="GB143" i="20" s="1"/>
  <c r="DV143" i="20"/>
  <c r="GA143" i="20" s="1"/>
  <c r="DZ143" i="20"/>
  <c r="GE143" i="20" s="1"/>
  <c r="DX143" i="20"/>
  <c r="GC143" i="20" s="1"/>
  <c r="DD149" i="20"/>
  <c r="FX149" i="20" s="1"/>
  <c r="DF145" i="20"/>
  <c r="FZ145" i="20" s="1"/>
  <c r="EX145" i="20"/>
  <c r="GN145" i="20" s="1"/>
  <c r="DB149" i="20"/>
  <c r="FV149" i="20" s="1"/>
  <c r="DA149" i="20"/>
  <c r="FU149" i="20" s="1"/>
  <c r="EA149" i="20"/>
  <c r="GF149" i="20" s="1"/>
  <c r="ET149" i="20"/>
  <c r="GJ149" i="20" s="1"/>
  <c r="ES149" i="20"/>
  <c r="GI149" i="20" s="1"/>
  <c r="EB151" i="20"/>
  <c r="GG151" i="20" s="1"/>
  <c r="DB152" i="20"/>
  <c r="FV152" i="20" s="1"/>
  <c r="DA152" i="20"/>
  <c r="FU152" i="20" s="1"/>
  <c r="CZ152" i="20"/>
  <c r="FT152" i="20" s="1"/>
  <c r="DE152" i="20"/>
  <c r="FY152" i="20" s="1"/>
  <c r="CG153" i="20"/>
  <c r="FP153" i="20" s="1"/>
  <c r="EU153" i="20"/>
  <c r="GK153" i="20" s="1"/>
  <c r="CZ158" i="20"/>
  <c r="FT158" i="20" s="1"/>
  <c r="DE158" i="20"/>
  <c r="FY158" i="20" s="1"/>
  <c r="DD158" i="20"/>
  <c r="FX158" i="20" s="1"/>
  <c r="DB158" i="20"/>
  <c r="FV158" i="20" s="1"/>
  <c r="DC158" i="20"/>
  <c r="FW158" i="20" s="1"/>
  <c r="DA158" i="20"/>
  <c r="FU158" i="20" s="1"/>
  <c r="ET144" i="20"/>
  <c r="GJ144" i="20" s="1"/>
  <c r="DA145" i="20"/>
  <c r="FU145" i="20" s="1"/>
  <c r="ES145" i="20"/>
  <c r="GI145" i="20" s="1"/>
  <c r="EV148" i="20"/>
  <c r="GL148" i="20" s="1"/>
  <c r="CD149" i="20"/>
  <c r="FM149" i="20" s="1"/>
  <c r="DV149" i="20"/>
  <c r="GA149" i="20" s="1"/>
  <c r="ER152" i="20"/>
  <c r="GH152" i="20" s="1"/>
  <c r="DF155" i="20"/>
  <c r="FZ155" i="20" s="1"/>
  <c r="DB145" i="20"/>
  <c r="FV145" i="20" s="1"/>
  <c r="ET145" i="20"/>
  <c r="GJ145" i="20" s="1"/>
  <c r="CD148" i="20"/>
  <c r="FM148" i="20" s="1"/>
  <c r="DV148" i="20"/>
  <c r="GA148" i="20" s="1"/>
  <c r="CD151" i="20"/>
  <c r="FM151" i="20" s="1"/>
  <c r="DV153" i="20"/>
  <c r="GA153" i="20" s="1"/>
  <c r="DE154" i="20"/>
  <c r="FY154" i="20" s="1"/>
  <c r="ES155" i="20"/>
  <c r="GI155" i="20" s="1"/>
  <c r="EV157" i="20"/>
  <c r="GL157" i="20" s="1"/>
  <c r="ET157" i="20"/>
  <c r="GJ157" i="20" s="1"/>
  <c r="EV144" i="20"/>
  <c r="GL144" i="20" s="1"/>
  <c r="EA151" i="20"/>
  <c r="GF151" i="20" s="1"/>
  <c r="EW162" i="20"/>
  <c r="GM162" i="20" s="1"/>
  <c r="EV145" i="20"/>
  <c r="GL145" i="20" s="1"/>
  <c r="AH151" i="20"/>
  <c r="AG151" i="20"/>
  <c r="DZ151" i="20"/>
  <c r="GE151" i="20" s="1"/>
  <c r="DC154" i="20"/>
  <c r="FW154" i="20" s="1"/>
  <c r="EW154" i="20"/>
  <c r="GM154" i="20" s="1"/>
  <c r="CI156" i="20"/>
  <c r="FR156" i="20" s="1"/>
  <c r="BB149" i="20"/>
  <c r="FK149" i="20"/>
  <c r="DC149" i="20"/>
  <c r="FW149" i="20" s="1"/>
  <c r="EU149" i="20"/>
  <c r="GK149" i="20" s="1"/>
  <c r="CZ153" i="20"/>
  <c r="FT153" i="20" s="1"/>
  <c r="DE153" i="20"/>
  <c r="FY153" i="20" s="1"/>
  <c r="DA154" i="20"/>
  <c r="FU154" i="20" s="1"/>
  <c r="DD154" i="20"/>
  <c r="FX154" i="20" s="1"/>
  <c r="DB154" i="20"/>
  <c r="FV154" i="20" s="1"/>
  <c r="AG155" i="20"/>
  <c r="BO155" i="20" s="1"/>
  <c r="CC155" i="20" s="1"/>
  <c r="CG155" i="20" s="1"/>
  <c r="FP155" i="20" s="1"/>
  <c r="AH155" i="20"/>
  <c r="CJ156" i="20"/>
  <c r="FS156" i="20" s="1"/>
  <c r="CH156" i="20"/>
  <c r="FQ156" i="20" s="1"/>
  <c r="CE156" i="20"/>
  <c r="FN156" i="20" s="1"/>
  <c r="ES148" i="20"/>
  <c r="GI148" i="20" s="1"/>
  <c r="DX151" i="20"/>
  <c r="GC151" i="20" s="1"/>
  <c r="ET154" i="20"/>
  <c r="GJ154" i="20" s="1"/>
  <c r="CZ156" i="20"/>
  <c r="FT156" i="20" s="1"/>
  <c r="ET156" i="20"/>
  <c r="GJ156" i="20" s="1"/>
  <c r="ES156" i="20"/>
  <c r="GI156" i="20" s="1"/>
  <c r="EV156" i="20"/>
  <c r="GL156" i="20" s="1"/>
  <c r="EX157" i="20"/>
  <c r="GN157" i="20" s="1"/>
  <c r="BO158" i="20"/>
  <c r="CC158" i="20" s="1"/>
  <c r="CG158" i="20" s="1"/>
  <c r="FP158" i="20" s="1"/>
  <c r="DV160" i="20"/>
  <c r="GA160" i="20" s="1"/>
  <c r="CD162" i="20"/>
  <c r="FM162" i="20" s="1"/>
  <c r="CI162" i="20"/>
  <c r="FR162" i="20" s="1"/>
  <c r="EX162" i="20"/>
  <c r="GN162" i="20" s="1"/>
  <c r="ET148" i="20"/>
  <c r="GJ148" i="20" s="1"/>
  <c r="DY151" i="20"/>
  <c r="GD151" i="20" s="1"/>
  <c r="CE153" i="20"/>
  <c r="FN153" i="20" s="1"/>
  <c r="ER153" i="20"/>
  <c r="GH153" i="20" s="1"/>
  <c r="CD154" i="20"/>
  <c r="FM154" i="20" s="1"/>
  <c r="EV154" i="20"/>
  <c r="GL154" i="20" s="1"/>
  <c r="EB155" i="20"/>
  <c r="GG155" i="20" s="1"/>
  <c r="EU155" i="20"/>
  <c r="GK155" i="20" s="1"/>
  <c r="ET155" i="20"/>
  <c r="GJ155" i="20" s="1"/>
  <c r="ER155" i="20"/>
  <c r="GH155" i="20" s="1"/>
  <c r="EX156" i="20"/>
  <c r="GN156" i="20" s="1"/>
  <c r="DA157" i="20"/>
  <c r="FU157" i="20" s="1"/>
  <c r="ER158" i="20"/>
  <c r="GH158" i="20" s="1"/>
  <c r="EW158" i="20"/>
  <c r="GM158" i="20" s="1"/>
  <c r="EV158" i="20"/>
  <c r="GL158" i="20" s="1"/>
  <c r="ET158" i="20"/>
  <c r="GJ158" i="20" s="1"/>
  <c r="EW161" i="20"/>
  <c r="GM161" i="20" s="1"/>
  <c r="DW162" i="20"/>
  <c r="GB162" i="20" s="1"/>
  <c r="DV162" i="20"/>
  <c r="GA162" i="20" s="1"/>
  <c r="EA162" i="20"/>
  <c r="GF162" i="20" s="1"/>
  <c r="DZ162" i="20"/>
  <c r="GE162" i="20" s="1"/>
  <c r="DX162" i="20"/>
  <c r="GC162" i="20" s="1"/>
  <c r="EU148" i="20"/>
  <c r="GK148" i="20" s="1"/>
  <c r="ER151" i="20"/>
  <c r="GH151" i="20" s="1"/>
  <c r="CF153" i="20"/>
  <c r="ET153" i="20"/>
  <c r="GJ153" i="20" s="1"/>
  <c r="CE154" i="20"/>
  <c r="FN154" i="20" s="1"/>
  <c r="EU154" i="20"/>
  <c r="GK154" i="20" s="1"/>
  <c r="EX161" i="20"/>
  <c r="GN161" i="20" s="1"/>
  <c r="ES154" i="20"/>
  <c r="GI154" i="20" s="1"/>
  <c r="EX154" i="20"/>
  <c r="GN154" i="20" s="1"/>
  <c r="EB156" i="20"/>
  <c r="GG156" i="20" s="1"/>
  <c r="CD160" i="20"/>
  <c r="FM160" i="20" s="1"/>
  <c r="BB162" i="20"/>
  <c r="EV153" i="20"/>
  <c r="GL153" i="20" s="1"/>
  <c r="ES153" i="20"/>
  <c r="GI153" i="20" s="1"/>
  <c r="EW153" i="20"/>
  <c r="GM153" i="20" s="1"/>
  <c r="AH154" i="20"/>
  <c r="CI154" i="20"/>
  <c r="FR154" i="20" s="1"/>
  <c r="CH154" i="20"/>
  <c r="FQ154" i="20" s="1"/>
  <c r="CG154" i="20"/>
  <c r="FP154" i="20" s="1"/>
  <c r="BB157" i="20"/>
  <c r="FK157" i="20"/>
  <c r="EX158" i="20"/>
  <c r="GN158" i="20" s="1"/>
  <c r="DE162" i="20"/>
  <c r="FY162" i="20" s="1"/>
  <c r="EB162" i="20"/>
  <c r="GG162" i="20" s="1"/>
  <c r="EB158" i="20"/>
  <c r="GG158" i="20" s="1"/>
  <c r="CH161" i="20"/>
  <c r="FQ161" i="20" s="1"/>
  <c r="DF162" i="20"/>
  <c r="FZ162" i="20" s="1"/>
  <c r="DC157" i="20"/>
  <c r="FW157" i="20" s="1"/>
  <c r="EU157" i="20"/>
  <c r="GK157" i="20" s="1"/>
  <c r="CG161" i="20"/>
  <c r="FP161" i="20" s="1"/>
  <c r="CF156" i="20"/>
  <c r="DE157" i="20"/>
  <c r="FY157" i="20" s="1"/>
  <c r="EW157" i="20"/>
  <c r="GM157" i="20" s="1"/>
  <c r="CD158" i="20"/>
  <c r="FM158" i="20" s="1"/>
  <c r="CI161" i="20"/>
  <c r="FR161" i="20" s="1"/>
  <c r="DA161" i="20"/>
  <c r="FU161" i="20" s="1"/>
  <c r="ES161" i="20"/>
  <c r="GI161" i="20" s="1"/>
  <c r="CZ162" i="20"/>
  <c r="FT162" i="20" s="1"/>
  <c r="ER162" i="20"/>
  <c r="GH162" i="20" s="1"/>
  <c r="CG156" i="20"/>
  <c r="FP156" i="20" s="1"/>
  <c r="DB161" i="20"/>
  <c r="FV161" i="20" s="1"/>
  <c r="ET161" i="20"/>
  <c r="GJ161" i="20" s="1"/>
  <c r="DA162" i="20"/>
  <c r="FU162" i="20" s="1"/>
  <c r="ES162" i="20"/>
  <c r="GI162" i="20" s="1"/>
  <c r="DC161" i="20"/>
  <c r="FW161" i="20" s="1"/>
  <c r="EU161" i="20"/>
  <c r="GK161" i="20" s="1"/>
  <c r="CZ157" i="20"/>
  <c r="FT157" i="20" s="1"/>
  <c r="ER157" i="20"/>
  <c r="GH157" i="20" s="1"/>
  <c r="CD161" i="20"/>
  <c r="FM161" i="20" s="1"/>
  <c r="DD161" i="20"/>
  <c r="FX161" i="20" s="1"/>
  <c r="EV161" i="20"/>
  <c r="GL161" i="20" s="1"/>
  <c r="DC162" i="20"/>
  <c r="FW162" i="20" s="1"/>
  <c r="EU162" i="20"/>
  <c r="GK162" i="20" s="1"/>
  <c r="CE161" i="20"/>
  <c r="FN161" i="20" s="1"/>
  <c r="DD162" i="20"/>
  <c r="FX162" i="20" s="1"/>
  <c r="EV162" i="20"/>
  <c r="GL162" i="20" s="1"/>
  <c r="AH6" i="17"/>
  <c r="AH95" i="17"/>
  <c r="N3" i="17"/>
  <c r="AG79" i="17"/>
  <c r="CF3" i="17"/>
  <c r="FO3" i="17" s="1"/>
  <c r="AG70" i="17"/>
  <c r="BO70" i="17" s="1"/>
  <c r="CC70" i="17" s="1"/>
  <c r="AH14" i="17"/>
  <c r="DX3" i="17"/>
  <c r="GC3" i="17" s="1"/>
  <c r="AG86" i="17"/>
  <c r="AH78" i="17"/>
  <c r="AG87" i="17"/>
  <c r="BO87" i="17" s="1"/>
  <c r="CY87" i="17" s="1"/>
  <c r="BB3" i="17"/>
  <c r="EX3" i="17"/>
  <c r="GN3" i="17" s="1"/>
  <c r="EW3" i="17"/>
  <c r="GM3" i="17" s="1"/>
  <c r="DZ3" i="17"/>
  <c r="GE3" i="17" s="1"/>
  <c r="EB3" i="17"/>
  <c r="GG3" i="17" s="1"/>
  <c r="EA3" i="17"/>
  <c r="GF3" i="17" s="1"/>
  <c r="DV3" i="17"/>
  <c r="GA3" i="17" s="1"/>
  <c r="DW3" i="17"/>
  <c r="GB3" i="17" s="1"/>
  <c r="DY3" i="17"/>
  <c r="GD3" i="17" s="1"/>
  <c r="DE3" i="17"/>
  <c r="FY3" i="17" s="1"/>
  <c r="DC3" i="17"/>
  <c r="FW3" i="17" s="1"/>
  <c r="DF3" i="17"/>
  <c r="FZ3" i="17" s="1"/>
  <c r="DA3" i="17"/>
  <c r="FU3" i="17" s="1"/>
  <c r="DB3" i="17"/>
  <c r="FV3" i="17" s="1"/>
  <c r="DD3" i="17"/>
  <c r="FX3" i="17" s="1"/>
  <c r="CG3" i="17"/>
  <c r="FP3" i="17" s="1"/>
  <c r="CJ3" i="17"/>
  <c r="FS3" i="17" s="1"/>
  <c r="CH3" i="17"/>
  <c r="FQ3" i="17" s="1"/>
  <c r="CD3" i="17"/>
  <c r="FM3" i="17" s="1"/>
  <c r="CE3" i="17"/>
  <c r="FN3" i="17" s="1"/>
  <c r="CI3" i="17"/>
  <c r="FR3" i="17" s="1"/>
  <c r="AG15" i="17"/>
  <c r="BO15" i="17" s="1"/>
  <c r="CC15" i="17" s="1"/>
  <c r="AG123" i="17"/>
  <c r="BC123" i="17" s="1"/>
  <c r="DI123" i="17" s="1"/>
  <c r="AG63" i="17"/>
  <c r="BO63" i="17" s="1"/>
  <c r="CC63" i="17" s="1"/>
  <c r="AG102" i="17"/>
  <c r="BO102" i="17" s="1"/>
  <c r="CC102" i="17" s="1"/>
  <c r="AG94" i="17"/>
  <c r="BO94" i="17" s="1"/>
  <c r="CC94" i="17" s="1"/>
  <c r="AG23" i="17"/>
  <c r="BO23" i="17" s="1"/>
  <c r="CC23" i="17" s="1"/>
  <c r="CF23" i="17" s="1"/>
  <c r="AG77" i="17"/>
  <c r="BO77" i="17" s="1"/>
  <c r="CC77" i="17" s="1"/>
  <c r="AH5" i="17"/>
  <c r="AG154" i="17"/>
  <c r="BC154" i="17" s="1"/>
  <c r="DI154" i="17" s="1"/>
  <c r="AG146" i="17"/>
  <c r="BO146" i="17" s="1"/>
  <c r="CC146" i="17" s="1"/>
  <c r="AG138" i="17"/>
  <c r="BO138" i="17" s="1"/>
  <c r="CC138" i="17" s="1"/>
  <c r="AG130" i="17"/>
  <c r="BO130" i="17" s="1"/>
  <c r="CC130" i="17" s="1"/>
  <c r="AH122" i="17"/>
  <c r="AG114" i="17"/>
  <c r="BO114" i="17" s="1"/>
  <c r="CC114" i="17" s="1"/>
  <c r="AG98" i="17"/>
  <c r="BO98" i="17" s="1"/>
  <c r="CC98" i="17" s="1"/>
  <c r="AG50" i="17"/>
  <c r="BO50" i="17" s="1"/>
  <c r="CC50" i="17" s="1"/>
  <c r="AG34" i="17"/>
  <c r="BC34" i="17" s="1"/>
  <c r="DI34" i="17" s="1"/>
  <c r="AG150" i="17"/>
  <c r="BO150" i="17" s="1"/>
  <c r="DU150" i="17" s="1"/>
  <c r="AH142" i="17"/>
  <c r="AG133" i="17"/>
  <c r="BO133" i="17" s="1"/>
  <c r="CC133" i="17" s="1"/>
  <c r="AG54" i="17"/>
  <c r="BO54" i="17" s="1"/>
  <c r="CC54" i="17" s="1"/>
  <c r="AG46" i="17"/>
  <c r="BO46" i="17" s="1"/>
  <c r="CC46" i="17" s="1"/>
  <c r="AH129" i="17"/>
  <c r="AG105" i="17"/>
  <c r="BO105" i="17" s="1"/>
  <c r="CC105" i="17" s="1"/>
  <c r="AG81" i="17"/>
  <c r="BO81" i="17" s="1"/>
  <c r="CC81" i="17" s="1"/>
  <c r="AG97" i="17"/>
  <c r="BO97" i="17" s="1"/>
  <c r="CC97" i="17" s="1"/>
  <c r="AH51" i="17"/>
  <c r="AG19" i="17"/>
  <c r="BO19" i="17" s="1"/>
  <c r="CC19" i="17" s="1"/>
  <c r="AG158" i="17"/>
  <c r="BO158" i="17" s="1"/>
  <c r="CC158" i="17" s="1"/>
  <c r="AG71" i="17"/>
  <c r="BO71" i="17" s="1"/>
  <c r="CC71" i="17" s="1"/>
  <c r="CG71" i="17" s="1"/>
  <c r="FP71" i="17" s="1"/>
  <c r="AG62" i="17"/>
  <c r="BO62" i="17" s="1"/>
  <c r="CC62" i="17" s="1"/>
  <c r="AH7" i="17"/>
  <c r="AG117" i="17"/>
  <c r="BC117" i="17" s="1"/>
  <c r="DI117" i="17" s="1"/>
  <c r="AG157" i="17"/>
  <c r="BO157" i="17" s="1"/>
  <c r="CC157" i="17" s="1"/>
  <c r="AG45" i="17"/>
  <c r="BO45" i="17" s="1"/>
  <c r="CY45" i="17" s="1"/>
  <c r="AG26" i="17"/>
  <c r="BO26" i="17" s="1"/>
  <c r="CC26" i="17" s="1"/>
  <c r="AG104" i="17"/>
  <c r="BO104" i="17" s="1"/>
  <c r="CC104" i="17" s="1"/>
  <c r="AG96" i="17"/>
  <c r="BO96" i="17" s="1"/>
  <c r="CC96" i="17" s="1"/>
  <c r="AG88" i="17"/>
  <c r="BO88" i="17" s="1"/>
  <c r="CC88" i="17" s="1"/>
  <c r="AG80" i="17"/>
  <c r="BO80" i="17" s="1"/>
  <c r="CC80" i="17" s="1"/>
  <c r="CG80" i="17" s="1"/>
  <c r="FP80" i="17" s="1"/>
  <c r="AG72" i="17"/>
  <c r="BO72" i="17" s="1"/>
  <c r="CC72" i="17" s="1"/>
  <c r="AG24" i="17"/>
  <c r="BO24" i="17" s="1"/>
  <c r="CC24" i="17" s="1"/>
  <c r="CE24" i="17" s="1"/>
  <c r="FN24" i="17" s="1"/>
  <c r="AH8" i="17"/>
  <c r="AH4" i="17"/>
  <c r="AG156" i="17"/>
  <c r="BO156" i="17" s="1"/>
  <c r="CY156" i="17" s="1"/>
  <c r="AG148" i="17"/>
  <c r="BO148" i="17" s="1"/>
  <c r="DU148" i="17" s="1"/>
  <c r="AG140" i="17"/>
  <c r="BO140" i="17" s="1"/>
  <c r="CC140" i="17" s="1"/>
  <c r="AH132" i="17"/>
  <c r="AG124" i="17"/>
  <c r="BO124" i="17" s="1"/>
  <c r="CC124" i="17" s="1"/>
  <c r="AG116" i="17"/>
  <c r="BO116" i="17" s="1"/>
  <c r="CC116" i="17" s="1"/>
  <c r="AG108" i="17"/>
  <c r="BO108" i="17" s="1"/>
  <c r="CC108" i="17" s="1"/>
  <c r="AH68" i="17"/>
  <c r="AG60" i="17"/>
  <c r="BO60" i="17" s="1"/>
  <c r="CC60" i="17" s="1"/>
  <c r="AG52" i="17"/>
  <c r="BO52" i="17" s="1"/>
  <c r="CC52" i="17" s="1"/>
  <c r="CE52" i="17" s="1"/>
  <c r="FN52" i="17" s="1"/>
  <c r="AG44" i="17"/>
  <c r="BO44" i="17" s="1"/>
  <c r="CC44" i="17" s="1"/>
  <c r="AG36" i="17"/>
  <c r="BC36" i="17" s="1"/>
  <c r="DI36" i="17" s="1"/>
  <c r="DY36" i="17" s="1"/>
  <c r="GD36" i="17" s="1"/>
  <c r="AG20" i="17"/>
  <c r="BO20" i="17" s="1"/>
  <c r="CC20" i="17" s="1"/>
  <c r="AG12" i="17"/>
  <c r="BO12" i="17" s="1"/>
  <c r="CC12" i="17" s="1"/>
  <c r="CF12" i="17" s="1"/>
  <c r="FO12" i="17" s="1"/>
  <c r="AG135" i="17"/>
  <c r="BO135" i="17" s="1"/>
  <c r="CC135" i="17" s="1"/>
  <c r="AG127" i="17"/>
  <c r="BO127" i="17" s="1"/>
  <c r="DU127" i="17" s="1"/>
  <c r="AG119" i="17"/>
  <c r="BO119" i="17" s="1"/>
  <c r="CC119" i="17" s="1"/>
  <c r="AH3" i="17"/>
  <c r="AH155" i="17"/>
  <c r="AG131" i="17"/>
  <c r="BO131" i="17" s="1"/>
  <c r="EQ131" i="17" s="1"/>
  <c r="AH115" i="17"/>
  <c r="AG107" i="17"/>
  <c r="BO107" i="17" s="1"/>
  <c r="CC107" i="17" s="1"/>
  <c r="AG59" i="17"/>
  <c r="BO59" i="17" s="1"/>
  <c r="CC59" i="17" s="1"/>
  <c r="AG43" i="17"/>
  <c r="BO43" i="17" s="1"/>
  <c r="DU43" i="17" s="1"/>
  <c r="AG35" i="17"/>
  <c r="BO35" i="17" s="1"/>
  <c r="DU35" i="17" s="1"/>
  <c r="AG27" i="17"/>
  <c r="BO27" i="17" s="1"/>
  <c r="CC27" i="17" s="1"/>
  <c r="CF27" i="17" s="1"/>
  <c r="AG69" i="17"/>
  <c r="BO69" i="17" s="1"/>
  <c r="CC69" i="17" s="1"/>
  <c r="AG61" i="17"/>
  <c r="BO61" i="17" s="1"/>
  <c r="CY61" i="17" s="1"/>
  <c r="DD61" i="17" s="1"/>
  <c r="FX61" i="17" s="1"/>
  <c r="AG121" i="17"/>
  <c r="BO121" i="17" s="1"/>
  <c r="CY121" i="17" s="1"/>
  <c r="AG113" i="17"/>
  <c r="BO113" i="17" s="1"/>
  <c r="DU113" i="17" s="1"/>
  <c r="EA113" i="17" s="1"/>
  <c r="GF113" i="17" s="1"/>
  <c r="AG89" i="17"/>
  <c r="BO89" i="17" s="1"/>
  <c r="CC89" i="17" s="1"/>
  <c r="CE89" i="17" s="1"/>
  <c r="FN89" i="17" s="1"/>
  <c r="AG49" i="17"/>
  <c r="BO49" i="17" s="1"/>
  <c r="DU49" i="17" s="1"/>
  <c r="DX49" i="17" s="1"/>
  <c r="GC49" i="17" s="1"/>
  <c r="AG41" i="17"/>
  <c r="BO41" i="17" s="1"/>
  <c r="CY41" i="17" s="1"/>
  <c r="AG33" i="17"/>
  <c r="BO33" i="17" s="1"/>
  <c r="CC33" i="17" s="1"/>
  <c r="AG25" i="17"/>
  <c r="BO25" i="17" s="1"/>
  <c r="EQ25" i="17" s="1"/>
  <c r="ET25" i="17" s="1"/>
  <c r="GJ25" i="17" s="1"/>
  <c r="AH149" i="17"/>
  <c r="AG141" i="17"/>
  <c r="BO141" i="17" s="1"/>
  <c r="CC141" i="17" s="1"/>
  <c r="AG125" i="17"/>
  <c r="BO125" i="17" s="1"/>
  <c r="CY125" i="17" s="1"/>
  <c r="AG101" i="17"/>
  <c r="BO101" i="17" s="1"/>
  <c r="DU101" i="17" s="1"/>
  <c r="AH85" i="17"/>
  <c r="AG53" i="17"/>
  <c r="BO53" i="17" s="1"/>
  <c r="CC53" i="17" s="1"/>
  <c r="AG37" i="17"/>
  <c r="BO37" i="17" s="1"/>
  <c r="CC37" i="17" s="1"/>
  <c r="AG13" i="17"/>
  <c r="BO13" i="17" s="1"/>
  <c r="CC13" i="17" s="1"/>
  <c r="CE13" i="17" s="1"/>
  <c r="FN13" i="17" s="1"/>
  <c r="AH31" i="17"/>
  <c r="AG39" i="17"/>
  <c r="BO39" i="17" s="1"/>
  <c r="CC39" i="17" s="1"/>
  <c r="AG75" i="17"/>
  <c r="BO75" i="17" s="1"/>
  <c r="CC75" i="17" s="1"/>
  <c r="AG83" i="17"/>
  <c r="BO83" i="17" s="1"/>
  <c r="CC83" i="17" s="1"/>
  <c r="AG91" i="17"/>
  <c r="BO91" i="17" s="1"/>
  <c r="EQ91" i="17" s="1"/>
  <c r="AG144" i="17"/>
  <c r="BO144" i="17" s="1"/>
  <c r="CY144" i="17" s="1"/>
  <c r="AG152" i="17"/>
  <c r="BO152" i="17" s="1"/>
  <c r="DU152" i="17" s="1"/>
  <c r="AG160" i="17"/>
  <c r="BO160" i="17" s="1"/>
  <c r="CC160" i="17" s="1"/>
  <c r="AH48" i="17"/>
  <c r="AG56" i="17"/>
  <c r="BO56" i="17" s="1"/>
  <c r="CC56" i="17" s="1"/>
  <c r="AG100" i="17"/>
  <c r="BO100" i="17" s="1"/>
  <c r="CC100" i="17" s="1"/>
  <c r="AH21" i="17"/>
  <c r="AH10" i="17"/>
  <c r="AG66" i="17"/>
  <c r="BO66" i="17" s="1"/>
  <c r="CC66" i="17" s="1"/>
  <c r="CF66" i="17" s="1"/>
  <c r="AG110" i="17"/>
  <c r="BO110" i="17" s="1"/>
  <c r="DU110" i="17" s="1"/>
  <c r="AG162" i="17"/>
  <c r="BO162" i="17" s="1"/>
  <c r="CC162" i="17" s="1"/>
  <c r="AG22" i="17"/>
  <c r="BO22" i="17" s="1"/>
  <c r="CC22" i="17" s="1"/>
  <c r="CF22" i="17" s="1"/>
  <c r="AH58" i="17"/>
  <c r="AG11" i="17"/>
  <c r="BO11" i="17" s="1"/>
  <c r="EQ11" i="17" s="1"/>
  <c r="EV11" i="17" s="1"/>
  <c r="GL11" i="17" s="1"/>
  <c r="AG67" i="17"/>
  <c r="BO67" i="17" s="1"/>
  <c r="CC67" i="17" s="1"/>
  <c r="AG120" i="17"/>
  <c r="BO120" i="17" s="1"/>
  <c r="CC120" i="17" s="1"/>
  <c r="AG128" i="17"/>
  <c r="BO128" i="17" s="1"/>
  <c r="EQ128" i="17" s="1"/>
  <c r="AG136" i="17"/>
  <c r="BO136" i="17" s="1"/>
  <c r="CC136" i="17" s="1"/>
  <c r="AG32" i="17"/>
  <c r="BO32" i="17" s="1"/>
  <c r="CC32" i="17" s="1"/>
  <c r="CG32" i="17" s="1"/>
  <c r="FP32" i="17" s="1"/>
  <c r="AG40" i="17"/>
  <c r="BC40" i="17" s="1"/>
  <c r="DI40" i="17" s="1"/>
  <c r="DX40" i="17" s="1"/>
  <c r="GC40" i="17" s="1"/>
  <c r="AG76" i="17"/>
  <c r="BO76" i="17" s="1"/>
  <c r="CC76" i="17" s="1"/>
  <c r="AG84" i="17"/>
  <c r="BO84" i="17" s="1"/>
  <c r="CC84" i="17" s="1"/>
  <c r="AG92" i="17"/>
  <c r="BO92" i="17" s="1"/>
  <c r="CC92" i="17" s="1"/>
  <c r="AH112" i="17"/>
  <c r="AG145" i="17"/>
  <c r="BO145" i="17" s="1"/>
  <c r="DU145" i="17" s="1"/>
  <c r="AG153" i="17"/>
  <c r="BO153" i="17" s="1"/>
  <c r="CY153" i="17" s="1"/>
  <c r="AH9" i="17"/>
  <c r="AG29" i="17"/>
  <c r="BO29" i="17" s="1"/>
  <c r="CC29" i="17" s="1"/>
  <c r="CF29" i="17" s="1"/>
  <c r="AH65" i="17"/>
  <c r="AG73" i="17"/>
  <c r="BO73" i="17" s="1"/>
  <c r="CC73" i="17" s="1"/>
  <c r="AG109" i="17"/>
  <c r="BO109" i="17" s="1"/>
  <c r="CC109" i="17" s="1"/>
  <c r="AG118" i="17"/>
  <c r="BO118" i="17" s="1"/>
  <c r="CC118" i="17" s="1"/>
  <c r="AG126" i="17"/>
  <c r="BO126" i="17" s="1"/>
  <c r="CC126" i="17" s="1"/>
  <c r="AG134" i="17"/>
  <c r="BO134" i="17" s="1"/>
  <c r="CC134" i="17" s="1"/>
  <c r="AG38" i="17"/>
  <c r="BO38" i="17" s="1"/>
  <c r="CC38" i="17" s="1"/>
  <c r="AG82" i="17"/>
  <c r="BO82" i="17" s="1"/>
  <c r="CC82" i="17" s="1"/>
  <c r="AG90" i="17"/>
  <c r="BO90" i="17" s="1"/>
  <c r="CC90" i="17" s="1"/>
  <c r="AG159" i="17"/>
  <c r="BO159" i="17" s="1"/>
  <c r="CC159" i="17" s="1"/>
  <c r="AG161" i="17"/>
  <c r="BC161" i="17" s="1"/>
  <c r="DI161" i="17" s="1"/>
  <c r="AG47" i="17"/>
  <c r="BO47" i="17" s="1"/>
  <c r="CY47" i="17" s="1"/>
  <c r="AG55" i="17"/>
  <c r="BO55" i="17" s="1"/>
  <c r="CY55" i="17" s="1"/>
  <c r="AG99" i="17"/>
  <c r="BO99" i="17" s="1"/>
  <c r="EQ99" i="17" s="1"/>
  <c r="EX99" i="17" s="1"/>
  <c r="GN99" i="17" s="1"/>
  <c r="AH162" i="17"/>
  <c r="AG142" i="17"/>
  <c r="BO142" i="17" s="1"/>
  <c r="DU142" i="17" s="1"/>
  <c r="AH125" i="17"/>
  <c r="AH118" i="17"/>
  <c r="AH88" i="17"/>
  <c r="AG48" i="17"/>
  <c r="BO48" i="17" s="1"/>
  <c r="CY48" i="17" s="1"/>
  <c r="AG149" i="17"/>
  <c r="BO149" i="17" s="1"/>
  <c r="DU149" i="17" s="1"/>
  <c r="AG115" i="17"/>
  <c r="BO115" i="17" s="1"/>
  <c r="CC115" i="17" s="1"/>
  <c r="AG78" i="17"/>
  <c r="BO78" i="17" s="1"/>
  <c r="CY78" i="17" s="1"/>
  <c r="AH44" i="17"/>
  <c r="AH61" i="17"/>
  <c r="AH152" i="17"/>
  <c r="AG112" i="17"/>
  <c r="BO112" i="17" s="1"/>
  <c r="DU112" i="17" s="1"/>
  <c r="AH71" i="17"/>
  <c r="AH41" i="17"/>
  <c r="AH108" i="17"/>
  <c r="AG68" i="17"/>
  <c r="BO68" i="17" s="1"/>
  <c r="CC68" i="17" s="1"/>
  <c r="AH34" i="17"/>
  <c r="AG139" i="17"/>
  <c r="BC139" i="17" s="1"/>
  <c r="BQ139" i="17" s="1"/>
  <c r="AG143" i="17"/>
  <c r="BO143" i="17" s="1"/>
  <c r="CC143" i="17" s="1"/>
  <c r="AG147" i="17"/>
  <c r="BO147" i="17" s="1"/>
  <c r="CY147" i="17" s="1"/>
  <c r="AG151" i="17"/>
  <c r="BO151" i="17" s="1"/>
  <c r="CC151" i="17" s="1"/>
  <c r="AG155" i="17"/>
  <c r="BC155" i="17" s="1"/>
  <c r="DI155" i="17" s="1"/>
  <c r="AH159" i="17"/>
  <c r="AG85" i="17"/>
  <c r="BO85" i="17" s="1"/>
  <c r="CC85" i="17" s="1"/>
  <c r="CE85" i="17" s="1"/>
  <c r="FN85" i="17" s="1"/>
  <c r="AH135" i="17"/>
  <c r="AH105" i="17"/>
  <c r="AG65" i="17"/>
  <c r="BO65" i="17" s="1"/>
  <c r="CC65" i="17" s="1"/>
  <c r="AG31" i="17"/>
  <c r="BO31" i="17" s="1"/>
  <c r="CC31" i="17" s="1"/>
  <c r="AG9" i="17"/>
  <c r="BO9" i="17" s="1"/>
  <c r="CC9" i="17" s="1"/>
  <c r="CE9" i="17" s="1"/>
  <c r="FN9" i="17" s="1"/>
  <c r="AG132" i="17"/>
  <c r="BO132" i="17" s="1"/>
  <c r="CC132" i="17" s="1"/>
  <c r="AH98" i="17"/>
  <c r="AG58" i="17"/>
  <c r="BO58" i="17" s="1"/>
  <c r="CC58" i="17" s="1"/>
  <c r="CH58" i="17" s="1"/>
  <c r="FQ58" i="17" s="1"/>
  <c r="AH27" i="17"/>
  <c r="AG21" i="17"/>
  <c r="BO21" i="17" s="1"/>
  <c r="CY21" i="17" s="1"/>
  <c r="AG129" i="17"/>
  <c r="BO129" i="17" s="1"/>
  <c r="CC129" i="17" s="1"/>
  <c r="AG95" i="17"/>
  <c r="BO95" i="17" s="1"/>
  <c r="CC95" i="17" s="1"/>
  <c r="AH54" i="17"/>
  <c r="AH24" i="17"/>
  <c r="AG122" i="17"/>
  <c r="BO122" i="17" s="1"/>
  <c r="CY122" i="17" s="1"/>
  <c r="DB122" i="17" s="1"/>
  <c r="FV122" i="17" s="1"/>
  <c r="AH91" i="17"/>
  <c r="AG51" i="17"/>
  <c r="BO51" i="17" s="1"/>
  <c r="CY51" i="17" s="1"/>
  <c r="AG14" i="17"/>
  <c r="BO14" i="17" s="1"/>
  <c r="EQ14" i="17" s="1"/>
  <c r="ES14" i="17" s="1"/>
  <c r="GI14" i="17" s="1"/>
  <c r="AG8" i="17"/>
  <c r="BO8" i="17" s="1"/>
  <c r="CC8" i="17" s="1"/>
  <c r="CE8" i="17" s="1"/>
  <c r="FN8" i="17" s="1"/>
  <c r="AH158" i="17"/>
  <c r="AH148" i="17"/>
  <c r="AH145" i="17"/>
  <c r="AH138" i="17"/>
  <c r="AH131" i="17"/>
  <c r="AH128" i="17"/>
  <c r="AH101" i="17"/>
  <c r="AH94" i="17"/>
  <c r="AH84" i="17"/>
  <c r="AH81" i="17"/>
  <c r="AH67" i="17"/>
  <c r="AH47" i="17"/>
  <c r="AH37" i="17"/>
  <c r="AH20" i="17"/>
  <c r="AG7" i="17"/>
  <c r="BO7" i="17" s="1"/>
  <c r="CY7" i="17" s="1"/>
  <c r="DA7" i="17" s="1"/>
  <c r="FU7" i="17" s="1"/>
  <c r="AH151" i="17"/>
  <c r="AH141" i="17"/>
  <c r="AH134" i="17"/>
  <c r="AH124" i="17"/>
  <c r="AH121" i="17"/>
  <c r="AH114" i="17"/>
  <c r="AH107" i="17"/>
  <c r="AH104" i="17"/>
  <c r="AH87" i="17"/>
  <c r="AH77" i="17"/>
  <c r="AH70" i="17"/>
  <c r="AH60" i="17"/>
  <c r="AH50" i="17"/>
  <c r="AH43" i="17"/>
  <c r="AH40" i="17"/>
  <c r="AH23" i="17"/>
  <c r="AH13" i="17"/>
  <c r="AG6" i="17"/>
  <c r="BO6" i="17" s="1"/>
  <c r="CC6" i="17" s="1"/>
  <c r="CE6" i="17" s="1"/>
  <c r="FN6" i="17" s="1"/>
  <c r="AH161" i="17"/>
  <c r="AH154" i="17"/>
  <c r="AH147" i="17"/>
  <c r="AH144" i="17"/>
  <c r="AH127" i="17"/>
  <c r="AH117" i="17"/>
  <c r="AH110" i="17"/>
  <c r="AH100" i="17"/>
  <c r="AH97" i="17"/>
  <c r="AH90" i="17"/>
  <c r="AH83" i="17"/>
  <c r="AH80" i="17"/>
  <c r="AH63" i="17"/>
  <c r="AH53" i="17"/>
  <c r="AH46" i="17"/>
  <c r="AH36" i="17"/>
  <c r="AH33" i="17"/>
  <c r="AH26" i="17"/>
  <c r="AH19" i="17"/>
  <c r="AG5" i="17"/>
  <c r="BO5" i="17" s="1"/>
  <c r="CC5" i="17" s="1"/>
  <c r="CH5" i="17" s="1"/>
  <c r="FQ5" i="17" s="1"/>
  <c r="AH157" i="17"/>
  <c r="AH150" i="17"/>
  <c r="AH140" i="17"/>
  <c r="AH130" i="17"/>
  <c r="AH123" i="17"/>
  <c r="AH120" i="17"/>
  <c r="AH86" i="17"/>
  <c r="AH76" i="17"/>
  <c r="AH73" i="17"/>
  <c r="AH66" i="17"/>
  <c r="AH59" i="17"/>
  <c r="AH56" i="17"/>
  <c r="AH39" i="17"/>
  <c r="AH29" i="17"/>
  <c r="AH22" i="17"/>
  <c r="AH12" i="17"/>
  <c r="AG4" i="17"/>
  <c r="BO4" i="17" s="1"/>
  <c r="CY4" i="17" s="1"/>
  <c r="DD4" i="17" s="1"/>
  <c r="FX4" i="17" s="1"/>
  <c r="AH160" i="17"/>
  <c r="AH143" i="17"/>
  <c r="AH133" i="17"/>
  <c r="AH126" i="17"/>
  <c r="AH116" i="17"/>
  <c r="AH113" i="17"/>
  <c r="AH99" i="17"/>
  <c r="AH96" i="17"/>
  <c r="AH79" i="17"/>
  <c r="AH69" i="17"/>
  <c r="AH62" i="17"/>
  <c r="AH52" i="17"/>
  <c r="AH49" i="17"/>
  <c r="AH35" i="17"/>
  <c r="AH32" i="17"/>
  <c r="AH15" i="17"/>
  <c r="AG3" i="17"/>
  <c r="AH156" i="17"/>
  <c r="AH153" i="17"/>
  <c r="AH146" i="17"/>
  <c r="AH139" i="17"/>
  <c r="AH136" i="17"/>
  <c r="AH119" i="17"/>
  <c r="AH109" i="17"/>
  <c r="AH102" i="17"/>
  <c r="AH92" i="17"/>
  <c r="AH89" i="17"/>
  <c r="AH82" i="17"/>
  <c r="AH75" i="17"/>
  <c r="AH72" i="17"/>
  <c r="AH55" i="17"/>
  <c r="AH45" i="17"/>
  <c r="AH38" i="17"/>
  <c r="AH25" i="17"/>
  <c r="AH11" i="17"/>
  <c r="AG10" i="17"/>
  <c r="BO10" i="17" s="1"/>
  <c r="CC10" i="17" s="1"/>
  <c r="CG10" i="17" s="1"/>
  <c r="FP10" i="17" s="1"/>
  <c r="EV92" i="20" l="1"/>
  <c r="GL92" i="20" s="1"/>
  <c r="DA33" i="20"/>
  <c r="FU33" i="20" s="1"/>
  <c r="EU92" i="20"/>
  <c r="GK92" i="20" s="1"/>
  <c r="EV108" i="20"/>
  <c r="GL108" i="20" s="1"/>
  <c r="AI70" i="17"/>
  <c r="DD7" i="17"/>
  <c r="FX7" i="17" s="1"/>
  <c r="CF24" i="17"/>
  <c r="EZ24" i="17" s="1"/>
  <c r="FB24" i="17" s="1"/>
  <c r="ET11" i="17"/>
  <c r="GJ11" i="17" s="1"/>
  <c r="CG13" i="17"/>
  <c r="FP13" i="17" s="1"/>
  <c r="DB48" i="17"/>
  <c r="FV48" i="17" s="1"/>
  <c r="DC48" i="17"/>
  <c r="FW48" i="17" s="1"/>
  <c r="DD48" i="17"/>
  <c r="FX48" i="17" s="1"/>
  <c r="DA48" i="17"/>
  <c r="FU48" i="17" s="1"/>
  <c r="CH26" i="17"/>
  <c r="FQ26" i="17" s="1"/>
  <c r="CF26" i="17"/>
  <c r="FO26" i="17" s="1"/>
  <c r="CG132" i="17"/>
  <c r="FP132" i="17" s="1"/>
  <c r="CE132" i="17"/>
  <c r="FN132" i="17" s="1"/>
  <c r="CH132" i="17"/>
  <c r="FQ132" i="17" s="1"/>
  <c r="CF132" i="17"/>
  <c r="FO132" i="17" s="1"/>
  <c r="EA155" i="17"/>
  <c r="GF155" i="17" s="1"/>
  <c r="DV155" i="17"/>
  <c r="GA155" i="17" s="1"/>
  <c r="DW155" i="17"/>
  <c r="GB155" i="17" s="1"/>
  <c r="DZ155" i="17"/>
  <c r="GE155" i="17" s="1"/>
  <c r="DX155" i="17"/>
  <c r="GC155" i="17" s="1"/>
  <c r="DY155" i="17"/>
  <c r="GD155" i="17" s="1"/>
  <c r="EB149" i="17"/>
  <c r="GG149" i="17" s="1"/>
  <c r="DW149" i="17"/>
  <c r="GB149" i="17" s="1"/>
  <c r="DY149" i="17"/>
  <c r="GD149" i="17" s="1"/>
  <c r="DZ149" i="17"/>
  <c r="GE149" i="17" s="1"/>
  <c r="DX149" i="17"/>
  <c r="GC149" i="17" s="1"/>
  <c r="DC55" i="17"/>
  <c r="FW55" i="17" s="1"/>
  <c r="DD55" i="17"/>
  <c r="FX55" i="17" s="1"/>
  <c r="DA55" i="17"/>
  <c r="FU55" i="17" s="1"/>
  <c r="CG126" i="17"/>
  <c r="FP126" i="17" s="1"/>
  <c r="CF126" i="17"/>
  <c r="FO126" i="17" s="1"/>
  <c r="CH126" i="17"/>
  <c r="FQ126" i="17" s="1"/>
  <c r="CE126" i="17"/>
  <c r="FN126" i="17" s="1"/>
  <c r="DX145" i="17"/>
  <c r="GC145" i="17" s="1"/>
  <c r="DZ145" i="17"/>
  <c r="GE145" i="17" s="1"/>
  <c r="DY145" i="17"/>
  <c r="GD145" i="17" s="1"/>
  <c r="DW145" i="17"/>
  <c r="GB145" i="17" s="1"/>
  <c r="EU128" i="17"/>
  <c r="GK128" i="17" s="1"/>
  <c r="ET128" i="17"/>
  <c r="GJ128" i="17" s="1"/>
  <c r="EV128" i="17"/>
  <c r="GL128" i="17" s="1"/>
  <c r="ES128" i="17"/>
  <c r="GI128" i="17" s="1"/>
  <c r="CG66" i="17"/>
  <c r="FP66" i="17" s="1"/>
  <c r="CE66" i="17"/>
  <c r="FN66" i="17" s="1"/>
  <c r="CH66" i="17"/>
  <c r="FQ66" i="17" s="1"/>
  <c r="DD144" i="17"/>
  <c r="FX144" i="17" s="1"/>
  <c r="DC144" i="17"/>
  <c r="FW144" i="17" s="1"/>
  <c r="DB144" i="17"/>
  <c r="FV144" i="17" s="1"/>
  <c r="DA144" i="17"/>
  <c r="FU144" i="17" s="1"/>
  <c r="CE53" i="17"/>
  <c r="FN53" i="17" s="1"/>
  <c r="CF53" i="17"/>
  <c r="FO53" i="17" s="1"/>
  <c r="CH53" i="17"/>
  <c r="FQ53" i="17" s="1"/>
  <c r="DA41" i="17"/>
  <c r="FU41" i="17" s="1"/>
  <c r="DB41" i="17"/>
  <c r="FV41" i="17" s="1"/>
  <c r="DD41" i="17"/>
  <c r="FX41" i="17" s="1"/>
  <c r="DC41" i="17"/>
  <c r="FW41" i="17" s="1"/>
  <c r="DF41" i="17"/>
  <c r="FZ41" i="17" s="1"/>
  <c r="DX35" i="17"/>
  <c r="GC35" i="17" s="1"/>
  <c r="DZ35" i="17"/>
  <c r="GE35" i="17" s="1"/>
  <c r="DW35" i="17"/>
  <c r="GB35" i="17" s="1"/>
  <c r="DY35" i="17"/>
  <c r="GD35" i="17" s="1"/>
  <c r="CG119" i="17"/>
  <c r="FP119" i="17" s="1"/>
  <c r="CE119" i="17"/>
  <c r="FN119" i="17" s="1"/>
  <c r="CH119" i="17"/>
  <c r="FQ119" i="17" s="1"/>
  <c r="CG60" i="17"/>
  <c r="FP60" i="17" s="1"/>
  <c r="CE60" i="17"/>
  <c r="FN60" i="17" s="1"/>
  <c r="CH60" i="17"/>
  <c r="FQ60" i="17" s="1"/>
  <c r="CF60" i="17"/>
  <c r="FO60" i="17" s="1"/>
  <c r="DD156" i="17"/>
  <c r="FX156" i="17" s="1"/>
  <c r="DC156" i="17"/>
  <c r="FW156" i="17" s="1"/>
  <c r="DB156" i="17"/>
  <c r="EZ156" i="17" s="1"/>
  <c r="FB156" i="17" s="1"/>
  <c r="DA156" i="17"/>
  <c r="FU156" i="17" s="1"/>
  <c r="CE104" i="17"/>
  <c r="FN104" i="17" s="1"/>
  <c r="CF104" i="17"/>
  <c r="CG104" i="17"/>
  <c r="FP104" i="17" s="1"/>
  <c r="CH158" i="17"/>
  <c r="FQ158" i="17" s="1"/>
  <c r="CE158" i="17"/>
  <c r="FN158" i="17" s="1"/>
  <c r="CF158" i="17"/>
  <c r="CG158" i="17"/>
  <c r="FP158" i="17" s="1"/>
  <c r="CF54" i="17"/>
  <c r="FO54" i="17" s="1"/>
  <c r="CG54" i="17"/>
  <c r="FP54" i="17" s="1"/>
  <c r="CH54" i="17"/>
  <c r="FQ54" i="17" s="1"/>
  <c r="CE54" i="17"/>
  <c r="FN54" i="17" s="1"/>
  <c r="CE94" i="17"/>
  <c r="FN94" i="17" s="1"/>
  <c r="CF94" i="17"/>
  <c r="FO94" i="17" s="1"/>
  <c r="CG94" i="17"/>
  <c r="FP94" i="17" s="1"/>
  <c r="CH94" i="17"/>
  <c r="FQ94" i="17" s="1"/>
  <c r="CG70" i="17"/>
  <c r="FP70" i="17" s="1"/>
  <c r="CH70" i="17"/>
  <c r="FQ70" i="17" s="1"/>
  <c r="CJ70" i="17"/>
  <c r="FS70" i="17" s="1"/>
  <c r="CI70" i="17"/>
  <c r="FR70" i="17" s="1"/>
  <c r="CF70" i="17"/>
  <c r="FO70" i="17" s="1"/>
  <c r="CF10" i="17"/>
  <c r="EZ10" i="17" s="1"/>
  <c r="FB10" i="17" s="1"/>
  <c r="CF119" i="17"/>
  <c r="EU91" i="17"/>
  <c r="GK91" i="17" s="1"/>
  <c r="EV91" i="17"/>
  <c r="GL91" i="17" s="1"/>
  <c r="ET91" i="17"/>
  <c r="GJ91" i="17" s="1"/>
  <c r="CG102" i="17"/>
  <c r="FP102" i="17" s="1"/>
  <c r="CE102" i="17"/>
  <c r="FN102" i="17" s="1"/>
  <c r="CF102" i="17"/>
  <c r="EZ102" i="17" s="1"/>
  <c r="FB102" i="17" s="1"/>
  <c r="CH102" i="17"/>
  <c r="FQ102" i="17" s="1"/>
  <c r="CH95" i="17"/>
  <c r="FQ95" i="17" s="1"/>
  <c r="CE95" i="17"/>
  <c r="FN95" i="17" s="1"/>
  <c r="CF95" i="17"/>
  <c r="FO95" i="17" s="1"/>
  <c r="CF31" i="17"/>
  <c r="CH31" i="17"/>
  <c r="FQ31" i="17" s="1"/>
  <c r="CG31" i="17"/>
  <c r="FP31" i="17" s="1"/>
  <c r="DC147" i="17"/>
  <c r="FW147" i="17" s="1"/>
  <c r="DA147" i="17"/>
  <c r="FU147" i="17" s="1"/>
  <c r="DB147" i="17"/>
  <c r="FV147" i="17" s="1"/>
  <c r="DD147" i="17"/>
  <c r="FX147" i="17" s="1"/>
  <c r="DW112" i="17"/>
  <c r="GB112" i="17" s="1"/>
  <c r="DY112" i="17"/>
  <c r="GD112" i="17" s="1"/>
  <c r="DZ112" i="17"/>
  <c r="GE112" i="17" s="1"/>
  <c r="DX112" i="17"/>
  <c r="GC112" i="17" s="1"/>
  <c r="DV161" i="17"/>
  <c r="GA161" i="17" s="1"/>
  <c r="DX161" i="17"/>
  <c r="GC161" i="17" s="1"/>
  <c r="DW161" i="17"/>
  <c r="GB161" i="17" s="1"/>
  <c r="DY161" i="17"/>
  <c r="GD161" i="17" s="1"/>
  <c r="DZ161" i="17"/>
  <c r="GE161" i="17" s="1"/>
  <c r="EA161" i="17"/>
  <c r="GF161" i="17" s="1"/>
  <c r="CE109" i="17"/>
  <c r="FN109" i="17" s="1"/>
  <c r="CH109" i="17"/>
  <c r="FQ109" i="17" s="1"/>
  <c r="CF109" i="17"/>
  <c r="EZ109" i="17" s="1"/>
  <c r="FB109" i="17" s="1"/>
  <c r="CG109" i="17"/>
  <c r="FP109" i="17" s="1"/>
  <c r="CG92" i="17"/>
  <c r="FP92" i="17" s="1"/>
  <c r="CE92" i="17"/>
  <c r="FN92" i="17" s="1"/>
  <c r="CF92" i="17"/>
  <c r="EZ92" i="17" s="1"/>
  <c r="FB92" i="17" s="1"/>
  <c r="CH67" i="17"/>
  <c r="FQ67" i="17" s="1"/>
  <c r="CF67" i="17"/>
  <c r="CE67" i="17"/>
  <c r="FN67" i="17" s="1"/>
  <c r="CG67" i="17"/>
  <c r="FP67" i="17" s="1"/>
  <c r="CH83" i="17"/>
  <c r="FQ83" i="17" s="1"/>
  <c r="CG83" i="17"/>
  <c r="FP83" i="17" s="1"/>
  <c r="CI83" i="17"/>
  <c r="FR83" i="17" s="1"/>
  <c r="CF83" i="17"/>
  <c r="FO83" i="17" s="1"/>
  <c r="CE83" i="17"/>
  <c r="FN83" i="17" s="1"/>
  <c r="CJ83" i="17"/>
  <c r="FS83" i="17" s="1"/>
  <c r="DW101" i="17"/>
  <c r="GB101" i="17" s="1"/>
  <c r="DX101" i="17"/>
  <c r="GC101" i="17" s="1"/>
  <c r="DY101" i="17"/>
  <c r="GD101" i="17" s="1"/>
  <c r="DZ101" i="17"/>
  <c r="GE101" i="17" s="1"/>
  <c r="CF89" i="17"/>
  <c r="FO89" i="17" s="1"/>
  <c r="CG89" i="17"/>
  <c r="FP89" i="17" s="1"/>
  <c r="CE59" i="17"/>
  <c r="FN59" i="17" s="1"/>
  <c r="CH59" i="17"/>
  <c r="FQ59" i="17" s="1"/>
  <c r="CF59" i="17"/>
  <c r="CG59" i="17"/>
  <c r="FP59" i="17" s="1"/>
  <c r="CH135" i="17"/>
  <c r="FQ135" i="17" s="1"/>
  <c r="CF135" i="17"/>
  <c r="CG135" i="17"/>
  <c r="FP135" i="17" s="1"/>
  <c r="CG108" i="17"/>
  <c r="FP108" i="17" s="1"/>
  <c r="CF108" i="17"/>
  <c r="CH108" i="17"/>
  <c r="FQ108" i="17" s="1"/>
  <c r="CE108" i="17"/>
  <c r="FN108" i="17" s="1"/>
  <c r="DA45" i="17"/>
  <c r="FU45" i="17" s="1"/>
  <c r="DF45" i="17"/>
  <c r="FZ45" i="17" s="1"/>
  <c r="DE45" i="17"/>
  <c r="FY45" i="17" s="1"/>
  <c r="DC45" i="17"/>
  <c r="FW45" i="17" s="1"/>
  <c r="DB45" i="17"/>
  <c r="FV45" i="17" s="1"/>
  <c r="CF138" i="17"/>
  <c r="FO138" i="17" s="1"/>
  <c r="CG138" i="17"/>
  <c r="FP138" i="17" s="1"/>
  <c r="CH138" i="17"/>
  <c r="FQ138" i="17" s="1"/>
  <c r="CE138" i="17"/>
  <c r="FN138" i="17" s="1"/>
  <c r="CH63" i="17"/>
  <c r="FQ63" i="17" s="1"/>
  <c r="CJ63" i="17"/>
  <c r="FS63" i="17" s="1"/>
  <c r="CI63" i="17"/>
  <c r="FR63" i="17" s="1"/>
  <c r="CG63" i="17"/>
  <c r="FP63" i="17" s="1"/>
  <c r="CE63" i="17"/>
  <c r="FN63" i="17" s="1"/>
  <c r="CF63" i="17"/>
  <c r="DF87" i="17"/>
  <c r="FZ87" i="17" s="1"/>
  <c r="DA87" i="17"/>
  <c r="FU87" i="17" s="1"/>
  <c r="DC87" i="17"/>
  <c r="FW87" i="17" s="1"/>
  <c r="DD87" i="17"/>
  <c r="FX87" i="17" s="1"/>
  <c r="DE87" i="17"/>
  <c r="FY87" i="17" s="1"/>
  <c r="DB87" i="17"/>
  <c r="FV87" i="17" s="1"/>
  <c r="AI79" i="17"/>
  <c r="BO79" i="17"/>
  <c r="CC79" i="17" s="1"/>
  <c r="DA4" i="17"/>
  <c r="FU4" i="17" s="1"/>
  <c r="DB4" i="17"/>
  <c r="FV4" i="17" s="1"/>
  <c r="CH6" i="17"/>
  <c r="FQ6" i="17" s="1"/>
  <c r="ET14" i="17"/>
  <c r="GJ14" i="17" s="1"/>
  <c r="DC4" i="17"/>
  <c r="FW4" i="17" s="1"/>
  <c r="CH9" i="17"/>
  <c r="FQ9" i="17" s="1"/>
  <c r="EU11" i="17"/>
  <c r="GK11" i="17" s="1"/>
  <c r="CG8" i="17"/>
  <c r="FP8" i="17" s="1"/>
  <c r="EV25" i="17"/>
  <c r="GL25" i="17" s="1"/>
  <c r="DD45" i="17"/>
  <c r="FX45" i="17" s="1"/>
  <c r="DE41" i="17"/>
  <c r="FY41" i="17" s="1"/>
  <c r="CE70" i="17"/>
  <c r="FN70" i="17" s="1"/>
  <c r="DX127" i="17"/>
  <c r="GC127" i="17" s="1"/>
  <c r="DW127" i="17"/>
  <c r="GB127" i="17" s="1"/>
  <c r="DZ127" i="17"/>
  <c r="GE127" i="17" s="1"/>
  <c r="DY127" i="17"/>
  <c r="GD127" i="17" s="1"/>
  <c r="CF73" i="17"/>
  <c r="CE73" i="17"/>
  <c r="FN73" i="17" s="1"/>
  <c r="CH73" i="17"/>
  <c r="FQ73" i="17" s="1"/>
  <c r="CI73" i="17"/>
  <c r="FR73" i="17" s="1"/>
  <c r="CG73" i="17"/>
  <c r="FP73" i="17" s="1"/>
  <c r="CJ73" i="17"/>
  <c r="FS73" i="17" s="1"/>
  <c r="CE75" i="17"/>
  <c r="FN75" i="17" s="1"/>
  <c r="CF75" i="17"/>
  <c r="CG75" i="17"/>
  <c r="FP75" i="17" s="1"/>
  <c r="CH75" i="17"/>
  <c r="FQ75" i="17" s="1"/>
  <c r="DD125" i="17"/>
  <c r="FX125" i="17" s="1"/>
  <c r="DA125" i="17"/>
  <c r="FU125" i="17" s="1"/>
  <c r="DB125" i="17"/>
  <c r="FV125" i="17" s="1"/>
  <c r="DC125" i="17"/>
  <c r="FW125" i="17" s="1"/>
  <c r="DE125" i="17"/>
  <c r="FY125" i="17" s="1"/>
  <c r="DF125" i="17"/>
  <c r="FZ125" i="17" s="1"/>
  <c r="EB113" i="17"/>
  <c r="GG113" i="17" s="1"/>
  <c r="DW113" i="17"/>
  <c r="GB113" i="17" s="1"/>
  <c r="DX113" i="17"/>
  <c r="GC113" i="17" s="1"/>
  <c r="DZ113" i="17"/>
  <c r="GE113" i="17" s="1"/>
  <c r="DY113" i="17"/>
  <c r="GD113" i="17" s="1"/>
  <c r="CF107" i="17"/>
  <c r="FO107" i="17" s="1"/>
  <c r="CH107" i="17"/>
  <c r="FQ107" i="17" s="1"/>
  <c r="CG107" i="17"/>
  <c r="FP107" i="17" s="1"/>
  <c r="CE107" i="17"/>
  <c r="FN107" i="17" s="1"/>
  <c r="CF116" i="17"/>
  <c r="FO116" i="17" s="1"/>
  <c r="CE116" i="17"/>
  <c r="FN116" i="17" s="1"/>
  <c r="CH116" i="17"/>
  <c r="FQ116" i="17" s="1"/>
  <c r="CG116" i="17"/>
  <c r="FP116" i="17" s="1"/>
  <c r="CH24" i="17"/>
  <c r="FQ24" i="17" s="1"/>
  <c r="CG24" i="17"/>
  <c r="FP24" i="17" s="1"/>
  <c r="CH157" i="17"/>
  <c r="FQ157" i="17" s="1"/>
  <c r="CF157" i="17"/>
  <c r="FO157" i="17" s="1"/>
  <c r="CE157" i="17"/>
  <c r="FN157" i="17" s="1"/>
  <c r="CG157" i="17"/>
  <c r="FP157" i="17" s="1"/>
  <c r="CH97" i="17"/>
  <c r="FQ97" i="17" s="1"/>
  <c r="CG97" i="17"/>
  <c r="FP97" i="17" s="1"/>
  <c r="CE97" i="17"/>
  <c r="FN97" i="17" s="1"/>
  <c r="CF97" i="17"/>
  <c r="DW150" i="17"/>
  <c r="GB150" i="17" s="1"/>
  <c r="DZ150" i="17"/>
  <c r="GE150" i="17" s="1"/>
  <c r="DY150" i="17"/>
  <c r="GD150" i="17" s="1"/>
  <c r="DX150" i="17"/>
  <c r="GC150" i="17" s="1"/>
  <c r="EB150" i="17"/>
  <c r="GG150" i="17" s="1"/>
  <c r="CE146" i="17"/>
  <c r="FN146" i="17" s="1"/>
  <c r="CF146" i="17"/>
  <c r="FO146" i="17" s="1"/>
  <c r="CG146" i="17"/>
  <c r="FP146" i="17" s="1"/>
  <c r="CH146" i="17"/>
  <c r="FQ146" i="17" s="1"/>
  <c r="DV123" i="17"/>
  <c r="GA123" i="17" s="1"/>
  <c r="DW123" i="17"/>
  <c r="GB123" i="17" s="1"/>
  <c r="DZ123" i="17"/>
  <c r="GE123" i="17" s="1"/>
  <c r="DY123" i="17"/>
  <c r="GD123" i="17" s="1"/>
  <c r="EA123" i="17"/>
  <c r="GF123" i="17" s="1"/>
  <c r="DX123" i="17"/>
  <c r="GC123" i="17" s="1"/>
  <c r="CF8" i="17"/>
  <c r="ES11" i="17"/>
  <c r="GI11" i="17" s="1"/>
  <c r="CG5" i="17"/>
  <c r="FP5" i="17" s="1"/>
  <c r="CF5" i="17"/>
  <c r="EZ5" i="17" s="1"/>
  <c r="FB5" i="17" s="1"/>
  <c r="CE26" i="17"/>
  <c r="FN26" i="17" s="1"/>
  <c r="CG23" i="17"/>
  <c r="FP23" i="17" s="1"/>
  <c r="DW40" i="17"/>
  <c r="GB40" i="17" s="1"/>
  <c r="ES91" i="17"/>
  <c r="GI91" i="17" s="1"/>
  <c r="CE118" i="17"/>
  <c r="FN118" i="17" s="1"/>
  <c r="CF118" i="17"/>
  <c r="FO118" i="17" s="1"/>
  <c r="CG118" i="17"/>
  <c r="FP118" i="17" s="1"/>
  <c r="CH118" i="17"/>
  <c r="FQ118" i="17" s="1"/>
  <c r="CG19" i="17"/>
  <c r="FP19" i="17" s="1"/>
  <c r="CF19" i="17"/>
  <c r="FO19" i="17" s="1"/>
  <c r="CE19" i="17"/>
  <c r="FN19" i="17" s="1"/>
  <c r="CH19" i="17"/>
  <c r="FQ19" i="17" s="1"/>
  <c r="CF65" i="17"/>
  <c r="CG65" i="17"/>
  <c r="FP65" i="17" s="1"/>
  <c r="CE65" i="17"/>
  <c r="FN65" i="17" s="1"/>
  <c r="CH65" i="17"/>
  <c r="FQ65" i="17" s="1"/>
  <c r="CG159" i="17"/>
  <c r="FP159" i="17" s="1"/>
  <c r="CF159" i="17"/>
  <c r="CH159" i="17"/>
  <c r="FQ159" i="17" s="1"/>
  <c r="CE159" i="17"/>
  <c r="FN159" i="17" s="1"/>
  <c r="CE84" i="17"/>
  <c r="FN84" i="17" s="1"/>
  <c r="CF84" i="17"/>
  <c r="CH84" i="17"/>
  <c r="FQ84" i="17" s="1"/>
  <c r="CG84" i="17"/>
  <c r="FP84" i="17" s="1"/>
  <c r="DD21" i="17"/>
  <c r="FX21" i="17" s="1"/>
  <c r="DA21" i="17"/>
  <c r="FU21" i="17" s="1"/>
  <c r="DB21" i="17"/>
  <c r="FV21" i="17" s="1"/>
  <c r="CG90" i="17"/>
  <c r="FP90" i="17" s="1"/>
  <c r="CH90" i="17"/>
  <c r="FQ90" i="17" s="1"/>
  <c r="CF90" i="17"/>
  <c r="CI76" i="17"/>
  <c r="FR76" i="17" s="1"/>
  <c r="CH76" i="17"/>
  <c r="FQ76" i="17" s="1"/>
  <c r="CG76" i="17"/>
  <c r="FP76" i="17" s="1"/>
  <c r="CF76" i="17"/>
  <c r="CJ76" i="17"/>
  <c r="FS76" i="17" s="1"/>
  <c r="CF56" i="17"/>
  <c r="FO56" i="17" s="1"/>
  <c r="CG56" i="17"/>
  <c r="FP56" i="17" s="1"/>
  <c r="CH56" i="17"/>
  <c r="FQ56" i="17" s="1"/>
  <c r="CE39" i="17"/>
  <c r="FN39" i="17" s="1"/>
  <c r="CH39" i="17"/>
  <c r="FQ39" i="17" s="1"/>
  <c r="CF39" i="17"/>
  <c r="FO39" i="17" s="1"/>
  <c r="CG39" i="17"/>
  <c r="FP39" i="17" s="1"/>
  <c r="CE141" i="17"/>
  <c r="FN141" i="17" s="1"/>
  <c r="CG141" i="17"/>
  <c r="FP141" i="17" s="1"/>
  <c r="CH141" i="17"/>
  <c r="FQ141" i="17" s="1"/>
  <c r="CF141" i="17"/>
  <c r="DA121" i="17"/>
  <c r="FU121" i="17" s="1"/>
  <c r="DB121" i="17"/>
  <c r="FV121" i="17" s="1"/>
  <c r="DD121" i="17"/>
  <c r="FX121" i="17" s="1"/>
  <c r="DC121" i="17"/>
  <c r="FW121" i="17" s="1"/>
  <c r="CH20" i="17"/>
  <c r="FQ20" i="17" s="1"/>
  <c r="CG20" i="17"/>
  <c r="FP20" i="17" s="1"/>
  <c r="CF20" i="17"/>
  <c r="FO20" i="17" s="1"/>
  <c r="CE124" i="17"/>
  <c r="FN124" i="17" s="1"/>
  <c r="CF124" i="17"/>
  <c r="FO124" i="17" s="1"/>
  <c r="CG124" i="17"/>
  <c r="FP124" i="17" s="1"/>
  <c r="CI124" i="17"/>
  <c r="FR124" i="17" s="1"/>
  <c r="CJ124" i="17"/>
  <c r="FS124" i="17" s="1"/>
  <c r="CH124" i="17"/>
  <c r="FQ124" i="17" s="1"/>
  <c r="CF72" i="17"/>
  <c r="FO72" i="17" s="1"/>
  <c r="CE72" i="17"/>
  <c r="FN72" i="17" s="1"/>
  <c r="CG72" i="17"/>
  <c r="FP72" i="17" s="1"/>
  <c r="CH72" i="17"/>
  <c r="FQ72" i="17" s="1"/>
  <c r="DW117" i="17"/>
  <c r="GB117" i="17" s="1"/>
  <c r="EA117" i="17"/>
  <c r="GF117" i="17" s="1"/>
  <c r="DX117" i="17"/>
  <c r="GC117" i="17" s="1"/>
  <c r="DZ117" i="17"/>
  <c r="GE117" i="17" s="1"/>
  <c r="DV117" i="17"/>
  <c r="GA117" i="17" s="1"/>
  <c r="DY117" i="17"/>
  <c r="GD117" i="17" s="1"/>
  <c r="CF81" i="17"/>
  <c r="CH81" i="17"/>
  <c r="FQ81" i="17" s="1"/>
  <c r="CE81" i="17"/>
  <c r="FN81" i="17" s="1"/>
  <c r="CG81" i="17"/>
  <c r="FP81" i="17" s="1"/>
  <c r="DX34" i="17"/>
  <c r="GC34" i="17" s="1"/>
  <c r="DV34" i="17"/>
  <c r="GA34" i="17" s="1"/>
  <c r="EA34" i="17"/>
  <c r="GF34" i="17" s="1"/>
  <c r="DY34" i="17"/>
  <c r="GD34" i="17" s="1"/>
  <c r="DW34" i="17"/>
  <c r="GB34" i="17" s="1"/>
  <c r="DZ34" i="17"/>
  <c r="GE34" i="17" s="1"/>
  <c r="DV154" i="17"/>
  <c r="GA154" i="17" s="1"/>
  <c r="EA154" i="17"/>
  <c r="GF154" i="17" s="1"/>
  <c r="DX154" i="17"/>
  <c r="GC154" i="17" s="1"/>
  <c r="DY154" i="17"/>
  <c r="GD154" i="17" s="1"/>
  <c r="DZ154" i="17"/>
  <c r="GE154" i="17" s="1"/>
  <c r="DW154" i="17"/>
  <c r="GB154" i="17" s="1"/>
  <c r="CF15" i="17"/>
  <c r="CE15" i="17"/>
  <c r="FN15" i="17" s="1"/>
  <c r="CG15" i="17"/>
  <c r="FP15" i="17" s="1"/>
  <c r="EV14" i="17"/>
  <c r="GL14" i="17" s="1"/>
  <c r="CH8" i="17"/>
  <c r="FQ8" i="17" s="1"/>
  <c r="CF9" i="17"/>
  <c r="FO9" i="17" s="1"/>
  <c r="CG12" i="17"/>
  <c r="FP12" i="17" s="1"/>
  <c r="CE5" i="17"/>
  <c r="FN5" i="17" s="1"/>
  <c r="CE31" i="17"/>
  <c r="FN31" i="17" s="1"/>
  <c r="CE56" i="17"/>
  <c r="FN56" i="17" s="1"/>
  <c r="CE90" i="17"/>
  <c r="FN90" i="17" s="1"/>
  <c r="CE135" i="17"/>
  <c r="FN135" i="17" s="1"/>
  <c r="DA47" i="17"/>
  <c r="FU47" i="17" s="1"/>
  <c r="DC47" i="17"/>
  <c r="FW47" i="17" s="1"/>
  <c r="DB47" i="17"/>
  <c r="FV47" i="17" s="1"/>
  <c r="DW49" i="17"/>
  <c r="GB49" i="17" s="1"/>
  <c r="DY49" i="17"/>
  <c r="GD49" i="17" s="1"/>
  <c r="CH133" i="17"/>
  <c r="FQ133" i="17" s="1"/>
  <c r="CG133" i="17"/>
  <c r="FP133" i="17" s="1"/>
  <c r="CE133" i="17"/>
  <c r="FN133" i="17" s="1"/>
  <c r="CF133" i="17"/>
  <c r="CG26" i="17"/>
  <c r="FP26" i="17" s="1"/>
  <c r="CH129" i="17"/>
  <c r="FQ129" i="17" s="1"/>
  <c r="CG129" i="17"/>
  <c r="FP129" i="17" s="1"/>
  <c r="CF129" i="17"/>
  <c r="FO129" i="17" s="1"/>
  <c r="CE129" i="17"/>
  <c r="FN129" i="17" s="1"/>
  <c r="CE143" i="17"/>
  <c r="FN143" i="17" s="1"/>
  <c r="CH143" i="17"/>
  <c r="FQ143" i="17" s="1"/>
  <c r="CF143" i="17"/>
  <c r="CG143" i="17"/>
  <c r="FP143" i="17" s="1"/>
  <c r="CG100" i="17"/>
  <c r="FP100" i="17" s="1"/>
  <c r="CF100" i="17"/>
  <c r="FO100" i="17" s="1"/>
  <c r="CH100" i="17"/>
  <c r="FQ100" i="17" s="1"/>
  <c r="CI100" i="17"/>
  <c r="FR100" i="17" s="1"/>
  <c r="CE100" i="17"/>
  <c r="FN100" i="17" s="1"/>
  <c r="CJ100" i="17"/>
  <c r="FS100" i="17" s="1"/>
  <c r="CG139" i="17"/>
  <c r="FP139" i="17" s="1"/>
  <c r="CF139" i="17"/>
  <c r="EZ139" i="17" s="1"/>
  <c r="FB139" i="17" s="1"/>
  <c r="CH139" i="17"/>
  <c r="FQ139" i="17" s="1"/>
  <c r="CE139" i="17"/>
  <c r="FN139" i="17" s="1"/>
  <c r="CI139" i="17"/>
  <c r="FR139" i="17" s="1"/>
  <c r="CD139" i="17"/>
  <c r="FM139" i="17" s="1"/>
  <c r="DC51" i="17"/>
  <c r="FW51" i="17" s="1"/>
  <c r="DB51" i="17"/>
  <c r="FV51" i="17" s="1"/>
  <c r="DA51" i="17"/>
  <c r="FU51" i="17" s="1"/>
  <c r="DD51" i="17"/>
  <c r="FX51" i="17" s="1"/>
  <c r="DW142" i="17"/>
  <c r="GB142" i="17" s="1"/>
  <c r="DY142" i="17"/>
  <c r="GD142" i="17" s="1"/>
  <c r="DX142" i="17"/>
  <c r="GC142" i="17" s="1"/>
  <c r="DZ142" i="17"/>
  <c r="GE142" i="17" s="1"/>
  <c r="CG82" i="17"/>
  <c r="FP82" i="17" s="1"/>
  <c r="CH82" i="17"/>
  <c r="FQ82" i="17" s="1"/>
  <c r="CE82" i="17"/>
  <c r="FN82" i="17" s="1"/>
  <c r="CE29" i="17"/>
  <c r="FN29" i="17" s="1"/>
  <c r="CH29" i="17"/>
  <c r="FQ29" i="17" s="1"/>
  <c r="CG29" i="17"/>
  <c r="FP29" i="17" s="1"/>
  <c r="DV40" i="17"/>
  <c r="GA40" i="17" s="1"/>
  <c r="EA40" i="17"/>
  <c r="GF40" i="17" s="1"/>
  <c r="DY40" i="17"/>
  <c r="GD40" i="17" s="1"/>
  <c r="DZ40" i="17"/>
  <c r="GE40" i="17" s="1"/>
  <c r="CH22" i="17"/>
  <c r="FQ22" i="17" s="1"/>
  <c r="CE22" i="17"/>
  <c r="FN22" i="17" s="1"/>
  <c r="DF61" i="17"/>
  <c r="FZ61" i="17" s="1"/>
  <c r="DE61" i="17"/>
  <c r="FY61" i="17" s="1"/>
  <c r="DC61" i="17"/>
  <c r="FW61" i="17" s="1"/>
  <c r="DA61" i="17"/>
  <c r="FU61" i="17" s="1"/>
  <c r="DB61" i="17"/>
  <c r="FV61" i="17" s="1"/>
  <c r="EV131" i="17"/>
  <c r="GL131" i="17" s="1"/>
  <c r="ET131" i="17"/>
  <c r="GJ131" i="17" s="1"/>
  <c r="EW131" i="17"/>
  <c r="GM131" i="17" s="1"/>
  <c r="EX131" i="17"/>
  <c r="GN131" i="17" s="1"/>
  <c r="ES131" i="17"/>
  <c r="GI131" i="17" s="1"/>
  <c r="EU131" i="17"/>
  <c r="GK131" i="17" s="1"/>
  <c r="EA36" i="17"/>
  <c r="GF36" i="17" s="1"/>
  <c r="DZ36" i="17"/>
  <c r="GE36" i="17" s="1"/>
  <c r="DX36" i="17"/>
  <c r="GC36" i="17" s="1"/>
  <c r="DV36" i="17"/>
  <c r="GA36" i="17" s="1"/>
  <c r="DW36" i="17"/>
  <c r="GB36" i="17" s="1"/>
  <c r="CF80" i="17"/>
  <c r="EZ80" i="17" s="1"/>
  <c r="FB80" i="17" s="1"/>
  <c r="CH80" i="17"/>
  <c r="FQ80" i="17" s="1"/>
  <c r="CE80" i="17"/>
  <c r="FN80" i="17" s="1"/>
  <c r="CJ80" i="17"/>
  <c r="FS80" i="17" s="1"/>
  <c r="CI80" i="17"/>
  <c r="FR80" i="17" s="1"/>
  <c r="CG105" i="17"/>
  <c r="FP105" i="17" s="1"/>
  <c r="CH105" i="17"/>
  <c r="FQ105" i="17" s="1"/>
  <c r="CE105" i="17"/>
  <c r="FN105" i="17" s="1"/>
  <c r="CF105" i="17"/>
  <c r="EZ105" i="17" s="1"/>
  <c r="FB105" i="17" s="1"/>
  <c r="CE50" i="17"/>
  <c r="FN50" i="17" s="1"/>
  <c r="CF50" i="17"/>
  <c r="CG50" i="17"/>
  <c r="FP50" i="17" s="1"/>
  <c r="AI86" i="17"/>
  <c r="BO86" i="17"/>
  <c r="CC86" i="17" s="1"/>
  <c r="CG9" i="17"/>
  <c r="FP9" i="17" s="1"/>
  <c r="EU14" i="17"/>
  <c r="GK14" i="17" s="1"/>
  <c r="CG6" i="17"/>
  <c r="FP6" i="17" s="1"/>
  <c r="CH13" i="17"/>
  <c r="FQ13" i="17" s="1"/>
  <c r="CF13" i="17"/>
  <c r="EZ13" i="17" s="1"/>
  <c r="FB13" i="17" s="1"/>
  <c r="DC21" i="17"/>
  <c r="FW21" i="17" s="1"/>
  <c r="DZ49" i="17"/>
  <c r="GE49" i="17" s="1"/>
  <c r="CE76" i="17"/>
  <c r="FN76" i="17" s="1"/>
  <c r="CH151" i="17"/>
  <c r="FQ151" i="17" s="1"/>
  <c r="CJ151" i="17"/>
  <c r="FS151" i="17" s="1"/>
  <c r="CE151" i="17"/>
  <c r="FN151" i="17" s="1"/>
  <c r="CG151" i="17"/>
  <c r="FP151" i="17" s="1"/>
  <c r="CF151" i="17"/>
  <c r="FO151" i="17" s="1"/>
  <c r="DW43" i="17"/>
  <c r="GB43" i="17" s="1"/>
  <c r="DY43" i="17"/>
  <c r="GD43" i="17" s="1"/>
  <c r="DZ43" i="17"/>
  <c r="GE43" i="17" s="1"/>
  <c r="DX43" i="17"/>
  <c r="GC43" i="17" s="1"/>
  <c r="CG58" i="17"/>
  <c r="FP58" i="17" s="1"/>
  <c r="CE58" i="17"/>
  <c r="FN58" i="17" s="1"/>
  <c r="CF58" i="17"/>
  <c r="FO58" i="17" s="1"/>
  <c r="CG85" i="17"/>
  <c r="FP85" i="17" s="1"/>
  <c r="CF85" i="17"/>
  <c r="EZ85" i="17" s="1"/>
  <c r="FB85" i="17" s="1"/>
  <c r="CH85" i="17"/>
  <c r="FQ85" i="17" s="1"/>
  <c r="CE68" i="17"/>
  <c r="FN68" i="17" s="1"/>
  <c r="CF68" i="17"/>
  <c r="CH68" i="17"/>
  <c r="FQ68" i="17" s="1"/>
  <c r="CG68" i="17"/>
  <c r="FP68" i="17" s="1"/>
  <c r="DC78" i="17"/>
  <c r="FW78" i="17" s="1"/>
  <c r="DB78" i="17"/>
  <c r="FV78" i="17" s="1"/>
  <c r="DD78" i="17"/>
  <c r="FX78" i="17" s="1"/>
  <c r="DA78" i="17"/>
  <c r="FU78" i="17" s="1"/>
  <c r="CG38" i="17"/>
  <c r="FP38" i="17" s="1"/>
  <c r="CH38" i="17"/>
  <c r="FQ38" i="17" s="1"/>
  <c r="CE38" i="17"/>
  <c r="FN38" i="17" s="1"/>
  <c r="CF38" i="17"/>
  <c r="EZ38" i="17" s="1"/>
  <c r="FB38" i="17" s="1"/>
  <c r="CE32" i="17"/>
  <c r="FN32" i="17" s="1"/>
  <c r="CF32" i="17"/>
  <c r="CH32" i="17"/>
  <c r="FQ32" i="17" s="1"/>
  <c r="CH162" i="17"/>
  <c r="FQ162" i="17" s="1"/>
  <c r="CF162" i="17"/>
  <c r="FO162" i="17" s="1"/>
  <c r="CE162" i="17"/>
  <c r="FN162" i="17" s="1"/>
  <c r="CG162" i="17"/>
  <c r="FP162" i="17" s="1"/>
  <c r="CH160" i="17"/>
  <c r="FQ160" i="17" s="1"/>
  <c r="CF160" i="17"/>
  <c r="CG160" i="17"/>
  <c r="FP160" i="17" s="1"/>
  <c r="CE160" i="17"/>
  <c r="FN160" i="17" s="1"/>
  <c r="CJ160" i="17"/>
  <c r="FS160" i="17" s="1"/>
  <c r="CI160" i="17"/>
  <c r="FR160" i="17" s="1"/>
  <c r="EU25" i="17"/>
  <c r="GK25" i="17" s="1"/>
  <c r="ES25" i="17"/>
  <c r="GI25" i="17" s="1"/>
  <c r="CG69" i="17"/>
  <c r="FP69" i="17" s="1"/>
  <c r="CE69" i="17"/>
  <c r="FN69" i="17" s="1"/>
  <c r="CF69" i="17"/>
  <c r="CH69" i="17"/>
  <c r="FQ69" i="17" s="1"/>
  <c r="CG44" i="17"/>
  <c r="FP44" i="17" s="1"/>
  <c r="CH44" i="17"/>
  <c r="FQ44" i="17" s="1"/>
  <c r="CF44" i="17"/>
  <c r="FO44" i="17" s="1"/>
  <c r="CE44" i="17"/>
  <c r="FN44" i="17" s="1"/>
  <c r="CI140" i="17"/>
  <c r="FR140" i="17" s="1"/>
  <c r="CH140" i="17"/>
  <c r="FQ140" i="17" s="1"/>
  <c r="CE140" i="17"/>
  <c r="FN140" i="17" s="1"/>
  <c r="CG140" i="17"/>
  <c r="FP140" i="17" s="1"/>
  <c r="CF140" i="17"/>
  <c r="FO140" i="17" s="1"/>
  <c r="CJ140" i="17"/>
  <c r="FS140" i="17" s="1"/>
  <c r="CG88" i="17"/>
  <c r="FP88" i="17" s="1"/>
  <c r="CE88" i="17"/>
  <c r="FN88" i="17" s="1"/>
  <c r="CH88" i="17"/>
  <c r="FQ88" i="17" s="1"/>
  <c r="CF88" i="17"/>
  <c r="FO88" i="17" s="1"/>
  <c r="CG62" i="17"/>
  <c r="FP62" i="17" s="1"/>
  <c r="CE62" i="17"/>
  <c r="FN62" i="17" s="1"/>
  <c r="CF62" i="17"/>
  <c r="FO62" i="17" s="1"/>
  <c r="CF98" i="17"/>
  <c r="FO98" i="17" s="1"/>
  <c r="CE98" i="17"/>
  <c r="FN98" i="17" s="1"/>
  <c r="CH98" i="17"/>
  <c r="FQ98" i="17" s="1"/>
  <c r="CG98" i="17"/>
  <c r="FP98" i="17" s="1"/>
  <c r="CE77" i="17"/>
  <c r="FN77" i="17" s="1"/>
  <c r="CG77" i="17"/>
  <c r="FP77" i="17" s="1"/>
  <c r="CF77" i="17"/>
  <c r="CH77" i="17"/>
  <c r="FQ77" i="17" s="1"/>
  <c r="DC7" i="17"/>
  <c r="FW7" i="17" s="1"/>
  <c r="CE12" i="17"/>
  <c r="FN12" i="17" s="1"/>
  <c r="CF6" i="17"/>
  <c r="FO6" i="17" s="1"/>
  <c r="CG22" i="17"/>
  <c r="FP22" i="17" s="1"/>
  <c r="DD47" i="17"/>
  <c r="FX47" i="17" s="1"/>
  <c r="CH62" i="17"/>
  <c r="FQ62" i="17" s="1"/>
  <c r="CH92" i="17"/>
  <c r="FQ92" i="17" s="1"/>
  <c r="CH104" i="17"/>
  <c r="FQ104" i="17" s="1"/>
  <c r="CH89" i="17"/>
  <c r="FQ89" i="17" s="1"/>
  <c r="CE120" i="17"/>
  <c r="FN120" i="17" s="1"/>
  <c r="CG120" i="17"/>
  <c r="FP120" i="17" s="1"/>
  <c r="CF120" i="17"/>
  <c r="FO120" i="17" s="1"/>
  <c r="CH120" i="17"/>
  <c r="FQ120" i="17" s="1"/>
  <c r="CF130" i="17"/>
  <c r="FO130" i="17" s="1"/>
  <c r="CE130" i="17"/>
  <c r="FN130" i="17" s="1"/>
  <c r="CH130" i="17"/>
  <c r="FQ130" i="17" s="1"/>
  <c r="CG130" i="17"/>
  <c r="FP130" i="17" s="1"/>
  <c r="CE10" i="17"/>
  <c r="FN10" i="17" s="1"/>
  <c r="DC122" i="17"/>
  <c r="FW122" i="17" s="1"/>
  <c r="DD122" i="17"/>
  <c r="FX122" i="17" s="1"/>
  <c r="DA122" i="17"/>
  <c r="FU122" i="17" s="1"/>
  <c r="CF115" i="17"/>
  <c r="CJ115" i="17"/>
  <c r="FS115" i="17" s="1"/>
  <c r="CI115" i="17"/>
  <c r="FR115" i="17" s="1"/>
  <c r="CE115" i="17"/>
  <c r="FN115" i="17" s="1"/>
  <c r="CH115" i="17"/>
  <c r="FQ115" i="17" s="1"/>
  <c r="CG115" i="17"/>
  <c r="FP115" i="17" s="1"/>
  <c r="ES99" i="17"/>
  <c r="GI99" i="17" s="1"/>
  <c r="ET99" i="17"/>
  <c r="GJ99" i="17" s="1"/>
  <c r="EU99" i="17"/>
  <c r="GK99" i="17" s="1"/>
  <c r="EW99" i="17"/>
  <c r="GM99" i="17" s="1"/>
  <c r="EV99" i="17"/>
  <c r="GL99" i="17" s="1"/>
  <c r="CG134" i="17"/>
  <c r="FP134" i="17" s="1"/>
  <c r="CH134" i="17"/>
  <c r="FQ134" i="17" s="1"/>
  <c r="CI134" i="17"/>
  <c r="FR134" i="17" s="1"/>
  <c r="CJ134" i="17"/>
  <c r="FS134" i="17" s="1"/>
  <c r="CE134" i="17"/>
  <c r="FN134" i="17" s="1"/>
  <c r="CF134" i="17"/>
  <c r="EZ134" i="17" s="1"/>
  <c r="FB134" i="17" s="1"/>
  <c r="DA153" i="17"/>
  <c r="FU153" i="17" s="1"/>
  <c r="DB153" i="17"/>
  <c r="FV153" i="17" s="1"/>
  <c r="DD153" i="17"/>
  <c r="FX153" i="17" s="1"/>
  <c r="DC153" i="17"/>
  <c r="FW153" i="17" s="1"/>
  <c r="CE136" i="17"/>
  <c r="FN136" i="17" s="1"/>
  <c r="CH136" i="17"/>
  <c r="FQ136" i="17" s="1"/>
  <c r="CJ136" i="17"/>
  <c r="FS136" i="17" s="1"/>
  <c r="CG136" i="17"/>
  <c r="FP136" i="17" s="1"/>
  <c r="CF136" i="17"/>
  <c r="EZ136" i="17" s="1"/>
  <c r="FB136" i="17" s="1"/>
  <c r="CI136" i="17"/>
  <c r="FR136" i="17" s="1"/>
  <c r="DW110" i="17"/>
  <c r="GB110" i="17" s="1"/>
  <c r="DX110" i="17"/>
  <c r="GC110" i="17" s="1"/>
  <c r="DZ110" i="17"/>
  <c r="GE110" i="17" s="1"/>
  <c r="DY110" i="17"/>
  <c r="GD110" i="17" s="1"/>
  <c r="DY152" i="17"/>
  <c r="GD152" i="17" s="1"/>
  <c r="DZ152" i="17"/>
  <c r="GE152" i="17" s="1"/>
  <c r="EB152" i="17"/>
  <c r="GG152" i="17" s="1"/>
  <c r="DW152" i="17"/>
  <c r="GB152" i="17" s="1"/>
  <c r="DX152" i="17"/>
  <c r="GC152" i="17" s="1"/>
  <c r="CE37" i="17"/>
  <c r="FN37" i="17" s="1"/>
  <c r="CF37" i="17"/>
  <c r="EZ37" i="17" s="1"/>
  <c r="FB37" i="17" s="1"/>
  <c r="CG37" i="17"/>
  <c r="FP37" i="17" s="1"/>
  <c r="CE33" i="17"/>
  <c r="FN33" i="17" s="1"/>
  <c r="CF33" i="17"/>
  <c r="FO33" i="17" s="1"/>
  <c r="CG33" i="17"/>
  <c r="FP33" i="17" s="1"/>
  <c r="CI33" i="17"/>
  <c r="FR33" i="17" s="1"/>
  <c r="CJ33" i="17"/>
  <c r="FS33" i="17" s="1"/>
  <c r="CH33" i="17"/>
  <c r="FQ33" i="17" s="1"/>
  <c r="CH27" i="17"/>
  <c r="FQ27" i="17" s="1"/>
  <c r="CG27" i="17"/>
  <c r="FP27" i="17" s="1"/>
  <c r="CE27" i="17"/>
  <c r="FN27" i="17" s="1"/>
  <c r="CG52" i="17"/>
  <c r="FP52" i="17" s="1"/>
  <c r="CH52" i="17"/>
  <c r="FQ52" i="17" s="1"/>
  <c r="CF52" i="17"/>
  <c r="EZ52" i="17" s="1"/>
  <c r="FB52" i="17" s="1"/>
  <c r="DW148" i="17"/>
  <c r="GB148" i="17" s="1"/>
  <c r="DY148" i="17"/>
  <c r="GD148" i="17" s="1"/>
  <c r="EB148" i="17"/>
  <c r="GG148" i="17" s="1"/>
  <c r="DX148" i="17"/>
  <c r="GC148" i="17" s="1"/>
  <c r="DZ148" i="17"/>
  <c r="GE148" i="17" s="1"/>
  <c r="CF96" i="17"/>
  <c r="CE96" i="17"/>
  <c r="FN96" i="17" s="1"/>
  <c r="CG96" i="17"/>
  <c r="FP96" i="17" s="1"/>
  <c r="CF71" i="17"/>
  <c r="FO71" i="17" s="1"/>
  <c r="CE71" i="17"/>
  <c r="FN71" i="17" s="1"/>
  <c r="CG46" i="17"/>
  <c r="FP46" i="17" s="1"/>
  <c r="CF46" i="17"/>
  <c r="FO46" i="17" s="1"/>
  <c r="CE46" i="17"/>
  <c r="FN46" i="17" s="1"/>
  <c r="CH46" i="17"/>
  <c r="FQ46" i="17" s="1"/>
  <c r="CF114" i="17"/>
  <c r="FO114" i="17" s="1"/>
  <c r="CG114" i="17"/>
  <c r="FP114" i="17" s="1"/>
  <c r="CH114" i="17"/>
  <c r="FQ114" i="17" s="1"/>
  <c r="CE114" i="17"/>
  <c r="FN114" i="17" s="1"/>
  <c r="CH23" i="17"/>
  <c r="FQ23" i="17" s="1"/>
  <c r="CE23" i="17"/>
  <c r="FN23" i="17" s="1"/>
  <c r="CH10" i="17"/>
  <c r="FQ10" i="17" s="1"/>
  <c r="CH15" i="17"/>
  <c r="FQ15" i="17" s="1"/>
  <c r="CH12" i="17"/>
  <c r="FQ12" i="17" s="1"/>
  <c r="DB7" i="17"/>
  <c r="FV7" i="17" s="1"/>
  <c r="CE20" i="17"/>
  <c r="FN20" i="17" s="1"/>
  <c r="CH37" i="17"/>
  <c r="FQ37" i="17" s="1"/>
  <c r="CG53" i="17"/>
  <c r="FP53" i="17" s="1"/>
  <c r="DB55" i="17"/>
  <c r="FV55" i="17" s="1"/>
  <c r="CH50" i="17"/>
  <c r="FQ50" i="17" s="1"/>
  <c r="CH71" i="17"/>
  <c r="FQ71" i="17" s="1"/>
  <c r="CH96" i="17"/>
  <c r="FQ96" i="17" s="1"/>
  <c r="CG95" i="17"/>
  <c r="FP95" i="17" s="1"/>
  <c r="DC151" i="20"/>
  <c r="FW151" i="20" s="1"/>
  <c r="DZ120" i="20"/>
  <c r="GE120" i="20" s="1"/>
  <c r="CZ151" i="20"/>
  <c r="FT151" i="20" s="1"/>
  <c r="DA151" i="20"/>
  <c r="FU151" i="20" s="1"/>
  <c r="EA153" i="20"/>
  <c r="GF153" i="20" s="1"/>
  <c r="DA119" i="20"/>
  <c r="FU119" i="20" s="1"/>
  <c r="DD151" i="20"/>
  <c r="FX151" i="20" s="1"/>
  <c r="AI61" i="20"/>
  <c r="DB151" i="20"/>
  <c r="FV151" i="20" s="1"/>
  <c r="DB119" i="20"/>
  <c r="FV119" i="20" s="1"/>
  <c r="CE84" i="20"/>
  <c r="FN84" i="20" s="1"/>
  <c r="CH49" i="20"/>
  <c r="FQ49" i="20" s="1"/>
  <c r="CF49" i="20"/>
  <c r="CG84" i="20"/>
  <c r="FP84" i="20" s="1"/>
  <c r="CH84" i="20"/>
  <c r="FQ84" i="20" s="1"/>
  <c r="CD49" i="20"/>
  <c r="FM49" i="20" s="1"/>
  <c r="CE49" i="20"/>
  <c r="FN49" i="20" s="1"/>
  <c r="AI131" i="20"/>
  <c r="DX120" i="20"/>
  <c r="GC120" i="20" s="1"/>
  <c r="AI128" i="20"/>
  <c r="EA26" i="20"/>
  <c r="GF26" i="20" s="1"/>
  <c r="DD119" i="20"/>
  <c r="FX119" i="20" s="1"/>
  <c r="CG49" i="20"/>
  <c r="FP49" i="20" s="1"/>
  <c r="DX89" i="20"/>
  <c r="GC89" i="20" s="1"/>
  <c r="ES72" i="20"/>
  <c r="GI72" i="20" s="1"/>
  <c r="EV72" i="20"/>
  <c r="GL72" i="20" s="1"/>
  <c r="EW72" i="20"/>
  <c r="GM72" i="20" s="1"/>
  <c r="ET72" i="20"/>
  <c r="GJ72" i="20" s="1"/>
  <c r="AI110" i="20"/>
  <c r="DF85" i="20"/>
  <c r="FZ85" i="20" s="1"/>
  <c r="DC85" i="20"/>
  <c r="FW85" i="20" s="1"/>
  <c r="CF89" i="20"/>
  <c r="EZ89" i="20" s="1"/>
  <c r="FB89" i="20" s="1"/>
  <c r="DE85" i="20"/>
  <c r="FY85" i="20" s="1"/>
  <c r="DD85" i="20"/>
  <c r="FX85" i="20" s="1"/>
  <c r="EW13" i="20"/>
  <c r="GM13" i="20" s="1"/>
  <c r="DF5" i="20"/>
  <c r="FZ5" i="20" s="1"/>
  <c r="AI104" i="20"/>
  <c r="DA85" i="20"/>
  <c r="FU85" i="20" s="1"/>
  <c r="CI92" i="20"/>
  <c r="FR92" i="20" s="1"/>
  <c r="DW160" i="20"/>
  <c r="GB160" i="20" s="1"/>
  <c r="EB160" i="20"/>
  <c r="GG160" i="20" s="1"/>
  <c r="CG89" i="20"/>
  <c r="FP89" i="20" s="1"/>
  <c r="CE89" i="20"/>
  <c r="FN89" i="20" s="1"/>
  <c r="EW4" i="20"/>
  <c r="GM4" i="20" s="1"/>
  <c r="DA115" i="20"/>
  <c r="FU115" i="20" s="1"/>
  <c r="EU23" i="20"/>
  <c r="GK23" i="20" s="1"/>
  <c r="EU4" i="20"/>
  <c r="GK4" i="20" s="1"/>
  <c r="BO162" i="20"/>
  <c r="CC162" i="20" s="1"/>
  <c r="CH162" i="20" s="1"/>
  <c r="FQ162" i="20" s="1"/>
  <c r="DC148" i="20"/>
  <c r="FW148" i="20" s="1"/>
  <c r="DE66" i="20"/>
  <c r="FY66" i="20" s="1"/>
  <c r="EX55" i="20"/>
  <c r="GN55" i="20" s="1"/>
  <c r="EW55" i="20"/>
  <c r="GM55" i="20" s="1"/>
  <c r="EW23" i="20"/>
  <c r="GM23" i="20" s="1"/>
  <c r="DD99" i="20"/>
  <c r="FX99" i="20" s="1"/>
  <c r="CD114" i="20"/>
  <c r="FM114" i="20" s="1"/>
  <c r="DD148" i="20"/>
  <c r="FX148" i="20" s="1"/>
  <c r="BO129" i="20"/>
  <c r="DZ119" i="20"/>
  <c r="GE119" i="20" s="1"/>
  <c r="DD66" i="20"/>
  <c r="FX66" i="20" s="1"/>
  <c r="DC66" i="20"/>
  <c r="FW66" i="20" s="1"/>
  <c r="DE99" i="20"/>
  <c r="FY99" i="20" s="1"/>
  <c r="CE75" i="20"/>
  <c r="FN75" i="20" s="1"/>
  <c r="ET151" i="20"/>
  <c r="GJ151" i="20" s="1"/>
  <c r="DY91" i="20"/>
  <c r="GD91" i="20" s="1"/>
  <c r="DF66" i="20"/>
  <c r="FZ66" i="20" s="1"/>
  <c r="EU55" i="20"/>
  <c r="GK55" i="20" s="1"/>
  <c r="EX27" i="20"/>
  <c r="GN27" i="20" s="1"/>
  <c r="BO23" i="20"/>
  <c r="CC23" i="20" s="1"/>
  <c r="CF23" i="20" s="1"/>
  <c r="FO23" i="20" s="1"/>
  <c r="BO103" i="20"/>
  <c r="CC103" i="20" s="1"/>
  <c r="CH103" i="20" s="1"/>
  <c r="FQ103" i="20" s="1"/>
  <c r="DF33" i="20"/>
  <c r="FZ33" i="20" s="1"/>
  <c r="DA113" i="20"/>
  <c r="FU113" i="20" s="1"/>
  <c r="BO73" i="20"/>
  <c r="CC73" i="20" s="1"/>
  <c r="CG73" i="20" s="1"/>
  <c r="FP73" i="20" s="1"/>
  <c r="DB33" i="20"/>
  <c r="FV33" i="20" s="1"/>
  <c r="DF23" i="20"/>
  <c r="FZ23" i="20" s="1"/>
  <c r="EX92" i="20"/>
  <c r="GN92" i="20" s="1"/>
  <c r="DC33" i="20"/>
  <c r="FW33" i="20" s="1"/>
  <c r="DE33" i="20"/>
  <c r="FY33" i="20" s="1"/>
  <c r="CI45" i="20"/>
  <c r="FR45" i="20" s="1"/>
  <c r="DB66" i="20"/>
  <c r="FV66" i="20" s="1"/>
  <c r="ES15" i="20"/>
  <c r="GI15" i="20" s="1"/>
  <c r="DB160" i="20"/>
  <c r="FV160" i="20" s="1"/>
  <c r="DX119" i="20"/>
  <c r="GC119" i="20" s="1"/>
  <c r="DY119" i="20"/>
  <c r="GD119" i="20" s="1"/>
  <c r="EA119" i="20"/>
  <c r="GF119" i="20" s="1"/>
  <c r="DF105" i="20"/>
  <c r="FZ105" i="20" s="1"/>
  <c r="DV91" i="20"/>
  <c r="GA91" i="20" s="1"/>
  <c r="AI87" i="20"/>
  <c r="DC160" i="20"/>
  <c r="FW160" i="20" s="1"/>
  <c r="DY154" i="20"/>
  <c r="GD154" i="20" s="1"/>
  <c r="DX157" i="20"/>
  <c r="GC157" i="20" s="1"/>
  <c r="DC120" i="20"/>
  <c r="FW120" i="20" s="1"/>
  <c r="CH75" i="20"/>
  <c r="FQ75" i="20" s="1"/>
  <c r="CE69" i="20"/>
  <c r="FN69" i="20" s="1"/>
  <c r="DD160" i="20"/>
  <c r="FX160" i="20" s="1"/>
  <c r="AI157" i="20"/>
  <c r="DB120" i="20"/>
  <c r="FV120" i="20" s="1"/>
  <c r="AI33" i="20"/>
  <c r="DC69" i="20"/>
  <c r="FW69" i="20" s="1"/>
  <c r="DV157" i="20"/>
  <c r="GA157" i="20" s="1"/>
  <c r="DY157" i="20"/>
  <c r="GD157" i="20" s="1"/>
  <c r="DD120" i="20"/>
  <c r="FX120" i="20" s="1"/>
  <c r="DZ157" i="20"/>
  <c r="GE157" i="20" s="1"/>
  <c r="EA157" i="20"/>
  <c r="GF157" i="20" s="1"/>
  <c r="DA120" i="20"/>
  <c r="FU120" i="20" s="1"/>
  <c r="CG104" i="20"/>
  <c r="FP104" i="20" s="1"/>
  <c r="DY69" i="20"/>
  <c r="GD69" i="20" s="1"/>
  <c r="ET9" i="20"/>
  <c r="GJ9" i="20" s="1"/>
  <c r="DE114" i="20"/>
  <c r="FY114" i="20" s="1"/>
  <c r="EB98" i="20"/>
  <c r="GG98" i="20" s="1"/>
  <c r="DZ89" i="20"/>
  <c r="GE89" i="20" s="1"/>
  <c r="EB69" i="20"/>
  <c r="GG69" i="20" s="1"/>
  <c r="DB115" i="20"/>
  <c r="FV115" i="20" s="1"/>
  <c r="AI158" i="20"/>
  <c r="DW108" i="20"/>
  <c r="GB108" i="20" s="1"/>
  <c r="DA90" i="20"/>
  <c r="FU90" i="20" s="1"/>
  <c r="DE120" i="20"/>
  <c r="FY120" i="20" s="1"/>
  <c r="CI75" i="20"/>
  <c r="FR75" i="20" s="1"/>
  <c r="AI13" i="20"/>
  <c r="DX160" i="20"/>
  <c r="GC160" i="20" s="1"/>
  <c r="DY160" i="20"/>
  <c r="GD160" i="20" s="1"/>
  <c r="CE122" i="20"/>
  <c r="FN122" i="20" s="1"/>
  <c r="DX98" i="20"/>
  <c r="GC98" i="20" s="1"/>
  <c r="EV4" i="20"/>
  <c r="GL4" i="20" s="1"/>
  <c r="DX124" i="20"/>
  <c r="GC124" i="20" s="1"/>
  <c r="DD115" i="20"/>
  <c r="FX115" i="20" s="1"/>
  <c r="ET20" i="20"/>
  <c r="GJ20" i="20" s="1"/>
  <c r="EW12" i="20"/>
  <c r="GM12" i="20" s="1"/>
  <c r="EW104" i="20"/>
  <c r="GM104" i="20" s="1"/>
  <c r="EU60" i="20"/>
  <c r="GK60" i="20" s="1"/>
  <c r="ET104" i="20"/>
  <c r="GJ104" i="20" s="1"/>
  <c r="DA34" i="20"/>
  <c r="FU34" i="20" s="1"/>
  <c r="EB124" i="20"/>
  <c r="GG124" i="20" s="1"/>
  <c r="DC115" i="20"/>
  <c r="FW115" i="20" s="1"/>
  <c r="EV104" i="20"/>
  <c r="GL104" i="20" s="1"/>
  <c r="ET108" i="20"/>
  <c r="GJ108" i="20" s="1"/>
  <c r="EX60" i="20"/>
  <c r="GN60" i="20" s="1"/>
  <c r="DE86" i="20"/>
  <c r="FY86" i="20" s="1"/>
  <c r="DY124" i="20"/>
  <c r="GD124" i="20" s="1"/>
  <c r="ES108" i="20"/>
  <c r="GI108" i="20" s="1"/>
  <c r="BO141" i="20"/>
  <c r="CC141" i="20" s="1"/>
  <c r="CE141" i="20" s="1"/>
  <c r="FN141" i="20" s="1"/>
  <c r="EX108" i="20"/>
  <c r="GN108" i="20" s="1"/>
  <c r="EV20" i="20"/>
  <c r="GL20" i="20" s="1"/>
  <c r="EU20" i="20"/>
  <c r="GK20" i="20" s="1"/>
  <c r="DZ124" i="20"/>
  <c r="GE124" i="20" s="1"/>
  <c r="BC161" i="20"/>
  <c r="DI161" i="20" s="1"/>
  <c r="EA161" i="20" s="1"/>
  <c r="GF161" i="20" s="1"/>
  <c r="EW108" i="20"/>
  <c r="GM108" i="20" s="1"/>
  <c r="BO80" i="20"/>
  <c r="EQ80" i="20" s="1"/>
  <c r="DE60" i="20"/>
  <c r="FY60" i="20" s="1"/>
  <c r="DC34" i="20"/>
  <c r="FW34" i="20" s="1"/>
  <c r="ES20" i="20"/>
  <c r="GI20" i="20" s="1"/>
  <c r="EW20" i="20"/>
  <c r="GM20" i="20" s="1"/>
  <c r="ES12" i="20"/>
  <c r="GI12" i="20" s="1"/>
  <c r="EU104" i="20"/>
  <c r="GK104" i="20" s="1"/>
  <c r="BO78" i="20"/>
  <c r="CC78" i="20" s="1"/>
  <c r="BC34" i="20"/>
  <c r="DI34" i="20" s="1"/>
  <c r="DX34" i="20" s="1"/>
  <c r="GC34" i="20" s="1"/>
  <c r="ET12" i="20"/>
  <c r="GJ12" i="20" s="1"/>
  <c r="CI143" i="20"/>
  <c r="FR143" i="20" s="1"/>
  <c r="BO115" i="20"/>
  <c r="CC115" i="20" s="1"/>
  <c r="CE115" i="20" s="1"/>
  <c r="FN115" i="20" s="1"/>
  <c r="AI34" i="20"/>
  <c r="AI27" i="20"/>
  <c r="EW15" i="20"/>
  <c r="GM15" i="20" s="1"/>
  <c r="AI75" i="20"/>
  <c r="DX69" i="20"/>
  <c r="GC69" i="20" s="1"/>
  <c r="ES27" i="20"/>
  <c r="GI27" i="20" s="1"/>
  <c r="EV9" i="20"/>
  <c r="GL9" i="20" s="1"/>
  <c r="ET15" i="20"/>
  <c r="GJ15" i="20" s="1"/>
  <c r="DY98" i="20"/>
  <c r="GD98" i="20" s="1"/>
  <c r="DB113" i="20"/>
  <c r="FV113" i="20" s="1"/>
  <c r="DC113" i="20"/>
  <c r="FW113" i="20" s="1"/>
  <c r="EA89" i="20"/>
  <c r="GF89" i="20" s="1"/>
  <c r="CJ75" i="20"/>
  <c r="FS75" i="20" s="1"/>
  <c r="DZ69" i="20"/>
  <c r="GE69" i="20" s="1"/>
  <c r="EW9" i="20"/>
  <c r="GM9" i="20" s="1"/>
  <c r="AI135" i="20"/>
  <c r="EU9" i="20"/>
  <c r="GK9" i="20" s="1"/>
  <c r="AI125" i="20"/>
  <c r="CI112" i="20"/>
  <c r="FR112" i="20" s="1"/>
  <c r="DW98" i="20"/>
  <c r="GB98" i="20" s="1"/>
  <c r="EA69" i="20"/>
  <c r="GF69" i="20" s="1"/>
  <c r="DW89" i="20"/>
  <c r="GB89" i="20" s="1"/>
  <c r="EX9" i="20"/>
  <c r="GN9" i="20" s="1"/>
  <c r="DY89" i="20"/>
  <c r="GD89" i="20" s="1"/>
  <c r="EW45" i="20"/>
  <c r="GM45" i="20" s="1"/>
  <c r="BO7" i="20"/>
  <c r="CC7" i="20" s="1"/>
  <c r="BO26" i="20"/>
  <c r="CC26" i="20" s="1"/>
  <c r="CJ122" i="20"/>
  <c r="FS122" i="20" s="1"/>
  <c r="CG122" i="20"/>
  <c r="FP122" i="20" s="1"/>
  <c r="DC90" i="20"/>
  <c r="FW90" i="20" s="1"/>
  <c r="CF75" i="20"/>
  <c r="FO75" i="20" s="1"/>
  <c r="AI44" i="20"/>
  <c r="DC61" i="20"/>
  <c r="FW61" i="20" s="1"/>
  <c r="EU15" i="20"/>
  <c r="GK15" i="20" s="1"/>
  <c r="CI122" i="20"/>
  <c r="FR122" i="20" s="1"/>
  <c r="EB118" i="20"/>
  <c r="GG118" i="20" s="1"/>
  <c r="DZ160" i="20"/>
  <c r="GE160" i="20" s="1"/>
  <c r="CG75" i="20"/>
  <c r="FP75" i="20" s="1"/>
  <c r="EV15" i="20"/>
  <c r="GL15" i="20" s="1"/>
  <c r="EA158" i="20"/>
  <c r="GF158" i="20" s="1"/>
  <c r="DV158" i="20"/>
  <c r="GA158" i="20" s="1"/>
  <c r="DZ158" i="20"/>
  <c r="GE158" i="20" s="1"/>
  <c r="DW158" i="20"/>
  <c r="GB158" i="20" s="1"/>
  <c r="DY158" i="20"/>
  <c r="GD158" i="20" s="1"/>
  <c r="DX158" i="20"/>
  <c r="GC158" i="20" s="1"/>
  <c r="DE69" i="20"/>
  <c r="FY69" i="20" s="1"/>
  <c r="CD134" i="20"/>
  <c r="FM134" i="20" s="1"/>
  <c r="DA160" i="20"/>
  <c r="FU160" i="20" s="1"/>
  <c r="DW83" i="20"/>
  <c r="GB83" i="20" s="1"/>
  <c r="DZ26" i="20"/>
  <c r="GE26" i="20" s="1"/>
  <c r="CF84" i="20"/>
  <c r="FO84" i="20" s="1"/>
  <c r="DX83" i="20"/>
  <c r="GC83" i="20" s="1"/>
  <c r="CF69" i="20"/>
  <c r="FO69" i="20" s="1"/>
  <c r="EW14" i="20"/>
  <c r="GM14" i="20" s="1"/>
  <c r="EA83" i="20"/>
  <c r="GF83" i="20" s="1"/>
  <c r="CZ160" i="20"/>
  <c r="FT160" i="20" s="1"/>
  <c r="CF85" i="20"/>
  <c r="EZ85" i="20" s="1"/>
  <c r="FB85" i="20" s="1"/>
  <c r="AI96" i="20"/>
  <c r="DZ83" i="20"/>
  <c r="GE83" i="20" s="1"/>
  <c r="CH69" i="20"/>
  <c r="FQ69" i="20" s="1"/>
  <c r="DY83" i="20"/>
  <c r="GD83" i="20" s="1"/>
  <c r="CI84" i="20"/>
  <c r="FR84" i="20" s="1"/>
  <c r="DA69" i="20"/>
  <c r="FU69" i="20" s="1"/>
  <c r="CI69" i="20"/>
  <c r="FR69" i="20" s="1"/>
  <c r="DA9" i="20"/>
  <c r="FU9" i="20" s="1"/>
  <c r="AI84" i="20"/>
  <c r="BO3" i="20"/>
  <c r="CC3" i="20" s="1"/>
  <c r="CH3" i="20" s="1"/>
  <c r="FQ3" i="20" s="1"/>
  <c r="CJ76" i="20"/>
  <c r="FS76" i="20" s="1"/>
  <c r="DD69" i="20"/>
  <c r="FX69" i="20" s="1"/>
  <c r="DB9" i="20"/>
  <c r="FV9" i="20" s="1"/>
  <c r="DC9" i="20"/>
  <c r="FW9" i="20" s="1"/>
  <c r="DD9" i="20"/>
  <c r="FX9" i="20" s="1"/>
  <c r="DF9" i="20"/>
  <c r="FZ9" i="20" s="1"/>
  <c r="DB69" i="20"/>
  <c r="FV69" i="20" s="1"/>
  <c r="AI77" i="20"/>
  <c r="CD85" i="20"/>
  <c r="FM85" i="20" s="1"/>
  <c r="EW6" i="20"/>
  <c r="GM6" i="20" s="1"/>
  <c r="AI105" i="20"/>
  <c r="DZ75" i="20"/>
  <c r="GE75" i="20" s="1"/>
  <c r="CE85" i="20"/>
  <c r="FN85" i="20" s="1"/>
  <c r="DD62" i="20"/>
  <c r="FX62" i="20" s="1"/>
  <c r="DY26" i="20"/>
  <c r="GD26" i="20" s="1"/>
  <c r="EA75" i="20"/>
  <c r="GF75" i="20" s="1"/>
  <c r="AI89" i="20"/>
  <c r="EB26" i="20"/>
  <c r="GG26" i="20" s="1"/>
  <c r="CF103" i="20"/>
  <c r="EZ103" i="20" s="1"/>
  <c r="FB103" i="20" s="1"/>
  <c r="CE77" i="20"/>
  <c r="FN77" i="20" s="1"/>
  <c r="CG77" i="20"/>
  <c r="FP77" i="20" s="1"/>
  <c r="AI65" i="20"/>
  <c r="EX25" i="20"/>
  <c r="GN25" i="20" s="1"/>
  <c r="DW75" i="20"/>
  <c r="GB75" i="20" s="1"/>
  <c r="DV75" i="20"/>
  <c r="GA75" i="20" s="1"/>
  <c r="CI120" i="20"/>
  <c r="FR120" i="20" s="1"/>
  <c r="CG103" i="20"/>
  <c r="FP103" i="20" s="1"/>
  <c r="CF77" i="20"/>
  <c r="FO77" i="20" s="1"/>
  <c r="DF4" i="20"/>
  <c r="FZ4" i="20" s="1"/>
  <c r="DY75" i="20"/>
  <c r="GD75" i="20" s="1"/>
  <c r="DA62" i="20"/>
  <c r="FU62" i="20" s="1"/>
  <c r="CH85" i="20"/>
  <c r="FQ85" i="20" s="1"/>
  <c r="BO20" i="20"/>
  <c r="CY20" i="20" s="1"/>
  <c r="ET27" i="20"/>
  <c r="GJ27" i="20" s="1"/>
  <c r="CH77" i="20"/>
  <c r="FQ77" i="20" s="1"/>
  <c r="BO58" i="20"/>
  <c r="CC58" i="20" s="1"/>
  <c r="CE58" i="20" s="1"/>
  <c r="FN58" i="20" s="1"/>
  <c r="DX26" i="20"/>
  <c r="GC26" i="20" s="1"/>
  <c r="BO145" i="20"/>
  <c r="CC145" i="20" s="1"/>
  <c r="EW86" i="20"/>
  <c r="GM86" i="20" s="1"/>
  <c r="DW26" i="20"/>
  <c r="GB26" i="20" s="1"/>
  <c r="DY108" i="20"/>
  <c r="GD108" i="20" s="1"/>
  <c r="CG85" i="20"/>
  <c r="FP85" i="20" s="1"/>
  <c r="ES86" i="20"/>
  <c r="GI86" i="20" s="1"/>
  <c r="AI38" i="20"/>
  <c r="DC84" i="20"/>
  <c r="FW84" i="20" s="1"/>
  <c r="EA78" i="20"/>
  <c r="GF78" i="20" s="1"/>
  <c r="EV6" i="20"/>
  <c r="GL6" i="20" s="1"/>
  <c r="DE13" i="20"/>
  <c r="FY13" i="20" s="1"/>
  <c r="DD105" i="20"/>
  <c r="FX105" i="20" s="1"/>
  <c r="CD104" i="20"/>
  <c r="FM104" i="20" s="1"/>
  <c r="DZ46" i="20"/>
  <c r="GE46" i="20" s="1"/>
  <c r="EU119" i="20"/>
  <c r="GK119" i="20" s="1"/>
  <c r="DX84" i="20"/>
  <c r="GC84" i="20" s="1"/>
  <c r="DX108" i="20"/>
  <c r="GC108" i="20" s="1"/>
  <c r="DD84" i="20"/>
  <c r="FX84" i="20" s="1"/>
  <c r="DW78" i="20"/>
  <c r="GB78" i="20" s="1"/>
  <c r="AI10" i="20"/>
  <c r="DF6" i="20"/>
  <c r="FZ6" i="20" s="1"/>
  <c r="CF114" i="20"/>
  <c r="FO114" i="20" s="1"/>
  <c r="DZ78" i="20"/>
  <c r="GE78" i="20" s="1"/>
  <c r="AI71" i="20"/>
  <c r="DE84" i="20"/>
  <c r="FY84" i="20" s="1"/>
  <c r="DW46" i="20"/>
  <c r="GB46" i="20" s="1"/>
  <c r="AI41" i="20"/>
  <c r="DV84" i="20"/>
  <c r="GA84" i="20" s="1"/>
  <c r="DV78" i="20"/>
  <c r="GA78" i="20" s="1"/>
  <c r="EA145" i="20"/>
  <c r="GF145" i="20" s="1"/>
  <c r="BO143" i="20"/>
  <c r="CC143" i="20" s="1"/>
  <c r="CF143" i="20" s="1"/>
  <c r="FO143" i="20" s="1"/>
  <c r="DY78" i="20"/>
  <c r="GD78" i="20" s="1"/>
  <c r="DX46" i="20"/>
  <c r="GC46" i="20" s="1"/>
  <c r="EW119" i="20"/>
  <c r="GM119" i="20" s="1"/>
  <c r="EB46" i="20"/>
  <c r="GG46" i="20" s="1"/>
  <c r="BO101" i="20"/>
  <c r="BC101" i="20"/>
  <c r="DA84" i="20"/>
  <c r="FU84" i="20" s="1"/>
  <c r="CJ15" i="20"/>
  <c r="FS15" i="20" s="1"/>
  <c r="ES6" i="20"/>
  <c r="GI6" i="20" s="1"/>
  <c r="DV108" i="20"/>
  <c r="GA108" i="20" s="1"/>
  <c r="EU6" i="20"/>
  <c r="GK6" i="20" s="1"/>
  <c r="DE119" i="20"/>
  <c r="FY119" i="20" s="1"/>
  <c r="EX6" i="20"/>
  <c r="GN6" i="20" s="1"/>
  <c r="BO153" i="20"/>
  <c r="DU153" i="20" s="1"/>
  <c r="ES119" i="20"/>
  <c r="GI119" i="20" s="1"/>
  <c r="CF115" i="20"/>
  <c r="DW118" i="20"/>
  <c r="GB118" i="20" s="1"/>
  <c r="DY84" i="20"/>
  <c r="GD84" i="20" s="1"/>
  <c r="DW84" i="20"/>
  <c r="GB84" i="20" s="1"/>
  <c r="DC104" i="20"/>
  <c r="FW104" i="20" s="1"/>
  <c r="DZ84" i="20"/>
  <c r="GE84" i="20" s="1"/>
  <c r="EV119" i="20"/>
  <c r="GL119" i="20" s="1"/>
  <c r="DE148" i="20"/>
  <c r="FY148" i="20" s="1"/>
  <c r="AI51" i="20"/>
  <c r="BC51" i="20"/>
  <c r="DI51" i="20" s="1"/>
  <c r="ET119" i="20"/>
  <c r="GJ119" i="20" s="1"/>
  <c r="DF118" i="20"/>
  <c r="FZ118" i="20" s="1"/>
  <c r="DZ108" i="20"/>
  <c r="GE108" i="20" s="1"/>
  <c r="DB84" i="20"/>
  <c r="FV84" i="20" s="1"/>
  <c r="AI15" i="20"/>
  <c r="DF10" i="20"/>
  <c r="FZ10" i="20" s="1"/>
  <c r="EX4" i="20"/>
  <c r="GN4" i="20" s="1"/>
  <c r="CC160" i="20"/>
  <c r="EQ160" i="20"/>
  <c r="CC134" i="20"/>
  <c r="CF134" i="20" s="1"/>
  <c r="FO134" i="20" s="1"/>
  <c r="CY134" i="20"/>
  <c r="DD134" i="20" s="1"/>
  <c r="FX134" i="20" s="1"/>
  <c r="DY118" i="20"/>
  <c r="GD118" i="20" s="1"/>
  <c r="DZ118" i="20"/>
  <c r="GE118" i="20" s="1"/>
  <c r="CC118" i="20"/>
  <c r="CE118" i="20" s="1"/>
  <c r="FN118" i="20" s="1"/>
  <c r="CY118" i="20"/>
  <c r="CJ114" i="20"/>
  <c r="FS114" i="20" s="1"/>
  <c r="CC43" i="20"/>
  <c r="EQ43" i="20"/>
  <c r="EW43" i="20" s="1"/>
  <c r="GM43" i="20" s="1"/>
  <c r="EW27" i="20"/>
  <c r="GM27" i="20" s="1"/>
  <c r="ES4" i="20"/>
  <c r="GI4" i="20" s="1"/>
  <c r="ET4" i="20"/>
  <c r="GJ4" i="20" s="1"/>
  <c r="DD34" i="20"/>
  <c r="FX34" i="20" s="1"/>
  <c r="DB34" i="20"/>
  <c r="FV34" i="20" s="1"/>
  <c r="CC97" i="20"/>
  <c r="CH97" i="20" s="1"/>
  <c r="FQ97" i="20" s="1"/>
  <c r="EQ97" i="20"/>
  <c r="EX97" i="20" s="1"/>
  <c r="GN97" i="20" s="1"/>
  <c r="CC124" i="20"/>
  <c r="CH124" i="20" s="1"/>
  <c r="FQ124" i="20" s="1"/>
  <c r="CY124" i="20"/>
  <c r="CY153" i="20"/>
  <c r="DB153" i="20" s="1"/>
  <c r="FV153" i="20" s="1"/>
  <c r="CH157" i="20"/>
  <c r="FQ157" i="20" s="1"/>
  <c r="EQ128" i="20"/>
  <c r="EU128" i="20" s="1"/>
  <c r="GK128" i="20" s="1"/>
  <c r="CC128" i="20"/>
  <c r="CC96" i="20"/>
  <c r="CE96" i="20" s="1"/>
  <c r="FN96" i="20" s="1"/>
  <c r="CY96" i="20"/>
  <c r="DB96" i="20" s="1"/>
  <c r="FV96" i="20" s="1"/>
  <c r="CC67" i="20"/>
  <c r="CE67" i="20" s="1"/>
  <c r="FN67" i="20" s="1"/>
  <c r="CY67" i="20"/>
  <c r="CY55" i="20"/>
  <c r="DC55" i="20" s="1"/>
  <c r="FW55" i="20" s="1"/>
  <c r="CC55" i="20"/>
  <c r="CY47" i="20"/>
  <c r="DB47" i="20" s="1"/>
  <c r="FV47" i="20" s="1"/>
  <c r="CC47" i="20"/>
  <c r="CY45" i="20"/>
  <c r="DC45" i="20" s="1"/>
  <c r="FW45" i="20" s="1"/>
  <c r="CC45" i="20"/>
  <c r="CJ45" i="20" s="1"/>
  <c r="FS45" i="20" s="1"/>
  <c r="CY41" i="20"/>
  <c r="DA41" i="20" s="1"/>
  <c r="FU41" i="20" s="1"/>
  <c r="CC41" i="20"/>
  <c r="CY40" i="20"/>
  <c r="CC40" i="20"/>
  <c r="CJ40" i="20" s="1"/>
  <c r="FS40" i="20" s="1"/>
  <c r="CY36" i="20"/>
  <c r="DD36" i="20" s="1"/>
  <c r="FX36" i="20" s="1"/>
  <c r="CC36" i="20"/>
  <c r="EV32" i="20"/>
  <c r="GL32" i="20" s="1"/>
  <c r="EU32" i="20"/>
  <c r="GK32" i="20" s="1"/>
  <c r="EW32" i="20"/>
  <c r="GM32" i="20" s="1"/>
  <c r="ES32" i="20"/>
  <c r="GI32" i="20" s="1"/>
  <c r="EX32" i="20"/>
  <c r="GN32" i="20" s="1"/>
  <c r="CE14" i="20"/>
  <c r="FN14" i="20" s="1"/>
  <c r="CF14" i="20"/>
  <c r="FO14" i="20" s="1"/>
  <c r="CG14" i="20"/>
  <c r="FP14" i="20" s="1"/>
  <c r="CY7" i="20"/>
  <c r="DC7" i="20" s="1"/>
  <c r="FW7" i="20" s="1"/>
  <c r="CH112" i="20"/>
  <c r="FQ112" i="20" s="1"/>
  <c r="AI43" i="20"/>
  <c r="AI91" i="20"/>
  <c r="AI76" i="20"/>
  <c r="EX91" i="20"/>
  <c r="GN91" i="20" s="1"/>
  <c r="CG76" i="20"/>
  <c r="FP76" i="20" s="1"/>
  <c r="DX91" i="20"/>
  <c r="GC91" i="20" s="1"/>
  <c r="DZ91" i="20"/>
  <c r="GE91" i="20" s="1"/>
  <c r="AI45" i="20"/>
  <c r="BO51" i="20"/>
  <c r="EA91" i="20"/>
  <c r="GF91" i="20" s="1"/>
  <c r="AI67" i="20"/>
  <c r="EW91" i="20"/>
  <c r="GM91" i="20" s="1"/>
  <c r="DC87" i="20"/>
  <c r="FW87" i="20" s="1"/>
  <c r="EA120" i="20"/>
  <c r="GF120" i="20" s="1"/>
  <c r="ET76" i="20"/>
  <c r="GJ76" i="20" s="1"/>
  <c r="EX45" i="20"/>
  <c r="GN45" i="20" s="1"/>
  <c r="DV154" i="20"/>
  <c r="GA154" i="20" s="1"/>
  <c r="EU151" i="20"/>
  <c r="GK151" i="20" s="1"/>
  <c r="DA143" i="20"/>
  <c r="FU143" i="20" s="1"/>
  <c r="AI124" i="20"/>
  <c r="ES105" i="20"/>
  <c r="GI105" i="20" s="1"/>
  <c r="DF99" i="20"/>
  <c r="FZ99" i="20" s="1"/>
  <c r="EV45" i="20"/>
  <c r="GL45" i="20" s="1"/>
  <c r="DE44" i="20"/>
  <c r="FY44" i="20" s="1"/>
  <c r="DE126" i="20"/>
  <c r="FY126" i="20" s="1"/>
  <c r="EX152" i="20"/>
  <c r="GN152" i="20" s="1"/>
  <c r="EB100" i="20"/>
  <c r="GG100" i="20" s="1"/>
  <c r="DF20" i="20"/>
  <c r="FZ20" i="20" s="1"/>
  <c r="DD35" i="20"/>
  <c r="FX35" i="20" s="1"/>
  <c r="DE35" i="20"/>
  <c r="FY35" i="20" s="1"/>
  <c r="DZ154" i="20"/>
  <c r="GE154" i="20" s="1"/>
  <c r="DD143" i="20"/>
  <c r="FX143" i="20" s="1"/>
  <c r="DB99" i="20"/>
  <c r="FV99" i="20" s="1"/>
  <c r="AI86" i="20"/>
  <c r="EW76" i="20"/>
  <c r="GM76" i="20" s="1"/>
  <c r="ET55" i="20"/>
  <c r="GJ55" i="20" s="1"/>
  <c r="ES45" i="20"/>
  <c r="GI45" i="20" s="1"/>
  <c r="EX76" i="20"/>
  <c r="GN76" i="20" s="1"/>
  <c r="EV35" i="20"/>
  <c r="GL35" i="20" s="1"/>
  <c r="DF104" i="20"/>
  <c r="FZ104" i="20" s="1"/>
  <c r="DA99" i="20"/>
  <c r="FU99" i="20" s="1"/>
  <c r="DY100" i="20"/>
  <c r="GD100" i="20" s="1"/>
  <c r="EW152" i="20"/>
  <c r="GM152" i="20" s="1"/>
  <c r="DE143" i="20"/>
  <c r="FY143" i="20" s="1"/>
  <c r="DF126" i="20"/>
  <c r="FZ126" i="20" s="1"/>
  <c r="CJ138" i="20"/>
  <c r="FS138" i="20" s="1"/>
  <c r="CG112" i="20"/>
  <c r="FP112" i="20" s="1"/>
  <c r="EU35" i="20"/>
  <c r="GK35" i="20" s="1"/>
  <c r="ET35" i="20"/>
  <c r="GJ35" i="20" s="1"/>
  <c r="ES35" i="20"/>
  <c r="GI35" i="20" s="1"/>
  <c r="EU45" i="20"/>
  <c r="GK45" i="20" s="1"/>
  <c r="EU12" i="20"/>
  <c r="GK12" i="20" s="1"/>
  <c r="EX12" i="20"/>
  <c r="GN12" i="20" s="1"/>
  <c r="ES55" i="20"/>
  <c r="GI55" i="20" s="1"/>
  <c r="ES76" i="20"/>
  <c r="GI76" i="20" s="1"/>
  <c r="EU152" i="20"/>
  <c r="GK152" i="20" s="1"/>
  <c r="CF112" i="20"/>
  <c r="FO112" i="20" s="1"/>
  <c r="CI105" i="20"/>
  <c r="FR105" i="20" s="1"/>
  <c r="EV152" i="20"/>
  <c r="GL152" i="20" s="1"/>
  <c r="ES151" i="20"/>
  <c r="GI151" i="20" s="1"/>
  <c r="DC143" i="20"/>
  <c r="FW143" i="20" s="1"/>
  <c r="DC126" i="20"/>
  <c r="FW126" i="20" s="1"/>
  <c r="CE123" i="20"/>
  <c r="FN123" i="20" s="1"/>
  <c r="DW100" i="20"/>
  <c r="GB100" i="20" s="1"/>
  <c r="DX100" i="20"/>
  <c r="GC100" i="20" s="1"/>
  <c r="DC35" i="20"/>
  <c r="FW35" i="20" s="1"/>
  <c r="DB35" i="20"/>
  <c r="FV35" i="20" s="1"/>
  <c r="DA35" i="20"/>
  <c r="FU35" i="20" s="1"/>
  <c r="ET23" i="20"/>
  <c r="GJ23" i="20" s="1"/>
  <c r="EW35" i="20"/>
  <c r="GM35" i="20" s="1"/>
  <c r="ES23" i="20"/>
  <c r="GI23" i="20" s="1"/>
  <c r="EX23" i="20"/>
  <c r="GN23" i="20" s="1"/>
  <c r="EU27" i="20"/>
  <c r="GK27" i="20" s="1"/>
  <c r="EV27" i="20"/>
  <c r="GL27" i="20" s="1"/>
  <c r="CZ144" i="20"/>
  <c r="FT144" i="20" s="1"/>
  <c r="EB120" i="20"/>
  <c r="GG120" i="20" s="1"/>
  <c r="ES152" i="20"/>
  <c r="GI152" i="20" s="1"/>
  <c r="AI52" i="20"/>
  <c r="AI19" i="20"/>
  <c r="CE112" i="20"/>
  <c r="FN112" i="20" s="1"/>
  <c r="DB143" i="20"/>
  <c r="FV143" i="20" s="1"/>
  <c r="DA148" i="20"/>
  <c r="FU148" i="20" s="1"/>
  <c r="DW120" i="20"/>
  <c r="GB120" i="20" s="1"/>
  <c r="CJ112" i="20"/>
  <c r="FS112" i="20" s="1"/>
  <c r="DB148" i="20"/>
  <c r="FV148" i="20" s="1"/>
  <c r="DD126" i="20"/>
  <c r="FX126" i="20" s="1"/>
  <c r="CG105" i="20"/>
  <c r="FP105" i="20" s="1"/>
  <c r="EU76" i="20"/>
  <c r="GK76" i="20" s="1"/>
  <c r="DB126" i="20"/>
  <c r="FV126" i="20" s="1"/>
  <c r="EX86" i="20"/>
  <c r="GN86" i="20" s="1"/>
  <c r="DX27" i="20"/>
  <c r="GC27" i="20" s="1"/>
  <c r="CH90" i="20"/>
  <c r="FQ90" i="20" s="1"/>
  <c r="AI46" i="20"/>
  <c r="CI26" i="20"/>
  <c r="FR26" i="20" s="1"/>
  <c r="AI134" i="20"/>
  <c r="CE76" i="20"/>
  <c r="FN76" i="20" s="1"/>
  <c r="CF90" i="20"/>
  <c r="EZ90" i="20" s="1"/>
  <c r="FB90" i="20" s="1"/>
  <c r="ET86" i="20"/>
  <c r="GJ86" i="20" s="1"/>
  <c r="DB62" i="20"/>
  <c r="FV62" i="20" s="1"/>
  <c r="AI90" i="20"/>
  <c r="CI60" i="20"/>
  <c r="FR60" i="20" s="1"/>
  <c r="AI55" i="20"/>
  <c r="AI95" i="20"/>
  <c r="CH76" i="20"/>
  <c r="FQ76" i="20" s="1"/>
  <c r="CE90" i="20"/>
  <c r="FN90" i="20" s="1"/>
  <c r="DE96" i="20"/>
  <c r="FY96" i="20" s="1"/>
  <c r="AI97" i="20"/>
  <c r="EU86" i="20"/>
  <c r="GK86" i="20" s="1"/>
  <c r="CG62" i="20"/>
  <c r="FP62" i="20" s="1"/>
  <c r="DW27" i="20"/>
  <c r="GB27" i="20" s="1"/>
  <c r="DV27" i="20"/>
  <c r="GA27" i="20" s="1"/>
  <c r="EA27" i="20"/>
  <c r="GF27" i="20" s="1"/>
  <c r="AI56" i="20"/>
  <c r="CI6" i="20"/>
  <c r="FR6" i="20" s="1"/>
  <c r="DE62" i="20"/>
  <c r="FY62" i="20" s="1"/>
  <c r="DC62" i="20"/>
  <c r="FW62" i="20" s="1"/>
  <c r="CI160" i="20"/>
  <c r="FR160" i="20" s="1"/>
  <c r="CH155" i="20"/>
  <c r="FQ155" i="20" s="1"/>
  <c r="CI133" i="20"/>
  <c r="FR133" i="20" s="1"/>
  <c r="CF76" i="20"/>
  <c r="FO76" i="20" s="1"/>
  <c r="AI39" i="20"/>
  <c r="EZ20" i="17"/>
  <c r="FB20" i="17" s="1"/>
  <c r="EZ130" i="17"/>
  <c r="FB130" i="17" s="1"/>
  <c r="EZ58" i="17"/>
  <c r="FB58" i="17" s="1"/>
  <c r="FO7" i="17"/>
  <c r="FO29" i="17"/>
  <c r="EZ29" i="17"/>
  <c r="FB29" i="17" s="1"/>
  <c r="EZ44" i="17"/>
  <c r="FB44" i="17" s="1"/>
  <c r="FV60" i="17"/>
  <c r="EZ82" i="17"/>
  <c r="FB82" i="17" s="1"/>
  <c r="FO82" i="17"/>
  <c r="FO87" i="17"/>
  <c r="FO103" i="17"/>
  <c r="EZ103" i="17"/>
  <c r="FB103" i="17" s="1"/>
  <c r="FO125" i="17"/>
  <c r="FO108" i="17"/>
  <c r="EZ108" i="17"/>
  <c r="FB108" i="17" s="1"/>
  <c r="EZ143" i="17"/>
  <c r="FB143" i="17" s="1"/>
  <c r="FO143" i="17"/>
  <c r="FO104" i="17"/>
  <c r="EZ104" i="17"/>
  <c r="FB104" i="17" s="1"/>
  <c r="FO154" i="17"/>
  <c r="EZ154" i="17"/>
  <c r="FB154" i="17" s="1"/>
  <c r="FO112" i="17"/>
  <c r="EZ129" i="17"/>
  <c r="FB129" i="17" s="1"/>
  <c r="FO145" i="17"/>
  <c r="EZ145" i="17"/>
  <c r="FB145" i="17" s="1"/>
  <c r="EZ12" i="17"/>
  <c r="FB12" i="17" s="1"/>
  <c r="EZ39" i="17"/>
  <c r="FB39" i="17" s="1"/>
  <c r="FO41" i="17"/>
  <c r="EZ41" i="17"/>
  <c r="FB41" i="17" s="1"/>
  <c r="EZ48" i="17"/>
  <c r="FB48" i="17" s="1"/>
  <c r="FO48" i="17"/>
  <c r="FO51" i="17"/>
  <c r="FO59" i="17"/>
  <c r="EZ59" i="17"/>
  <c r="FB59" i="17" s="1"/>
  <c r="EZ42" i="17"/>
  <c r="FB42" i="17" s="1"/>
  <c r="FO42" i="17"/>
  <c r="EZ81" i="17"/>
  <c r="FB81" i="17" s="1"/>
  <c r="FO81" i="17"/>
  <c r="FO5" i="17"/>
  <c r="FO17" i="17"/>
  <c r="EZ17" i="17"/>
  <c r="FB17" i="17" s="1"/>
  <c r="FO23" i="17"/>
  <c r="EZ23" i="17"/>
  <c r="FB23" i="17" s="1"/>
  <c r="EZ40" i="17"/>
  <c r="FB40" i="17" s="1"/>
  <c r="FO40" i="17"/>
  <c r="FO66" i="17"/>
  <c r="EZ66" i="17"/>
  <c r="FB66" i="17" s="1"/>
  <c r="FO78" i="17"/>
  <c r="FO135" i="17"/>
  <c r="EZ135" i="17"/>
  <c r="FB135" i="17" s="1"/>
  <c r="EZ117" i="17"/>
  <c r="FB117" i="17" s="1"/>
  <c r="FO117" i="17"/>
  <c r="FO134" i="17"/>
  <c r="EZ141" i="17"/>
  <c r="FB141" i="17" s="1"/>
  <c r="FO141" i="17"/>
  <c r="FO8" i="17"/>
  <c r="EZ8" i="17"/>
  <c r="FB8" i="17" s="1"/>
  <c r="EZ18" i="17"/>
  <c r="FB18" i="17" s="1"/>
  <c r="FO18" i="17"/>
  <c r="FO13" i="17"/>
  <c r="EZ22" i="17"/>
  <c r="FB22" i="17" s="1"/>
  <c r="FO22" i="17"/>
  <c r="FO28" i="17"/>
  <c r="EZ28" i="17"/>
  <c r="FB28" i="17" s="1"/>
  <c r="EZ30" i="17"/>
  <c r="FB30" i="17" s="1"/>
  <c r="FO4" i="17"/>
  <c r="FO75" i="17"/>
  <c r="EZ75" i="17"/>
  <c r="FB75" i="17" s="1"/>
  <c r="FO76" i="17"/>
  <c r="EZ76" i="17"/>
  <c r="FB76" i="17" s="1"/>
  <c r="EZ99" i="17"/>
  <c r="FB99" i="17" s="1"/>
  <c r="FO99" i="17"/>
  <c r="FO102" i="17"/>
  <c r="FO123" i="17"/>
  <c r="EZ88" i="17"/>
  <c r="FB88" i="17" s="1"/>
  <c r="FO127" i="17"/>
  <c r="FO113" i="17"/>
  <c r="FO133" i="17"/>
  <c r="EZ133" i="17"/>
  <c r="FB133" i="17" s="1"/>
  <c r="EZ131" i="17"/>
  <c r="FB131" i="17" s="1"/>
  <c r="FO131" i="17"/>
  <c r="EZ151" i="17"/>
  <c r="FB151" i="17" s="1"/>
  <c r="EZ9" i="17"/>
  <c r="FB9" i="17" s="1"/>
  <c r="FO27" i="17"/>
  <c r="EZ27" i="17"/>
  <c r="FB27" i="17" s="1"/>
  <c r="FO36" i="17"/>
  <c r="FO31" i="17"/>
  <c r="EZ31" i="17"/>
  <c r="FB31" i="17" s="1"/>
  <c r="EZ33" i="17"/>
  <c r="FB33" i="17" s="1"/>
  <c r="EZ49" i="17"/>
  <c r="FB49" i="17" s="1"/>
  <c r="FO49" i="17"/>
  <c r="FO63" i="17"/>
  <c r="EZ63" i="17"/>
  <c r="FB63" i="17" s="1"/>
  <c r="FO97" i="17"/>
  <c r="EZ97" i="17"/>
  <c r="FB97" i="17" s="1"/>
  <c r="FO84" i="17"/>
  <c r="EZ84" i="17"/>
  <c r="FB84" i="17" s="1"/>
  <c r="FO96" i="17"/>
  <c r="EZ96" i="17"/>
  <c r="FB96" i="17" s="1"/>
  <c r="FO136" i="17"/>
  <c r="EZ124" i="17"/>
  <c r="FB124" i="17" s="1"/>
  <c r="FO14" i="17"/>
  <c r="EZ14" i="17"/>
  <c r="FB14" i="17" s="1"/>
  <c r="FO21" i="17"/>
  <c r="EZ25" i="17"/>
  <c r="FB25" i="17" s="1"/>
  <c r="FO25" i="17"/>
  <c r="EZ46" i="17"/>
  <c r="FB46" i="17" s="1"/>
  <c r="FO45" i="17"/>
  <c r="FO57" i="17"/>
  <c r="EZ57" i="17"/>
  <c r="FB57" i="17" s="1"/>
  <c r="FO67" i="17"/>
  <c r="EZ67" i="17"/>
  <c r="FB67" i="17" s="1"/>
  <c r="FO65" i="17"/>
  <c r="EZ65" i="17"/>
  <c r="FB65" i="17" s="1"/>
  <c r="FO77" i="17"/>
  <c r="EZ77" i="17"/>
  <c r="FB77" i="17" s="1"/>
  <c r="EZ90" i="17"/>
  <c r="FB90" i="17" s="1"/>
  <c r="FO90" i="17"/>
  <c r="EZ106" i="17"/>
  <c r="FB106" i="17" s="1"/>
  <c r="FO106" i="17"/>
  <c r="EZ91" i="17"/>
  <c r="FB91" i="17" s="1"/>
  <c r="FO91" i="17"/>
  <c r="FO122" i="17"/>
  <c r="EZ122" i="17"/>
  <c r="FB122" i="17" s="1"/>
  <c r="EZ93" i="17"/>
  <c r="FB93" i="17" s="1"/>
  <c r="EZ118" i="17"/>
  <c r="FB118" i="17" s="1"/>
  <c r="FO137" i="17"/>
  <c r="EZ137" i="17"/>
  <c r="FB137" i="17" s="1"/>
  <c r="FO158" i="17"/>
  <c r="EZ158" i="17"/>
  <c r="FB158" i="17" s="1"/>
  <c r="EZ149" i="17"/>
  <c r="FB149" i="17" s="1"/>
  <c r="FO149" i="17"/>
  <c r="FO155" i="17"/>
  <c r="EZ142" i="17"/>
  <c r="FB142" i="17" s="1"/>
  <c r="EZ35" i="17"/>
  <c r="FB35" i="17" s="1"/>
  <c r="FO35" i="17"/>
  <c r="EZ34" i="17"/>
  <c r="FB34" i="17" s="1"/>
  <c r="FO61" i="17"/>
  <c r="EZ68" i="17"/>
  <c r="FB68" i="17" s="1"/>
  <c r="FO68" i="17"/>
  <c r="EZ89" i="17"/>
  <c r="FB89" i="17" s="1"/>
  <c r="EZ111" i="17"/>
  <c r="FB111" i="17" s="1"/>
  <c r="FO111" i="17"/>
  <c r="FO119" i="17"/>
  <c r="EZ119" i="17"/>
  <c r="FB119" i="17" s="1"/>
  <c r="EZ100" i="17"/>
  <c r="FB100" i="17" s="1"/>
  <c r="FO148" i="17"/>
  <c r="FO147" i="17"/>
  <c r="EZ147" i="17"/>
  <c r="FB147" i="17" s="1"/>
  <c r="FO128" i="17"/>
  <c r="FO144" i="17"/>
  <c r="FO161" i="17"/>
  <c r="EZ138" i="17"/>
  <c r="FB138" i="17" s="1"/>
  <c r="EZ11" i="17"/>
  <c r="FB11" i="17" s="1"/>
  <c r="FO11" i="17"/>
  <c r="EZ16" i="17"/>
  <c r="FB16" i="17" s="1"/>
  <c r="EZ19" i="17"/>
  <c r="FB19" i="17" s="1"/>
  <c r="EZ32" i="17"/>
  <c r="FB32" i="17" s="1"/>
  <c r="FO32" i="17"/>
  <c r="FO37" i="17"/>
  <c r="FO47" i="17"/>
  <c r="EZ50" i="17"/>
  <c r="FB50" i="17" s="1"/>
  <c r="FO50" i="17"/>
  <c r="EZ74" i="17"/>
  <c r="FB74" i="17" s="1"/>
  <c r="FO74" i="17"/>
  <c r="FO64" i="17"/>
  <c r="EZ64" i="17"/>
  <c r="FB64" i="17" s="1"/>
  <c r="EZ110" i="17"/>
  <c r="FB110" i="17" s="1"/>
  <c r="FO110" i="17"/>
  <c r="EZ101" i="17"/>
  <c r="FB101" i="17" s="1"/>
  <c r="FO115" i="17"/>
  <c r="EZ115" i="17"/>
  <c r="FB115" i="17" s="1"/>
  <c r="FO153" i="17"/>
  <c r="FV156" i="17"/>
  <c r="FO160" i="17"/>
  <c r="EZ160" i="17"/>
  <c r="FB160" i="17" s="1"/>
  <c r="FO152" i="17"/>
  <c r="FO159" i="17"/>
  <c r="EZ159" i="17"/>
  <c r="FB159" i="17" s="1"/>
  <c r="CJ123" i="20"/>
  <c r="FS123" i="20" s="1"/>
  <c r="CE155" i="20"/>
  <c r="FN155" i="20" s="1"/>
  <c r="CH123" i="20"/>
  <c r="FQ123" i="20" s="1"/>
  <c r="CJ155" i="20"/>
  <c r="FS155" i="20" s="1"/>
  <c r="BQ91" i="20"/>
  <c r="CF155" i="20"/>
  <c r="FO155" i="20" s="1"/>
  <c r="CI155" i="20"/>
  <c r="FR155" i="20" s="1"/>
  <c r="DF34" i="20"/>
  <c r="FZ34" i="20" s="1"/>
  <c r="BO156" i="20"/>
  <c r="CY156" i="20" s="1"/>
  <c r="DE156" i="20" s="1"/>
  <c r="FY156" i="20" s="1"/>
  <c r="BC156" i="20"/>
  <c r="DI156" i="20" s="1"/>
  <c r="CF123" i="20"/>
  <c r="FO123" i="20" s="1"/>
  <c r="CG123" i="20"/>
  <c r="FP123" i="20" s="1"/>
  <c r="DB114" i="20"/>
  <c r="FV114" i="20" s="1"/>
  <c r="CJ69" i="20"/>
  <c r="FS69" i="20" s="1"/>
  <c r="CF127" i="20"/>
  <c r="FO127" i="20" s="1"/>
  <c r="EW24" i="20"/>
  <c r="GM24" i="20" s="1"/>
  <c r="EV8" i="20"/>
  <c r="GL8" i="20" s="1"/>
  <c r="CG127" i="20"/>
  <c r="FP127" i="20" s="1"/>
  <c r="CE127" i="20"/>
  <c r="FN127" i="20" s="1"/>
  <c r="DC114" i="20"/>
  <c r="FW114" i="20" s="1"/>
  <c r="DA105" i="20"/>
  <c r="FU105" i="20" s="1"/>
  <c r="CI96" i="20"/>
  <c r="FR96" i="20" s="1"/>
  <c r="ET60" i="20"/>
  <c r="GJ60" i="20" s="1"/>
  <c r="CZ7" i="20"/>
  <c r="FT7" i="20" s="1"/>
  <c r="ET8" i="20"/>
  <c r="GJ8" i="20" s="1"/>
  <c r="EW8" i="20"/>
  <c r="GM8" i="20" s="1"/>
  <c r="EV60" i="20"/>
  <c r="GL60" i="20" s="1"/>
  <c r="ES8" i="20"/>
  <c r="GI8" i="20" s="1"/>
  <c r="CI127" i="20"/>
  <c r="FR127" i="20" s="1"/>
  <c r="DA114" i="20"/>
  <c r="FU114" i="20" s="1"/>
  <c r="EW60" i="20"/>
  <c r="GM60" i="20" s="1"/>
  <c r="EU24" i="20"/>
  <c r="GK24" i="20" s="1"/>
  <c r="CJ127" i="20"/>
  <c r="FS127" i="20" s="1"/>
  <c r="DD114" i="20"/>
  <c r="FX114" i="20" s="1"/>
  <c r="EV105" i="20"/>
  <c r="GL105" i="20" s="1"/>
  <c r="DE87" i="20"/>
  <c r="FY87" i="20" s="1"/>
  <c r="EU8" i="20"/>
  <c r="GK8" i="20" s="1"/>
  <c r="EW105" i="20"/>
  <c r="GM105" i="20" s="1"/>
  <c r="EU105" i="20"/>
  <c r="GK105" i="20" s="1"/>
  <c r="DC105" i="20"/>
  <c r="FW105" i="20" s="1"/>
  <c r="DF87" i="20"/>
  <c r="FZ87" i="20" s="1"/>
  <c r="DA87" i="20"/>
  <c r="FU87" i="20" s="1"/>
  <c r="CJ86" i="20"/>
  <c r="FS86" i="20" s="1"/>
  <c r="DB105" i="20"/>
  <c r="FV105" i="20" s="1"/>
  <c r="DF153" i="20"/>
  <c r="FZ153" i="20" s="1"/>
  <c r="DY27" i="20"/>
  <c r="GD27" i="20" s="1"/>
  <c r="ES24" i="20"/>
  <c r="GI24" i="20" s="1"/>
  <c r="DB87" i="20"/>
  <c r="FV87" i="20" s="1"/>
  <c r="EV24" i="20"/>
  <c r="GL24" i="20" s="1"/>
  <c r="EX105" i="20"/>
  <c r="GN105" i="20" s="1"/>
  <c r="ET24" i="20"/>
  <c r="GJ24" i="20" s="1"/>
  <c r="DF21" i="20"/>
  <c r="FZ21" i="20" s="1"/>
  <c r="DZ27" i="20"/>
  <c r="GE27" i="20" s="1"/>
  <c r="EU72" i="20"/>
  <c r="GK72" i="20" s="1"/>
  <c r="EV151" i="20"/>
  <c r="GL151" i="20" s="1"/>
  <c r="EX151" i="20"/>
  <c r="GN151" i="20" s="1"/>
  <c r="DE3" i="20"/>
  <c r="FY3" i="20" s="1"/>
  <c r="CI157" i="20"/>
  <c r="FR157" i="20" s="1"/>
  <c r="CC32" i="20"/>
  <c r="CH32" i="20" s="1"/>
  <c r="FQ32" i="20" s="1"/>
  <c r="CY32" i="20"/>
  <c r="CC10" i="20"/>
  <c r="CF10" i="20" s="1"/>
  <c r="FO10" i="20" s="1"/>
  <c r="CY10" i="20"/>
  <c r="CC12" i="20"/>
  <c r="CE12" i="20" s="1"/>
  <c r="FN12" i="20" s="1"/>
  <c r="CY12" i="20"/>
  <c r="CC8" i="20"/>
  <c r="CE8" i="20" s="1"/>
  <c r="FN8" i="20" s="1"/>
  <c r="CY8" i="20"/>
  <c r="CC39" i="20"/>
  <c r="CY39" i="20"/>
  <c r="DU43" i="20"/>
  <c r="CY43" i="20"/>
  <c r="CC52" i="20"/>
  <c r="CY52" i="20"/>
  <c r="DF52" i="20" s="1"/>
  <c r="FZ52" i="20" s="1"/>
  <c r="CI77" i="20"/>
  <c r="FR77" i="20" s="1"/>
  <c r="CJ158" i="20"/>
  <c r="FS158" i="20" s="1"/>
  <c r="DU113" i="20"/>
  <c r="CC113" i="20"/>
  <c r="CJ157" i="20"/>
  <c r="FS157" i="20" s="1"/>
  <c r="CY125" i="20"/>
  <c r="DB125" i="20" s="1"/>
  <c r="FV125" i="20" s="1"/>
  <c r="CC125" i="20"/>
  <c r="CJ102" i="20"/>
  <c r="FS102" i="20" s="1"/>
  <c r="CC27" i="20"/>
  <c r="CE27" i="20" s="1"/>
  <c r="FN27" i="20" s="1"/>
  <c r="CY27" i="20"/>
  <c r="CY23" i="20"/>
  <c r="CC83" i="20"/>
  <c r="CE83" i="20" s="1"/>
  <c r="FN83" i="20" s="1"/>
  <c r="CY83" i="20"/>
  <c r="DF83" i="20" s="1"/>
  <c r="FZ83" i="20" s="1"/>
  <c r="DU152" i="20"/>
  <c r="DZ152" i="20" s="1"/>
  <c r="GE152" i="20" s="1"/>
  <c r="CC152" i="20"/>
  <c r="CI152" i="20" s="1"/>
  <c r="FR152" i="20" s="1"/>
  <c r="CC138" i="20"/>
  <c r="CH138" i="20" s="1"/>
  <c r="FQ138" i="20" s="1"/>
  <c r="CY138" i="20"/>
  <c r="CC13" i="20"/>
  <c r="CY13" i="20"/>
  <c r="CC44" i="20"/>
  <c r="CY44" i="20"/>
  <c r="DU145" i="20"/>
  <c r="DY145" i="20" s="1"/>
  <c r="GD145" i="20" s="1"/>
  <c r="CC80" i="20"/>
  <c r="CF80" i="20" s="1"/>
  <c r="FO80" i="20" s="1"/>
  <c r="DI40" i="20"/>
  <c r="DY40" i="20" s="1"/>
  <c r="GD40" i="20" s="1"/>
  <c r="BQ40" i="20"/>
  <c r="EQ14" i="20"/>
  <c r="EU14" i="20" s="1"/>
  <c r="GK14" i="20" s="1"/>
  <c r="CY14" i="20"/>
  <c r="CC95" i="20"/>
  <c r="CH95" i="20" s="1"/>
  <c r="FQ95" i="20" s="1"/>
  <c r="CY95" i="20"/>
  <c r="CC15" i="20"/>
  <c r="CY15" i="20"/>
  <c r="CC46" i="20"/>
  <c r="CY46" i="20"/>
  <c r="CC129" i="20"/>
  <c r="CH129" i="20" s="1"/>
  <c r="FQ129" i="20" s="1"/>
  <c r="CY129" i="20"/>
  <c r="DU110" i="20"/>
  <c r="DX110" i="20" s="1"/>
  <c r="GC110" i="20" s="1"/>
  <c r="CC110" i="20"/>
  <c r="CY78" i="20"/>
  <c r="DC78" i="20" s="1"/>
  <c r="FW78" i="20" s="1"/>
  <c r="CC53" i="20"/>
  <c r="CH53" i="20" s="1"/>
  <c r="FQ53" i="20" s="1"/>
  <c r="CY53" i="20"/>
  <c r="EQ3" i="20"/>
  <c r="ET3" i="20" s="1"/>
  <c r="GJ3" i="20" s="1"/>
  <c r="CY3" i="20"/>
  <c r="CC38" i="20"/>
  <c r="CY38" i="20"/>
  <c r="DE38" i="20" s="1"/>
  <c r="FY38" i="20" s="1"/>
  <c r="EQ131" i="20"/>
  <c r="EW131" i="20" s="1"/>
  <c r="GM131" i="20" s="1"/>
  <c r="CC131" i="20"/>
  <c r="CC56" i="20"/>
  <c r="CG56" i="20" s="1"/>
  <c r="FP56" i="20" s="1"/>
  <c r="CY56" i="20"/>
  <c r="DE56" i="20" s="1"/>
  <c r="FY56" i="20" s="1"/>
  <c r="CC54" i="20"/>
  <c r="CH54" i="20" s="1"/>
  <c r="FQ54" i="20" s="1"/>
  <c r="CY54" i="20"/>
  <c r="CC33" i="20"/>
  <c r="CG33" i="20" s="1"/>
  <c r="FP33" i="20" s="1"/>
  <c r="DU33" i="20"/>
  <c r="CC20" i="20"/>
  <c r="DU101" i="20"/>
  <c r="CY101" i="20"/>
  <c r="DF101" i="20" s="1"/>
  <c r="FZ101" i="20" s="1"/>
  <c r="CI102" i="20"/>
  <c r="FR102" i="20" s="1"/>
  <c r="CC19" i="20"/>
  <c r="CF19" i="20" s="1"/>
  <c r="FO19" i="20" s="1"/>
  <c r="CY19" i="20"/>
  <c r="CC6" i="20"/>
  <c r="CH6" i="20" s="1"/>
  <c r="FQ6" i="20" s="1"/>
  <c r="CY6" i="20"/>
  <c r="CY26" i="20"/>
  <c r="CC9" i="20"/>
  <c r="CG9" i="20" s="1"/>
  <c r="FP9" i="20" s="1"/>
  <c r="DU9" i="20"/>
  <c r="CI158" i="20"/>
  <c r="FR158" i="20" s="1"/>
  <c r="CC86" i="20"/>
  <c r="CF86" i="20" s="1"/>
  <c r="FO86" i="20" s="1"/>
  <c r="CY86" i="20"/>
  <c r="CJ133" i="20"/>
  <c r="FS133" i="20" s="1"/>
  <c r="AI83" i="20"/>
  <c r="AI152" i="20"/>
  <c r="BO148" i="20"/>
  <c r="CF71" i="20"/>
  <c r="FO71" i="20" s="1"/>
  <c r="CH71" i="20"/>
  <c r="FQ71" i="20" s="1"/>
  <c r="CE71" i="20"/>
  <c r="FN71" i="20" s="1"/>
  <c r="CG71" i="20"/>
  <c r="FP71" i="20" s="1"/>
  <c r="CH65" i="20"/>
  <c r="FQ65" i="20" s="1"/>
  <c r="AI113" i="20"/>
  <c r="CE135" i="20"/>
  <c r="FN135" i="20" s="1"/>
  <c r="CH135" i="20"/>
  <c r="FQ135" i="20" s="1"/>
  <c r="CF135" i="20"/>
  <c r="EZ135" i="20" s="1"/>
  <c r="FB135" i="20" s="1"/>
  <c r="CG135" i="20"/>
  <c r="FP135" i="20" s="1"/>
  <c r="EV91" i="20"/>
  <c r="GL91" i="20" s="1"/>
  <c r="CF65" i="20"/>
  <c r="EZ65" i="20" s="1"/>
  <c r="FB65" i="20" s="1"/>
  <c r="CH62" i="20"/>
  <c r="FQ62" i="20" s="1"/>
  <c r="CF105" i="20"/>
  <c r="FO105" i="20" s="1"/>
  <c r="DE61" i="20"/>
  <c r="FY61" i="20" s="1"/>
  <c r="BO92" i="20"/>
  <c r="CC92" i="20" s="1"/>
  <c r="AI156" i="20"/>
  <c r="AI160" i="20"/>
  <c r="CG102" i="20"/>
  <c r="FP102" i="20" s="1"/>
  <c r="BO66" i="20"/>
  <c r="CC66" i="20" s="1"/>
  <c r="CF66" i="20" s="1"/>
  <c r="DF61" i="20"/>
  <c r="FZ61" i="20" s="1"/>
  <c r="DB61" i="20"/>
  <c r="FV61" i="20" s="1"/>
  <c r="DA61" i="20"/>
  <c r="FU61" i="20" s="1"/>
  <c r="DD61" i="20"/>
  <c r="FX61" i="20" s="1"/>
  <c r="CF62" i="20"/>
  <c r="FO62" i="20" s="1"/>
  <c r="AI9" i="20"/>
  <c r="AI47" i="20"/>
  <c r="CI80" i="20"/>
  <c r="FR80" i="20" s="1"/>
  <c r="CF133" i="20"/>
  <c r="FO133" i="20" s="1"/>
  <c r="CJ115" i="20"/>
  <c r="FS115" i="20" s="1"/>
  <c r="CH133" i="20"/>
  <c r="FQ133" i="20" s="1"/>
  <c r="CI83" i="20"/>
  <c r="FR83" i="20" s="1"/>
  <c r="CE133" i="20"/>
  <c r="FN133" i="20" s="1"/>
  <c r="CE105" i="20"/>
  <c r="FN105" i="20" s="1"/>
  <c r="CE158" i="20"/>
  <c r="FN158" i="20" s="1"/>
  <c r="CH105" i="20"/>
  <c r="FQ105" i="20" s="1"/>
  <c r="AI114" i="20"/>
  <c r="CG65" i="20"/>
  <c r="FP65" i="20" s="1"/>
  <c r="CE114" i="20"/>
  <c r="FN114" i="20" s="1"/>
  <c r="ET91" i="20"/>
  <c r="GJ91" i="20" s="1"/>
  <c r="BO122" i="20"/>
  <c r="CY122" i="20" s="1"/>
  <c r="DE122" i="20" s="1"/>
  <c r="FY122" i="20" s="1"/>
  <c r="AI122" i="20"/>
  <c r="CJ124" i="20"/>
  <c r="FS124" i="20" s="1"/>
  <c r="CH102" i="20"/>
  <c r="FQ102" i="20" s="1"/>
  <c r="CH104" i="20"/>
  <c r="FQ104" i="20" s="1"/>
  <c r="ES91" i="20"/>
  <c r="GI91" i="20" s="1"/>
  <c r="CE62" i="20"/>
  <c r="FN62" i="20" s="1"/>
  <c r="DX154" i="20"/>
  <c r="GC154" i="20" s="1"/>
  <c r="DW154" i="20"/>
  <c r="GB154" i="20" s="1"/>
  <c r="EZ102" i="20"/>
  <c r="FB102" i="20" s="1"/>
  <c r="FO102" i="20"/>
  <c r="FO156" i="20"/>
  <c r="CH158" i="20"/>
  <c r="FQ158" i="20" s="1"/>
  <c r="BO151" i="20"/>
  <c r="CC151" i="20" s="1"/>
  <c r="CI151" i="20" s="1"/>
  <c r="FR151" i="20" s="1"/>
  <c r="AI151" i="20"/>
  <c r="BO144" i="20"/>
  <c r="AI144" i="20"/>
  <c r="BO130" i="20"/>
  <c r="CC130" i="20" s="1"/>
  <c r="AI130" i="20"/>
  <c r="BO121" i="20"/>
  <c r="CY121" i="20" s="1"/>
  <c r="AI121" i="20"/>
  <c r="BO108" i="20"/>
  <c r="CC108" i="20" s="1"/>
  <c r="CI108" i="20" s="1"/>
  <c r="FR108" i="20" s="1"/>
  <c r="AI108" i="20"/>
  <c r="FO122" i="20"/>
  <c r="CF104" i="20"/>
  <c r="FO101" i="20"/>
  <c r="BO60" i="20"/>
  <c r="AI60" i="20"/>
  <c r="AI35" i="20"/>
  <c r="BO35" i="20"/>
  <c r="AI24" i="20"/>
  <c r="BO24" i="20"/>
  <c r="FO25" i="20"/>
  <c r="AI25" i="20"/>
  <c r="BO25" i="20"/>
  <c r="AI29" i="20"/>
  <c r="BO29" i="20"/>
  <c r="CE157" i="20"/>
  <c r="FN157" i="20" s="1"/>
  <c r="BO149" i="20"/>
  <c r="AI149" i="20"/>
  <c r="CG157" i="20"/>
  <c r="FP157" i="20" s="1"/>
  <c r="BO140" i="20"/>
  <c r="AI140" i="20"/>
  <c r="AI127" i="20"/>
  <c r="BO127" i="20"/>
  <c r="AI126" i="20"/>
  <c r="BO126" i="20"/>
  <c r="CC126" i="20" s="1"/>
  <c r="AI100" i="20"/>
  <c r="BO100" i="20"/>
  <c r="CC100" i="20" s="1"/>
  <c r="BO112" i="20"/>
  <c r="AI112" i="20"/>
  <c r="BO94" i="20"/>
  <c r="AI94" i="20"/>
  <c r="AI81" i="20"/>
  <c r="BO81" i="20"/>
  <c r="CC81" i="20" s="1"/>
  <c r="AI70" i="20"/>
  <c r="BO70" i="20"/>
  <c r="CC70" i="20" s="1"/>
  <c r="FO49" i="20"/>
  <c r="AI36" i="20"/>
  <c r="BC36" i="20"/>
  <c r="DI36" i="20" s="1"/>
  <c r="CF157" i="20"/>
  <c r="AI136" i="20"/>
  <c r="BO136" i="20"/>
  <c r="CC136" i="20" s="1"/>
  <c r="CG114" i="20"/>
  <c r="FP114" i="20" s="1"/>
  <c r="CE102" i="20"/>
  <c r="FN102" i="20" s="1"/>
  <c r="CJ83" i="20"/>
  <c r="FS83" i="20" s="1"/>
  <c r="AI72" i="20"/>
  <c r="BO72" i="20"/>
  <c r="CC72" i="20" s="1"/>
  <c r="BO50" i="20"/>
  <c r="AI50" i="20"/>
  <c r="BC155" i="20"/>
  <c r="DI155" i="20" s="1"/>
  <c r="AI155" i="20"/>
  <c r="CF141" i="20"/>
  <c r="BO132" i="20"/>
  <c r="CC132" i="20" s="1"/>
  <c r="AI132" i="20"/>
  <c r="CI124" i="20"/>
  <c r="FR124" i="20" s="1"/>
  <c r="FO117" i="20"/>
  <c r="CH114" i="20"/>
  <c r="FQ114" i="20" s="1"/>
  <c r="BO88" i="20"/>
  <c r="CC88" i="20" s="1"/>
  <c r="AI88" i="20"/>
  <c r="CE104" i="20"/>
  <c r="FN104" i="20" s="1"/>
  <c r="CJ80" i="20"/>
  <c r="FS80" i="20" s="1"/>
  <c r="FO61" i="20"/>
  <c r="AI31" i="20"/>
  <c r="BO31" i="20"/>
  <c r="AI11" i="20"/>
  <c r="BO11" i="20"/>
  <c r="CC11" i="20" s="1"/>
  <c r="DX161" i="20"/>
  <c r="GC161" i="20" s="1"/>
  <c r="DW161" i="20"/>
  <c r="GB161" i="20" s="1"/>
  <c r="DY161" i="20"/>
  <c r="GD161" i="20" s="1"/>
  <c r="BC123" i="20"/>
  <c r="DI123" i="20" s="1"/>
  <c r="AI123" i="20"/>
  <c r="DY117" i="20"/>
  <c r="GD117" i="20" s="1"/>
  <c r="DX117" i="20"/>
  <c r="GC117" i="20" s="1"/>
  <c r="DW117" i="20"/>
  <c r="GB117" i="20" s="1"/>
  <c r="DV117" i="20"/>
  <c r="GA117" i="20" s="1"/>
  <c r="EA117" i="20"/>
  <c r="GF117" i="20" s="1"/>
  <c r="DZ117" i="20"/>
  <c r="GE117" i="20" s="1"/>
  <c r="BO107" i="20"/>
  <c r="CC107" i="20" s="1"/>
  <c r="AI107" i="20"/>
  <c r="EZ75" i="20"/>
  <c r="FB75" i="20" s="1"/>
  <c r="BO68" i="20"/>
  <c r="CC68" i="20" s="1"/>
  <c r="AI68" i="20"/>
  <c r="BO59" i="20"/>
  <c r="CC59" i="20" s="1"/>
  <c r="AI59" i="20"/>
  <c r="BO37" i="20"/>
  <c r="AI37" i="20"/>
  <c r="FO153" i="20"/>
  <c r="AI120" i="20"/>
  <c r="BO120" i="20"/>
  <c r="CC120" i="20" s="1"/>
  <c r="CJ120" i="20" s="1"/>
  <c r="FS120" i="20" s="1"/>
  <c r="AI98" i="20"/>
  <c r="BO98" i="20"/>
  <c r="AI99" i="20"/>
  <c r="BO99" i="20"/>
  <c r="BO82" i="20"/>
  <c r="CC82" i="20" s="1"/>
  <c r="AI82" i="20"/>
  <c r="BO79" i="20"/>
  <c r="CC79" i="20" s="1"/>
  <c r="AI79" i="20"/>
  <c r="AI4" i="20"/>
  <c r="BO5" i="20"/>
  <c r="AI5" i="20"/>
  <c r="BC139" i="20"/>
  <c r="AI139" i="20"/>
  <c r="FV131" i="20"/>
  <c r="BO63" i="20"/>
  <c r="CC63" i="20" s="1"/>
  <c r="AI63" i="20"/>
  <c r="AI48" i="20"/>
  <c r="BO48" i="20"/>
  <c r="FO34" i="20"/>
  <c r="CF158" i="20"/>
  <c r="AI119" i="20"/>
  <c r="BO119" i="20"/>
  <c r="CC119" i="20" s="1"/>
  <c r="FO121" i="20"/>
  <c r="AI49" i="20"/>
  <c r="BO49" i="20"/>
  <c r="BO22" i="20"/>
  <c r="AI22" i="20"/>
  <c r="AI21" i="20"/>
  <c r="BO21" i="20"/>
  <c r="BO3" i="17"/>
  <c r="EQ3" i="17" s="1"/>
  <c r="ET3" i="17" s="1"/>
  <c r="GJ3" i="17" s="1"/>
  <c r="AI142" i="17"/>
  <c r="AI134" i="17"/>
  <c r="AI148" i="17"/>
  <c r="AI96" i="17"/>
  <c r="AI71" i="17"/>
  <c r="AI46" i="17"/>
  <c r="AI114" i="17"/>
  <c r="AI132" i="17"/>
  <c r="AI55" i="17"/>
  <c r="AI66" i="17"/>
  <c r="AI151" i="17"/>
  <c r="AI48" i="17"/>
  <c r="AI47" i="17"/>
  <c r="AI118" i="17"/>
  <c r="AI120" i="17"/>
  <c r="AI91" i="17"/>
  <c r="AI49" i="17"/>
  <c r="AI43" i="17"/>
  <c r="AI127" i="17"/>
  <c r="AI133" i="17"/>
  <c r="AI130" i="17"/>
  <c r="AI102" i="17"/>
  <c r="AI155" i="17"/>
  <c r="AI149" i="17"/>
  <c r="AI126" i="17"/>
  <c r="AI145" i="17"/>
  <c r="AI128" i="17"/>
  <c r="AI144" i="17"/>
  <c r="AI53" i="17"/>
  <c r="AI41" i="17"/>
  <c r="AI95" i="17"/>
  <c r="AI147" i="17"/>
  <c r="AI112" i="17"/>
  <c r="AI161" i="17"/>
  <c r="AI109" i="17"/>
  <c r="AI92" i="17"/>
  <c r="AI67" i="17"/>
  <c r="AI83" i="17"/>
  <c r="AI101" i="17"/>
  <c r="AI89" i="17"/>
  <c r="AI59" i="17"/>
  <c r="AI135" i="17"/>
  <c r="AI108" i="17"/>
  <c r="AI45" i="17"/>
  <c r="AI138" i="17"/>
  <c r="AI63" i="17"/>
  <c r="AI61" i="17"/>
  <c r="AI50" i="17"/>
  <c r="AI129" i="17"/>
  <c r="AI65" i="17"/>
  <c r="AI143" i="17"/>
  <c r="AI159" i="17"/>
  <c r="AI73" i="17"/>
  <c r="AI84" i="17"/>
  <c r="AI100" i="17"/>
  <c r="AI75" i="17"/>
  <c r="AI125" i="17"/>
  <c r="AI113" i="17"/>
  <c r="AI107" i="17"/>
  <c r="AI116" i="17"/>
  <c r="AI157" i="17"/>
  <c r="AI97" i="17"/>
  <c r="AI150" i="17"/>
  <c r="AI146" i="17"/>
  <c r="AI123" i="17"/>
  <c r="AI115" i="17"/>
  <c r="AI136" i="17"/>
  <c r="AI152" i="17"/>
  <c r="AI52" i="17"/>
  <c r="AI139" i="17"/>
  <c r="AI90" i="17"/>
  <c r="AI76" i="17"/>
  <c r="AI56" i="17"/>
  <c r="AI141" i="17"/>
  <c r="AI121" i="17"/>
  <c r="AI124" i="17"/>
  <c r="AI72" i="17"/>
  <c r="AI117" i="17"/>
  <c r="AI81" i="17"/>
  <c r="AI154" i="17"/>
  <c r="AI87" i="17"/>
  <c r="AI51" i="17"/>
  <c r="AI80" i="17"/>
  <c r="AI58" i="17"/>
  <c r="AI85" i="17"/>
  <c r="AI68" i="17"/>
  <c r="AI78" i="17"/>
  <c r="AI162" i="17"/>
  <c r="AI160" i="17"/>
  <c r="AI69" i="17"/>
  <c r="AI44" i="17"/>
  <c r="AI140" i="17"/>
  <c r="AI88" i="17"/>
  <c r="AI62" i="17"/>
  <c r="AI98" i="17"/>
  <c r="AI77" i="17"/>
  <c r="AI131" i="17"/>
  <c r="AI122" i="17"/>
  <c r="AI82" i="17"/>
  <c r="AI105" i="17"/>
  <c r="AI99" i="17"/>
  <c r="AI153" i="17"/>
  <c r="AI110" i="17"/>
  <c r="AI119" i="17"/>
  <c r="AI60" i="17"/>
  <c r="AI156" i="17"/>
  <c r="AI104" i="17"/>
  <c r="AI158" i="17"/>
  <c r="AI54" i="17"/>
  <c r="AI94" i="17"/>
  <c r="AI6" i="17"/>
  <c r="AI31" i="17"/>
  <c r="AI23" i="17"/>
  <c r="AI12" i="17"/>
  <c r="AI24" i="17"/>
  <c r="AI7" i="17"/>
  <c r="AI21" i="17"/>
  <c r="AI39" i="17"/>
  <c r="AI20" i="17"/>
  <c r="AI15" i="17"/>
  <c r="AI9" i="17"/>
  <c r="AI29" i="17"/>
  <c r="AI40" i="17"/>
  <c r="AI22" i="17"/>
  <c r="AI36" i="17"/>
  <c r="AI5" i="17"/>
  <c r="AI38" i="17"/>
  <c r="AI32" i="17"/>
  <c r="AI13" i="17"/>
  <c r="AI25" i="17"/>
  <c r="AI34" i="17"/>
  <c r="AI37" i="17"/>
  <c r="AI33" i="17"/>
  <c r="AI27" i="17"/>
  <c r="AI8" i="17"/>
  <c r="AI35" i="17"/>
  <c r="AI26" i="17"/>
  <c r="AI19" i="17"/>
  <c r="AI10" i="17"/>
  <c r="AI14" i="17"/>
  <c r="AI4" i="17"/>
  <c r="AI11" i="17"/>
  <c r="AI3" i="17"/>
  <c r="EZ62" i="17" l="1"/>
  <c r="FB62" i="17" s="1"/>
  <c r="EZ121" i="17"/>
  <c r="FB121" i="17" s="1"/>
  <c r="FO85" i="17"/>
  <c r="EZ53" i="17"/>
  <c r="FB53" i="17" s="1"/>
  <c r="FO52" i="17"/>
  <c r="EZ26" i="17"/>
  <c r="FB26" i="17" s="1"/>
  <c r="EZ61" i="17"/>
  <c r="FB61" i="17" s="1"/>
  <c r="FO109" i="17"/>
  <c r="EZ114" i="17"/>
  <c r="FB114" i="17" s="1"/>
  <c r="EZ140" i="17"/>
  <c r="FB140" i="17" s="1"/>
  <c r="FO24" i="17"/>
  <c r="EZ7" i="17"/>
  <c r="FB7" i="17" s="1"/>
  <c r="EZ153" i="17"/>
  <c r="FB153" i="17" s="1"/>
  <c r="EZ112" i="17"/>
  <c r="FB112" i="17" s="1"/>
  <c r="EZ60" i="17"/>
  <c r="FB60" i="17" s="1"/>
  <c r="EZ4" i="17"/>
  <c r="FB4" i="17" s="1"/>
  <c r="EZ70" i="17"/>
  <c r="FB70" i="17" s="1"/>
  <c r="EZ157" i="17"/>
  <c r="FB157" i="17" s="1"/>
  <c r="EZ116" i="17"/>
  <c r="FB116" i="17" s="1"/>
  <c r="DE41" i="20"/>
  <c r="FY41" i="20" s="1"/>
  <c r="FO89" i="20"/>
  <c r="CE124" i="20"/>
  <c r="FN124" i="20" s="1"/>
  <c r="CJ73" i="20"/>
  <c r="FS73" i="20" s="1"/>
  <c r="ES43" i="20"/>
  <c r="GI43" i="20" s="1"/>
  <c r="EZ87" i="17"/>
  <c r="FB87" i="17" s="1"/>
  <c r="EZ47" i="17"/>
  <c r="FB47" i="17" s="1"/>
  <c r="FO38" i="17"/>
  <c r="FO80" i="17"/>
  <c r="EZ45" i="17"/>
  <c r="FB45" i="17" s="1"/>
  <c r="EZ55" i="17"/>
  <c r="FB55" i="17" s="1"/>
  <c r="EZ144" i="17"/>
  <c r="FB144" i="17" s="1"/>
  <c r="FO139" i="17"/>
  <c r="EZ43" i="17"/>
  <c r="FB43" i="17" s="1"/>
  <c r="EZ146" i="17"/>
  <c r="FB146" i="17" s="1"/>
  <c r="EZ72" i="17"/>
  <c r="FB72" i="17" s="1"/>
  <c r="FO105" i="17"/>
  <c r="EZ125" i="17"/>
  <c r="FB125" i="17" s="1"/>
  <c r="EZ126" i="17"/>
  <c r="FB126" i="17" s="1"/>
  <c r="EZ6" i="17"/>
  <c r="FB6" i="17" s="1"/>
  <c r="EZ95" i="17"/>
  <c r="FB95" i="17" s="1"/>
  <c r="EZ78" i="17"/>
  <c r="FB78" i="17" s="1"/>
  <c r="EZ54" i="17"/>
  <c r="FB54" i="17" s="1"/>
  <c r="EZ83" i="17"/>
  <c r="FB83" i="17" s="1"/>
  <c r="EZ21" i="17"/>
  <c r="FB21" i="17" s="1"/>
  <c r="EZ107" i="17"/>
  <c r="FB107" i="17" s="1"/>
  <c r="FO92" i="17"/>
  <c r="EZ56" i="17"/>
  <c r="FB56" i="17" s="1"/>
  <c r="EZ148" i="17"/>
  <c r="FB148" i="17" s="1"/>
  <c r="EZ120" i="17"/>
  <c r="FB120" i="17" s="1"/>
  <c r="EZ127" i="17"/>
  <c r="FB127" i="17" s="1"/>
  <c r="EZ128" i="17"/>
  <c r="FB128" i="17" s="1"/>
  <c r="EZ123" i="17"/>
  <c r="FB123" i="17" s="1"/>
  <c r="EZ132" i="17"/>
  <c r="FB132" i="17" s="1"/>
  <c r="CG86" i="17"/>
  <c r="FP86" i="17" s="1"/>
  <c r="CE86" i="17"/>
  <c r="FN86" i="17" s="1"/>
  <c r="CH86" i="17"/>
  <c r="FQ86" i="17" s="1"/>
  <c r="CF86" i="17"/>
  <c r="ES3" i="17"/>
  <c r="GI3" i="17" s="1"/>
  <c r="EZ71" i="17"/>
  <c r="FB71" i="17" s="1"/>
  <c r="EZ152" i="17"/>
  <c r="FB152" i="17" s="1"/>
  <c r="EZ162" i="17"/>
  <c r="FB162" i="17" s="1"/>
  <c r="EZ94" i="17"/>
  <c r="FB94" i="17" s="1"/>
  <c r="EZ51" i="17"/>
  <c r="FB51" i="17" s="1"/>
  <c r="FO10" i="17"/>
  <c r="FO73" i="17"/>
  <c r="EZ73" i="17"/>
  <c r="FB73" i="17" s="1"/>
  <c r="EZ150" i="17"/>
  <c r="FB150" i="17" s="1"/>
  <c r="FO69" i="17"/>
  <c r="EZ69" i="17"/>
  <c r="FB69" i="17" s="1"/>
  <c r="FO15" i="17"/>
  <c r="EZ15" i="17"/>
  <c r="FB15" i="17" s="1"/>
  <c r="CI79" i="17"/>
  <c r="FR79" i="17" s="1"/>
  <c r="CE79" i="17"/>
  <c r="FN79" i="17" s="1"/>
  <c r="CF79" i="17"/>
  <c r="CJ79" i="17"/>
  <c r="FS79" i="17" s="1"/>
  <c r="CG79" i="17"/>
  <c r="FP79" i="17" s="1"/>
  <c r="CH79" i="17"/>
  <c r="FQ79" i="17" s="1"/>
  <c r="EZ161" i="17"/>
  <c r="FB161" i="17" s="1"/>
  <c r="EZ155" i="17"/>
  <c r="FB155" i="17" s="1"/>
  <c r="EZ113" i="17"/>
  <c r="FB113" i="17" s="1"/>
  <c r="EZ98" i="17"/>
  <c r="FB98" i="17" s="1"/>
  <c r="EV3" i="17"/>
  <c r="GL3" i="17" s="1"/>
  <c r="EZ36" i="17"/>
  <c r="FB36" i="17" s="1"/>
  <c r="CE103" i="20"/>
  <c r="FN103" i="20" s="1"/>
  <c r="DZ40" i="20"/>
  <c r="GE40" i="20" s="1"/>
  <c r="CG67" i="20"/>
  <c r="FP67" i="20" s="1"/>
  <c r="CE73" i="20"/>
  <c r="FN73" i="20" s="1"/>
  <c r="CF73" i="20"/>
  <c r="EZ73" i="20" s="1"/>
  <c r="FB73" i="20" s="1"/>
  <c r="CF162" i="20"/>
  <c r="FO162" i="20" s="1"/>
  <c r="CH73" i="20"/>
  <c r="FQ73" i="20" s="1"/>
  <c r="CI73" i="20"/>
  <c r="FR73" i="20" s="1"/>
  <c r="CE162" i="20"/>
  <c r="FN162" i="20" s="1"/>
  <c r="CG162" i="20"/>
  <c r="FP162" i="20" s="1"/>
  <c r="CH141" i="20"/>
  <c r="FQ141" i="20" s="1"/>
  <c r="CG141" i="20"/>
  <c r="FP141" i="20" s="1"/>
  <c r="DY34" i="20"/>
  <c r="GD34" i="20" s="1"/>
  <c r="DZ34" i="20"/>
  <c r="GE34" i="20" s="1"/>
  <c r="FO90" i="20"/>
  <c r="EA34" i="20"/>
  <c r="GF34" i="20" s="1"/>
  <c r="DV34" i="20"/>
  <c r="GA34" i="20" s="1"/>
  <c r="DW34" i="20"/>
  <c r="GB34" i="20" s="1"/>
  <c r="DA47" i="20"/>
  <c r="FU47" i="20" s="1"/>
  <c r="FO103" i="20"/>
  <c r="FO65" i="20"/>
  <c r="FO85" i="20"/>
  <c r="CG58" i="20"/>
  <c r="FP58" i="20" s="1"/>
  <c r="CI58" i="20"/>
  <c r="FR58" i="20" s="1"/>
  <c r="CG129" i="20"/>
  <c r="FP129" i="20" s="1"/>
  <c r="CJ58" i="20"/>
  <c r="FS58" i="20" s="1"/>
  <c r="CG115" i="20"/>
  <c r="FP115" i="20" s="1"/>
  <c r="CH58" i="20"/>
  <c r="FQ58" i="20" s="1"/>
  <c r="CF58" i="20"/>
  <c r="FO58" i="20" s="1"/>
  <c r="CH115" i="20"/>
  <c r="FQ115" i="20" s="1"/>
  <c r="EZ77" i="20"/>
  <c r="FB77" i="20" s="1"/>
  <c r="EU43" i="20"/>
  <c r="GK43" i="20" s="1"/>
  <c r="EZ115" i="20"/>
  <c r="FB115" i="20" s="1"/>
  <c r="DX145" i="20"/>
  <c r="GC145" i="20" s="1"/>
  <c r="EZ114" i="20"/>
  <c r="FB114" i="20" s="1"/>
  <c r="EV43" i="20"/>
  <c r="GL43" i="20" s="1"/>
  <c r="ET43" i="20"/>
  <c r="GJ43" i="20" s="1"/>
  <c r="DV161" i="20"/>
  <c r="GA161" i="20" s="1"/>
  <c r="EZ87" i="20"/>
  <c r="FB87" i="20" s="1"/>
  <c r="FO115" i="20"/>
  <c r="DA156" i="20"/>
  <c r="FU156" i="20" s="1"/>
  <c r="DF7" i="20"/>
  <c r="FZ7" i="20" s="1"/>
  <c r="DB7" i="20"/>
  <c r="FV7" i="20" s="1"/>
  <c r="CE56" i="20"/>
  <c r="FN56" i="20" s="1"/>
  <c r="DZ161" i="20"/>
  <c r="GE161" i="20" s="1"/>
  <c r="EZ69" i="20"/>
  <c r="FB69" i="20" s="1"/>
  <c r="DA7" i="20"/>
  <c r="FU7" i="20" s="1"/>
  <c r="DD7" i="20"/>
  <c r="FX7" i="20" s="1"/>
  <c r="CF3" i="20"/>
  <c r="FO3" i="20" s="1"/>
  <c r="CE3" i="20"/>
  <c r="FN3" i="20" s="1"/>
  <c r="CG3" i="20"/>
  <c r="FP3" i="20" s="1"/>
  <c r="CE19" i="20"/>
  <c r="FN19" i="20" s="1"/>
  <c r="ET128" i="20"/>
  <c r="GJ128" i="20" s="1"/>
  <c r="ES128" i="20"/>
  <c r="GI128" i="20" s="1"/>
  <c r="CG143" i="20"/>
  <c r="FP143" i="20" s="1"/>
  <c r="DD47" i="20"/>
  <c r="FX47" i="20" s="1"/>
  <c r="DC47" i="20"/>
  <c r="FW47" i="20" s="1"/>
  <c r="EV128" i="20"/>
  <c r="GL128" i="20" s="1"/>
  <c r="DD153" i="20"/>
  <c r="FX153" i="20" s="1"/>
  <c r="CE129" i="20"/>
  <c r="FN129" i="20" s="1"/>
  <c r="CF129" i="20"/>
  <c r="DA153" i="20"/>
  <c r="FU153" i="20" s="1"/>
  <c r="DD96" i="20"/>
  <c r="FX96" i="20" s="1"/>
  <c r="DC153" i="20"/>
  <c r="FW153" i="20" s="1"/>
  <c r="EX131" i="20"/>
  <c r="GN131" i="20" s="1"/>
  <c r="DB55" i="20"/>
  <c r="FV55" i="20" s="1"/>
  <c r="CF118" i="20"/>
  <c r="FO118" i="20" s="1"/>
  <c r="CG118" i="20"/>
  <c r="FP118" i="20" s="1"/>
  <c r="DF156" i="20"/>
  <c r="FZ156" i="20" s="1"/>
  <c r="CH143" i="20"/>
  <c r="FQ143" i="20" s="1"/>
  <c r="CH118" i="20"/>
  <c r="FQ118" i="20" s="1"/>
  <c r="CI118" i="20"/>
  <c r="FR118" i="20" s="1"/>
  <c r="DA45" i="20"/>
  <c r="FU45" i="20" s="1"/>
  <c r="CJ118" i="20"/>
  <c r="FS118" i="20" s="1"/>
  <c r="DE45" i="20"/>
  <c r="FY45" i="20" s="1"/>
  <c r="DC156" i="20"/>
  <c r="FW156" i="20" s="1"/>
  <c r="CE143" i="20"/>
  <c r="FN143" i="20" s="1"/>
  <c r="EZ84" i="20"/>
  <c r="FB84" i="20" s="1"/>
  <c r="CJ96" i="20"/>
  <c r="FS96" i="20" s="1"/>
  <c r="DB45" i="20"/>
  <c r="FV45" i="20" s="1"/>
  <c r="CM101" i="20"/>
  <c r="CZ101" i="20" s="1"/>
  <c r="FT101" i="20" s="1"/>
  <c r="DI101" i="20"/>
  <c r="DY101" i="20" s="1"/>
  <c r="GD101" i="20" s="1"/>
  <c r="DC41" i="20"/>
  <c r="FW41" i="20" s="1"/>
  <c r="DE52" i="20"/>
  <c r="FY52" i="20" s="1"/>
  <c r="DB41" i="20"/>
  <c r="FV41" i="20" s="1"/>
  <c r="DY51" i="20"/>
  <c r="GD51" i="20" s="1"/>
  <c r="DW51" i="20"/>
  <c r="GB51" i="20" s="1"/>
  <c r="EA51" i="20"/>
  <c r="GF51" i="20" s="1"/>
  <c r="DZ51" i="20"/>
  <c r="GE51" i="20" s="1"/>
  <c r="DX51" i="20"/>
  <c r="GC51" i="20" s="1"/>
  <c r="DV51" i="20"/>
  <c r="GA51" i="20" s="1"/>
  <c r="CF138" i="20"/>
  <c r="FO138" i="20" s="1"/>
  <c r="ET160" i="20"/>
  <c r="GJ160" i="20" s="1"/>
  <c r="EU160" i="20"/>
  <c r="GK160" i="20" s="1"/>
  <c r="EV160" i="20"/>
  <c r="GL160" i="20" s="1"/>
  <c r="EX160" i="20"/>
  <c r="GN160" i="20" s="1"/>
  <c r="EW160" i="20"/>
  <c r="GM160" i="20" s="1"/>
  <c r="ES160" i="20"/>
  <c r="GI160" i="20" s="1"/>
  <c r="CF160" i="20"/>
  <c r="CE160" i="20"/>
  <c r="FN160" i="20" s="1"/>
  <c r="CH160" i="20"/>
  <c r="FQ160" i="20" s="1"/>
  <c r="CG160" i="20"/>
  <c r="FP160" i="20" s="1"/>
  <c r="DF134" i="20"/>
  <c r="FZ134" i="20" s="1"/>
  <c r="DC134" i="20"/>
  <c r="FW134" i="20" s="1"/>
  <c r="DE134" i="20"/>
  <c r="FY134" i="20" s="1"/>
  <c r="DB134" i="20"/>
  <c r="FV134" i="20" s="1"/>
  <c r="CG134" i="20"/>
  <c r="FP134" i="20" s="1"/>
  <c r="CH134" i="20"/>
  <c r="FQ134" i="20" s="1"/>
  <c r="CJ134" i="20"/>
  <c r="FS134" i="20" s="1"/>
  <c r="CE134" i="20"/>
  <c r="FN134" i="20" s="1"/>
  <c r="DA134" i="20"/>
  <c r="FU134" i="20" s="1"/>
  <c r="DC118" i="20"/>
  <c r="FW118" i="20" s="1"/>
  <c r="DD118" i="20"/>
  <c r="FX118" i="20" s="1"/>
  <c r="DA118" i="20"/>
  <c r="FU118" i="20" s="1"/>
  <c r="DB118" i="20"/>
  <c r="FV118" i="20" s="1"/>
  <c r="CJ108" i="20"/>
  <c r="FS108" i="20" s="1"/>
  <c r="CC98" i="20"/>
  <c r="CF98" i="20" s="1"/>
  <c r="CY98" i="20"/>
  <c r="CF95" i="20"/>
  <c r="FO95" i="20" s="1"/>
  <c r="DB95" i="20"/>
  <c r="FV95" i="20" s="1"/>
  <c r="DE95" i="20"/>
  <c r="FY95" i="20" s="1"/>
  <c r="DF95" i="20"/>
  <c r="FZ95" i="20" s="1"/>
  <c r="CH83" i="20"/>
  <c r="FQ83" i="20" s="1"/>
  <c r="CJ52" i="20"/>
  <c r="FS52" i="20" s="1"/>
  <c r="CI52" i="20"/>
  <c r="FR52" i="20" s="1"/>
  <c r="EX43" i="20"/>
  <c r="GN43" i="20" s="1"/>
  <c r="CE43" i="20"/>
  <c r="FN43" i="20" s="1"/>
  <c r="CF43" i="20"/>
  <c r="FO43" i="20" s="1"/>
  <c r="CH43" i="20"/>
  <c r="FQ43" i="20" s="1"/>
  <c r="CG43" i="20"/>
  <c r="FP43" i="20" s="1"/>
  <c r="CY21" i="20"/>
  <c r="CC21" i="20"/>
  <c r="CH10" i="20"/>
  <c r="FQ10" i="20" s="1"/>
  <c r="DX152" i="20"/>
  <c r="GC152" i="20" s="1"/>
  <c r="CG32" i="20"/>
  <c r="FP32" i="20" s="1"/>
  <c r="CH27" i="20"/>
  <c r="FQ27" i="20" s="1"/>
  <c r="EU97" i="20"/>
  <c r="GK97" i="20" s="1"/>
  <c r="CG97" i="20"/>
  <c r="FP97" i="20" s="1"/>
  <c r="CF97" i="20"/>
  <c r="CE97" i="20"/>
  <c r="FN97" i="20" s="1"/>
  <c r="ES97" i="20"/>
  <c r="GI97" i="20" s="1"/>
  <c r="EV97" i="20"/>
  <c r="GL97" i="20" s="1"/>
  <c r="ET97" i="20"/>
  <c r="GJ97" i="20" s="1"/>
  <c r="EW97" i="20"/>
  <c r="GM97" i="20" s="1"/>
  <c r="DD95" i="20"/>
  <c r="FX95" i="20" s="1"/>
  <c r="CF124" i="20"/>
  <c r="FO124" i="20" s="1"/>
  <c r="CG124" i="20"/>
  <c r="FP124" i="20" s="1"/>
  <c r="DA124" i="20"/>
  <c r="FU124" i="20" s="1"/>
  <c r="DC124" i="20"/>
  <c r="FW124" i="20" s="1"/>
  <c r="DD124" i="20"/>
  <c r="FX124" i="20" s="1"/>
  <c r="DB124" i="20"/>
  <c r="FV124" i="20" s="1"/>
  <c r="DW153" i="20"/>
  <c r="GB153" i="20" s="1"/>
  <c r="DZ153" i="20"/>
  <c r="GE153" i="20" s="1"/>
  <c r="DY153" i="20"/>
  <c r="GD153" i="20" s="1"/>
  <c r="DX153" i="20"/>
  <c r="EW128" i="20"/>
  <c r="GM128" i="20" s="1"/>
  <c r="EX128" i="20"/>
  <c r="GN128" i="20" s="1"/>
  <c r="CJ128" i="20"/>
  <c r="FS128" i="20" s="1"/>
  <c r="CE128" i="20"/>
  <c r="FN128" i="20" s="1"/>
  <c r="CG128" i="20"/>
  <c r="FP128" i="20" s="1"/>
  <c r="CI128" i="20"/>
  <c r="FR128" i="20" s="1"/>
  <c r="CH128" i="20"/>
  <c r="FQ128" i="20" s="1"/>
  <c r="CF128" i="20"/>
  <c r="CF96" i="20"/>
  <c r="EZ96" i="20" s="1"/>
  <c r="FB96" i="20" s="1"/>
  <c r="DA96" i="20"/>
  <c r="FU96" i="20" s="1"/>
  <c r="CH96" i="20"/>
  <c r="FQ96" i="20" s="1"/>
  <c r="DC96" i="20"/>
  <c r="FW96" i="20" s="1"/>
  <c r="CG96" i="20"/>
  <c r="FP96" i="20" s="1"/>
  <c r="DC67" i="20"/>
  <c r="FW67" i="20" s="1"/>
  <c r="DE67" i="20"/>
  <c r="FY67" i="20" s="1"/>
  <c r="DF67" i="20"/>
  <c r="FZ67" i="20" s="1"/>
  <c r="DD67" i="20"/>
  <c r="FX67" i="20" s="1"/>
  <c r="DB67" i="20"/>
  <c r="FV67" i="20" s="1"/>
  <c r="DA67" i="20"/>
  <c r="FU67" i="20" s="1"/>
  <c r="CF67" i="20"/>
  <c r="CH67" i="20"/>
  <c r="FQ67" i="20" s="1"/>
  <c r="DA55" i="20"/>
  <c r="FU55" i="20" s="1"/>
  <c r="DD55" i="20"/>
  <c r="FX55" i="20" s="1"/>
  <c r="CE55" i="20"/>
  <c r="FN55" i="20" s="1"/>
  <c r="CH55" i="20"/>
  <c r="FQ55" i="20" s="1"/>
  <c r="CF55" i="20"/>
  <c r="FO55" i="20" s="1"/>
  <c r="CG55" i="20"/>
  <c r="FP55" i="20" s="1"/>
  <c r="CY51" i="20"/>
  <c r="CC51" i="20"/>
  <c r="CY48" i="20"/>
  <c r="DB48" i="20" s="1"/>
  <c r="CC48" i="20"/>
  <c r="CH47" i="20"/>
  <c r="FQ47" i="20" s="1"/>
  <c r="CF47" i="20"/>
  <c r="CG47" i="20"/>
  <c r="FP47" i="20" s="1"/>
  <c r="CE47" i="20"/>
  <c r="FN47" i="20" s="1"/>
  <c r="DD45" i="20"/>
  <c r="FX45" i="20" s="1"/>
  <c r="DF45" i="20"/>
  <c r="FZ45" i="20" s="1"/>
  <c r="CH45" i="20"/>
  <c r="FQ45" i="20" s="1"/>
  <c r="CE45" i="20"/>
  <c r="FN45" i="20" s="1"/>
  <c r="CG45" i="20"/>
  <c r="FP45" i="20" s="1"/>
  <c r="CF45" i="20"/>
  <c r="DD41" i="20"/>
  <c r="FX41" i="20" s="1"/>
  <c r="DF41" i="20"/>
  <c r="FZ41" i="20" s="1"/>
  <c r="CH41" i="20"/>
  <c r="FQ41" i="20" s="1"/>
  <c r="CF41" i="20"/>
  <c r="FO41" i="20" s="1"/>
  <c r="CE41" i="20"/>
  <c r="FN41" i="20" s="1"/>
  <c r="CG41" i="20"/>
  <c r="FP41" i="20" s="1"/>
  <c r="DC40" i="20"/>
  <c r="FW40" i="20" s="1"/>
  <c r="DE40" i="20"/>
  <c r="FY40" i="20" s="1"/>
  <c r="DD40" i="20"/>
  <c r="FX40" i="20" s="1"/>
  <c r="DA40" i="20"/>
  <c r="FU40" i="20" s="1"/>
  <c r="DF40" i="20"/>
  <c r="FZ40" i="20" s="1"/>
  <c r="DB40" i="20"/>
  <c r="FV40" i="20" s="1"/>
  <c r="CI39" i="20"/>
  <c r="FR39" i="20" s="1"/>
  <c r="CJ39" i="20"/>
  <c r="FS39" i="20" s="1"/>
  <c r="DC36" i="20"/>
  <c r="FW36" i="20" s="1"/>
  <c r="DB36" i="20"/>
  <c r="FV36" i="20" s="1"/>
  <c r="DA36" i="20"/>
  <c r="FU36" i="20" s="1"/>
  <c r="CG36" i="20"/>
  <c r="FP36" i="20" s="1"/>
  <c r="CE36" i="20"/>
  <c r="FN36" i="20" s="1"/>
  <c r="CF36" i="20"/>
  <c r="FO36" i="20" s="1"/>
  <c r="CH36" i="20"/>
  <c r="FQ36" i="20" s="1"/>
  <c r="CE32" i="20"/>
  <c r="FN32" i="20" s="1"/>
  <c r="CF32" i="20"/>
  <c r="FO32" i="20" s="1"/>
  <c r="CC31" i="20"/>
  <c r="CE31" i="20" s="1"/>
  <c r="FN31" i="20" s="1"/>
  <c r="EQ31" i="20"/>
  <c r="CH11" i="20"/>
  <c r="FQ11" i="20" s="1"/>
  <c r="CF11" i="20"/>
  <c r="FO11" i="20" s="1"/>
  <c r="CE11" i="20"/>
  <c r="FN11" i="20" s="1"/>
  <c r="CG11" i="20"/>
  <c r="FP11" i="20" s="1"/>
  <c r="CJ7" i="20"/>
  <c r="FS7" i="20" s="1"/>
  <c r="CE7" i="20"/>
  <c r="FN7" i="20" s="1"/>
  <c r="CI7" i="20"/>
  <c r="FR7" i="20" s="1"/>
  <c r="CH7" i="20"/>
  <c r="FQ7" i="20" s="1"/>
  <c r="CF7" i="20"/>
  <c r="FO7" i="20" s="1"/>
  <c r="CG7" i="20"/>
  <c r="FP7" i="20" s="1"/>
  <c r="CY4" i="20"/>
  <c r="DD4" i="20" s="1"/>
  <c r="FX4" i="20" s="1"/>
  <c r="CC4" i="20"/>
  <c r="CH46" i="20"/>
  <c r="FQ46" i="20" s="1"/>
  <c r="CF46" i="20"/>
  <c r="CH8" i="20"/>
  <c r="FQ8" i="20" s="1"/>
  <c r="EZ76" i="20"/>
  <c r="FB76" i="20" s="1"/>
  <c r="CG83" i="20"/>
  <c r="FP83" i="20" s="1"/>
  <c r="DD125" i="20"/>
  <c r="FX125" i="20" s="1"/>
  <c r="CE53" i="20"/>
  <c r="FN53" i="20" s="1"/>
  <c r="ET14" i="20"/>
  <c r="GJ14" i="20" s="1"/>
  <c r="CH9" i="20"/>
  <c r="FQ9" i="20" s="1"/>
  <c r="CF53" i="20"/>
  <c r="FO53" i="20" s="1"/>
  <c r="DE125" i="20"/>
  <c r="FY125" i="20" s="1"/>
  <c r="CF83" i="20"/>
  <c r="FO83" i="20" s="1"/>
  <c r="CF8" i="20"/>
  <c r="FO8" i="20" s="1"/>
  <c r="DA125" i="20"/>
  <c r="FU125" i="20" s="1"/>
  <c r="DC125" i="20"/>
  <c r="FW125" i="20" s="1"/>
  <c r="ES14" i="20"/>
  <c r="GI14" i="20" s="1"/>
  <c r="DF125" i="20"/>
  <c r="FZ125" i="20" s="1"/>
  <c r="FO97" i="20"/>
  <c r="EV14" i="20"/>
  <c r="GL14" i="20" s="1"/>
  <c r="CG53" i="20"/>
  <c r="FP53" i="20" s="1"/>
  <c r="EA40" i="20"/>
  <c r="GF40" i="20" s="1"/>
  <c r="DV40" i="20"/>
  <c r="GA40" i="20" s="1"/>
  <c r="EZ71" i="20"/>
  <c r="FB71" i="20" s="1"/>
  <c r="DW40" i="20"/>
  <c r="GB40" i="20" s="1"/>
  <c r="DX40" i="20"/>
  <c r="GC40" i="20" s="1"/>
  <c r="FO135" i="20"/>
  <c r="CG8" i="20"/>
  <c r="FP8" i="20" s="1"/>
  <c r="CG6" i="20"/>
  <c r="FP6" i="20" s="1"/>
  <c r="EZ133" i="20"/>
  <c r="FB133" i="20" s="1"/>
  <c r="CE138" i="20"/>
  <c r="FN138" i="20" s="1"/>
  <c r="CE80" i="20"/>
  <c r="FN80" i="20" s="1"/>
  <c r="CG138" i="20"/>
  <c r="FP138" i="20" s="1"/>
  <c r="CI91" i="20"/>
  <c r="FR91" i="20" s="1"/>
  <c r="CE91" i="20"/>
  <c r="FN91" i="20" s="1"/>
  <c r="CD91" i="20"/>
  <c r="FM91" i="20" s="1"/>
  <c r="CH91" i="20"/>
  <c r="FQ91" i="20" s="1"/>
  <c r="CG91" i="20"/>
  <c r="FP91" i="20" s="1"/>
  <c r="CF91" i="20"/>
  <c r="FO91" i="20" s="1"/>
  <c r="DY156" i="20"/>
  <c r="GD156" i="20" s="1"/>
  <c r="DX156" i="20"/>
  <c r="GC156" i="20" s="1"/>
  <c r="DZ156" i="20"/>
  <c r="GE156" i="20" s="1"/>
  <c r="DV156" i="20"/>
  <c r="GA156" i="20" s="1"/>
  <c r="DW156" i="20"/>
  <c r="GB156" i="20" s="1"/>
  <c r="EA156" i="20"/>
  <c r="GF156" i="20" s="1"/>
  <c r="CG80" i="20"/>
  <c r="FP80" i="20" s="1"/>
  <c r="DD156" i="20"/>
  <c r="FX156" i="20" s="1"/>
  <c r="DB156" i="20"/>
  <c r="CH80" i="20"/>
  <c r="FQ80" i="20" s="1"/>
  <c r="DA78" i="20"/>
  <c r="FU78" i="20" s="1"/>
  <c r="CF9" i="20"/>
  <c r="FO9" i="20" s="1"/>
  <c r="ES131" i="20"/>
  <c r="GI131" i="20" s="1"/>
  <c r="CG12" i="20"/>
  <c r="FP12" i="20" s="1"/>
  <c r="CE23" i="20"/>
  <c r="FN23" i="20" s="1"/>
  <c r="DD78" i="20"/>
  <c r="FX78" i="20" s="1"/>
  <c r="CH12" i="20"/>
  <c r="FQ12" i="20" s="1"/>
  <c r="CF12" i="20"/>
  <c r="FO12" i="20" s="1"/>
  <c r="EV131" i="20"/>
  <c r="GL131" i="20" s="1"/>
  <c r="CE9" i="20"/>
  <c r="FN9" i="20" s="1"/>
  <c r="CG23" i="20"/>
  <c r="FP23" i="20" s="1"/>
  <c r="CG54" i="20"/>
  <c r="FP54" i="20" s="1"/>
  <c r="CE10" i="20"/>
  <c r="FN10" i="20" s="1"/>
  <c r="CG86" i="20"/>
  <c r="FP86" i="20" s="1"/>
  <c r="DZ145" i="20"/>
  <c r="GE145" i="20" s="1"/>
  <c r="EU131" i="20"/>
  <c r="GK131" i="20" s="1"/>
  <c r="CG27" i="20"/>
  <c r="FP27" i="20" s="1"/>
  <c r="CF6" i="20"/>
  <c r="FO6" i="20" s="1"/>
  <c r="CE6" i="20"/>
  <c r="FN6" i="20" s="1"/>
  <c r="CI33" i="20"/>
  <c r="FR33" i="20" s="1"/>
  <c r="DZ110" i="20"/>
  <c r="GE110" i="20" s="1"/>
  <c r="EZ61" i="20"/>
  <c r="FB61" i="20" s="1"/>
  <c r="CG19" i="20"/>
  <c r="FP19" i="20" s="1"/>
  <c r="CF33" i="20"/>
  <c r="FO33" i="20" s="1"/>
  <c r="CI110" i="20"/>
  <c r="FR110" i="20" s="1"/>
  <c r="CJ110" i="20"/>
  <c r="FS110" i="20" s="1"/>
  <c r="EB113" i="20"/>
  <c r="GG113" i="20" s="1"/>
  <c r="EA113" i="20"/>
  <c r="GF113" i="20" s="1"/>
  <c r="DE43" i="20"/>
  <c r="FY43" i="20" s="1"/>
  <c r="DF43" i="20"/>
  <c r="FZ43" i="20" s="1"/>
  <c r="CG10" i="20"/>
  <c r="FP10" i="20" s="1"/>
  <c r="DY110" i="20"/>
  <c r="GD110" i="20" s="1"/>
  <c r="DF32" i="20"/>
  <c r="FZ32" i="20" s="1"/>
  <c r="DE32" i="20"/>
  <c r="FY32" i="20" s="1"/>
  <c r="DW110" i="20"/>
  <c r="GB110" i="20" s="1"/>
  <c r="CE33" i="20"/>
  <c r="FN33" i="20" s="1"/>
  <c r="FO73" i="20"/>
  <c r="CH33" i="20"/>
  <c r="FQ33" i="20" s="1"/>
  <c r="ET131" i="20"/>
  <c r="GJ131" i="20" s="1"/>
  <c r="CJ33" i="20"/>
  <c r="FS33" i="20" s="1"/>
  <c r="CH23" i="20"/>
  <c r="FQ23" i="20" s="1"/>
  <c r="CE54" i="20"/>
  <c r="FN54" i="20" s="1"/>
  <c r="DF53" i="20"/>
  <c r="FZ53" i="20" s="1"/>
  <c r="DE53" i="20"/>
  <c r="FY53" i="20" s="1"/>
  <c r="CF27" i="20"/>
  <c r="FO27" i="20" s="1"/>
  <c r="CF54" i="20"/>
  <c r="FO54" i="20" s="1"/>
  <c r="CE86" i="20"/>
  <c r="FN86" i="20" s="1"/>
  <c r="DU49" i="20"/>
  <c r="DX49" i="20" s="1"/>
  <c r="CY49" i="20"/>
  <c r="EQ99" i="20"/>
  <c r="EV99" i="20" s="1"/>
  <c r="GL99" i="20" s="1"/>
  <c r="CC99" i="20"/>
  <c r="CC24" i="20"/>
  <c r="CH24" i="20" s="1"/>
  <c r="FQ24" i="20" s="1"/>
  <c r="CY24" i="20"/>
  <c r="DD6" i="20"/>
  <c r="FX6" i="20" s="1"/>
  <c r="DA6" i="20"/>
  <c r="FU6" i="20" s="1"/>
  <c r="DC6" i="20"/>
  <c r="FW6" i="20" s="1"/>
  <c r="DB6" i="20"/>
  <c r="FV6" i="20" s="1"/>
  <c r="CF20" i="20"/>
  <c r="CH20" i="20"/>
  <c r="FQ20" i="20" s="1"/>
  <c r="CE20" i="20"/>
  <c r="FN20" i="20" s="1"/>
  <c r="CG20" i="20"/>
  <c r="FP20" i="20" s="1"/>
  <c r="CH78" i="20"/>
  <c r="FQ78" i="20" s="1"/>
  <c r="CG78" i="20"/>
  <c r="FP78" i="20" s="1"/>
  <c r="CE78" i="20"/>
  <c r="FN78" i="20" s="1"/>
  <c r="CI78" i="20"/>
  <c r="FR78" i="20" s="1"/>
  <c r="CJ78" i="20"/>
  <c r="FS78" i="20" s="1"/>
  <c r="CF78" i="20"/>
  <c r="CG46" i="20"/>
  <c r="FP46" i="20" s="1"/>
  <c r="CE46" i="20"/>
  <c r="FN46" i="20" s="1"/>
  <c r="CF13" i="20"/>
  <c r="CG13" i="20"/>
  <c r="FP13" i="20" s="1"/>
  <c r="CH13" i="20"/>
  <c r="FQ13" i="20" s="1"/>
  <c r="CE13" i="20"/>
  <c r="FN13" i="20" s="1"/>
  <c r="DA23" i="20"/>
  <c r="FU23" i="20" s="1"/>
  <c r="DB23" i="20"/>
  <c r="DC23" i="20"/>
  <c r="FW23" i="20" s="1"/>
  <c r="DD23" i="20"/>
  <c r="FX23" i="20" s="1"/>
  <c r="CE52" i="20"/>
  <c r="FN52" i="20" s="1"/>
  <c r="CH52" i="20"/>
  <c r="FQ52" i="20" s="1"/>
  <c r="CG52" i="20"/>
  <c r="FP52" i="20" s="1"/>
  <c r="CF52" i="20"/>
  <c r="DB12" i="20"/>
  <c r="FV12" i="20" s="1"/>
  <c r="DA12" i="20"/>
  <c r="FU12" i="20" s="1"/>
  <c r="DE12" i="20"/>
  <c r="FY12" i="20" s="1"/>
  <c r="DD12" i="20"/>
  <c r="FX12" i="20" s="1"/>
  <c r="DF12" i="20"/>
  <c r="FZ12" i="20" s="1"/>
  <c r="DC12" i="20"/>
  <c r="FW12" i="20" s="1"/>
  <c r="EQ11" i="20"/>
  <c r="CY11" i="20"/>
  <c r="CJ88" i="20"/>
  <c r="FS88" i="20" s="1"/>
  <c r="CI88" i="20"/>
  <c r="FR88" i="20" s="1"/>
  <c r="CJ132" i="20"/>
  <c r="FS132" i="20" s="1"/>
  <c r="CI132" i="20"/>
  <c r="FR132" i="20" s="1"/>
  <c r="CC29" i="20"/>
  <c r="CE29" i="20" s="1"/>
  <c r="FN29" i="20" s="1"/>
  <c r="DU29" i="20"/>
  <c r="EB29" i="20" s="1"/>
  <c r="GG29" i="20" s="1"/>
  <c r="DD86" i="20"/>
  <c r="FX86" i="20" s="1"/>
  <c r="DB86" i="20"/>
  <c r="DC86" i="20"/>
  <c r="FW86" i="20" s="1"/>
  <c r="DA86" i="20"/>
  <c r="FU86" i="20" s="1"/>
  <c r="DX33" i="20"/>
  <c r="GC33" i="20" s="1"/>
  <c r="DW33" i="20"/>
  <c r="GB33" i="20" s="1"/>
  <c r="EB33" i="20"/>
  <c r="GG33" i="20" s="1"/>
  <c r="DZ33" i="20"/>
  <c r="GE33" i="20" s="1"/>
  <c r="DY33" i="20"/>
  <c r="GD33" i="20" s="1"/>
  <c r="DB78" i="20"/>
  <c r="FV78" i="20" s="1"/>
  <c r="DF78" i="20"/>
  <c r="FZ78" i="20" s="1"/>
  <c r="DE78" i="20"/>
  <c r="FY78" i="20" s="1"/>
  <c r="DA15" i="20"/>
  <c r="FU15" i="20" s="1"/>
  <c r="DB15" i="20"/>
  <c r="FV15" i="20" s="1"/>
  <c r="DD15" i="20"/>
  <c r="FX15" i="20" s="1"/>
  <c r="DF15" i="20"/>
  <c r="FZ15" i="20" s="1"/>
  <c r="DE15" i="20"/>
  <c r="FY15" i="20" s="1"/>
  <c r="DC15" i="20"/>
  <c r="FW15" i="20" s="1"/>
  <c r="EU80" i="20"/>
  <c r="GK80" i="20" s="1"/>
  <c r="EW80" i="20"/>
  <c r="GM80" i="20" s="1"/>
  <c r="ES80" i="20"/>
  <c r="GI80" i="20" s="1"/>
  <c r="ET80" i="20"/>
  <c r="EX80" i="20"/>
  <c r="GN80" i="20" s="1"/>
  <c r="EV80" i="20"/>
  <c r="GL80" i="20" s="1"/>
  <c r="DB138" i="20"/>
  <c r="FV138" i="20" s="1"/>
  <c r="DF138" i="20"/>
  <c r="FZ138" i="20" s="1"/>
  <c r="DA138" i="20"/>
  <c r="FU138" i="20" s="1"/>
  <c r="DC138" i="20"/>
  <c r="FW138" i="20" s="1"/>
  <c r="DD138" i="20"/>
  <c r="FX138" i="20" s="1"/>
  <c r="DE138" i="20"/>
  <c r="FY138" i="20" s="1"/>
  <c r="CE113" i="20"/>
  <c r="FN113" i="20" s="1"/>
  <c r="CF113" i="20"/>
  <c r="CH113" i="20"/>
  <c r="FQ113" i="20" s="1"/>
  <c r="CG113" i="20"/>
  <c r="FP113" i="20" s="1"/>
  <c r="CJ113" i="20"/>
  <c r="FS113" i="20" s="1"/>
  <c r="CI113" i="20"/>
  <c r="FR113" i="20" s="1"/>
  <c r="DE19" i="20"/>
  <c r="FY19" i="20" s="1"/>
  <c r="DD19" i="20"/>
  <c r="FX19" i="20" s="1"/>
  <c r="DF19" i="20"/>
  <c r="FZ19" i="20" s="1"/>
  <c r="DC19" i="20"/>
  <c r="FW19" i="20" s="1"/>
  <c r="DB19" i="20"/>
  <c r="DA19" i="20"/>
  <c r="FU19" i="20" s="1"/>
  <c r="DD38" i="20"/>
  <c r="FX38" i="20" s="1"/>
  <c r="DA38" i="20"/>
  <c r="FU38" i="20" s="1"/>
  <c r="DF38" i="20"/>
  <c r="FZ38" i="20" s="1"/>
  <c r="DC38" i="20"/>
  <c r="FW38" i="20" s="1"/>
  <c r="DB38" i="20"/>
  <c r="FV38" i="20" s="1"/>
  <c r="CE110" i="20"/>
  <c r="FN110" i="20" s="1"/>
  <c r="CF110" i="20"/>
  <c r="CG110" i="20"/>
  <c r="FP110" i="20" s="1"/>
  <c r="CH110" i="20"/>
  <c r="FQ110" i="20" s="1"/>
  <c r="CG15" i="20"/>
  <c r="FP15" i="20" s="1"/>
  <c r="CF15" i="20"/>
  <c r="CE15" i="20"/>
  <c r="FN15" i="20" s="1"/>
  <c r="CH15" i="20"/>
  <c r="FQ15" i="20" s="1"/>
  <c r="DC27" i="20"/>
  <c r="FW27" i="20" s="1"/>
  <c r="DB27" i="20"/>
  <c r="FV27" i="20" s="1"/>
  <c r="DA27" i="20"/>
  <c r="FU27" i="20" s="1"/>
  <c r="DD27" i="20"/>
  <c r="FX27" i="20" s="1"/>
  <c r="DZ113" i="20"/>
  <c r="GE113" i="20" s="1"/>
  <c r="DY113" i="20"/>
  <c r="GD113" i="20" s="1"/>
  <c r="DW113" i="20"/>
  <c r="GB113" i="20" s="1"/>
  <c r="DX113" i="20"/>
  <c r="GC113" i="20" s="1"/>
  <c r="DC43" i="20"/>
  <c r="FW43" i="20" s="1"/>
  <c r="DD43" i="20"/>
  <c r="FX43" i="20" s="1"/>
  <c r="DB43" i="20"/>
  <c r="DA43" i="20"/>
  <c r="FU43" i="20" s="1"/>
  <c r="DB10" i="20"/>
  <c r="DA10" i="20"/>
  <c r="FU10" i="20" s="1"/>
  <c r="DC10" i="20"/>
  <c r="FW10" i="20" s="1"/>
  <c r="DD10" i="20"/>
  <c r="FX10" i="20" s="1"/>
  <c r="CC94" i="20"/>
  <c r="CE94" i="20" s="1"/>
  <c r="FN94" i="20" s="1"/>
  <c r="CY94" i="20"/>
  <c r="DU127" i="20"/>
  <c r="EB127" i="20" s="1"/>
  <c r="GG127" i="20" s="1"/>
  <c r="CY127" i="20"/>
  <c r="EQ25" i="20"/>
  <c r="EV25" i="20" s="1"/>
  <c r="GL25" i="20" s="1"/>
  <c r="CY25" i="20"/>
  <c r="CY144" i="20"/>
  <c r="DB144" i="20" s="1"/>
  <c r="CC144" i="20"/>
  <c r="DD54" i="20"/>
  <c r="FX54" i="20" s="1"/>
  <c r="DC54" i="20"/>
  <c r="FW54" i="20" s="1"/>
  <c r="DB54" i="20"/>
  <c r="DA54" i="20"/>
  <c r="FU54" i="20" s="1"/>
  <c r="CG38" i="20"/>
  <c r="FP38" i="20" s="1"/>
  <c r="CF38" i="20"/>
  <c r="CE38" i="20"/>
  <c r="FN38" i="20" s="1"/>
  <c r="CH38" i="20"/>
  <c r="FQ38" i="20" s="1"/>
  <c r="DC95" i="20"/>
  <c r="FW95" i="20" s="1"/>
  <c r="DA95" i="20"/>
  <c r="FU95" i="20" s="1"/>
  <c r="CH145" i="20"/>
  <c r="FQ145" i="20" s="1"/>
  <c r="CE145" i="20"/>
  <c r="FN145" i="20" s="1"/>
  <c r="CJ145" i="20"/>
  <c r="FS145" i="20" s="1"/>
  <c r="CG145" i="20"/>
  <c r="FP145" i="20" s="1"/>
  <c r="CI145" i="20"/>
  <c r="FR145" i="20" s="1"/>
  <c r="CF145" i="20"/>
  <c r="FO145" i="20" s="1"/>
  <c r="CH152" i="20"/>
  <c r="FQ152" i="20" s="1"/>
  <c r="CF152" i="20"/>
  <c r="CJ152" i="20"/>
  <c r="FS152" i="20" s="1"/>
  <c r="CG152" i="20"/>
  <c r="FP152" i="20" s="1"/>
  <c r="CE152" i="20"/>
  <c r="FN152" i="20" s="1"/>
  <c r="DY43" i="20"/>
  <c r="GD43" i="20" s="1"/>
  <c r="DZ43" i="20"/>
  <c r="GE43" i="20" s="1"/>
  <c r="DW43" i="20"/>
  <c r="GB43" i="20" s="1"/>
  <c r="DX43" i="20"/>
  <c r="GC43" i="20" s="1"/>
  <c r="EB43" i="20"/>
  <c r="GG43" i="20" s="1"/>
  <c r="CC5" i="20"/>
  <c r="CE5" i="20" s="1"/>
  <c r="FN5" i="20" s="1"/>
  <c r="CY5" i="20"/>
  <c r="CC37" i="20"/>
  <c r="CY37" i="20"/>
  <c r="DU149" i="20"/>
  <c r="DZ149" i="20" s="1"/>
  <c r="GE149" i="20" s="1"/>
  <c r="CC149" i="20"/>
  <c r="CJ130" i="20"/>
  <c r="FS130" i="20" s="1"/>
  <c r="CI130" i="20"/>
  <c r="FR130" i="20" s="1"/>
  <c r="CH19" i="20"/>
  <c r="FQ19" i="20" s="1"/>
  <c r="DZ9" i="20"/>
  <c r="GE9" i="20" s="1"/>
  <c r="DW9" i="20"/>
  <c r="GB9" i="20" s="1"/>
  <c r="DX9" i="20"/>
  <c r="GC9" i="20" s="1"/>
  <c r="EB9" i="20"/>
  <c r="GG9" i="20" s="1"/>
  <c r="DY9" i="20"/>
  <c r="GD9" i="20" s="1"/>
  <c r="DB3" i="20"/>
  <c r="FV3" i="20" s="1"/>
  <c r="DA3" i="20"/>
  <c r="FU3" i="20" s="1"/>
  <c r="DC3" i="20"/>
  <c r="FW3" i="20" s="1"/>
  <c r="DD3" i="20"/>
  <c r="FX3" i="20" s="1"/>
  <c r="DD129" i="20"/>
  <c r="FX129" i="20" s="1"/>
  <c r="DB129" i="20"/>
  <c r="FV129" i="20" s="1"/>
  <c r="DC129" i="20"/>
  <c r="FW129" i="20" s="1"/>
  <c r="DA129" i="20"/>
  <c r="FU129" i="20" s="1"/>
  <c r="DF129" i="20"/>
  <c r="FZ129" i="20" s="1"/>
  <c r="DE129" i="20"/>
  <c r="FY129" i="20" s="1"/>
  <c r="CG95" i="20"/>
  <c r="FP95" i="20" s="1"/>
  <c r="CE95" i="20"/>
  <c r="FN95" i="20" s="1"/>
  <c r="DW145" i="20"/>
  <c r="GB145" i="20" s="1"/>
  <c r="EB145" i="20"/>
  <c r="GG145" i="20" s="1"/>
  <c r="DW152" i="20"/>
  <c r="GB152" i="20" s="1"/>
  <c r="EB152" i="20"/>
  <c r="GG152" i="20" s="1"/>
  <c r="EA152" i="20"/>
  <c r="GF152" i="20" s="1"/>
  <c r="DY152" i="20"/>
  <c r="GD152" i="20" s="1"/>
  <c r="DF39" i="20"/>
  <c r="FZ39" i="20" s="1"/>
  <c r="DE39" i="20"/>
  <c r="FY39" i="20" s="1"/>
  <c r="DD39" i="20"/>
  <c r="FX39" i="20" s="1"/>
  <c r="DC39" i="20"/>
  <c r="FW39" i="20" s="1"/>
  <c r="DB39" i="20"/>
  <c r="FV39" i="20" s="1"/>
  <c r="DA39" i="20"/>
  <c r="FU39" i="20" s="1"/>
  <c r="DC32" i="20"/>
  <c r="FW32" i="20" s="1"/>
  <c r="DD32" i="20"/>
  <c r="FX32" i="20" s="1"/>
  <c r="DB32" i="20"/>
  <c r="FV32" i="20" s="1"/>
  <c r="DA32" i="20"/>
  <c r="FU32" i="20" s="1"/>
  <c r="CC22" i="20"/>
  <c r="CF22" i="20" s="1"/>
  <c r="CY22" i="20"/>
  <c r="DU112" i="20"/>
  <c r="DX112" i="20" s="1"/>
  <c r="CY112" i="20"/>
  <c r="CC60" i="20"/>
  <c r="CH60" i="20" s="1"/>
  <c r="FQ60" i="20" s="1"/>
  <c r="CY60" i="20"/>
  <c r="CH86" i="20"/>
  <c r="FQ86" i="20" s="1"/>
  <c r="DF56" i="20"/>
  <c r="FZ56" i="20" s="1"/>
  <c r="DB56" i="20"/>
  <c r="FV56" i="20" s="1"/>
  <c r="DA56" i="20"/>
  <c r="FU56" i="20" s="1"/>
  <c r="DD56" i="20"/>
  <c r="FX56" i="20" s="1"/>
  <c r="DC56" i="20"/>
  <c r="FW56" i="20" s="1"/>
  <c r="EV3" i="20"/>
  <c r="GL3" i="20" s="1"/>
  <c r="ES3" i="20"/>
  <c r="GI3" i="20" s="1"/>
  <c r="EX3" i="20"/>
  <c r="GN3" i="20" s="1"/>
  <c r="EW3" i="20"/>
  <c r="GM3" i="20" s="1"/>
  <c r="EU3" i="20"/>
  <c r="GK3" i="20" s="1"/>
  <c r="DC14" i="20"/>
  <c r="FW14" i="20" s="1"/>
  <c r="DD14" i="20"/>
  <c r="FX14" i="20" s="1"/>
  <c r="DA14" i="20"/>
  <c r="FU14" i="20" s="1"/>
  <c r="DE14" i="20"/>
  <c r="FY14" i="20" s="1"/>
  <c r="DB14" i="20"/>
  <c r="FV14" i="20" s="1"/>
  <c r="DF14" i="20"/>
  <c r="FZ14" i="20" s="1"/>
  <c r="DD44" i="20"/>
  <c r="FX44" i="20" s="1"/>
  <c r="DB44" i="20"/>
  <c r="FV44" i="20" s="1"/>
  <c r="DA44" i="20"/>
  <c r="FU44" i="20" s="1"/>
  <c r="DC44" i="20"/>
  <c r="FW44" i="20" s="1"/>
  <c r="DD83" i="20"/>
  <c r="FX83" i="20" s="1"/>
  <c r="DC83" i="20"/>
  <c r="FW83" i="20" s="1"/>
  <c r="DB83" i="20"/>
  <c r="DA83" i="20"/>
  <c r="FU83" i="20" s="1"/>
  <c r="CI125" i="20"/>
  <c r="FR125" i="20" s="1"/>
  <c r="CH125" i="20"/>
  <c r="FQ125" i="20" s="1"/>
  <c r="CJ125" i="20"/>
  <c r="FS125" i="20" s="1"/>
  <c r="CF125" i="20"/>
  <c r="CE125" i="20"/>
  <c r="FN125" i="20" s="1"/>
  <c r="CG125" i="20"/>
  <c r="FP125" i="20" s="1"/>
  <c r="CF39" i="20"/>
  <c r="CG39" i="20"/>
  <c r="FP39" i="20" s="1"/>
  <c r="CE39" i="20"/>
  <c r="FN39" i="20" s="1"/>
  <c r="CH39" i="20"/>
  <c r="FQ39" i="20" s="1"/>
  <c r="CF92" i="20"/>
  <c r="FO92" i="20" s="1"/>
  <c r="CJ92" i="20"/>
  <c r="FS92" i="20" s="1"/>
  <c r="DU148" i="20"/>
  <c r="DX148" i="20" s="1"/>
  <c r="CC148" i="20"/>
  <c r="DD26" i="20"/>
  <c r="FX26" i="20" s="1"/>
  <c r="DC26" i="20"/>
  <c r="FW26" i="20" s="1"/>
  <c r="DB26" i="20"/>
  <c r="FV26" i="20" s="1"/>
  <c r="DA26" i="20"/>
  <c r="FU26" i="20" s="1"/>
  <c r="EB101" i="20"/>
  <c r="GG101" i="20" s="1"/>
  <c r="CF56" i="20"/>
  <c r="CH56" i="20"/>
  <c r="FQ56" i="20" s="1"/>
  <c r="DA53" i="20"/>
  <c r="FU53" i="20" s="1"/>
  <c r="DC53" i="20"/>
  <c r="FW53" i="20" s="1"/>
  <c r="DD53" i="20"/>
  <c r="FX53" i="20" s="1"/>
  <c r="DB53" i="20"/>
  <c r="FV53" i="20" s="1"/>
  <c r="CH44" i="20"/>
  <c r="FQ44" i="20" s="1"/>
  <c r="CG44" i="20"/>
  <c r="FP44" i="20" s="1"/>
  <c r="CF44" i="20"/>
  <c r="CE44" i="20"/>
  <c r="FN44" i="20" s="1"/>
  <c r="DD8" i="20"/>
  <c r="FX8" i="20" s="1"/>
  <c r="DC8" i="20"/>
  <c r="FW8" i="20" s="1"/>
  <c r="DE8" i="20"/>
  <c r="FY8" i="20" s="1"/>
  <c r="DA8" i="20"/>
  <c r="FU8" i="20" s="1"/>
  <c r="DF8" i="20"/>
  <c r="FZ8" i="20" s="1"/>
  <c r="DB8" i="20"/>
  <c r="FV8" i="20" s="1"/>
  <c r="DF86" i="20"/>
  <c r="FZ86" i="20" s="1"/>
  <c r="BQ139" i="20"/>
  <c r="CD139" i="20" s="1"/>
  <c r="FM139" i="20" s="1"/>
  <c r="CM139" i="20"/>
  <c r="CI59" i="20"/>
  <c r="FR59" i="20" s="1"/>
  <c r="CJ59" i="20"/>
  <c r="FS59" i="20" s="1"/>
  <c r="CC50" i="20"/>
  <c r="CG50" i="20" s="1"/>
  <c r="FP50" i="20" s="1"/>
  <c r="CY50" i="20"/>
  <c r="CC140" i="20"/>
  <c r="CE140" i="20" s="1"/>
  <c r="FN140" i="20" s="1"/>
  <c r="CY140" i="20"/>
  <c r="DU35" i="20"/>
  <c r="EB35" i="20" s="1"/>
  <c r="GG35" i="20" s="1"/>
  <c r="CC35" i="20"/>
  <c r="CG26" i="20"/>
  <c r="FP26" i="20" s="1"/>
  <c r="CH26" i="20"/>
  <c r="FQ26" i="20" s="1"/>
  <c r="CE26" i="20"/>
  <c r="FN26" i="20" s="1"/>
  <c r="CF26" i="20"/>
  <c r="DB20" i="20"/>
  <c r="FV20" i="20" s="1"/>
  <c r="DA20" i="20"/>
  <c r="FU20" i="20" s="1"/>
  <c r="DC20" i="20"/>
  <c r="FW20" i="20" s="1"/>
  <c r="DD20" i="20"/>
  <c r="FX20" i="20" s="1"/>
  <c r="CG131" i="20"/>
  <c r="FP131" i="20" s="1"/>
  <c r="CJ131" i="20"/>
  <c r="FS131" i="20" s="1"/>
  <c r="CE131" i="20"/>
  <c r="FN131" i="20" s="1"/>
  <c r="CI131" i="20"/>
  <c r="FR131" i="20" s="1"/>
  <c r="CF131" i="20"/>
  <c r="FO131" i="20" s="1"/>
  <c r="CH131" i="20"/>
  <c r="FQ131" i="20" s="1"/>
  <c r="DA46" i="20"/>
  <c r="FU46" i="20" s="1"/>
  <c r="DD46" i="20"/>
  <c r="FX46" i="20" s="1"/>
  <c r="DF46" i="20"/>
  <c r="FZ46" i="20" s="1"/>
  <c r="DB46" i="20"/>
  <c r="FV46" i="20" s="1"/>
  <c r="DC46" i="20"/>
  <c r="FW46" i="20" s="1"/>
  <c r="DE46" i="20"/>
  <c r="FY46" i="20" s="1"/>
  <c r="CE40" i="20"/>
  <c r="FN40" i="20" s="1"/>
  <c r="CG40" i="20"/>
  <c r="FP40" i="20" s="1"/>
  <c r="CI40" i="20"/>
  <c r="FR40" i="20" s="1"/>
  <c r="CF40" i="20"/>
  <c r="FO40" i="20" s="1"/>
  <c r="CH40" i="20"/>
  <c r="FQ40" i="20" s="1"/>
  <c r="CD40" i="20"/>
  <c r="FM40" i="20" s="1"/>
  <c r="DD13" i="20"/>
  <c r="FX13" i="20" s="1"/>
  <c r="DB13" i="20"/>
  <c r="FV13" i="20" s="1"/>
  <c r="DC13" i="20"/>
  <c r="FW13" i="20" s="1"/>
  <c r="DA13" i="20"/>
  <c r="FU13" i="20" s="1"/>
  <c r="DB52" i="20"/>
  <c r="FV52" i="20" s="1"/>
  <c r="DC52" i="20"/>
  <c r="FW52" i="20" s="1"/>
  <c r="DD52" i="20"/>
  <c r="FX52" i="20" s="1"/>
  <c r="DA52" i="20"/>
  <c r="FU52" i="20" s="1"/>
  <c r="DF122" i="20"/>
  <c r="FZ122" i="20" s="1"/>
  <c r="CG92" i="20"/>
  <c r="FP92" i="20" s="1"/>
  <c r="CE92" i="20"/>
  <c r="FN92" i="20" s="1"/>
  <c r="EZ62" i="20"/>
  <c r="FB62" i="20" s="1"/>
  <c r="CH92" i="20"/>
  <c r="FQ92" i="20" s="1"/>
  <c r="EZ143" i="20"/>
  <c r="FB143" i="20" s="1"/>
  <c r="EZ105" i="20"/>
  <c r="FB105" i="20" s="1"/>
  <c r="EZ66" i="20"/>
  <c r="FB66" i="20" s="1"/>
  <c r="FO66" i="20"/>
  <c r="CG66" i="20"/>
  <c r="FP66" i="20" s="1"/>
  <c r="CH66" i="20"/>
  <c r="FQ66" i="20" s="1"/>
  <c r="CE66" i="20"/>
  <c r="FN66" i="20" s="1"/>
  <c r="EZ154" i="20"/>
  <c r="FB154" i="20" s="1"/>
  <c r="DB122" i="20"/>
  <c r="DD122" i="20"/>
  <c r="FX122" i="20" s="1"/>
  <c r="DA122" i="20"/>
  <c r="FU122" i="20" s="1"/>
  <c r="DC122" i="20"/>
  <c r="FW122" i="20" s="1"/>
  <c r="EW99" i="20"/>
  <c r="GM99" i="20" s="1"/>
  <c r="EX99" i="20"/>
  <c r="GN99" i="20" s="1"/>
  <c r="DZ123" i="20"/>
  <c r="GE123" i="20" s="1"/>
  <c r="DY123" i="20"/>
  <c r="GD123" i="20" s="1"/>
  <c r="DX123" i="20"/>
  <c r="DW123" i="20"/>
  <c r="GB123" i="20" s="1"/>
  <c r="EA123" i="20"/>
  <c r="GF123" i="20" s="1"/>
  <c r="DV123" i="20"/>
  <c r="GA123" i="20" s="1"/>
  <c r="CF119" i="20"/>
  <c r="CG119" i="20"/>
  <c r="FP119" i="20" s="1"/>
  <c r="CE119" i="20"/>
  <c r="FN119" i="20" s="1"/>
  <c r="CH119" i="20"/>
  <c r="FQ119" i="20" s="1"/>
  <c r="DD21" i="20"/>
  <c r="FX21" i="20" s="1"/>
  <c r="DB21" i="20"/>
  <c r="DA21" i="20"/>
  <c r="FU21" i="20" s="1"/>
  <c r="DC21" i="20"/>
  <c r="FW21" i="20" s="1"/>
  <c r="CH98" i="20"/>
  <c r="FQ98" i="20" s="1"/>
  <c r="CF63" i="20"/>
  <c r="CG63" i="20"/>
  <c r="FP63" i="20" s="1"/>
  <c r="CE63" i="20"/>
  <c r="FN63" i="20" s="1"/>
  <c r="CH63" i="20"/>
  <c r="FQ63" i="20" s="1"/>
  <c r="CJ63" i="20"/>
  <c r="FS63" i="20" s="1"/>
  <c r="CI63" i="20"/>
  <c r="FR63" i="20" s="1"/>
  <c r="CG88" i="20"/>
  <c r="FP88" i="20" s="1"/>
  <c r="CF88" i="20"/>
  <c r="CH88" i="20"/>
  <c r="FQ88" i="20" s="1"/>
  <c r="CE88" i="20"/>
  <c r="FN88" i="20" s="1"/>
  <c r="CF136" i="20"/>
  <c r="CG136" i="20"/>
  <c r="FP136" i="20" s="1"/>
  <c r="CJ136" i="20"/>
  <c r="FS136" i="20" s="1"/>
  <c r="CI136" i="20"/>
  <c r="FR136" i="20" s="1"/>
  <c r="CE136" i="20"/>
  <c r="FN136" i="20" s="1"/>
  <c r="CH136" i="20"/>
  <c r="FQ136" i="20" s="1"/>
  <c r="FO157" i="20"/>
  <c r="EZ157" i="20"/>
  <c r="FB157" i="20" s="1"/>
  <c r="CG81" i="20"/>
  <c r="FP81" i="20" s="1"/>
  <c r="CF81" i="20"/>
  <c r="CE81" i="20"/>
  <c r="FN81" i="20" s="1"/>
  <c r="CH81" i="20"/>
  <c r="FQ81" i="20" s="1"/>
  <c r="CI100" i="20"/>
  <c r="FR100" i="20" s="1"/>
  <c r="CH100" i="20"/>
  <c r="FQ100" i="20" s="1"/>
  <c r="CE100" i="20"/>
  <c r="FN100" i="20" s="1"/>
  <c r="CJ100" i="20"/>
  <c r="FS100" i="20" s="1"/>
  <c r="CG100" i="20"/>
  <c r="FP100" i="20" s="1"/>
  <c r="CF100" i="20"/>
  <c r="FO104" i="20"/>
  <c r="EZ104" i="20"/>
  <c r="FB104" i="20" s="1"/>
  <c r="EZ158" i="20"/>
  <c r="FB158" i="20" s="1"/>
  <c r="FO158" i="20"/>
  <c r="CG126" i="20"/>
  <c r="FP126" i="20" s="1"/>
  <c r="CH126" i="20"/>
  <c r="FQ126" i="20" s="1"/>
  <c r="CF126" i="20"/>
  <c r="CE126" i="20"/>
  <c r="FN126" i="20" s="1"/>
  <c r="CG120" i="20"/>
  <c r="FP120" i="20" s="1"/>
  <c r="CH120" i="20"/>
  <c r="FQ120" i="20" s="1"/>
  <c r="CE120" i="20"/>
  <c r="FN120" i="20" s="1"/>
  <c r="CF120" i="20"/>
  <c r="CH107" i="20"/>
  <c r="FQ107" i="20" s="1"/>
  <c r="CF107" i="20"/>
  <c r="CE107" i="20"/>
  <c r="FN107" i="20" s="1"/>
  <c r="CG107" i="20"/>
  <c r="FP107" i="20" s="1"/>
  <c r="CF132" i="20"/>
  <c r="CE132" i="20"/>
  <c r="FN132" i="20" s="1"/>
  <c r="CH132" i="20"/>
  <c r="FQ132" i="20" s="1"/>
  <c r="CG132" i="20"/>
  <c r="FP132" i="20" s="1"/>
  <c r="DV36" i="20"/>
  <c r="GA36" i="20" s="1"/>
  <c r="EA36" i="20"/>
  <c r="GF36" i="20" s="1"/>
  <c r="DZ36" i="20"/>
  <c r="GE36" i="20" s="1"/>
  <c r="DY36" i="20"/>
  <c r="GD36" i="20" s="1"/>
  <c r="DW36" i="20"/>
  <c r="GB36" i="20" s="1"/>
  <c r="DX36" i="20"/>
  <c r="CF70" i="20"/>
  <c r="CH70" i="20"/>
  <c r="FQ70" i="20" s="1"/>
  <c r="CG70" i="20"/>
  <c r="FP70" i="20" s="1"/>
  <c r="CE70" i="20"/>
  <c r="FN70" i="20" s="1"/>
  <c r="CI70" i="20"/>
  <c r="FR70" i="20" s="1"/>
  <c r="CJ70" i="20"/>
  <c r="FS70" i="20" s="1"/>
  <c r="FO141" i="20"/>
  <c r="EZ141" i="20"/>
  <c r="FB141" i="20" s="1"/>
  <c r="EZ34" i="20"/>
  <c r="FB34" i="20" s="1"/>
  <c r="EZ117" i="20"/>
  <c r="FB117" i="20" s="1"/>
  <c r="CJ140" i="20"/>
  <c r="FS140" i="20" s="1"/>
  <c r="CI140" i="20"/>
  <c r="FR140" i="20" s="1"/>
  <c r="CG130" i="20"/>
  <c r="FP130" i="20" s="1"/>
  <c r="CF130" i="20"/>
  <c r="CH130" i="20"/>
  <c r="FQ130" i="20" s="1"/>
  <c r="CE130" i="20"/>
  <c r="FN130" i="20" s="1"/>
  <c r="CH68" i="20"/>
  <c r="FQ68" i="20" s="1"/>
  <c r="CG68" i="20"/>
  <c r="FP68" i="20" s="1"/>
  <c r="CF68" i="20"/>
  <c r="CE68" i="20"/>
  <c r="FN68" i="20" s="1"/>
  <c r="CH79" i="20"/>
  <c r="FQ79" i="20" s="1"/>
  <c r="CI79" i="20"/>
  <c r="FR79" i="20" s="1"/>
  <c r="CG79" i="20"/>
  <c r="FP79" i="20" s="1"/>
  <c r="CE79" i="20"/>
  <c r="FN79" i="20" s="1"/>
  <c r="CJ79" i="20"/>
  <c r="FS79" i="20" s="1"/>
  <c r="CF79" i="20"/>
  <c r="EZ161" i="20"/>
  <c r="FB161" i="20" s="1"/>
  <c r="CE108" i="20"/>
  <c r="FN108" i="20" s="1"/>
  <c r="CF108" i="20"/>
  <c r="CH108" i="20"/>
  <c r="FQ108" i="20" s="1"/>
  <c r="CG108" i="20"/>
  <c r="FP108" i="20" s="1"/>
  <c r="CE59" i="20"/>
  <c r="FN59" i="20" s="1"/>
  <c r="CF59" i="20"/>
  <c r="CH59" i="20"/>
  <c r="FQ59" i="20" s="1"/>
  <c r="CG59" i="20"/>
  <c r="FP59" i="20" s="1"/>
  <c r="CG151" i="20"/>
  <c r="FP151" i="20" s="1"/>
  <c r="CJ151" i="20"/>
  <c r="FS151" i="20" s="1"/>
  <c r="CF151" i="20"/>
  <c r="CE151" i="20"/>
  <c r="FN151" i="20" s="1"/>
  <c r="CH151" i="20"/>
  <c r="FQ151" i="20" s="1"/>
  <c r="CE82" i="20"/>
  <c r="FN82" i="20" s="1"/>
  <c r="CG82" i="20"/>
  <c r="FP82" i="20" s="1"/>
  <c r="CH82" i="20"/>
  <c r="FQ82" i="20" s="1"/>
  <c r="CF82" i="20"/>
  <c r="FO129" i="20"/>
  <c r="DZ155" i="20"/>
  <c r="GE155" i="20" s="1"/>
  <c r="DY155" i="20"/>
  <c r="GD155" i="20" s="1"/>
  <c r="DV155" i="20"/>
  <c r="GA155" i="20" s="1"/>
  <c r="EA155" i="20"/>
  <c r="GF155" i="20" s="1"/>
  <c r="DX155" i="20"/>
  <c r="DW155" i="20"/>
  <c r="GB155" i="20" s="1"/>
  <c r="CG72" i="20"/>
  <c r="FP72" i="20" s="1"/>
  <c r="CH72" i="20"/>
  <c r="FQ72" i="20" s="1"/>
  <c r="CF72" i="20"/>
  <c r="CE72" i="20"/>
  <c r="FN72" i="20" s="1"/>
  <c r="DB121" i="20"/>
  <c r="DA121" i="20"/>
  <c r="FU121" i="20" s="1"/>
  <c r="DC121" i="20"/>
  <c r="FW121" i="20" s="1"/>
  <c r="DD121" i="20"/>
  <c r="FX121" i="20" s="1"/>
  <c r="EU3" i="17"/>
  <c r="GK3" i="17" s="1"/>
  <c r="EZ3" i="17"/>
  <c r="FB3" i="17" s="1"/>
  <c r="EZ86" i="17" l="1"/>
  <c r="FB86" i="17" s="1"/>
  <c r="FO86" i="17"/>
  <c r="EZ79" i="17"/>
  <c r="FB79" i="17" s="1"/>
  <c r="FO79" i="17"/>
  <c r="EZ162" i="20"/>
  <c r="FB162" i="20" s="1"/>
  <c r="DW127" i="20"/>
  <c r="GB127" i="20" s="1"/>
  <c r="FO128" i="20"/>
  <c r="EZ128" i="20"/>
  <c r="FB128" i="20" s="1"/>
  <c r="DY127" i="20"/>
  <c r="GD127" i="20" s="1"/>
  <c r="DE101" i="20"/>
  <c r="FY101" i="20" s="1"/>
  <c r="DC4" i="20"/>
  <c r="FW4" i="20" s="1"/>
  <c r="DB4" i="20"/>
  <c r="FV4" i="20" s="1"/>
  <c r="DA101" i="20"/>
  <c r="FU101" i="20" s="1"/>
  <c r="DC101" i="20"/>
  <c r="FW101" i="20" s="1"/>
  <c r="DD101" i="20"/>
  <c r="FX101" i="20" s="1"/>
  <c r="CH139" i="20"/>
  <c r="FQ139" i="20" s="1"/>
  <c r="DB101" i="20"/>
  <c r="FV101" i="20" s="1"/>
  <c r="EZ55" i="20"/>
  <c r="FB55" i="20" s="1"/>
  <c r="CG98" i="20"/>
  <c r="FP98" i="20" s="1"/>
  <c r="EZ58" i="20"/>
  <c r="FB58" i="20" s="1"/>
  <c r="EZ41" i="20"/>
  <c r="FB41" i="20" s="1"/>
  <c r="CH31" i="20"/>
  <c r="FQ31" i="20" s="1"/>
  <c r="DY49" i="20"/>
  <c r="GD49" i="20" s="1"/>
  <c r="FO96" i="20"/>
  <c r="CF24" i="20"/>
  <c r="FO24" i="20" s="1"/>
  <c r="DW101" i="20"/>
  <c r="GB101" i="20" s="1"/>
  <c r="DZ101" i="20"/>
  <c r="GE101" i="20" s="1"/>
  <c r="CE22" i="20"/>
  <c r="FN22" i="20" s="1"/>
  <c r="DX101" i="20"/>
  <c r="GC101" i="20" s="1"/>
  <c r="CG24" i="20"/>
  <c r="FP24" i="20" s="1"/>
  <c r="CE24" i="20"/>
  <c r="FN24" i="20" s="1"/>
  <c r="EB149" i="20"/>
  <c r="GG149" i="20" s="1"/>
  <c r="DW149" i="20"/>
  <c r="GB149" i="20" s="1"/>
  <c r="EZ124" i="20"/>
  <c r="FB124" i="20" s="1"/>
  <c r="DW49" i="20"/>
  <c r="GB49" i="20" s="1"/>
  <c r="DZ49" i="20"/>
  <c r="GE49" i="20" s="1"/>
  <c r="CG29" i="20"/>
  <c r="FP29" i="20" s="1"/>
  <c r="EZ129" i="20"/>
  <c r="FB129" i="20" s="1"/>
  <c r="EZ91" i="20"/>
  <c r="FB91" i="20" s="1"/>
  <c r="CH22" i="20"/>
  <c r="FQ22" i="20" s="1"/>
  <c r="CG22" i="20"/>
  <c r="FP22" i="20" s="1"/>
  <c r="ES25" i="20"/>
  <c r="GI25" i="20" s="1"/>
  <c r="EU25" i="20"/>
  <c r="GK25" i="20" s="1"/>
  <c r="ET25" i="20"/>
  <c r="GJ25" i="20" s="1"/>
  <c r="EZ7" i="20"/>
  <c r="FB7" i="20" s="1"/>
  <c r="EA101" i="20"/>
  <c r="GF101" i="20" s="1"/>
  <c r="DV101" i="20"/>
  <c r="GA101" i="20" s="1"/>
  <c r="CH29" i="20"/>
  <c r="FQ29" i="20" s="1"/>
  <c r="CF29" i="20"/>
  <c r="FO29" i="20" s="1"/>
  <c r="EZ160" i="20"/>
  <c r="FB160" i="20" s="1"/>
  <c r="FO160" i="20"/>
  <c r="EZ134" i="20"/>
  <c r="FB134" i="20" s="1"/>
  <c r="EZ118" i="20"/>
  <c r="FB118" i="20" s="1"/>
  <c r="DD98" i="20"/>
  <c r="FX98" i="20" s="1"/>
  <c r="DA98" i="20"/>
  <c r="FU98" i="20" s="1"/>
  <c r="DB98" i="20"/>
  <c r="FV98" i="20" s="1"/>
  <c r="DF98" i="20"/>
  <c r="FZ98" i="20" s="1"/>
  <c r="DE98" i="20"/>
  <c r="FY98" i="20" s="1"/>
  <c r="DC98" i="20"/>
  <c r="FW98" i="20" s="1"/>
  <c r="CE98" i="20"/>
  <c r="FN98" i="20" s="1"/>
  <c r="EZ95" i="20"/>
  <c r="FB95" i="20" s="1"/>
  <c r="CJ51" i="20"/>
  <c r="FS51" i="20" s="1"/>
  <c r="CI51" i="20"/>
  <c r="FR51" i="20" s="1"/>
  <c r="DE51" i="20"/>
  <c r="FY51" i="20" s="1"/>
  <c r="DF51" i="20"/>
  <c r="FZ51" i="20" s="1"/>
  <c r="DD48" i="20"/>
  <c r="FX48" i="20" s="1"/>
  <c r="CF37" i="20"/>
  <c r="FO37" i="20" s="1"/>
  <c r="CJ37" i="20"/>
  <c r="FS37" i="20" s="1"/>
  <c r="CI37" i="20"/>
  <c r="FR37" i="20" s="1"/>
  <c r="DF37" i="20"/>
  <c r="FZ37" i="20" s="1"/>
  <c r="DE37" i="20"/>
  <c r="FY37" i="20" s="1"/>
  <c r="CE37" i="20"/>
  <c r="FN37" i="20" s="1"/>
  <c r="CG37" i="20"/>
  <c r="FP37" i="20" s="1"/>
  <c r="CE21" i="20"/>
  <c r="FN21" i="20" s="1"/>
  <c r="CF21" i="20"/>
  <c r="FO21" i="20" s="1"/>
  <c r="CH21" i="20"/>
  <c r="FQ21" i="20" s="1"/>
  <c r="CG21" i="20"/>
  <c r="FP21" i="20" s="1"/>
  <c r="ET11" i="20"/>
  <c r="GJ11" i="20" s="1"/>
  <c r="EW11" i="20"/>
  <c r="GM11" i="20" s="1"/>
  <c r="EX11" i="20"/>
  <c r="GN11" i="20" s="1"/>
  <c r="DA4" i="20"/>
  <c r="FU4" i="20" s="1"/>
  <c r="DA144" i="20"/>
  <c r="FU144" i="20" s="1"/>
  <c r="DD144" i="20"/>
  <c r="FX144" i="20" s="1"/>
  <c r="DC144" i="20"/>
  <c r="FW144" i="20" s="1"/>
  <c r="DA48" i="20"/>
  <c r="FU48" i="20" s="1"/>
  <c r="DC48" i="20"/>
  <c r="FW48" i="20" s="1"/>
  <c r="CH37" i="20"/>
  <c r="FQ37" i="20" s="1"/>
  <c r="EZ97" i="20"/>
  <c r="FB97" i="20" s="1"/>
  <c r="GC153" i="20"/>
  <c r="EZ153" i="20"/>
  <c r="FB153" i="20" s="1"/>
  <c r="EZ67" i="20"/>
  <c r="FB67" i="20" s="1"/>
  <c r="FO67" i="20"/>
  <c r="DD51" i="20"/>
  <c r="FX51" i="20" s="1"/>
  <c r="DA51" i="20"/>
  <c r="FU51" i="20" s="1"/>
  <c r="DB51" i="20"/>
  <c r="FV51" i="20" s="1"/>
  <c r="DC51" i="20"/>
  <c r="FW51" i="20" s="1"/>
  <c r="CG51" i="20"/>
  <c r="FP51" i="20" s="1"/>
  <c r="CF51" i="20"/>
  <c r="CE51" i="20"/>
  <c r="FN51" i="20" s="1"/>
  <c r="CH51" i="20"/>
  <c r="FQ51" i="20" s="1"/>
  <c r="CG48" i="20"/>
  <c r="FP48" i="20" s="1"/>
  <c r="CH48" i="20"/>
  <c r="FQ48" i="20" s="1"/>
  <c r="CE48" i="20"/>
  <c r="FN48" i="20" s="1"/>
  <c r="CF48" i="20"/>
  <c r="FO48" i="20" s="1"/>
  <c r="EZ47" i="20"/>
  <c r="FB47" i="20" s="1"/>
  <c r="FO47" i="20"/>
  <c r="EZ45" i="20"/>
  <c r="FB45" i="20" s="1"/>
  <c r="FO45" i="20"/>
  <c r="CG31" i="20"/>
  <c r="FP31" i="20" s="1"/>
  <c r="CF31" i="20"/>
  <c r="EW31" i="20"/>
  <c r="GM31" i="20" s="1"/>
  <c r="EU31" i="20"/>
  <c r="GK31" i="20" s="1"/>
  <c r="ES31" i="20"/>
  <c r="GI31" i="20" s="1"/>
  <c r="EX31" i="20"/>
  <c r="GN31" i="20" s="1"/>
  <c r="ET31" i="20"/>
  <c r="GJ31" i="20" s="1"/>
  <c r="EV31" i="20"/>
  <c r="GL31" i="20" s="1"/>
  <c r="CH4" i="20"/>
  <c r="FQ4" i="20" s="1"/>
  <c r="CG4" i="20"/>
  <c r="FP4" i="20" s="1"/>
  <c r="CF4" i="20"/>
  <c r="FO4" i="20" s="1"/>
  <c r="CE4" i="20"/>
  <c r="FN4" i="20" s="1"/>
  <c r="DX149" i="20"/>
  <c r="GC149" i="20" s="1"/>
  <c r="DY112" i="20"/>
  <c r="GD112" i="20" s="1"/>
  <c r="DY149" i="20"/>
  <c r="GD149" i="20" s="1"/>
  <c r="DY35" i="20"/>
  <c r="GD35" i="20" s="1"/>
  <c r="CF50" i="20"/>
  <c r="FO50" i="20" s="1"/>
  <c r="CH50" i="20"/>
  <c r="FQ50" i="20" s="1"/>
  <c r="EZ46" i="20"/>
  <c r="FB46" i="20" s="1"/>
  <c r="FO46" i="20"/>
  <c r="EZ6" i="20"/>
  <c r="FB6" i="20" s="1"/>
  <c r="CE60" i="20"/>
  <c r="FN60" i="20" s="1"/>
  <c r="CG60" i="20"/>
  <c r="FP60" i="20" s="1"/>
  <c r="ES99" i="20"/>
  <c r="GI99" i="20" s="1"/>
  <c r="CF60" i="20"/>
  <c r="FO60" i="20" s="1"/>
  <c r="EU99" i="20"/>
  <c r="GK99" i="20" s="1"/>
  <c r="CF5" i="20"/>
  <c r="DX127" i="20"/>
  <c r="GC127" i="20" s="1"/>
  <c r="CH5" i="20"/>
  <c r="FQ5" i="20" s="1"/>
  <c r="CE50" i="20"/>
  <c r="FN50" i="20" s="1"/>
  <c r="DZ112" i="20"/>
  <c r="GE112" i="20" s="1"/>
  <c r="DZ148" i="20"/>
  <c r="GE148" i="20" s="1"/>
  <c r="CG5" i="20"/>
  <c r="FP5" i="20" s="1"/>
  <c r="DZ127" i="20"/>
  <c r="GE127" i="20" s="1"/>
  <c r="CH140" i="20"/>
  <c r="FQ140" i="20" s="1"/>
  <c r="ES11" i="20"/>
  <c r="GI11" i="20" s="1"/>
  <c r="EU11" i="20"/>
  <c r="GK11" i="20" s="1"/>
  <c r="ET99" i="20"/>
  <c r="GJ99" i="20" s="1"/>
  <c r="EZ12" i="20"/>
  <c r="FB12" i="20" s="1"/>
  <c r="EZ8" i="20"/>
  <c r="FB8" i="20" s="1"/>
  <c r="EV11" i="20"/>
  <c r="GL11" i="20" s="1"/>
  <c r="CG140" i="20"/>
  <c r="FP140" i="20" s="1"/>
  <c r="FV156" i="20"/>
  <c r="EZ156" i="20"/>
  <c r="FB156" i="20" s="1"/>
  <c r="EZ145" i="20"/>
  <c r="FB145" i="20" s="1"/>
  <c r="EZ3" i="20"/>
  <c r="FB3" i="20" s="1"/>
  <c r="CF140" i="20"/>
  <c r="FO140" i="20" s="1"/>
  <c r="DW112" i="20"/>
  <c r="GB112" i="20" s="1"/>
  <c r="EZ9" i="20"/>
  <c r="FB9" i="20" s="1"/>
  <c r="EZ27" i="20"/>
  <c r="FB27" i="20" s="1"/>
  <c r="DW148" i="20"/>
  <c r="GB148" i="20" s="1"/>
  <c r="CG139" i="20"/>
  <c r="FP139" i="20" s="1"/>
  <c r="CI139" i="20"/>
  <c r="FR139" i="20" s="1"/>
  <c r="CF139" i="20"/>
  <c r="FO139" i="20" s="1"/>
  <c r="EZ131" i="20"/>
  <c r="FB131" i="20" s="1"/>
  <c r="EZ32" i="20"/>
  <c r="FB32" i="20" s="1"/>
  <c r="DZ35" i="20"/>
  <c r="GE35" i="20" s="1"/>
  <c r="EZ33" i="20"/>
  <c r="FB33" i="20" s="1"/>
  <c r="CJ144" i="20"/>
  <c r="FS144" i="20" s="1"/>
  <c r="CI144" i="20"/>
  <c r="FR144" i="20" s="1"/>
  <c r="CF94" i="20"/>
  <c r="FO94" i="20" s="1"/>
  <c r="EZ40" i="20"/>
  <c r="FB40" i="20" s="1"/>
  <c r="CG94" i="20"/>
  <c r="FP94" i="20" s="1"/>
  <c r="CH94" i="20"/>
  <c r="FQ94" i="20" s="1"/>
  <c r="EZ14" i="20"/>
  <c r="FB14" i="20" s="1"/>
  <c r="EZ92" i="20"/>
  <c r="FB92" i="20" s="1"/>
  <c r="DX35" i="20"/>
  <c r="GC35" i="20" s="1"/>
  <c r="CE139" i="20"/>
  <c r="FN139" i="20" s="1"/>
  <c r="EB148" i="20"/>
  <c r="GG148" i="20" s="1"/>
  <c r="DB140" i="20"/>
  <c r="FV140" i="20" s="1"/>
  <c r="DA140" i="20"/>
  <c r="FU140" i="20" s="1"/>
  <c r="DD140" i="20"/>
  <c r="FX140" i="20" s="1"/>
  <c r="DC140" i="20"/>
  <c r="FW140" i="20" s="1"/>
  <c r="FO44" i="20"/>
  <c r="EZ44" i="20"/>
  <c r="FB44" i="20" s="1"/>
  <c r="FO56" i="20"/>
  <c r="EZ56" i="20"/>
  <c r="FB56" i="20" s="1"/>
  <c r="DB60" i="20"/>
  <c r="FV60" i="20" s="1"/>
  <c r="DD60" i="20"/>
  <c r="FX60" i="20" s="1"/>
  <c r="DA60" i="20"/>
  <c r="FU60" i="20" s="1"/>
  <c r="DF60" i="20"/>
  <c r="FZ60" i="20" s="1"/>
  <c r="DC60" i="20"/>
  <c r="FW60" i="20" s="1"/>
  <c r="FV54" i="20"/>
  <c r="EZ54" i="20"/>
  <c r="FB54" i="20" s="1"/>
  <c r="FV10" i="20"/>
  <c r="EZ10" i="20"/>
  <c r="FB10" i="20" s="1"/>
  <c r="EZ138" i="20"/>
  <c r="FB138" i="20" s="1"/>
  <c r="DW35" i="20"/>
  <c r="GB35" i="20" s="1"/>
  <c r="EZ26" i="20"/>
  <c r="FB26" i="20" s="1"/>
  <c r="FO26" i="20"/>
  <c r="FO152" i="20"/>
  <c r="EZ152" i="20"/>
  <c r="FB152" i="20" s="1"/>
  <c r="DA94" i="20"/>
  <c r="FU94" i="20" s="1"/>
  <c r="DC94" i="20"/>
  <c r="FW94" i="20" s="1"/>
  <c r="DF94" i="20"/>
  <c r="FZ94" i="20" s="1"/>
  <c r="DB94" i="20"/>
  <c r="FV94" i="20" s="1"/>
  <c r="DD94" i="20"/>
  <c r="FX94" i="20" s="1"/>
  <c r="DE94" i="20"/>
  <c r="FY94" i="20" s="1"/>
  <c r="FO13" i="20"/>
  <c r="EZ13" i="20"/>
  <c r="FB13" i="20" s="1"/>
  <c r="DF50" i="20"/>
  <c r="FZ50" i="20" s="1"/>
  <c r="DC50" i="20"/>
  <c r="FW50" i="20" s="1"/>
  <c r="DA50" i="20"/>
  <c r="FU50" i="20" s="1"/>
  <c r="DE50" i="20"/>
  <c r="FY50" i="20" s="1"/>
  <c r="DB50" i="20"/>
  <c r="FV50" i="20" s="1"/>
  <c r="DD50" i="20"/>
  <c r="FX50" i="20" s="1"/>
  <c r="CG148" i="20"/>
  <c r="FP148" i="20" s="1"/>
  <c r="CI148" i="20"/>
  <c r="FR148" i="20" s="1"/>
  <c r="CE148" i="20"/>
  <c r="FN148" i="20" s="1"/>
  <c r="CH148" i="20"/>
  <c r="FQ148" i="20" s="1"/>
  <c r="CF148" i="20"/>
  <c r="FO148" i="20" s="1"/>
  <c r="CJ148" i="20"/>
  <c r="FS148" i="20" s="1"/>
  <c r="FO39" i="20"/>
  <c r="EZ39" i="20"/>
  <c r="FB39" i="20" s="1"/>
  <c r="FV83" i="20"/>
  <c r="EZ83" i="20"/>
  <c r="FB83" i="20" s="1"/>
  <c r="DD112" i="20"/>
  <c r="FX112" i="20" s="1"/>
  <c r="DA112" i="20"/>
  <c r="FU112" i="20" s="1"/>
  <c r="DB112" i="20"/>
  <c r="FV112" i="20" s="1"/>
  <c r="DC112" i="20"/>
  <c r="FW112" i="20" s="1"/>
  <c r="FV43" i="20"/>
  <c r="EZ43" i="20"/>
  <c r="FB43" i="20" s="1"/>
  <c r="DF24" i="20"/>
  <c r="FZ24" i="20" s="1"/>
  <c r="DE24" i="20"/>
  <c r="FY24" i="20" s="1"/>
  <c r="DA24" i="20"/>
  <c r="FU24" i="20" s="1"/>
  <c r="DC24" i="20"/>
  <c r="FW24" i="20" s="1"/>
  <c r="DD24" i="20"/>
  <c r="FX24" i="20" s="1"/>
  <c r="DB24" i="20"/>
  <c r="FV24" i="20" s="1"/>
  <c r="DY148" i="20"/>
  <c r="GD148" i="20" s="1"/>
  <c r="EA148" i="20"/>
  <c r="GF148" i="20" s="1"/>
  <c r="EA112" i="20"/>
  <c r="GF112" i="20" s="1"/>
  <c r="EB112" i="20"/>
  <c r="GG112" i="20" s="1"/>
  <c r="CJ149" i="20"/>
  <c r="FS149" i="20" s="1"/>
  <c r="CI149" i="20"/>
  <c r="FR149" i="20" s="1"/>
  <c r="CF149" i="20"/>
  <c r="FO149" i="20" s="1"/>
  <c r="CH149" i="20"/>
  <c r="FQ149" i="20" s="1"/>
  <c r="CE149" i="20"/>
  <c r="FN149" i="20" s="1"/>
  <c r="CG149" i="20"/>
  <c r="FP149" i="20" s="1"/>
  <c r="CF144" i="20"/>
  <c r="FO144" i="20" s="1"/>
  <c r="CH144" i="20"/>
  <c r="FQ144" i="20" s="1"/>
  <c r="CG144" i="20"/>
  <c r="FP144" i="20" s="1"/>
  <c r="CE144" i="20"/>
  <c r="FN144" i="20" s="1"/>
  <c r="FO110" i="20"/>
  <c r="EZ110" i="20"/>
  <c r="FB110" i="20" s="1"/>
  <c r="FV19" i="20"/>
  <c r="EZ19" i="20"/>
  <c r="FB19" i="20" s="1"/>
  <c r="FV86" i="20"/>
  <c r="EZ86" i="20"/>
  <c r="FB86" i="20" s="1"/>
  <c r="DF22" i="20"/>
  <c r="FZ22" i="20" s="1"/>
  <c r="DA22" i="20"/>
  <c r="FU22" i="20" s="1"/>
  <c r="DE22" i="20"/>
  <c r="FY22" i="20" s="1"/>
  <c r="DD22" i="20"/>
  <c r="FX22" i="20" s="1"/>
  <c r="DC22" i="20"/>
  <c r="FW22" i="20" s="1"/>
  <c r="DB22" i="20"/>
  <c r="FV22" i="20" s="1"/>
  <c r="DD11" i="20"/>
  <c r="FX11" i="20" s="1"/>
  <c r="DA11" i="20"/>
  <c r="FU11" i="20" s="1"/>
  <c r="DB11" i="20"/>
  <c r="FV11" i="20" s="1"/>
  <c r="DC11" i="20"/>
  <c r="FW11" i="20" s="1"/>
  <c r="FV23" i="20"/>
  <c r="EZ23" i="20"/>
  <c r="FB23" i="20" s="1"/>
  <c r="EZ78" i="20"/>
  <c r="FB78" i="20" s="1"/>
  <c r="FO78" i="20"/>
  <c r="CH99" i="20"/>
  <c r="FQ99" i="20" s="1"/>
  <c r="CE99" i="20"/>
  <c r="FN99" i="20" s="1"/>
  <c r="CG99" i="20"/>
  <c r="FP99" i="20" s="1"/>
  <c r="CF99" i="20"/>
  <c r="FO99" i="20" s="1"/>
  <c r="EZ125" i="20"/>
  <c r="FB125" i="20" s="1"/>
  <c r="FO125" i="20"/>
  <c r="DC37" i="20"/>
  <c r="FW37" i="20" s="1"/>
  <c r="DD37" i="20"/>
  <c r="FX37" i="20" s="1"/>
  <c r="DA37" i="20"/>
  <c r="FU37" i="20" s="1"/>
  <c r="DB37" i="20"/>
  <c r="FV37" i="20" s="1"/>
  <c r="EZ38" i="20"/>
  <c r="FB38" i="20" s="1"/>
  <c r="FO38" i="20"/>
  <c r="DC25" i="20"/>
  <c r="FW25" i="20" s="1"/>
  <c r="DB25" i="20"/>
  <c r="FV25" i="20" s="1"/>
  <c r="DA25" i="20"/>
  <c r="FU25" i="20" s="1"/>
  <c r="DF25" i="20"/>
  <c r="FZ25" i="20" s="1"/>
  <c r="DD25" i="20"/>
  <c r="FX25" i="20" s="1"/>
  <c r="DE25" i="20"/>
  <c r="FY25" i="20" s="1"/>
  <c r="EZ113" i="20"/>
  <c r="FB113" i="20" s="1"/>
  <c r="FO113" i="20"/>
  <c r="EZ53" i="20"/>
  <c r="FB53" i="20" s="1"/>
  <c r="FO20" i="20"/>
  <c r="EZ20" i="20"/>
  <c r="FB20" i="20" s="1"/>
  <c r="CE35" i="20"/>
  <c r="FN35" i="20" s="1"/>
  <c r="CF35" i="20"/>
  <c r="FO35" i="20" s="1"/>
  <c r="CH35" i="20"/>
  <c r="FQ35" i="20" s="1"/>
  <c r="CG35" i="20"/>
  <c r="FP35" i="20" s="1"/>
  <c r="CZ139" i="20"/>
  <c r="FT139" i="20" s="1"/>
  <c r="DC139" i="20"/>
  <c r="FW139" i="20" s="1"/>
  <c r="DE139" i="20"/>
  <c r="FY139" i="20" s="1"/>
  <c r="DD139" i="20"/>
  <c r="FX139" i="20" s="1"/>
  <c r="DA139" i="20"/>
  <c r="FU139" i="20" s="1"/>
  <c r="DB139" i="20"/>
  <c r="FV139" i="20" s="1"/>
  <c r="DW29" i="20"/>
  <c r="GB29" i="20" s="1"/>
  <c r="DX29" i="20"/>
  <c r="GC29" i="20" s="1"/>
  <c r="DZ29" i="20"/>
  <c r="GE29" i="20" s="1"/>
  <c r="DY29" i="20"/>
  <c r="GD29" i="20" s="1"/>
  <c r="FO52" i="20"/>
  <c r="EZ52" i="20"/>
  <c r="FB52" i="20" s="1"/>
  <c r="DD49" i="20"/>
  <c r="FX49" i="20" s="1"/>
  <c r="DA49" i="20"/>
  <c r="FU49" i="20" s="1"/>
  <c r="DC49" i="20"/>
  <c r="FW49" i="20" s="1"/>
  <c r="DB49" i="20"/>
  <c r="FV49" i="20" s="1"/>
  <c r="DE49" i="20"/>
  <c r="FY49" i="20" s="1"/>
  <c r="DF49" i="20"/>
  <c r="FZ49" i="20" s="1"/>
  <c r="DA5" i="20"/>
  <c r="FU5" i="20" s="1"/>
  <c r="DB5" i="20"/>
  <c r="FV5" i="20" s="1"/>
  <c r="DD5" i="20"/>
  <c r="FX5" i="20" s="1"/>
  <c r="DC5" i="20"/>
  <c r="FW5" i="20" s="1"/>
  <c r="DB127" i="20"/>
  <c r="FV127" i="20" s="1"/>
  <c r="DD127" i="20"/>
  <c r="FX127" i="20" s="1"/>
  <c r="DC127" i="20"/>
  <c r="FW127" i="20" s="1"/>
  <c r="DA127" i="20"/>
  <c r="FU127" i="20" s="1"/>
  <c r="EZ15" i="20"/>
  <c r="FB15" i="20" s="1"/>
  <c r="FO15" i="20"/>
  <c r="GJ80" i="20"/>
  <c r="EZ80" i="20"/>
  <c r="FB80" i="20" s="1"/>
  <c r="EA49" i="20"/>
  <c r="GF49" i="20" s="1"/>
  <c r="EB49" i="20"/>
  <c r="GG49" i="20" s="1"/>
  <c r="GC148" i="20"/>
  <c r="FV122" i="20"/>
  <c r="EZ122" i="20"/>
  <c r="FB122" i="20" s="1"/>
  <c r="EZ59" i="20"/>
  <c r="FB59" i="20" s="1"/>
  <c r="FO59" i="20"/>
  <c r="FV144" i="20"/>
  <c r="EZ82" i="20"/>
  <c r="FB82" i="20" s="1"/>
  <c r="FO82" i="20"/>
  <c r="EZ132" i="20"/>
  <c r="FB132" i="20" s="1"/>
  <c r="FO132" i="20"/>
  <c r="EZ88" i="20"/>
  <c r="FB88" i="20" s="1"/>
  <c r="FO88" i="20"/>
  <c r="GC155" i="20"/>
  <c r="EZ155" i="20"/>
  <c r="FB155" i="20" s="1"/>
  <c r="FO22" i="20"/>
  <c r="FO68" i="20"/>
  <c r="EZ68" i="20"/>
  <c r="FB68" i="20" s="1"/>
  <c r="FO120" i="20"/>
  <c r="EZ120" i="20"/>
  <c r="FB120" i="20" s="1"/>
  <c r="FO126" i="20"/>
  <c r="EZ126" i="20"/>
  <c r="FB126" i="20" s="1"/>
  <c r="FO119" i="20"/>
  <c r="EZ119" i="20"/>
  <c r="FB119" i="20" s="1"/>
  <c r="EZ151" i="20"/>
  <c r="FB151" i="20" s="1"/>
  <c r="FO151" i="20"/>
  <c r="FO79" i="20"/>
  <c r="EZ79" i="20"/>
  <c r="FB79" i="20" s="1"/>
  <c r="EZ130" i="20"/>
  <c r="FB130" i="20" s="1"/>
  <c r="FO130" i="20"/>
  <c r="EZ108" i="20"/>
  <c r="FB108" i="20" s="1"/>
  <c r="FO108" i="20"/>
  <c r="GC49" i="20"/>
  <c r="FO100" i="20"/>
  <c r="EZ100" i="20"/>
  <c r="FB100" i="20" s="1"/>
  <c r="FO81" i="20"/>
  <c r="EZ81" i="20"/>
  <c r="FB81" i="20" s="1"/>
  <c r="FV21" i="20"/>
  <c r="FO72" i="20"/>
  <c r="EZ72" i="20"/>
  <c r="FB72" i="20" s="1"/>
  <c r="EZ70" i="20"/>
  <c r="FB70" i="20" s="1"/>
  <c r="FO70" i="20"/>
  <c r="FV48" i="20"/>
  <c r="FO136" i="20"/>
  <c r="EZ136" i="20"/>
  <c r="FB136" i="20" s="1"/>
  <c r="FO98" i="20"/>
  <c r="FV121" i="20"/>
  <c r="EZ121" i="20"/>
  <c r="FB121" i="20" s="1"/>
  <c r="GC36" i="20"/>
  <c r="EZ36" i="20"/>
  <c r="FB36" i="20" s="1"/>
  <c r="EZ107" i="20"/>
  <c r="FB107" i="20" s="1"/>
  <c r="FO107" i="20"/>
  <c r="FO63" i="20"/>
  <c r="EZ63" i="20"/>
  <c r="FB63" i="20" s="1"/>
  <c r="GC112" i="20"/>
  <c r="GC123" i="20"/>
  <c r="EZ123" i="20"/>
  <c r="FB123" i="20" s="1"/>
  <c r="EZ101" i="20" l="1"/>
  <c r="FB101" i="20" s="1"/>
  <c r="EZ31" i="20"/>
  <c r="FB31" i="20" s="1"/>
  <c r="FO31" i="20"/>
  <c r="EZ98" i="20"/>
  <c r="FB98" i="20" s="1"/>
  <c r="EZ21" i="20"/>
  <c r="FB21" i="20" s="1"/>
  <c r="EZ51" i="20"/>
  <c r="FB51" i="20" s="1"/>
  <c r="FO51" i="20"/>
  <c r="EZ48" i="20"/>
  <c r="FB48" i="20" s="1"/>
  <c r="EZ4" i="20"/>
  <c r="FB4" i="20" s="1"/>
  <c r="EZ5" i="20"/>
  <c r="FB5" i="20" s="1"/>
  <c r="FO5" i="20"/>
  <c r="EZ60" i="20"/>
  <c r="FB60" i="20" s="1"/>
  <c r="EZ140" i="20"/>
  <c r="FB140" i="20" s="1"/>
  <c r="EZ22" i="20"/>
  <c r="FB22" i="20" s="1"/>
  <c r="EZ25" i="20"/>
  <c r="FB25" i="20" s="1"/>
  <c r="EZ50" i="20"/>
  <c r="FB50" i="20" s="1"/>
  <c r="EZ35" i="20"/>
  <c r="FB35" i="20" s="1"/>
  <c r="EZ24" i="20"/>
  <c r="FB24" i="20" s="1"/>
  <c r="EZ94" i="20"/>
  <c r="FB94" i="20" s="1"/>
  <c r="EZ144" i="20"/>
  <c r="FB144" i="20" s="1"/>
  <c r="EZ148" i="20"/>
  <c r="FB148" i="20" s="1"/>
  <c r="EZ112" i="20"/>
  <c r="FB112" i="20" s="1"/>
  <c r="EZ49" i="20"/>
  <c r="FB49" i="20" s="1"/>
  <c r="EZ29" i="20"/>
  <c r="FB29" i="20" s="1"/>
  <c r="EZ149" i="20"/>
  <c r="FB149" i="20" s="1"/>
  <c r="EZ127" i="20"/>
  <c r="FB127" i="20" s="1"/>
  <c r="EZ139" i="20"/>
  <c r="FB139" i="20" s="1"/>
  <c r="EZ99" i="20"/>
  <c r="FB99" i="20" s="1"/>
  <c r="EZ11" i="20"/>
  <c r="FB11" i="20" s="1"/>
  <c r="EZ37" i="20"/>
  <c r="FB37" i="20" s="1"/>
</calcChain>
</file>

<file path=xl/sharedStrings.xml><?xml version="1.0" encoding="utf-8"?>
<sst xmlns="http://schemas.openxmlformats.org/spreadsheetml/2006/main" count="7924" uniqueCount="541">
  <si>
    <t>VP</t>
  </si>
  <si>
    <t>Aut_Lvl_End</t>
  </si>
  <si>
    <t>Aut_Lvl_Notification</t>
  </si>
  <si>
    <t>TimeToL0</t>
  </si>
  <si>
    <t>VP</t>
  </si>
  <si>
    <t>Aut_Lvl_Sta</t>
  </si>
  <si>
    <t>Aut_Lvl_End</t>
  </si>
  <si>
    <t>Aut_Lvl_Notification</t>
  </si>
  <si>
    <t>TimeToFirstAction</t>
  </si>
  <si>
    <t>TimeToL0</t>
  </si>
  <si>
    <t>Action_1</t>
  </si>
  <si>
    <t>Action_2</t>
  </si>
  <si>
    <t>Action_3</t>
  </si>
  <si>
    <t>Action_4</t>
  </si>
  <si>
    <t>Action_5</t>
  </si>
  <si>
    <t>Action_6</t>
  </si>
  <si>
    <t>Action_7</t>
  </si>
  <si>
    <t>Action_8</t>
  </si>
  <si>
    <t>Action_9</t>
  </si>
  <si>
    <t>Action_10</t>
  </si>
  <si>
    <t>Action_11</t>
  </si>
  <si>
    <t>Action_12</t>
  </si>
  <si>
    <t>Action_13</t>
  </si>
  <si>
    <t>Action_14</t>
  </si>
  <si>
    <t>Action_15</t>
  </si>
  <si>
    <t>Action_16</t>
  </si>
  <si>
    <t>Action_17</t>
  </si>
  <si>
    <t>Action_18</t>
  </si>
  <si>
    <t>Action_19</t>
  </si>
  <si>
    <t>Action_20</t>
  </si>
  <si>
    <t>TimeToAction_1</t>
  </si>
  <si>
    <t>TimeToAction_2</t>
  </si>
  <si>
    <t>TimeToAction_3</t>
  </si>
  <si>
    <t>TimeToAction_4</t>
  </si>
  <si>
    <t>TimeToAction_5</t>
  </si>
  <si>
    <t>TimeToAction_6</t>
  </si>
  <si>
    <t>TimeToAction_7</t>
  </si>
  <si>
    <t>TimeToAction_8</t>
  </si>
  <si>
    <t>TimeToAction_9</t>
  </si>
  <si>
    <t>TimeToAction_10</t>
  </si>
  <si>
    <t>TimeToAction_11</t>
  </si>
  <si>
    <t>TimeToAction_12</t>
  </si>
  <si>
    <t>TimeToAction_13</t>
  </si>
  <si>
    <t>TimeToAction_14</t>
  </si>
  <si>
    <t>TimeToAction_15</t>
  </si>
  <si>
    <t>TimeToAction_16</t>
  </si>
  <si>
    <t>TimeToAction_17</t>
  </si>
  <si>
    <t>TimeToAction_18</t>
  </si>
  <si>
    <t>TimeToAction_19</t>
  </si>
  <si>
    <t>TimeToAction_20</t>
  </si>
  <si>
    <t>VP</t>
  </si>
  <si>
    <t>Aut_Lvl_Sta</t>
  </si>
  <si>
    <t>Aut_Lvl_End</t>
  </si>
  <si>
    <t>Aut_Lvl_Notification</t>
  </si>
  <si>
    <t>TimeToFirstAction</t>
  </si>
  <si>
    <t>TimeToL0</t>
  </si>
  <si>
    <t>Action_1</t>
  </si>
  <si>
    <t>Action_2</t>
  </si>
  <si>
    <t>Action_3</t>
  </si>
  <si>
    <t>Action_4</t>
  </si>
  <si>
    <t>Action_5</t>
  </si>
  <si>
    <t>Action_6</t>
  </si>
  <si>
    <t>Action_7</t>
  </si>
  <si>
    <t>Action_8</t>
  </si>
  <si>
    <t>Action_9</t>
  </si>
  <si>
    <t>Action_10</t>
  </si>
  <si>
    <t>Action_11</t>
  </si>
  <si>
    <t>Action_12</t>
  </si>
  <si>
    <t>Action_13</t>
  </si>
  <si>
    <t>Action_14</t>
  </si>
  <si>
    <t>Action_15</t>
  </si>
  <si>
    <t>Action_16</t>
  </si>
  <si>
    <t>Action_17</t>
  </si>
  <si>
    <t>Action_18</t>
  </si>
  <si>
    <t>Action_19</t>
  </si>
  <si>
    <t>Action_20</t>
  </si>
  <si>
    <t>TimeToAction_1</t>
  </si>
  <si>
    <t>TimeToAction_2</t>
  </si>
  <si>
    <t>TimeToAction_3</t>
  </si>
  <si>
    <t>TimeToAction_4</t>
  </si>
  <si>
    <t>TimeToAction_5</t>
  </si>
  <si>
    <t>TimeToAction_6</t>
  </si>
  <si>
    <t>TimeToAction_7</t>
  </si>
  <si>
    <t>TimeToAction_8</t>
  </si>
  <si>
    <t>TimeToAction_9</t>
  </si>
  <si>
    <t>TimeToAction_10</t>
  </si>
  <si>
    <t>TimeToAction_11</t>
  </si>
  <si>
    <t>TimeToAction_12</t>
  </si>
  <si>
    <t>TimeToAction_13</t>
  </si>
  <si>
    <t>TimeToAction_14</t>
  </si>
  <si>
    <t>TimeToAction_15</t>
  </si>
  <si>
    <t>TimeToAction_16</t>
  </si>
  <si>
    <t>TimeToAction_17</t>
  </si>
  <si>
    <t>TimeToAction_18</t>
  </si>
  <si>
    <t>TimeToAction_19</t>
  </si>
  <si>
    <t>TimeToAction_20</t>
  </si>
  <si>
    <t>VP</t>
  </si>
  <si>
    <t>Aut_Lvl_Sta</t>
  </si>
  <si>
    <t>Aut_Lvl_End</t>
  </si>
  <si>
    <t>Aut_Lvl_Notification</t>
  </si>
  <si>
    <t>TimeToFirstAction</t>
  </si>
  <si>
    <t>TimeToL0</t>
  </si>
  <si>
    <t>Action_1</t>
  </si>
  <si>
    <t>Action_2</t>
  </si>
  <si>
    <t>Action_3</t>
  </si>
  <si>
    <t>Action_4</t>
  </si>
  <si>
    <t>Action_5</t>
  </si>
  <si>
    <t>Action_6</t>
  </si>
  <si>
    <t>Action_7</t>
  </si>
  <si>
    <t>Action_8</t>
  </si>
  <si>
    <t>Action_9</t>
  </si>
  <si>
    <t>Action_10</t>
  </si>
  <si>
    <t>Action_11</t>
  </si>
  <si>
    <t>Action_12</t>
  </si>
  <si>
    <t>Action_13</t>
  </si>
  <si>
    <t>Action_14</t>
  </si>
  <si>
    <t>Action_15</t>
  </si>
  <si>
    <t>Action_16</t>
  </si>
  <si>
    <t>Action_17</t>
  </si>
  <si>
    <t>Action_18</t>
  </si>
  <si>
    <t>Action_19</t>
  </si>
  <si>
    <t>Action_20</t>
  </si>
  <si>
    <t>TimeToAction_1</t>
  </si>
  <si>
    <t>TimeToAction_2</t>
  </si>
  <si>
    <t>TimeToAction_3</t>
  </si>
  <si>
    <t>TimeToAction_4</t>
  </si>
  <si>
    <t>TimeToAction_5</t>
  </si>
  <si>
    <t>TimeToAction_6</t>
  </si>
  <si>
    <t>TimeToAction_7</t>
  </si>
  <si>
    <t>TimeToAction_8</t>
  </si>
  <si>
    <t>TimeToAction_9</t>
  </si>
  <si>
    <t>TimeToAction_10</t>
  </si>
  <si>
    <t>TimeToAction_11</t>
  </si>
  <si>
    <t>TimeToAction_12</t>
  </si>
  <si>
    <t>TimeToAction_13</t>
  </si>
  <si>
    <t>TimeToAction_14</t>
  </si>
  <si>
    <t>TimeToAction_15</t>
  </si>
  <si>
    <t>TimeToAction_16</t>
  </si>
  <si>
    <t>TimeToAction_17</t>
  </si>
  <si>
    <t>TimeToAction_18</t>
  </si>
  <si>
    <t>TimeToAction_19</t>
  </si>
  <si>
    <t>TimeToAction_20</t>
  </si>
  <si>
    <t>VP</t>
  </si>
  <si>
    <t>Aut_Lvl_Sta</t>
  </si>
  <si>
    <t>Aut_Lvl_End</t>
  </si>
  <si>
    <t>Aut_Lvl_Notification</t>
  </si>
  <si>
    <t>TimeToFirstAction</t>
  </si>
  <si>
    <t>TimeToL0</t>
  </si>
  <si>
    <t>Action_1</t>
  </si>
  <si>
    <t>Action_2</t>
  </si>
  <si>
    <t>Action_3</t>
  </si>
  <si>
    <t>Action_4</t>
  </si>
  <si>
    <t>Action_5</t>
  </si>
  <si>
    <t>Action_6</t>
  </si>
  <si>
    <t>Action_7</t>
  </si>
  <si>
    <t>Action_8</t>
  </si>
  <si>
    <t>Action_9</t>
  </si>
  <si>
    <t>Action_10</t>
  </si>
  <si>
    <t>Action_11</t>
  </si>
  <si>
    <t>Action_12</t>
  </si>
  <si>
    <t>Action_13</t>
  </si>
  <si>
    <t>Action_14</t>
  </si>
  <si>
    <t>Action_15</t>
  </si>
  <si>
    <t>Action_16</t>
  </si>
  <si>
    <t>Action_17</t>
  </si>
  <si>
    <t>Action_18</t>
  </si>
  <si>
    <t>Action_19</t>
  </si>
  <si>
    <t>Action_20</t>
  </si>
  <si>
    <t>TimeToAction_1</t>
  </si>
  <si>
    <t>TimeToAction_2</t>
  </si>
  <si>
    <t>TimeToAction_3</t>
  </si>
  <si>
    <t>TimeToAction_4</t>
  </si>
  <si>
    <t>TimeToAction_5</t>
  </si>
  <si>
    <t>TimeToAction_6</t>
  </si>
  <si>
    <t>TimeToAction_7</t>
  </si>
  <si>
    <t>TimeToAction_8</t>
  </si>
  <si>
    <t>TimeToAction_9</t>
  </si>
  <si>
    <t>TimeToAction_10</t>
  </si>
  <si>
    <t>TimeToAction_11</t>
  </si>
  <si>
    <t>TimeToAction_12</t>
  </si>
  <si>
    <t>TimeToAction_13</t>
  </si>
  <si>
    <t>TimeToAction_14</t>
  </si>
  <si>
    <t>TimeToAction_15</t>
  </si>
  <si>
    <t>TimeToAction_16</t>
  </si>
  <si>
    <t>TimeToAction_17</t>
  </si>
  <si>
    <t>TimeToAction_18</t>
  </si>
  <si>
    <t>TimeToAction_19</t>
  </si>
  <si>
    <t>TimeToAction_20</t>
  </si>
  <si>
    <t>VP</t>
  </si>
  <si>
    <t>Aut_Lvl_Sta</t>
  </si>
  <si>
    <t>Aut_Lvl_End</t>
  </si>
  <si>
    <t>Aut_Lvl_Notification</t>
  </si>
  <si>
    <t>TimeToFirstAction</t>
  </si>
  <si>
    <t>TimeToL0</t>
  </si>
  <si>
    <t>Action_1</t>
  </si>
  <si>
    <t>Action_2</t>
  </si>
  <si>
    <t>Action_3</t>
  </si>
  <si>
    <t>Action_4</t>
  </si>
  <si>
    <t>Action_5</t>
  </si>
  <si>
    <t>Action_6</t>
  </si>
  <si>
    <t>Action_7</t>
  </si>
  <si>
    <t>Action_8</t>
  </si>
  <si>
    <t>Action_9</t>
  </si>
  <si>
    <t>Action_10</t>
  </si>
  <si>
    <t>Action_11</t>
  </si>
  <si>
    <t>Action_12</t>
  </si>
  <si>
    <t>Action_13</t>
  </si>
  <si>
    <t>Action_14</t>
  </si>
  <si>
    <t>Action_15</t>
  </si>
  <si>
    <t>Action_16</t>
  </si>
  <si>
    <t>Action_17</t>
  </si>
  <si>
    <t>Action_18</t>
  </si>
  <si>
    <t>Action_19</t>
  </si>
  <si>
    <t>Action_20</t>
  </si>
  <si>
    <t>TimeToAction_1</t>
  </si>
  <si>
    <t>TimeToAction_2</t>
  </si>
  <si>
    <t>TimeToAction_3</t>
  </si>
  <si>
    <t>TimeToAction_4</t>
  </si>
  <si>
    <t>TimeToAction_5</t>
  </si>
  <si>
    <t>TimeToAction_6</t>
  </si>
  <si>
    <t>TimeToAction_7</t>
  </si>
  <si>
    <t>TimeToAction_8</t>
  </si>
  <si>
    <t>TimeToAction_9</t>
  </si>
  <si>
    <t>TimeToAction_10</t>
  </si>
  <si>
    <t>TimeToAction_11</t>
  </si>
  <si>
    <t>TimeToAction_12</t>
  </si>
  <si>
    <t>TimeToAction_13</t>
  </si>
  <si>
    <t>TimeToAction_14</t>
  </si>
  <si>
    <t>TimeToAction_15</t>
  </si>
  <si>
    <t>TimeToAction_16</t>
  </si>
  <si>
    <t>TimeToAction_17</t>
  </si>
  <si>
    <t>TimeToAction_18</t>
  </si>
  <si>
    <t>TimeToAction_19</t>
  </si>
  <si>
    <t>TimeToAction_20</t>
  </si>
  <si>
    <t>VP</t>
  </si>
  <si>
    <t>Aut_Lvl_Sta</t>
  </si>
  <si>
    <t>Aut_Lvl_End</t>
  </si>
  <si>
    <t>Aut_Lvl_Notification</t>
  </si>
  <si>
    <t>TimeToFirstAction</t>
  </si>
  <si>
    <t>TimeToL0</t>
  </si>
  <si>
    <t>Action_1</t>
  </si>
  <si>
    <t>Action_2</t>
  </si>
  <si>
    <t>Action_3</t>
  </si>
  <si>
    <t>Action_4</t>
  </si>
  <si>
    <t>Action_5</t>
  </si>
  <si>
    <t>Action_6</t>
  </si>
  <si>
    <t>Action_7</t>
  </si>
  <si>
    <t>Action_8</t>
  </si>
  <si>
    <t>Action_9</t>
  </si>
  <si>
    <t>Action_10</t>
  </si>
  <si>
    <t>Action_11</t>
  </si>
  <si>
    <t>Action_12</t>
  </si>
  <si>
    <t>Action_13</t>
  </si>
  <si>
    <t>Action_14</t>
  </si>
  <si>
    <t>Action_15</t>
  </si>
  <si>
    <t>Action_16</t>
  </si>
  <si>
    <t>Action_17</t>
  </si>
  <si>
    <t>Action_18</t>
  </si>
  <si>
    <t>Action_19</t>
  </si>
  <si>
    <t>Action_20</t>
  </si>
  <si>
    <t>TimeToAction_1</t>
  </si>
  <si>
    <t>TimeToAction_2</t>
  </si>
  <si>
    <t>TimeToAction_3</t>
  </si>
  <si>
    <t>TimeToAction_4</t>
  </si>
  <si>
    <t>TimeToAction_5</t>
  </si>
  <si>
    <t>TimeToAction_6</t>
  </si>
  <si>
    <t>TimeToAction_7</t>
  </si>
  <si>
    <t>TimeToAction_8</t>
  </si>
  <si>
    <t>TimeToAction_9</t>
  </si>
  <si>
    <t>TimeToAction_10</t>
  </si>
  <si>
    <t>TimeToAction_11</t>
  </si>
  <si>
    <t>TimeToAction_12</t>
  </si>
  <si>
    <t>TimeToAction_13</t>
  </si>
  <si>
    <t>TimeToAction_14</t>
  </si>
  <si>
    <t>TimeToAction_15</t>
  </si>
  <si>
    <t>TimeToAction_16</t>
  </si>
  <si>
    <t>TimeToAction_17</t>
  </si>
  <si>
    <t>TimeToAction_18</t>
  </si>
  <si>
    <t>TimeToAction_19</t>
  </si>
  <si>
    <t>TimeToAction_20</t>
  </si>
  <si>
    <t>ic</t>
  </si>
  <si>
    <t>wheel</t>
  </si>
  <si>
    <t>surt</t>
  </si>
  <si>
    <t>LC</t>
  </si>
  <si>
    <t>kein Ende (ER)</t>
  </si>
  <si>
    <t>no ic</t>
  </si>
  <si>
    <t>street</t>
  </si>
  <si>
    <t>no ic, only after ER</t>
  </si>
  <si>
    <t>HC</t>
  </si>
  <si>
    <t>nicht sicher (ER?)</t>
  </si>
  <si>
    <t>31:33:748</t>
  </si>
  <si>
    <t>…</t>
  </si>
  <si>
    <t>only ic</t>
  </si>
  <si>
    <t>kein ET</t>
  </si>
  <si>
    <t>Ab 33 teils sprunghaft, am ende blick zu beifahrersitz</t>
  </si>
  <si>
    <t>39:29:310</t>
  </si>
  <si>
    <t>other</t>
  </si>
  <si>
    <t xml:space="preserve"> </t>
  </si>
  <si>
    <t>bemerkte anzeige viel zu spät, sehr viele wechsel zwischen surt und street</t>
  </si>
  <si>
    <t>countdown übersprungen</t>
  </si>
  <si>
    <t>28:51.98</t>
  </si>
  <si>
    <t>von surt zu street, schaut bei übersteuert bereits auf street, IC erst nach übersteuern, vermutlich wegen meiner Aufforderung</t>
  </si>
  <si>
    <t>28:19,90</t>
  </si>
  <si>
    <t>Display_end_AOI</t>
  </si>
  <si>
    <t>AOI_12_start_AOI</t>
  </si>
  <si>
    <t>AOI_11_start_AOI</t>
  </si>
  <si>
    <t>AOI_10_start_AOI</t>
  </si>
  <si>
    <t>AOI_9_start_AOI</t>
  </si>
  <si>
    <t>AOI_8_start_AOI</t>
  </si>
  <si>
    <t>AOI_7_start_AOI</t>
  </si>
  <si>
    <t>AOI_6_start_AOI</t>
  </si>
  <si>
    <t>AOI_5_start_AOI</t>
  </si>
  <si>
    <t>AOI_4_start_AOI</t>
  </si>
  <si>
    <t>AOI_3_start_AOI</t>
  </si>
  <si>
    <t>AOI_2_start_AOI</t>
  </si>
  <si>
    <t>AOI_1_start_AOI</t>
  </si>
  <si>
    <t>Display_start_AOI</t>
  </si>
  <si>
    <t>Display_endtime</t>
  </si>
  <si>
    <t>AOI_12_starttime</t>
  </si>
  <si>
    <t>AOI_11_starttime</t>
  </si>
  <si>
    <t>AOI_10_starttime</t>
  </si>
  <si>
    <t>AOI_9_starttime</t>
  </si>
  <si>
    <t>AOI_8_starttime</t>
  </si>
  <si>
    <t>AOI_7_starttime</t>
  </si>
  <si>
    <t>AOI_6_starttime</t>
  </si>
  <si>
    <t>AOI_5_starttime</t>
  </si>
  <si>
    <t>AOI_4_starttime</t>
  </si>
  <si>
    <t>AOI_3_starttime</t>
  </si>
  <si>
    <t>AOI_2_starttime</t>
  </si>
  <si>
    <t>AOI_1_starttime</t>
  </si>
  <si>
    <t>GlanceFromIC_starttime</t>
  </si>
  <si>
    <t>FirstGlance_AOI_IC_starttime</t>
  </si>
  <si>
    <t>GlanceToIC_starttime</t>
  </si>
  <si>
    <t>Display_starttime</t>
  </si>
  <si>
    <t>only_ic_after_start</t>
  </si>
  <si>
    <t>no_ic_gaze</t>
  </si>
  <si>
    <t>ic_start</t>
  </si>
  <si>
    <t>Comment</t>
  </si>
  <si>
    <t>Data check Comment</t>
  </si>
  <si>
    <t>HMI</t>
  </si>
  <si>
    <t>Exp</t>
  </si>
  <si>
    <t>L2, no TC12</t>
  </si>
  <si>
    <t>streeet</t>
  </si>
  <si>
    <t>ER</t>
  </si>
  <si>
    <t>nicht erkennbar</t>
  </si>
  <si>
    <t>21:30.916</t>
  </si>
  <si>
    <t>letzter Zeitstempel bei 10 sekunden von 12_3</t>
  </si>
  <si>
    <t>36:48.62</t>
  </si>
  <si>
    <t>sieht den Fehler nicht schaut immer kurz hin, schaut bei Übersteuern bereits auf street</t>
  </si>
  <si>
    <t>35:22,71</t>
  </si>
  <si>
    <t>keine Übernahme, bleibt in L3 bis TC_Ende</t>
  </si>
  <si>
    <t>Display_endtime_calc</t>
  </si>
  <si>
    <t>start_emergencyBrake</t>
  </si>
  <si>
    <t>Ended_by</t>
  </si>
  <si>
    <t>EB</t>
  </si>
  <si>
    <t>Difference_ADvsAE</t>
  </si>
  <si>
    <t>EB_triggered</t>
  </si>
  <si>
    <t>valid_TC</t>
  </si>
  <si>
    <t>Duration_Glance_AOI_1</t>
  </si>
  <si>
    <t>Duration_Glance_AOI_2</t>
  </si>
  <si>
    <t>Duration_Glance_AOI_3</t>
  </si>
  <si>
    <t>Duration_Glance_AOI_4</t>
  </si>
  <si>
    <t>Duration_Glance_AOI_5</t>
  </si>
  <si>
    <t>Duration_Glance_AOI_6</t>
  </si>
  <si>
    <t>Duration_Glance_AOI_7</t>
  </si>
  <si>
    <t>Duration_Glance_AOI_8</t>
  </si>
  <si>
    <t>Duration_Glance_AOI_9</t>
  </si>
  <si>
    <t>Duration_Glance_AOI_10</t>
  </si>
  <si>
    <t>Duration_Glance_AOI_11</t>
  </si>
  <si>
    <t>der wievielte Blick geht auf das ic?</t>
  </si>
  <si>
    <t>wie viele Blickwechsel gibt es bis zum Übernahme/EB?</t>
  </si>
  <si>
    <t>Differenz BBvs BC?</t>
  </si>
  <si>
    <t>Duration_Glance_AOI_start</t>
  </si>
  <si>
    <t>Duration_Glance_AOI_end</t>
  </si>
  <si>
    <t>inkl AOI_start und AOI_end</t>
  </si>
  <si>
    <t>inkl AOI_end</t>
  </si>
  <si>
    <t>only AOI_start</t>
  </si>
  <si>
    <t>IC</t>
  </si>
  <si>
    <t>STREET</t>
  </si>
  <si>
    <t>SURT</t>
  </si>
  <si>
    <t>WHEEL</t>
  </si>
  <si>
    <t>SUM_Total_Duration_Glances</t>
  </si>
  <si>
    <t>Differences</t>
  </si>
  <si>
    <t>TakeOverTime_OR_Start_EB</t>
  </si>
  <si>
    <t>starts on other</t>
  </si>
  <si>
    <t>Glance_Allocation_Time_IC</t>
  </si>
  <si>
    <t>IC_Duration_Glance_AOI_start</t>
  </si>
  <si>
    <t>IC_Duration_Glance_AOI_1</t>
  </si>
  <si>
    <t>IC_Duration_Glance_AOI_2</t>
  </si>
  <si>
    <t>IC_Duration_Glance_AOI_3</t>
  </si>
  <si>
    <t>IC_Duration_Glance_AOI_4</t>
  </si>
  <si>
    <t>IC_Duration_Glance_AOI_5</t>
  </si>
  <si>
    <t>IC_Duration_Glance_AOI_6</t>
  </si>
  <si>
    <t>IC_Duration_Glance_AOI_7</t>
  </si>
  <si>
    <t>IC_Duration_Glance_AOI_8</t>
  </si>
  <si>
    <t>IC_Duration_Glance_AOI_9</t>
  </si>
  <si>
    <t>IC_Duration_Glance_AOI_10</t>
  </si>
  <si>
    <t>IC_Duration_Glance_AOI_11</t>
  </si>
  <si>
    <t>IC_Duration_Glance_AOI_end</t>
  </si>
  <si>
    <t>IC_Number_Of_Start_Glances</t>
  </si>
  <si>
    <t>IC_Number_Of_Glances_after_start</t>
  </si>
  <si>
    <t>IC_Total_Duration</t>
  </si>
  <si>
    <t>IC_Mean_Duration</t>
  </si>
  <si>
    <t>IC_Max_Duration</t>
  </si>
  <si>
    <t>IC_First_Glance_Duration_incl_start</t>
  </si>
  <si>
    <t>IC_First_Glance_Duration_without_start</t>
  </si>
  <si>
    <t>Street_Duration_Glance_AOI_start</t>
  </si>
  <si>
    <t>Street_Duration_Glance_AOI_1</t>
  </si>
  <si>
    <t>Street_Duration_Glance_AOI_2</t>
  </si>
  <si>
    <t>Street_Duration_Glance_AOI_3</t>
  </si>
  <si>
    <t>Street_Duration_Glance_AOI_4</t>
  </si>
  <si>
    <t>Street_Duration_Glance_AOI_5</t>
  </si>
  <si>
    <t>Street_Duration_Glance_AOI_6</t>
  </si>
  <si>
    <t>Street_Duration_Glance_AOI_7</t>
  </si>
  <si>
    <t>Street_Duration_Glance_AOI_8</t>
  </si>
  <si>
    <t>Street_Duration_Glance_AOI_9</t>
  </si>
  <si>
    <t>Street_Duration_Glance_AOI_10</t>
  </si>
  <si>
    <t>Street_Duration_Glance_AOI_11</t>
  </si>
  <si>
    <t>Street_Duration_Glance_AOI_end</t>
  </si>
  <si>
    <t>Street_Number_Of_Start_Glances</t>
  </si>
  <si>
    <t>Street_Number_Of_Glances_after_start</t>
  </si>
  <si>
    <t>Street_Total_Duration</t>
  </si>
  <si>
    <t>Street_Mean_Duration</t>
  </si>
  <si>
    <t>Street_Max_Duration</t>
  </si>
  <si>
    <t>Street_First_Glance_Duration_incl_start</t>
  </si>
  <si>
    <t>Street_First_Glance_Duration_without_start</t>
  </si>
  <si>
    <t>Surt_Duration_Glance_AOI_start</t>
  </si>
  <si>
    <t>Surt_Duration_Glance_AOI_1</t>
  </si>
  <si>
    <t>Surt_Duration_Glance_AOI_2</t>
  </si>
  <si>
    <t>Surt_Duration_Glance_AOI_3</t>
  </si>
  <si>
    <t>Surt_Duration_Glance_AOI_4</t>
  </si>
  <si>
    <t>Surt_Duration_Glance_AOI_5</t>
  </si>
  <si>
    <t>Surt_Duration_Glance_AOI_6</t>
  </si>
  <si>
    <t>Surt_Duration_Glance_AOI_7</t>
  </si>
  <si>
    <t>Surt_Duration_Glance_AOI_8</t>
  </si>
  <si>
    <t>Surt_Duration_Glance_AOI_9</t>
  </si>
  <si>
    <t>Surt_Duration_Glance_AOI_10</t>
  </si>
  <si>
    <t>Surt_Duration_Glance_AOI_11</t>
  </si>
  <si>
    <t>Surt_Duration_Glance_AOI_end</t>
  </si>
  <si>
    <t>Surt_Number_Of_Start_Glances</t>
  </si>
  <si>
    <t>Surt_Number_Of_Glances_after_start</t>
  </si>
  <si>
    <t>Surt_Total_Duration</t>
  </si>
  <si>
    <t>Surt_Mean_Duration</t>
  </si>
  <si>
    <t>Surt_Max_Duration</t>
  </si>
  <si>
    <t>Surt_First_Glance_Duration_incl_start</t>
  </si>
  <si>
    <t>Surt_First_Glance_Duration_without_start</t>
  </si>
  <si>
    <t>Wheel_Duration_Glance_AOI_start</t>
  </si>
  <si>
    <t>Wheel_Duration_Glance_AOI_1</t>
  </si>
  <si>
    <t>Wheel_Duration_Glance_AOI_2</t>
  </si>
  <si>
    <t>Wheel_Duration_Glance_AOI_3</t>
  </si>
  <si>
    <t>Wheel_Duration_Glance_AOI_4</t>
  </si>
  <si>
    <t>Wheel_Duration_Glance_AOI_5</t>
  </si>
  <si>
    <t>Wheel_Duration_Glance_AOI_6</t>
  </si>
  <si>
    <t>Wheel_Duration_Glance_AOI_7</t>
  </si>
  <si>
    <t>Wheel_Duration_Glance_AOI_8</t>
  </si>
  <si>
    <t>Wheel_Duration_Glance_AOI_9</t>
  </si>
  <si>
    <t>Wheel_Duration_Glance_AOI_10</t>
  </si>
  <si>
    <t>Wheel_Duration_Glance_AOI_11</t>
  </si>
  <si>
    <t>Wheel_Duration_Glance_AOI_end</t>
  </si>
  <si>
    <t>Wheel_Number_Of_Start_Glances</t>
  </si>
  <si>
    <t>Wheel_Number_Of_Glances_after_start</t>
  </si>
  <si>
    <t>Wheel_Total_Duration</t>
  </si>
  <si>
    <t>Wheel_Mean_Duration</t>
  </si>
  <si>
    <t>Wheel_Max_Duration</t>
  </si>
  <si>
    <t>Wheel_First_Glance_Duration_incl_start</t>
  </si>
  <si>
    <t>Wheel_First_Glance_Duration_without_start</t>
  </si>
  <si>
    <t/>
  </si>
  <si>
    <t>TC10_Comment</t>
  </si>
  <si>
    <t>TC10_valid</t>
  </si>
  <si>
    <t>TC10_EB_triggered</t>
  </si>
  <si>
    <t>TC10_Aut_Lvl_Notification</t>
  </si>
  <si>
    <t>TC10_Aut_Lvl_End</t>
  </si>
  <si>
    <t>TC10_TimeToL0</t>
  </si>
  <si>
    <t>TC10_Nth_Gaze_To_IC</t>
  </si>
  <si>
    <t>TC10_IC_Glance_Allocation_Time</t>
  </si>
  <si>
    <t>TC10_IC_Glance_at_Start</t>
  </si>
  <si>
    <t>TC10_N_Gazes_Till_EB_or_TO</t>
  </si>
  <si>
    <t>TC10_IC_Number_Of_Glances_after_start</t>
  </si>
  <si>
    <t>TC10_IC_Total_Duration</t>
  </si>
  <si>
    <t>TC10_IC_Mean_Duration</t>
  </si>
  <si>
    <t>TC10_IC_Max_Duration</t>
  </si>
  <si>
    <t>TC10_IC_First_Glance_Duration_incl_start</t>
  </si>
  <si>
    <t>TC10_IC_First_Glance_Duration_without_start</t>
  </si>
  <si>
    <t>TC10_Street_Glance_at_Start</t>
  </si>
  <si>
    <t>TC10_Street_Number_Of_Glances_after_start</t>
  </si>
  <si>
    <t>TC10_Street_Total_Duration</t>
  </si>
  <si>
    <t>TC10_Street_Mean_Duration</t>
  </si>
  <si>
    <t>TC10_Street_Max_Duration</t>
  </si>
  <si>
    <t>TC10_Street_First_Glance_Duration_incl_start</t>
  </si>
  <si>
    <t>TC10_Street_First_Glance_Duration_without_start</t>
  </si>
  <si>
    <t>TC10_Surt_Glance_at_Start</t>
  </si>
  <si>
    <t>TC10_Surt_Number_Of_Glances_after_start</t>
  </si>
  <si>
    <t>TC10_Surt_Total_Duration</t>
  </si>
  <si>
    <t>TC10_Surt_Mean_Duration</t>
  </si>
  <si>
    <t>TC10_Surt_Max_Duration</t>
  </si>
  <si>
    <t>TC10_Surt_First_Glance_Duration_incl_start</t>
  </si>
  <si>
    <t>TC10_Surt_First_Glance_Duration_without_start</t>
  </si>
  <si>
    <t>TC10_Wheel_Glance_at_Start</t>
  </si>
  <si>
    <t>TC10_Wheel_Number_Of_Glances_after_start</t>
  </si>
  <si>
    <t>TC10_Wheel_Total_Duration</t>
  </si>
  <si>
    <t>TC10_Wheel_Mean_Duration</t>
  </si>
  <si>
    <t>TC10_Wheel_Max_Duration</t>
  </si>
  <si>
    <t>TC10_Wheel_First_Glance_Duration_incl_start</t>
  </si>
  <si>
    <t>TC10_Wheel_First_Glance_Duration_without_start</t>
  </si>
  <si>
    <t>TC12_Nth_Gaze_To_IC</t>
  </si>
  <si>
    <t>TC12_N_Gazes_Till_EB_or_TO</t>
  </si>
  <si>
    <t>TC12_IC_Glance_Allocation_Time</t>
  </si>
  <si>
    <t>TC12_IC_Glance_at_Start</t>
  </si>
  <si>
    <t>TC12_IC_Number_Of_Glances_after_start</t>
  </si>
  <si>
    <t>TC12_IC_Total_Duration</t>
  </si>
  <si>
    <t>TC12_IC_Mean_Duration</t>
  </si>
  <si>
    <t>TC12_IC_Max_Duration</t>
  </si>
  <si>
    <t>TC12_IC_First_Glance_Duration_incl_start</t>
  </si>
  <si>
    <t>TC12_Comment</t>
  </si>
  <si>
    <t>TC12_valid</t>
  </si>
  <si>
    <t>TC12_EB_triggered</t>
  </si>
  <si>
    <t>TC12_Aut_Lvl_Notification</t>
  </si>
  <si>
    <t>TC12_Aut_Lvl_End</t>
  </si>
  <si>
    <t>TC12_TimeToL0</t>
  </si>
  <si>
    <t>TC12_IC_First_Glance_Duration_without_start</t>
  </si>
  <si>
    <t>TC12_Street_Glance_at_Start</t>
  </si>
  <si>
    <t>TC12_Street_Number_Of_Glances_after_start</t>
  </si>
  <si>
    <t>TC12_Street_Total_Duration</t>
  </si>
  <si>
    <t>TC12_Street_Mean_Duration</t>
  </si>
  <si>
    <t>TC12_Street_Max_Duration</t>
  </si>
  <si>
    <t>TC12_Street_First_Glance_Duration_incl_start</t>
  </si>
  <si>
    <t>TC12_Street_First_Glance_Duration_without_start</t>
  </si>
  <si>
    <t>TC12_Surt_Glance_at_Start</t>
  </si>
  <si>
    <t>TC12_Surt_Number_Of_Glances_after_start</t>
  </si>
  <si>
    <t>TC12_Surt_Total_Duration</t>
  </si>
  <si>
    <t>TC12_Surt_Mean_Duration</t>
  </si>
  <si>
    <t>TC12_Surt_Max_Duration</t>
  </si>
  <si>
    <t>TC12_Surt_First_Glance_Duration_incl_start</t>
  </si>
  <si>
    <t>TC12_Surt_First_Glance_Duration_without_start</t>
  </si>
  <si>
    <t>TC12_Wheel_Glance_at_Start</t>
  </si>
  <si>
    <t>TC12_Wheel_Number_Of_Glances_after_start</t>
  </si>
  <si>
    <t>TC12_Wheel_Total_Duration</t>
  </si>
  <si>
    <t>TC12_Wheel_Mean_Duration</t>
  </si>
  <si>
    <t>TC12_Wheel_Max_Duration</t>
  </si>
  <si>
    <t>TC12_Wheel_First_Glance_Duration_incl_start</t>
  </si>
  <si>
    <t>TC12_Wheel_First_Glance_Duration_without_start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</si>
</sst>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.00"/>
    <numFmt numFmtId="165" formatCode="mm:ss.000"/>
    <numFmt numFmtId="168" formatCode="0.000"/>
  </numFmts>
  <fonts count="9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4" fillId="0" borderId="1"/>
    <xf numFmtId="0" fontId="6" fillId="0" borderId="1"/>
  </cellStyleXfs>
  <cellXfs count="68">
    <xf numFmtId="0" fontId="0" fillId="0" borderId="0" xfId="0"/>
    <xf numFmtId="0" fontId="4" fillId="0" borderId="1" xfId="1"/>
    <xf numFmtId="0" fontId="4" fillId="0" borderId="1" xfId="1" applyAlignment="1">
      <alignment horizontal="left"/>
    </xf>
    <xf numFmtId="164" fontId="0" fillId="0" borderId="1" xfId="2" applyNumberFormat="1" applyFont="1" applyAlignment="1">
      <alignment horizontal="right"/>
    </xf>
    <xf numFmtId="165" fontId="0" fillId="0" borderId="1" xfId="2" applyNumberFormat="1" applyFont="1"/>
    <xf numFmtId="0" fontId="0" fillId="0" borderId="1" xfId="2" applyFont="1"/>
    <xf numFmtId="0" fontId="0" fillId="0" borderId="1" xfId="2" applyFont="1" applyAlignment="1">
      <alignment horizontal="left"/>
    </xf>
    <xf numFmtId="0" fontId="5" fillId="0" borderId="1" xfId="2" applyFont="1" applyAlignment="1">
      <alignment horizontal="left"/>
    </xf>
    <xf numFmtId="0" fontId="4" fillId="0" borderId="1" xfId="1" applyAlignment="1">
      <alignment wrapText="1"/>
    </xf>
    <xf numFmtId="0" fontId="4" fillId="0" borderId="1" xfId="1" applyAlignment="1">
      <alignment horizontal="left" wrapText="1"/>
    </xf>
    <xf numFmtId="0" fontId="7" fillId="0" borderId="0" xfId="0" applyFont="1"/>
    <xf numFmtId="165" fontId="0" fillId="0" borderId="0" xfId="0" applyNumberFormat="1"/>
    <xf numFmtId="47" fontId="4" fillId="0" borderId="1" xfId="1" applyNumberFormat="1"/>
    <xf numFmtId="47" fontId="0" fillId="0" borderId="1" xfId="2" applyNumberFormat="1" applyFont="1" applyAlignment="1">
      <alignment horizontal="left"/>
    </xf>
    <xf numFmtId="2" fontId="0" fillId="0" borderId="1" xfId="2" applyNumberFormat="1" applyFont="1" applyAlignment="1">
      <alignment horizontal="left"/>
    </xf>
    <xf numFmtId="0" fontId="4" fillId="2" borderId="1" xfId="1" applyFill="1" applyAlignment="1">
      <alignment wrapText="1"/>
    </xf>
    <xf numFmtId="165" fontId="0" fillId="2" borderId="1" xfId="2" applyNumberFormat="1" applyFont="1" applyFill="1"/>
    <xf numFmtId="0" fontId="4" fillId="2" borderId="1" xfId="1" applyFill="1"/>
    <xf numFmtId="164" fontId="0" fillId="2" borderId="1" xfId="2" applyNumberFormat="1" applyFont="1" applyFill="1" applyAlignment="1">
      <alignment horizontal="right"/>
    </xf>
    <xf numFmtId="0" fontId="0" fillId="2" borderId="1" xfId="2" applyFont="1" applyFill="1"/>
    <xf numFmtId="0" fontId="3" fillId="0" borderId="1" xfId="1" applyFont="1" applyAlignment="1">
      <alignment wrapText="1"/>
    </xf>
    <xf numFmtId="165" fontId="7" fillId="0" borderId="1" xfId="2" applyNumberFormat="1" applyFont="1"/>
    <xf numFmtId="0" fontId="3" fillId="0" borderId="1" xfId="1" applyFont="1" applyAlignment="1">
      <alignment horizontal="left" wrapText="1"/>
    </xf>
    <xf numFmtId="1" fontId="0" fillId="0" borderId="1" xfId="2" applyNumberFormat="1" applyFont="1" applyAlignment="1">
      <alignment horizontal="left"/>
    </xf>
    <xf numFmtId="165" fontId="4" fillId="0" borderId="1" xfId="1" applyNumberFormat="1"/>
    <xf numFmtId="0" fontId="7" fillId="2" borderId="1" xfId="2" applyFont="1" applyFill="1"/>
    <xf numFmtId="0" fontId="7" fillId="0" borderId="1" xfId="2" applyFont="1"/>
    <xf numFmtId="0" fontId="3" fillId="2" borderId="1" xfId="1" applyFont="1" applyFill="1"/>
    <xf numFmtId="0" fontId="3" fillId="0" borderId="1" xfId="1" applyFont="1"/>
    <xf numFmtId="0" fontId="2" fillId="0" borderId="1" xfId="1" applyFont="1" applyAlignment="1">
      <alignment wrapText="1"/>
    </xf>
    <xf numFmtId="0" fontId="0" fillId="0" borderId="0" xfId="0" applyFill="1"/>
    <xf numFmtId="0" fontId="1" fillId="0" borderId="1" xfId="1" applyFont="1" applyAlignment="1">
      <alignment wrapText="1"/>
    </xf>
    <xf numFmtId="165" fontId="1" fillId="3" borderId="1" xfId="1" applyNumberFormat="1" applyFont="1" applyFill="1"/>
    <xf numFmtId="0" fontId="1" fillId="3" borderId="1" xfId="1" applyFont="1" applyFill="1" applyAlignment="1">
      <alignment wrapText="1"/>
    </xf>
    <xf numFmtId="165" fontId="1" fillId="2" borderId="1" xfId="1" applyNumberFormat="1" applyFont="1" applyFill="1"/>
    <xf numFmtId="0" fontId="1" fillId="2" borderId="1" xfId="1" applyFont="1" applyFill="1" applyAlignment="1">
      <alignment wrapText="1"/>
    </xf>
    <xf numFmtId="165" fontId="1" fillId="4" borderId="1" xfId="1" applyNumberFormat="1" applyFont="1" applyFill="1"/>
    <xf numFmtId="0" fontId="1" fillId="4" borderId="1" xfId="1" applyFont="1" applyFill="1" applyAlignment="1">
      <alignment wrapText="1"/>
    </xf>
    <xf numFmtId="165" fontId="1" fillId="5" borderId="1" xfId="1" applyNumberFormat="1" applyFont="1" applyFill="1"/>
    <xf numFmtId="0" fontId="1" fillId="5" borderId="1" xfId="1" applyFont="1" applyFill="1" applyAlignment="1">
      <alignment wrapText="1"/>
    </xf>
    <xf numFmtId="2" fontId="4" fillId="0" borderId="1" xfId="1" applyNumberFormat="1"/>
    <xf numFmtId="165" fontId="0" fillId="0" borderId="0" xfId="0" applyNumberFormat="1" applyFill="1"/>
    <xf numFmtId="0" fontId="4" fillId="0" borderId="1" xfId="1" applyFill="1"/>
    <xf numFmtId="165" fontId="0" fillId="0" borderId="1" xfId="2" applyNumberFormat="1" applyFont="1" applyFill="1"/>
    <xf numFmtId="0" fontId="1" fillId="0" borderId="1" xfId="1" applyFont="1" applyFill="1"/>
    <xf numFmtId="165" fontId="4" fillId="0" borderId="1" xfId="1" applyNumberFormat="1" applyFill="1"/>
    <xf numFmtId="2" fontId="4" fillId="0" borderId="1" xfId="1" applyNumberFormat="1" applyFill="1"/>
    <xf numFmtId="0" fontId="0" fillId="0" borderId="1" xfId="2" applyFont="1" applyFill="1"/>
    <xf numFmtId="0" fontId="4" fillId="0" borderId="1" xfId="1" applyNumberFormat="1" applyAlignment="1">
      <alignment wrapText="1"/>
    </xf>
    <xf numFmtId="1" fontId="4" fillId="0" borderId="1" xfId="1" applyNumberFormat="1"/>
    <xf numFmtId="0" fontId="4" fillId="3" borderId="1" xfId="1" applyFill="1" applyAlignment="1">
      <alignment wrapText="1"/>
    </xf>
    <xf numFmtId="168" fontId="4" fillId="0" borderId="1" xfId="1" applyNumberFormat="1"/>
    <xf numFmtId="0" fontId="4" fillId="4" borderId="1" xfId="1" applyFill="1" applyAlignment="1">
      <alignment wrapText="1"/>
    </xf>
    <xf numFmtId="0" fontId="4" fillId="5" borderId="1" xfId="1" applyFill="1" applyAlignment="1">
      <alignment wrapText="1"/>
    </xf>
    <xf numFmtId="0" fontId="4" fillId="5" borderId="1" xfId="1" applyFill="1" applyAlignment="1">
      <alignment horizontal="left" wrapText="1"/>
    </xf>
    <xf numFmtId="0" fontId="7" fillId="5" borderId="0" xfId="0" applyFont="1" applyFill="1"/>
    <xf numFmtId="0" fontId="4" fillId="0" borderId="1" xfId="1" applyFill="1" applyAlignment="1">
      <alignment horizontal="left" wrapText="1"/>
    </xf>
    <xf numFmtId="0" fontId="0" fillId="0" borderId="1" xfId="2" applyFont="1" applyFill="1" applyAlignment="1">
      <alignment horizontal="left"/>
    </xf>
    <xf numFmtId="0" fontId="5" fillId="0" borderId="1" xfId="2" applyFont="1" applyFill="1" applyAlignment="1">
      <alignment horizontal="left"/>
    </xf>
    <xf numFmtId="0" fontId="4" fillId="0" borderId="1" xfId="1" applyFill="1" applyAlignment="1">
      <alignment horizontal="left"/>
    </xf>
    <xf numFmtId="0" fontId="1" fillId="0" borderId="1" xfId="1" applyFont="1"/>
    <xf numFmtId="0" fontId="1" fillId="2" borderId="1" xfId="1" applyFont="1" applyFill="1"/>
    <xf numFmtId="2" fontId="0" fillId="0" borderId="1" xfId="2" applyNumberFormat="1" applyFont="1" applyFill="1" applyAlignment="1">
      <alignment horizontal="left"/>
    </xf>
    <xf numFmtId="1" fontId="0" fillId="0" borderId="1" xfId="2" applyNumberFormat="1" applyFont="1" applyFill="1" applyAlignment="1">
      <alignment horizontal="left"/>
    </xf>
    <xf numFmtId="1" fontId="4" fillId="0" borderId="1" xfId="1" applyNumberFormat="1" applyFill="1"/>
    <xf numFmtId="0" fontId="4" fillId="0" borderId="1" xfId="1" applyFill="1" applyAlignment="1">
      <alignment wrapText="1"/>
    </xf>
    <xf numFmtId="168" fontId="4" fillId="0" borderId="1" xfId="1" applyNumberFormat="1" applyFill="1"/>
    <xf numFmtId="0" fontId="1" fillId="0" borderId="1" xfId="1" applyFont="1" applyAlignment="1">
      <alignment horizontal="left" wrapText="1"/>
    </xf>
  </cellXfs>
  <cellStyles count="3">
    <cellStyle name="Normal" xfId="0" builtinId="0"/>
    <cellStyle name="Normal 2" xfId="1" xr:uid="{69138AD6-3A41-447A-84A1-4F3AF78C9E11}"/>
    <cellStyle name="Normal 2 2" xfId="2" xr:uid="{394E0533-7D55-4FA6-8D4F-BC28D8EA651C}"/>
  </cellStyles>
  <dxfs count="60"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9F9F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9F9F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9F9F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A72C-2B15-4101-BC43-8C14499A73DF}">
  <dimension ref="A1:AQ226"/>
  <sheetViews>
    <sheetView zoomScale="70" zoomScaleNormal="70" workbookViewId="0">
      <pane ySplit="1" topLeftCell="A2" activePane="bottomLeft" state="frozen"/>
      <selection pane="bottomLeft" activeCell="AT1" sqref="AT1"/>
    </sheetView>
  </sheetViews>
  <sheetFormatPr defaultColWidth="11.42578125" defaultRowHeight="15" x14ac:dyDescent="0.25"/>
  <cols>
    <col min="1" max="1" width="19.28515625" customWidth="1"/>
    <col min="2" max="2" width="12" customWidth="1"/>
    <col min="3" max="4" width="10.7109375" customWidth="1"/>
    <col min="5" max="7" width="5.7109375" style="1" customWidth="1"/>
    <col min="8" max="8" width="42.85546875" style="1" customWidth="1"/>
    <col min="9" max="9" width="42.85546875" style="2" customWidth="1"/>
    <col min="10" max="12" width="12.140625" style="2" customWidth="1"/>
    <col min="13" max="16384" width="11.42578125" style="1"/>
  </cols>
  <sheetData>
    <row r="1" spans="1:43" s="8" customFormat="1" ht="45" x14ac:dyDescent="0.25">
      <c r="A1" t="s">
        <v>2</v>
      </c>
      <c r="B1" t="s">
        <v>1</v>
      </c>
      <c r="C1" t="s">
        <v>3</v>
      </c>
      <c r="D1" s="10" t="s">
        <v>317</v>
      </c>
      <c r="E1" s="8" t="s">
        <v>340</v>
      </c>
      <c r="F1" s="8" t="s">
        <v>339</v>
      </c>
      <c r="G1" s="8" t="s">
        <v>0</v>
      </c>
      <c r="H1" s="8" t="s">
        <v>338</v>
      </c>
      <c r="I1" s="9" t="s">
        <v>337</v>
      </c>
      <c r="J1" s="9" t="s">
        <v>336</v>
      </c>
      <c r="K1" s="9" t="s">
        <v>335</v>
      </c>
      <c r="L1" s="9" t="s">
        <v>334</v>
      </c>
      <c r="M1" s="8" t="s">
        <v>333</v>
      </c>
      <c r="N1" s="8" t="s">
        <v>332</v>
      </c>
      <c r="O1" s="8" t="s">
        <v>331</v>
      </c>
      <c r="P1" s="8" t="s">
        <v>330</v>
      </c>
      <c r="Q1" s="8" t="s">
        <v>329</v>
      </c>
      <c r="R1" s="8" t="s">
        <v>328</v>
      </c>
      <c r="S1" s="8" t="s">
        <v>327</v>
      </c>
      <c r="T1" s="8" t="s">
        <v>326</v>
      </c>
      <c r="U1" s="8" t="s">
        <v>325</v>
      </c>
      <c r="V1" s="8" t="s">
        <v>324</v>
      </c>
      <c r="W1" s="8" t="s">
        <v>323</v>
      </c>
      <c r="X1" s="8" t="s">
        <v>322</v>
      </c>
      <c r="Y1" s="8" t="s">
        <v>321</v>
      </c>
      <c r="Z1" s="8" t="s">
        <v>320</v>
      </c>
      <c r="AA1" s="8" t="s">
        <v>319</v>
      </c>
      <c r="AB1" s="8" t="s">
        <v>318</v>
      </c>
      <c r="AC1" s="8" t="s">
        <v>317</v>
      </c>
      <c r="AD1" s="8" t="s">
        <v>316</v>
      </c>
      <c r="AE1" s="8" t="s">
        <v>315</v>
      </c>
      <c r="AF1" s="8" t="s">
        <v>314</v>
      </c>
      <c r="AG1" s="8" t="s">
        <v>313</v>
      </c>
      <c r="AH1" s="8" t="s">
        <v>312</v>
      </c>
      <c r="AI1" s="8" t="s">
        <v>311</v>
      </c>
      <c r="AJ1" s="8" t="s">
        <v>310</v>
      </c>
      <c r="AK1" s="8" t="s">
        <v>309</v>
      </c>
      <c r="AL1" s="8" t="s">
        <v>308</v>
      </c>
      <c r="AM1" s="8" t="s">
        <v>307</v>
      </c>
      <c r="AN1" s="8" t="s">
        <v>306</v>
      </c>
      <c r="AO1" s="8" t="s">
        <v>305</v>
      </c>
      <c r="AP1" s="8" t="s">
        <v>304</v>
      </c>
      <c r="AQ1" s="8" t="s">
        <v>303</v>
      </c>
    </row>
    <row r="2" spans="1:43" x14ac:dyDescent="0.25">
      <c r="A2">
        <v>3</v>
      </c>
      <c r="B2">
        <v>0</v>
      </c>
      <c r="C2">
        <v>16.216666599999879</v>
      </c>
      <c r="D2" s="11">
        <f>M2+(C2/86400)</f>
        <v>2.1659915122685183E-2</v>
      </c>
      <c r="E2" s="1">
        <v>1</v>
      </c>
      <c r="F2" s="1" t="s">
        <v>288</v>
      </c>
      <c r="G2" s="1">
        <v>1</v>
      </c>
      <c r="H2" s="12"/>
      <c r="I2" s="13"/>
      <c r="J2" s="6" t="str">
        <f t="shared" ref="J2:J33" si="0">IF(AD2="ic","X","")</f>
        <v/>
      </c>
      <c r="K2" s="6" t="str">
        <f t="shared" ref="K2:K33" si="1">IF(COUNTIF(AD2:AQ2,"ic")&gt;0,"","X")</f>
        <v/>
      </c>
      <c r="L2" s="6" t="str">
        <f t="shared" ref="L2:L33" si="2">IF(OR(COUNTIF(AE2:AQ2,"street")&gt;0, COUNTIF(AE2:AQ2,"surt")&gt;0, COUNTIF(AE2:AQ2,"wheel")&gt;0 ),"","X")</f>
        <v/>
      </c>
      <c r="M2" s="4">
        <v>2.1472222222222222E-2</v>
      </c>
      <c r="N2" s="4">
        <v>2.1477314814814814E-2</v>
      </c>
      <c r="O2" s="4">
        <v>2.1477662037037035E-2</v>
      </c>
      <c r="P2" s="4">
        <v>2.1514004629629629E-2</v>
      </c>
      <c r="Q2" s="4">
        <v>2.1477662037037035E-2</v>
      </c>
      <c r="R2" s="4">
        <v>2.1514699074074075E-2</v>
      </c>
      <c r="S2" s="4">
        <v>2.1520717592592595E-2</v>
      </c>
      <c r="T2" s="4">
        <v>2.1526504629629628E-2</v>
      </c>
      <c r="U2" s="4">
        <v>2.152951388888889E-2</v>
      </c>
      <c r="V2" s="4">
        <v>2.1543518518518517E-2</v>
      </c>
      <c r="W2" s="4">
        <v>2.1548263888888888E-2</v>
      </c>
      <c r="X2" s="4">
        <v>2.1579513888888888E-2</v>
      </c>
      <c r="Y2" s="4">
        <v>2.1582523148148149E-2</v>
      </c>
      <c r="Z2" s="4">
        <v>2.1583333333333333E-2</v>
      </c>
      <c r="AA2" s="4">
        <v>2.1589120370370373E-2</v>
      </c>
      <c r="AB2" s="4">
        <v>2.1619675925925924E-2</v>
      </c>
      <c r="AC2" s="4">
        <v>2.1659374999999998E-2</v>
      </c>
      <c r="AD2" s="1" t="s">
        <v>282</v>
      </c>
      <c r="AE2" s="1" t="s">
        <v>280</v>
      </c>
      <c r="AF2" s="1" t="s">
        <v>281</v>
      </c>
      <c r="AG2" s="1" t="s">
        <v>280</v>
      </c>
      <c r="AH2" s="1" t="s">
        <v>281</v>
      </c>
      <c r="AI2" s="1" t="s">
        <v>280</v>
      </c>
      <c r="AJ2" s="1" t="s">
        <v>281</v>
      </c>
      <c r="AK2" s="1" t="s">
        <v>280</v>
      </c>
      <c r="AL2" s="1" t="s">
        <v>286</v>
      </c>
      <c r="AM2" s="1" t="s">
        <v>280</v>
      </c>
      <c r="AN2" s="1" t="s">
        <v>281</v>
      </c>
      <c r="AO2" s="1" t="s">
        <v>280</v>
      </c>
      <c r="AP2" s="1" t="s">
        <v>281</v>
      </c>
      <c r="AQ2" s="1" t="s">
        <v>286</v>
      </c>
    </row>
    <row r="3" spans="1:43" x14ac:dyDescent="0.25">
      <c r="A3">
        <v>3</v>
      </c>
      <c r="B3">
        <v>0</v>
      </c>
      <c r="C3">
        <v>22.916653099999994</v>
      </c>
      <c r="D3" s="11">
        <f t="shared" ref="D3:D66" si="3">M3+(C3/86400)</f>
        <v>2.1939428855324072E-2</v>
      </c>
      <c r="E3" s="1">
        <v>1</v>
      </c>
      <c r="F3" s="1" t="s">
        <v>288</v>
      </c>
      <c r="G3" s="1">
        <v>2</v>
      </c>
      <c r="I3" s="14"/>
      <c r="J3" s="6" t="str">
        <f t="shared" si="0"/>
        <v/>
      </c>
      <c r="K3" s="6" t="str">
        <f t="shared" si="1"/>
        <v/>
      </c>
      <c r="L3" s="6" t="str">
        <f t="shared" si="2"/>
        <v/>
      </c>
      <c r="M3" s="4">
        <v>2.1674189814814813E-2</v>
      </c>
      <c r="N3" s="4">
        <v>2.1727777777777776E-2</v>
      </c>
      <c r="O3" s="4">
        <v>2.1729166666666664E-2</v>
      </c>
      <c r="P3" s="4">
        <v>2.1732638888888892E-2</v>
      </c>
      <c r="Q3" s="4">
        <v>2.1729166666666664E-2</v>
      </c>
      <c r="R3" s="4">
        <v>2.173275462962963E-2</v>
      </c>
      <c r="S3" s="4">
        <v>2.1737152777777779E-2</v>
      </c>
      <c r="T3" s="4">
        <v>2.1744444444444445E-2</v>
      </c>
      <c r="U3" s="4">
        <v>2.1748958333333332E-2</v>
      </c>
      <c r="V3" s="4">
        <v>2.1778356481481478E-2</v>
      </c>
      <c r="W3" s="4">
        <v>2.1783449074074077E-2</v>
      </c>
      <c r="X3" s="4">
        <v>2.1786805555555556E-2</v>
      </c>
      <c r="Y3" s="4">
        <v>2.1794212962962963E-2</v>
      </c>
      <c r="Z3" s="4">
        <v>2.1803356481481479E-2</v>
      </c>
      <c r="AA3" s="4">
        <v>2.1811226851851852E-2</v>
      </c>
      <c r="AB3" s="4">
        <v>2.1840856481481482E-2</v>
      </c>
      <c r="AC3" s="4">
        <v>2.1933333333333332E-2</v>
      </c>
      <c r="AD3" s="1" t="s">
        <v>282</v>
      </c>
      <c r="AE3" s="1" t="s">
        <v>280</v>
      </c>
      <c r="AF3" s="1" t="s">
        <v>282</v>
      </c>
      <c r="AG3" s="1" t="s">
        <v>280</v>
      </c>
      <c r="AH3" s="1" t="s">
        <v>286</v>
      </c>
      <c r="AI3" s="1" t="s">
        <v>280</v>
      </c>
      <c r="AJ3" s="1" t="s">
        <v>286</v>
      </c>
      <c r="AK3" s="1" t="s">
        <v>280</v>
      </c>
      <c r="AL3" s="1" t="s">
        <v>286</v>
      </c>
      <c r="AM3" s="1" t="s">
        <v>280</v>
      </c>
      <c r="AN3" s="1" t="s">
        <v>282</v>
      </c>
      <c r="AO3" s="1" t="s">
        <v>280</v>
      </c>
      <c r="AP3" s="1" t="s">
        <v>286</v>
      </c>
      <c r="AQ3" s="1" t="s">
        <v>280</v>
      </c>
    </row>
    <row r="4" spans="1:43" x14ac:dyDescent="0.25">
      <c r="A4">
        <v>3</v>
      </c>
      <c r="B4">
        <v>0</v>
      </c>
      <c r="C4">
        <v>10.366665299999994</v>
      </c>
      <c r="D4" s="11">
        <f t="shared" si="3"/>
        <v>2.5289544737268518E-2</v>
      </c>
      <c r="E4" s="1">
        <v>1</v>
      </c>
      <c r="F4" s="1" t="s">
        <v>288</v>
      </c>
      <c r="G4" s="1">
        <v>3</v>
      </c>
      <c r="I4" s="6"/>
      <c r="J4" s="6" t="str">
        <f t="shared" si="0"/>
        <v/>
      </c>
      <c r="K4" s="6" t="str">
        <f t="shared" si="1"/>
        <v/>
      </c>
      <c r="L4" s="6" t="str">
        <f t="shared" si="2"/>
        <v/>
      </c>
      <c r="M4" s="4">
        <v>2.5169560185185184E-2</v>
      </c>
      <c r="N4" s="4">
        <v>2.5175462962962965E-2</v>
      </c>
      <c r="O4" s="4">
        <v>2.5176736111111112E-2</v>
      </c>
      <c r="P4" s="4">
        <v>2.5265509259259258E-2</v>
      </c>
      <c r="Q4" s="4">
        <v>2.5176736111111112E-2</v>
      </c>
      <c r="R4" s="4">
        <v>2.5265509259259258E-2</v>
      </c>
      <c r="S4" s="4">
        <v>2.5273611111111108E-2</v>
      </c>
      <c r="T4" s="4">
        <v>2.5274305555555557E-2</v>
      </c>
      <c r="U4" s="4">
        <v>2.5278935185185186E-2</v>
      </c>
      <c r="V4" s="4">
        <v>2.5297453703703704E-2</v>
      </c>
      <c r="W4" s="4"/>
      <c r="X4" s="4"/>
      <c r="Y4" s="4"/>
      <c r="Z4" s="4"/>
      <c r="AA4" s="4"/>
      <c r="AB4" s="4"/>
      <c r="AC4" s="4">
        <v>2.5288425925925926E-2</v>
      </c>
      <c r="AD4" s="1" t="s">
        <v>282</v>
      </c>
      <c r="AE4" s="1" t="s">
        <v>280</v>
      </c>
      <c r="AF4" s="1" t="s">
        <v>281</v>
      </c>
      <c r="AG4" s="1" t="s">
        <v>280</v>
      </c>
      <c r="AH4" s="1" t="s">
        <v>286</v>
      </c>
      <c r="AI4" s="1" t="s">
        <v>280</v>
      </c>
      <c r="AJ4" s="1" t="s">
        <v>286</v>
      </c>
    </row>
    <row r="5" spans="1:43" x14ac:dyDescent="0.25">
      <c r="A5">
        <v>3</v>
      </c>
      <c r="B5">
        <v>0</v>
      </c>
      <c r="C5">
        <v>9.9333374999999062</v>
      </c>
      <c r="D5" s="11">
        <f t="shared" si="3"/>
        <v>2.1384876591435183E-2</v>
      </c>
      <c r="E5" s="1">
        <v>1</v>
      </c>
      <c r="F5" s="1" t="s">
        <v>288</v>
      </c>
      <c r="G5" s="1">
        <v>4</v>
      </c>
      <c r="I5" s="6"/>
      <c r="J5" s="6" t="str">
        <f t="shared" si="0"/>
        <v/>
      </c>
      <c r="K5" s="6" t="str">
        <f t="shared" si="1"/>
        <v/>
      </c>
      <c r="L5" s="6" t="str">
        <f t="shared" si="2"/>
        <v/>
      </c>
      <c r="M5" s="4">
        <v>2.1269907407407408E-2</v>
      </c>
      <c r="N5" s="4">
        <v>2.1277430555555556E-2</v>
      </c>
      <c r="O5" s="4">
        <v>2.1278124999999998E-2</v>
      </c>
      <c r="P5" s="4">
        <v>2.1317013888888889E-2</v>
      </c>
      <c r="Q5" s="4">
        <v>2.1278124999999998E-2</v>
      </c>
      <c r="R5" s="4">
        <v>2.1317013888888889E-2</v>
      </c>
      <c r="S5" s="4">
        <v>2.1324305555555558E-2</v>
      </c>
      <c r="T5" s="4">
        <v>2.1333333333333333E-2</v>
      </c>
      <c r="U5" s="4">
        <v>2.1381365740740742E-2</v>
      </c>
      <c r="V5" s="4">
        <v>2.1384259259259259E-2</v>
      </c>
      <c r="W5" s="4">
        <v>2.1392129629629632E-2</v>
      </c>
      <c r="X5" s="4"/>
      <c r="Y5" s="4"/>
      <c r="Z5" s="4"/>
      <c r="AA5" s="4"/>
      <c r="AB5" s="4"/>
      <c r="AC5" s="4">
        <v>2.1384259259259259E-2</v>
      </c>
      <c r="AD5" s="1" t="s">
        <v>282</v>
      </c>
      <c r="AE5" s="1" t="s">
        <v>280</v>
      </c>
      <c r="AF5" s="1" t="s">
        <v>281</v>
      </c>
      <c r="AG5" s="1" t="s">
        <v>286</v>
      </c>
      <c r="AH5" s="1" t="s">
        <v>280</v>
      </c>
      <c r="AI5" s="1" t="s">
        <v>281</v>
      </c>
      <c r="AJ5" s="1" t="s">
        <v>280</v>
      </c>
      <c r="AK5" s="1" t="s">
        <v>286</v>
      </c>
    </row>
    <row r="6" spans="1:43" x14ac:dyDescent="0.25">
      <c r="A6">
        <v>3</v>
      </c>
      <c r="B6">
        <v>0</v>
      </c>
      <c r="C6">
        <v>9.8500077999997888</v>
      </c>
      <c r="D6" s="11">
        <f t="shared" si="3"/>
        <v>2.4656713053240738E-2</v>
      </c>
      <c r="E6" s="1">
        <v>1</v>
      </c>
      <c r="F6" s="1" t="s">
        <v>288</v>
      </c>
      <c r="G6" s="1">
        <v>5</v>
      </c>
      <c r="I6" s="6"/>
      <c r="J6" s="6" t="str">
        <f t="shared" si="0"/>
        <v>X</v>
      </c>
      <c r="K6" s="6" t="str">
        <f t="shared" si="1"/>
        <v/>
      </c>
      <c r="L6" s="6" t="str">
        <f t="shared" si="2"/>
        <v/>
      </c>
      <c r="M6" s="4">
        <v>2.4542708333333333E-2</v>
      </c>
      <c r="N6" s="4"/>
      <c r="O6" s="4"/>
      <c r="P6" s="4">
        <v>2.45787037037037E-2</v>
      </c>
      <c r="Q6" s="4">
        <v>0</v>
      </c>
      <c r="R6" s="4">
        <v>2.45787037037037E-2</v>
      </c>
      <c r="S6" s="4">
        <v>2.4589351851851852E-2</v>
      </c>
      <c r="T6" s="4">
        <v>2.459108796296296E-2</v>
      </c>
      <c r="U6" s="4">
        <v>2.4631597222222218E-2</v>
      </c>
      <c r="V6" s="4">
        <v>2.4635532407407405E-2</v>
      </c>
      <c r="W6" s="4">
        <v>2.463912037037037E-2</v>
      </c>
      <c r="X6" s="4">
        <v>2.4642476851851849E-2</v>
      </c>
      <c r="Y6" s="4"/>
      <c r="Z6" s="4"/>
      <c r="AA6" s="4"/>
      <c r="AB6" s="4"/>
      <c r="AC6" s="4">
        <v>2.4656365740740743E-2</v>
      </c>
      <c r="AD6" s="1" t="s">
        <v>280</v>
      </c>
      <c r="AE6" s="1" t="s">
        <v>281</v>
      </c>
      <c r="AF6" s="1" t="s">
        <v>286</v>
      </c>
      <c r="AG6" s="1" t="s">
        <v>280</v>
      </c>
      <c r="AH6" s="1" t="s">
        <v>286</v>
      </c>
      <c r="AI6" s="1" t="s">
        <v>280</v>
      </c>
      <c r="AJ6" s="1" t="s">
        <v>281</v>
      </c>
      <c r="AK6" s="1" t="s">
        <v>286</v>
      </c>
    </row>
    <row r="7" spans="1:43" x14ac:dyDescent="0.25">
      <c r="A7">
        <v>3</v>
      </c>
      <c r="B7">
        <v>0</v>
      </c>
      <c r="C7">
        <v>18.98331560000009</v>
      </c>
      <c r="D7" s="11">
        <f t="shared" si="3"/>
        <v>1.9894482819444444E-2</v>
      </c>
      <c r="E7" s="1">
        <v>1</v>
      </c>
      <c r="F7" s="1" t="s">
        <v>288</v>
      </c>
      <c r="G7" s="1">
        <v>6</v>
      </c>
      <c r="I7" s="6"/>
      <c r="J7" s="6" t="str">
        <f t="shared" si="0"/>
        <v/>
      </c>
      <c r="K7" s="6" t="str">
        <f t="shared" si="1"/>
        <v/>
      </c>
      <c r="L7" s="6" t="str">
        <f t="shared" si="2"/>
        <v/>
      </c>
      <c r="M7" s="4" t="s">
        <v>302</v>
      </c>
      <c r="N7" s="4">
        <v>1.9766550925925927E-2</v>
      </c>
      <c r="O7" s="4">
        <v>1.9773263888888889E-2</v>
      </c>
      <c r="P7" s="4">
        <v>1.9810763888888888E-2</v>
      </c>
      <c r="Q7" s="4">
        <v>1.9773263888888889E-2</v>
      </c>
      <c r="R7" s="4">
        <v>1.9810763888888888E-2</v>
      </c>
      <c r="S7" s="4">
        <v>1.9817129629629629E-2</v>
      </c>
      <c r="T7" s="4">
        <v>1.9824189814814815E-2</v>
      </c>
      <c r="U7" s="4">
        <v>1.9833449074074073E-2</v>
      </c>
      <c r="V7" s="4">
        <v>1.9845254629629629E-2</v>
      </c>
      <c r="W7" s="4">
        <v>1.9850694444444445E-2</v>
      </c>
      <c r="X7" s="4">
        <v>1.9854513888888887E-2</v>
      </c>
      <c r="Y7" s="4">
        <v>1.9868865740740739E-2</v>
      </c>
      <c r="Z7" s="4">
        <v>1.9885069444444445E-2</v>
      </c>
      <c r="AA7" s="4">
        <v>1.9890509259259257E-2</v>
      </c>
      <c r="AB7" s="4">
        <v>1.9898495370370372E-2</v>
      </c>
      <c r="AC7" s="4">
        <v>1.9894328703703706E-2</v>
      </c>
      <c r="AD7" s="1" t="s">
        <v>282</v>
      </c>
      <c r="AE7" s="1" t="s">
        <v>280</v>
      </c>
      <c r="AF7" s="1" t="s">
        <v>286</v>
      </c>
      <c r="AG7" s="1" t="s">
        <v>280</v>
      </c>
      <c r="AH7" s="1" t="s">
        <v>286</v>
      </c>
      <c r="AI7" s="1" t="s">
        <v>280</v>
      </c>
      <c r="AJ7" s="1" t="s">
        <v>286</v>
      </c>
      <c r="AK7" s="1" t="s">
        <v>280</v>
      </c>
      <c r="AL7" s="1" t="s">
        <v>281</v>
      </c>
      <c r="AM7" s="1" t="s">
        <v>280</v>
      </c>
      <c r="AN7" s="1" t="s">
        <v>281</v>
      </c>
      <c r="AO7" s="1" t="s">
        <v>280</v>
      </c>
      <c r="AP7" s="1" t="s">
        <v>286</v>
      </c>
    </row>
    <row r="8" spans="1:43" x14ac:dyDescent="0.25">
      <c r="A8">
        <v>3</v>
      </c>
      <c r="B8">
        <v>0</v>
      </c>
      <c r="C8">
        <v>17.71666730000009</v>
      </c>
      <c r="D8" s="11">
        <f t="shared" si="3"/>
        <v>1.9490239204861114E-2</v>
      </c>
      <c r="E8" s="1">
        <v>1</v>
      </c>
      <c r="F8" s="1" t="s">
        <v>288</v>
      </c>
      <c r="G8" s="1">
        <v>7</v>
      </c>
      <c r="I8" s="6"/>
      <c r="J8" s="6" t="str">
        <f t="shared" si="0"/>
        <v/>
      </c>
      <c r="K8" s="6" t="str">
        <f t="shared" si="1"/>
        <v/>
      </c>
      <c r="L8" s="6" t="str">
        <f t="shared" si="2"/>
        <v/>
      </c>
      <c r="M8" s="4">
        <v>1.9285185185185186E-2</v>
      </c>
      <c r="N8" s="4">
        <v>1.928912037037037E-2</v>
      </c>
      <c r="O8" s="4">
        <v>1.9289467592592594E-2</v>
      </c>
      <c r="P8" s="4">
        <v>1.9383333333333332E-2</v>
      </c>
      <c r="Q8" s="4">
        <v>1.9289467592592594E-2</v>
      </c>
      <c r="R8" s="4">
        <v>1.9383101851851849E-2</v>
      </c>
      <c r="S8" s="4">
        <v>1.9393518518518518E-2</v>
      </c>
      <c r="T8" s="4">
        <v>1.941226851851852E-2</v>
      </c>
      <c r="U8" s="4">
        <v>1.9419097222222223E-2</v>
      </c>
      <c r="V8" s="4">
        <v>1.9430902777777776E-2</v>
      </c>
      <c r="W8" s="4">
        <v>1.9480208333333335E-2</v>
      </c>
      <c r="X8" s="4">
        <v>1.9485416666666668E-2</v>
      </c>
      <c r="Y8" s="4">
        <v>1.9543055555555553E-2</v>
      </c>
      <c r="Z8" s="4"/>
      <c r="AA8" s="4"/>
      <c r="AB8" s="4"/>
      <c r="AC8" s="4">
        <v>1.948923611111111E-2</v>
      </c>
      <c r="AD8" s="1" t="s">
        <v>282</v>
      </c>
      <c r="AE8" s="1" t="s">
        <v>280</v>
      </c>
      <c r="AF8" s="1" t="s">
        <v>281</v>
      </c>
      <c r="AG8" s="1" t="s">
        <v>280</v>
      </c>
      <c r="AH8" s="1" t="s">
        <v>282</v>
      </c>
      <c r="AI8" s="1" t="s">
        <v>286</v>
      </c>
      <c r="AJ8" s="1" t="s">
        <v>280</v>
      </c>
      <c r="AK8" s="1" t="s">
        <v>281</v>
      </c>
      <c r="AL8" s="1" t="s">
        <v>280</v>
      </c>
      <c r="AM8" s="1" t="s">
        <v>286</v>
      </c>
    </row>
    <row r="9" spans="1:43" x14ac:dyDescent="0.25">
      <c r="A9">
        <v>3</v>
      </c>
      <c r="B9">
        <v>0</v>
      </c>
      <c r="C9">
        <v>21.833330800000113</v>
      </c>
      <c r="D9" s="11">
        <f t="shared" si="3"/>
        <v>2.2529436699074076E-2</v>
      </c>
      <c r="E9" s="1">
        <v>1</v>
      </c>
      <c r="F9" s="1" t="s">
        <v>288</v>
      </c>
      <c r="G9" s="1">
        <v>8</v>
      </c>
      <c r="I9" s="6"/>
      <c r="J9" s="6" t="str">
        <f t="shared" si="0"/>
        <v/>
      </c>
      <c r="K9" s="6" t="str">
        <f t="shared" si="1"/>
        <v/>
      </c>
      <c r="L9" s="6" t="str">
        <f t="shared" si="2"/>
        <v/>
      </c>
      <c r="M9" s="4">
        <v>2.2276736111111112E-2</v>
      </c>
      <c r="N9" s="4">
        <v>2.237824074074074E-2</v>
      </c>
      <c r="O9" s="4">
        <v>2.2378819444444444E-2</v>
      </c>
      <c r="P9" s="4">
        <v>2.2388657407407406E-2</v>
      </c>
      <c r="Q9" s="4">
        <v>2.237719907407407E-2</v>
      </c>
      <c r="R9" s="4">
        <v>2.2378819444444444E-2</v>
      </c>
      <c r="S9" s="4">
        <v>2.2388657407407406E-2</v>
      </c>
      <c r="T9" s="4">
        <v>2.2394791666666667E-2</v>
      </c>
      <c r="U9" s="4">
        <v>2.1727430555555555E-2</v>
      </c>
      <c r="V9" s="4">
        <v>2.2434837962962962E-2</v>
      </c>
      <c r="W9" s="4">
        <v>2.1752083333333335E-2</v>
      </c>
      <c r="X9" s="4">
        <v>2.2455092592592592E-2</v>
      </c>
      <c r="Y9" s="4">
        <v>2.2461689814814816E-2</v>
      </c>
      <c r="Z9" s="4">
        <v>2.2468518518518516E-2</v>
      </c>
      <c r="AA9" s="4">
        <v>2.2482291666666664E-2</v>
      </c>
      <c r="AB9" s="4">
        <v>2.2497685185185187E-2</v>
      </c>
      <c r="AC9" s="4">
        <v>2.2528587962962962E-2</v>
      </c>
      <c r="AD9" s="1" t="s">
        <v>282</v>
      </c>
      <c r="AE9" s="1" t="s">
        <v>281</v>
      </c>
      <c r="AF9" s="1" t="s">
        <v>280</v>
      </c>
      <c r="AG9" s="1" t="s">
        <v>286</v>
      </c>
      <c r="AH9" s="1" t="s">
        <v>280</v>
      </c>
      <c r="AI9" s="1" t="s">
        <v>286</v>
      </c>
      <c r="AJ9" s="1" t="s">
        <v>280</v>
      </c>
      <c r="AK9" s="1" t="s">
        <v>286</v>
      </c>
      <c r="AL9" s="1" t="s">
        <v>280</v>
      </c>
      <c r="AM9" s="1" t="s">
        <v>286</v>
      </c>
      <c r="AN9" s="1" t="s">
        <v>280</v>
      </c>
      <c r="AO9" s="1" t="s">
        <v>286</v>
      </c>
      <c r="AP9" s="1" t="s">
        <v>280</v>
      </c>
      <c r="AQ9" s="1" t="s">
        <v>286</v>
      </c>
    </row>
    <row r="10" spans="1:43" x14ac:dyDescent="0.25">
      <c r="A10">
        <v>3</v>
      </c>
      <c r="B10">
        <v>0</v>
      </c>
      <c r="C10">
        <v>18.216676999999908</v>
      </c>
      <c r="D10" s="11">
        <f t="shared" si="3"/>
        <v>2.3532716168981484E-2</v>
      </c>
      <c r="E10" s="1">
        <v>1</v>
      </c>
      <c r="F10" s="1" t="s">
        <v>288</v>
      </c>
      <c r="G10" s="1">
        <v>9</v>
      </c>
      <c r="I10" s="6"/>
      <c r="J10" s="6" t="str">
        <f t="shared" si="0"/>
        <v/>
      </c>
      <c r="K10" s="6" t="str">
        <f t="shared" si="1"/>
        <v/>
      </c>
      <c r="L10" s="6" t="str">
        <f t="shared" si="2"/>
        <v/>
      </c>
      <c r="M10" s="4">
        <v>2.3321875000000002E-2</v>
      </c>
      <c r="N10" s="4">
        <v>2.3416435185185186E-2</v>
      </c>
      <c r="O10" s="4">
        <v>2.341782407407407E-2</v>
      </c>
      <c r="P10" s="4">
        <v>2.346875E-2</v>
      </c>
      <c r="Q10" s="4">
        <v>2.341782407407407E-2</v>
      </c>
      <c r="R10" s="4">
        <v>2.3469212962962963E-2</v>
      </c>
      <c r="S10" s="4">
        <v>2.347002314814815E-2</v>
      </c>
      <c r="T10" s="4">
        <v>2.3479976851851853E-2</v>
      </c>
      <c r="U10" s="4">
        <v>2.3485532407407406E-2</v>
      </c>
      <c r="V10" s="4">
        <v>2.3490856481481481E-2</v>
      </c>
      <c r="W10" s="4">
        <v>2.3491898148148147E-2</v>
      </c>
      <c r="X10" s="4">
        <v>2.351759259259259E-2</v>
      </c>
      <c r="Y10" s="4">
        <v>2.3521296296296294E-2</v>
      </c>
      <c r="Z10" s="4">
        <v>2.3521874999999998E-2</v>
      </c>
      <c r="AA10" s="4">
        <v>2.3524305555555555E-2</v>
      </c>
      <c r="AB10" s="4">
        <v>2.3527199074074075E-2</v>
      </c>
      <c r="AC10" s="4">
        <v>2.3531365740740742E-2</v>
      </c>
      <c r="AD10" s="1" t="s">
        <v>282</v>
      </c>
      <c r="AE10" s="1" t="s">
        <v>280</v>
      </c>
      <c r="AF10" s="1" t="s">
        <v>286</v>
      </c>
      <c r="AG10" s="1" t="s">
        <v>280</v>
      </c>
      <c r="AH10" s="1" t="s">
        <v>286</v>
      </c>
      <c r="AI10" s="1" t="s">
        <v>280</v>
      </c>
      <c r="AJ10" s="1" t="s">
        <v>286</v>
      </c>
      <c r="AK10" s="1" t="s">
        <v>280</v>
      </c>
      <c r="AL10" s="1" t="s">
        <v>286</v>
      </c>
      <c r="AM10" s="1" t="s">
        <v>280</v>
      </c>
      <c r="AN10" s="1" t="s">
        <v>281</v>
      </c>
      <c r="AO10" s="1" t="s">
        <v>280</v>
      </c>
      <c r="AP10" s="1" t="s">
        <v>281</v>
      </c>
      <c r="AQ10" s="1" t="s">
        <v>286</v>
      </c>
    </row>
    <row r="11" spans="1:43" x14ac:dyDescent="0.25">
      <c r="A11">
        <v>3</v>
      </c>
      <c r="B11">
        <v>0</v>
      </c>
      <c r="C11">
        <v>9.3166647000000804</v>
      </c>
      <c r="D11" s="11">
        <f t="shared" si="3"/>
        <v>1.9807021582175927E-2</v>
      </c>
      <c r="E11" s="1">
        <v>1</v>
      </c>
      <c r="F11" s="1" t="s">
        <v>288</v>
      </c>
      <c r="G11" s="1">
        <v>10</v>
      </c>
      <c r="I11" s="6"/>
      <c r="J11" s="6" t="str">
        <f t="shared" si="0"/>
        <v/>
      </c>
      <c r="K11" s="6" t="str">
        <f t="shared" si="1"/>
        <v/>
      </c>
      <c r="L11" s="6" t="str">
        <f t="shared" si="2"/>
        <v/>
      </c>
      <c r="M11" s="4">
        <v>1.9699189814814815E-2</v>
      </c>
      <c r="N11" s="4">
        <v>1.9703703703703706E-2</v>
      </c>
      <c r="O11" s="4">
        <v>1.9706018518518519E-2</v>
      </c>
      <c r="P11" s="4">
        <v>1.9735300925925927E-2</v>
      </c>
      <c r="Q11" s="4">
        <v>1.9706018518518519E-2</v>
      </c>
      <c r="R11" s="4">
        <v>1.9735300925925927E-2</v>
      </c>
      <c r="S11" s="4">
        <v>1.9746296296296293E-2</v>
      </c>
      <c r="T11" s="4">
        <v>1.977465277777778E-2</v>
      </c>
      <c r="U11" s="4">
        <v>1.9778935185185184E-2</v>
      </c>
      <c r="V11" s="4">
        <v>1.9814583333333333E-2</v>
      </c>
      <c r="W11" s="4"/>
      <c r="X11" s="4"/>
      <c r="Y11" s="4"/>
      <c r="Z11" s="4"/>
      <c r="AA11" s="4"/>
      <c r="AB11" s="4"/>
      <c r="AC11" s="4">
        <v>1.9806944444444443E-2</v>
      </c>
      <c r="AD11" s="1" t="s">
        <v>282</v>
      </c>
      <c r="AE11" s="1" t="s">
        <v>280</v>
      </c>
      <c r="AF11" s="1" t="s">
        <v>282</v>
      </c>
      <c r="AG11" s="1" t="s">
        <v>280</v>
      </c>
      <c r="AH11" s="1" t="s">
        <v>281</v>
      </c>
      <c r="AI11" s="1" t="s">
        <v>280</v>
      </c>
      <c r="AJ11" s="1" t="s">
        <v>286</v>
      </c>
    </row>
    <row r="12" spans="1:43" x14ac:dyDescent="0.25">
      <c r="A12">
        <v>3</v>
      </c>
      <c r="B12">
        <v>0</v>
      </c>
      <c r="C12">
        <v>7.5499964000000617</v>
      </c>
      <c r="D12" s="11">
        <f t="shared" si="3"/>
        <v>1.9875694402777779E-2</v>
      </c>
      <c r="E12" s="1">
        <v>1</v>
      </c>
      <c r="F12" s="1" t="s">
        <v>288</v>
      </c>
      <c r="G12" s="1">
        <v>11</v>
      </c>
      <c r="I12" s="6"/>
      <c r="J12" s="6" t="str">
        <f t="shared" si="0"/>
        <v/>
      </c>
      <c r="K12" s="6" t="str">
        <f t="shared" si="1"/>
        <v/>
      </c>
      <c r="L12" s="6" t="str">
        <f t="shared" si="2"/>
        <v/>
      </c>
      <c r="M12" s="4">
        <v>1.9788310185185187E-2</v>
      </c>
      <c r="N12" s="4">
        <v>1.982326388888889E-2</v>
      </c>
      <c r="O12" s="4">
        <v>1.982453703703704E-2</v>
      </c>
      <c r="P12" s="4">
        <v>1.9851273148148149E-2</v>
      </c>
      <c r="Q12" s="4">
        <v>1.982453703703704E-2</v>
      </c>
      <c r="R12" s="4">
        <v>1.9851273148148149E-2</v>
      </c>
      <c r="S12" s="4">
        <v>1.985659722222222E-2</v>
      </c>
      <c r="T12" s="4">
        <v>1.9858680555555553E-2</v>
      </c>
      <c r="U12" s="4">
        <v>1.9862268518518519E-2</v>
      </c>
      <c r="V12" s="4">
        <v>1.9862847222222223E-2</v>
      </c>
      <c r="W12" s="4">
        <v>1.9869907407407409E-2</v>
      </c>
      <c r="X12" s="4">
        <v>1.9882175925925925E-2</v>
      </c>
      <c r="Y12" s="4"/>
      <c r="Z12" s="4"/>
      <c r="AA12" s="4"/>
      <c r="AB12" s="4"/>
      <c r="AC12" s="4">
        <v>1.9875231481481483E-2</v>
      </c>
      <c r="AD12" s="1" t="s">
        <v>282</v>
      </c>
      <c r="AE12" s="1" t="s">
        <v>280</v>
      </c>
      <c r="AF12" s="1" t="s">
        <v>281</v>
      </c>
      <c r="AG12" s="1" t="s">
        <v>280</v>
      </c>
      <c r="AH12" s="1" t="s">
        <v>286</v>
      </c>
      <c r="AI12" s="1" t="s">
        <v>280</v>
      </c>
      <c r="AJ12" s="1" t="s">
        <v>281</v>
      </c>
      <c r="AK12" s="1" t="s">
        <v>280</v>
      </c>
      <c r="AL12" s="1" t="s">
        <v>286</v>
      </c>
    </row>
    <row r="13" spans="1:43" x14ac:dyDescent="0.25">
      <c r="A13">
        <v>3</v>
      </c>
      <c r="B13">
        <v>0</v>
      </c>
      <c r="C13">
        <v>19.349997900000076</v>
      </c>
      <c r="D13" s="11">
        <f t="shared" si="3"/>
        <v>1.4575810160879631E-2</v>
      </c>
      <c r="E13" s="1">
        <v>1</v>
      </c>
      <c r="F13" s="1" t="s">
        <v>288</v>
      </c>
      <c r="G13" s="1">
        <v>12</v>
      </c>
      <c r="I13" s="6"/>
      <c r="J13" s="6" t="str">
        <f t="shared" si="0"/>
        <v/>
      </c>
      <c r="K13" s="6" t="str">
        <f t="shared" si="1"/>
        <v/>
      </c>
      <c r="L13" s="6" t="str">
        <f t="shared" si="2"/>
        <v/>
      </c>
      <c r="M13" s="4">
        <v>1.4351851851851852E-2</v>
      </c>
      <c r="N13" s="4">
        <v>1.4351851851851852E-2</v>
      </c>
      <c r="O13" s="4">
        <v>1.435763888888889E-2</v>
      </c>
      <c r="P13" s="4">
        <v>1.438900462962963E-2</v>
      </c>
      <c r="Q13" s="4">
        <v>2.1296875000000003E-2</v>
      </c>
      <c r="R13" s="4">
        <v>1.438900462962963E-2</v>
      </c>
      <c r="S13" s="4">
        <v>1.4405324074074072E-2</v>
      </c>
      <c r="T13" s="4">
        <v>1.4420023148148149E-2</v>
      </c>
      <c r="U13" s="4">
        <v>1.4437384259259259E-2</v>
      </c>
      <c r="V13" s="4">
        <v>1.4455439814814815E-2</v>
      </c>
      <c r="W13" s="4">
        <v>1.4460416666666668E-2</v>
      </c>
      <c r="X13" s="4">
        <v>1.4503472222222223E-2</v>
      </c>
      <c r="Y13" s="4">
        <v>1.4527083333333335E-2</v>
      </c>
      <c r="Z13" s="4">
        <v>1.4541319444444444E-2</v>
      </c>
      <c r="AA13" s="4">
        <v>1.4553703703703706E-2</v>
      </c>
      <c r="AB13" s="4">
        <v>1.4567476851851851E-2</v>
      </c>
      <c r="AC13" s="4">
        <v>1.4575115740740741E-2</v>
      </c>
      <c r="AD13" s="1" t="s">
        <v>282</v>
      </c>
      <c r="AE13" s="1" t="s">
        <v>280</v>
      </c>
      <c r="AF13" s="1" t="s">
        <v>282</v>
      </c>
      <c r="AG13" s="1" t="s">
        <v>280</v>
      </c>
      <c r="AH13" s="1" t="s">
        <v>282</v>
      </c>
      <c r="AI13" s="1" t="s">
        <v>280</v>
      </c>
      <c r="AJ13" s="1" t="s">
        <v>281</v>
      </c>
      <c r="AK13" s="1" t="s">
        <v>280</v>
      </c>
      <c r="AL13" s="1" t="s">
        <v>282</v>
      </c>
      <c r="AM13" s="1" t="s">
        <v>280</v>
      </c>
      <c r="AN13" s="1" t="s">
        <v>282</v>
      </c>
      <c r="AO13" s="1" t="s">
        <v>280</v>
      </c>
      <c r="AP13" s="1" t="s">
        <v>281</v>
      </c>
      <c r="AQ13" s="1" t="s">
        <v>286</v>
      </c>
    </row>
    <row r="14" spans="1:43" x14ac:dyDescent="0.25">
      <c r="A14">
        <v>3</v>
      </c>
      <c r="B14">
        <v>0</v>
      </c>
      <c r="C14">
        <v>19.566666900000069</v>
      </c>
      <c r="D14" s="11">
        <f t="shared" si="3"/>
        <v>2.1075655866898153E-2</v>
      </c>
      <c r="E14" s="1">
        <v>1</v>
      </c>
      <c r="F14" s="1" t="s">
        <v>288</v>
      </c>
      <c r="G14" s="1">
        <v>13</v>
      </c>
      <c r="I14" s="6"/>
      <c r="J14" s="6" t="str">
        <f t="shared" si="0"/>
        <v/>
      </c>
      <c r="K14" s="6" t="str">
        <f t="shared" si="1"/>
        <v/>
      </c>
      <c r="L14" s="6" t="str">
        <f t="shared" si="2"/>
        <v/>
      </c>
      <c r="M14" s="4">
        <v>2.0849189814814817E-2</v>
      </c>
      <c r="N14" s="4">
        <v>2.0888888888888887E-2</v>
      </c>
      <c r="O14" s="4">
        <v>2.0889351851851853E-2</v>
      </c>
      <c r="P14" s="4">
        <v>2.0927893518518519E-2</v>
      </c>
      <c r="Q14" s="4">
        <v>2.0883101851851851E-2</v>
      </c>
      <c r="R14" s="4">
        <v>2.0889351851851853E-2</v>
      </c>
      <c r="S14" s="4">
        <v>2.0927893518518519E-2</v>
      </c>
      <c r="T14" s="4">
        <v>2.0945833333333334E-2</v>
      </c>
      <c r="U14" s="4">
        <v>2.0946527777777779E-2</v>
      </c>
      <c r="V14" s="4">
        <v>2.0950925925925928E-2</v>
      </c>
      <c r="W14" s="4">
        <v>2.0987500000000003E-2</v>
      </c>
      <c r="X14" s="4">
        <v>2.099363425925926E-2</v>
      </c>
      <c r="Y14" s="4">
        <v>2.1034953703703702E-2</v>
      </c>
      <c r="Z14" s="4">
        <v>2.1043402777777775E-2</v>
      </c>
      <c r="AA14" s="4">
        <v>2.1056597222222223E-2</v>
      </c>
      <c r="AB14" s="4">
        <v>2.1067939814814817E-2</v>
      </c>
      <c r="AC14" s="4">
        <v>2.1074305555555558E-2</v>
      </c>
      <c r="AD14" s="1" t="s">
        <v>282</v>
      </c>
      <c r="AE14" s="1" t="s">
        <v>286</v>
      </c>
      <c r="AF14" s="1" t="s">
        <v>280</v>
      </c>
      <c r="AG14" s="1" t="s">
        <v>281</v>
      </c>
      <c r="AH14" s="1" t="s">
        <v>280</v>
      </c>
      <c r="AI14" s="1" t="s">
        <v>286</v>
      </c>
      <c r="AJ14" s="1" t="s">
        <v>280</v>
      </c>
      <c r="AK14" s="1" t="s">
        <v>281</v>
      </c>
      <c r="AL14" s="1" t="s">
        <v>280</v>
      </c>
      <c r="AM14" s="1" t="s">
        <v>286</v>
      </c>
      <c r="AN14" s="1" t="s">
        <v>280</v>
      </c>
      <c r="AO14" s="1" t="s">
        <v>281</v>
      </c>
      <c r="AP14" s="1" t="s">
        <v>280</v>
      </c>
      <c r="AQ14" s="1" t="s">
        <v>286</v>
      </c>
    </row>
    <row r="15" spans="1:43" x14ac:dyDescent="0.25">
      <c r="A15">
        <v>3</v>
      </c>
      <c r="B15">
        <v>0</v>
      </c>
      <c r="C15">
        <v>5.7333318000000437</v>
      </c>
      <c r="D15" s="11">
        <f t="shared" si="3"/>
        <v>6.6358006944444955E-5</v>
      </c>
      <c r="E15" s="1">
        <v>1</v>
      </c>
      <c r="F15" s="1" t="s">
        <v>288</v>
      </c>
      <c r="G15" s="1">
        <v>14</v>
      </c>
      <c r="I15" s="6" t="s">
        <v>293</v>
      </c>
      <c r="J15" s="6" t="str">
        <f t="shared" si="0"/>
        <v/>
      </c>
      <c r="K15" s="6" t="str">
        <f t="shared" si="1"/>
        <v>X</v>
      </c>
      <c r="L15" s="6" t="str">
        <f t="shared" si="2"/>
        <v>X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43" x14ac:dyDescent="0.25">
      <c r="A16">
        <v>3</v>
      </c>
      <c r="B16">
        <v>0</v>
      </c>
      <c r="C16">
        <v>12.300050899999915</v>
      </c>
      <c r="D16" s="11">
        <f t="shared" si="3"/>
        <v>1.4236170023148049E-4</v>
      </c>
      <c r="E16" s="1">
        <v>1</v>
      </c>
      <c r="F16" s="1" t="s">
        <v>288</v>
      </c>
      <c r="G16" s="1">
        <v>15</v>
      </c>
      <c r="I16" s="6" t="s">
        <v>293</v>
      </c>
      <c r="J16" s="6" t="str">
        <f t="shared" si="0"/>
        <v/>
      </c>
      <c r="K16" s="6" t="str">
        <f t="shared" si="1"/>
        <v>X</v>
      </c>
      <c r="L16" s="6" t="str">
        <f t="shared" si="2"/>
        <v>X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43" x14ac:dyDescent="0.25">
      <c r="A17">
        <v>3</v>
      </c>
      <c r="B17">
        <v>0</v>
      </c>
      <c r="C17">
        <v>9.0666685000001461</v>
      </c>
      <c r="D17" s="11">
        <f t="shared" si="3"/>
        <v>1.0493829282407577E-4</v>
      </c>
      <c r="E17" s="1">
        <v>1</v>
      </c>
      <c r="F17" s="1" t="s">
        <v>288</v>
      </c>
      <c r="G17" s="1">
        <v>16</v>
      </c>
      <c r="I17" s="6" t="s">
        <v>293</v>
      </c>
      <c r="J17" s="6" t="str">
        <f t="shared" si="0"/>
        <v/>
      </c>
      <c r="K17" s="6" t="str">
        <f t="shared" si="1"/>
        <v>X</v>
      </c>
      <c r="L17" s="6" t="str">
        <f t="shared" si="2"/>
        <v>X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43" x14ac:dyDescent="0.25">
      <c r="A18">
        <v>3</v>
      </c>
      <c r="B18">
        <v>0</v>
      </c>
      <c r="C18">
        <v>8.9833342999999886</v>
      </c>
      <c r="D18" s="11">
        <f t="shared" si="3"/>
        <v>1.9389621924768518E-2</v>
      </c>
      <c r="E18" s="1">
        <v>1</v>
      </c>
      <c r="F18" s="1" t="s">
        <v>288</v>
      </c>
      <c r="G18" s="1">
        <v>17</v>
      </c>
      <c r="I18" s="6"/>
      <c r="J18" s="6" t="str">
        <f t="shared" si="0"/>
        <v/>
      </c>
      <c r="K18" s="6" t="str">
        <f t="shared" si="1"/>
        <v/>
      </c>
      <c r="L18" s="6" t="str">
        <f t="shared" si="2"/>
        <v/>
      </c>
      <c r="M18" s="4">
        <v>1.9285648148148149E-2</v>
      </c>
      <c r="N18" s="4">
        <v>1.9312615740740741E-2</v>
      </c>
      <c r="O18" s="4">
        <v>1.9313888888888891E-2</v>
      </c>
      <c r="P18" s="4">
        <v>1.9339583333333334E-2</v>
      </c>
      <c r="Q18" s="4">
        <v>1.9313888888888891E-2</v>
      </c>
      <c r="R18" s="4">
        <v>1.9340740740740738E-2</v>
      </c>
      <c r="S18" s="4">
        <v>1.9349189814814816E-2</v>
      </c>
      <c r="T18" s="4">
        <v>1.9380439814814816E-2</v>
      </c>
      <c r="U18" s="4">
        <v>1.9384374999999999E-2</v>
      </c>
      <c r="V18" s="4">
        <v>1.9397453703703705E-2</v>
      </c>
      <c r="W18" s="4"/>
      <c r="X18" s="4"/>
      <c r="Y18" s="4"/>
      <c r="Z18" s="4"/>
      <c r="AA18" s="4"/>
      <c r="AB18" s="4"/>
      <c r="AC18" s="4">
        <v>1.9389120370370369E-2</v>
      </c>
      <c r="AD18" s="1" t="s">
        <v>282</v>
      </c>
      <c r="AE18" s="1" t="s">
        <v>280</v>
      </c>
      <c r="AF18" s="1" t="s">
        <v>281</v>
      </c>
      <c r="AG18" s="1" t="s">
        <v>280</v>
      </c>
      <c r="AH18" s="1" t="s">
        <v>281</v>
      </c>
      <c r="AI18" s="1" t="s">
        <v>280</v>
      </c>
      <c r="AJ18" s="1" t="s">
        <v>286</v>
      </c>
    </row>
    <row r="19" spans="1:43" x14ac:dyDescent="0.25">
      <c r="A19">
        <v>3</v>
      </c>
      <c r="B19">
        <v>0</v>
      </c>
      <c r="C19">
        <v>13.616665099999867</v>
      </c>
      <c r="D19" s="11">
        <f t="shared" si="3"/>
        <v>2.1292206771990736E-2</v>
      </c>
      <c r="E19" s="1">
        <v>1</v>
      </c>
      <c r="F19" s="1" t="s">
        <v>288</v>
      </c>
      <c r="G19" s="1">
        <v>18</v>
      </c>
      <c r="I19" s="6"/>
      <c r="J19" s="6" t="str">
        <f t="shared" si="0"/>
        <v/>
      </c>
      <c r="K19" s="6" t="str">
        <f t="shared" si="1"/>
        <v/>
      </c>
      <c r="L19" s="6" t="str">
        <f t="shared" si="2"/>
        <v/>
      </c>
      <c r="M19" s="4">
        <v>2.113460648148148E-2</v>
      </c>
      <c r="N19" s="4">
        <v>2.1233796296296296E-2</v>
      </c>
      <c r="O19" s="4">
        <v>2.1235185185185187E-2</v>
      </c>
      <c r="P19" s="4">
        <v>2.1241203703703703E-2</v>
      </c>
      <c r="Q19" s="4">
        <v>2.1235185185185187E-2</v>
      </c>
      <c r="R19" s="4">
        <v>2.1241203703703703E-2</v>
      </c>
      <c r="S19" s="4">
        <v>2.1245370370370373E-2</v>
      </c>
      <c r="T19" s="4">
        <v>2.1262037037037038E-2</v>
      </c>
      <c r="U19" s="4">
        <v>2.1269328703703707E-2</v>
      </c>
      <c r="V19" s="4">
        <v>2.128587962962963E-2</v>
      </c>
      <c r="W19" s="4">
        <v>2.1287615740740739E-2</v>
      </c>
      <c r="X19" s="4">
        <v>2.129479166666667E-2</v>
      </c>
      <c r="Y19" s="4"/>
      <c r="Z19" s="4"/>
      <c r="AA19" s="4"/>
      <c r="AB19" s="4"/>
      <c r="AC19" s="4">
        <v>2.1290972222222222E-2</v>
      </c>
      <c r="AD19" s="1" t="s">
        <v>282</v>
      </c>
      <c r="AE19" s="1" t="s">
        <v>280</v>
      </c>
      <c r="AF19" s="1" t="s">
        <v>286</v>
      </c>
      <c r="AG19" s="1" t="s">
        <v>280</v>
      </c>
      <c r="AH19" s="1" t="s">
        <v>286</v>
      </c>
      <c r="AI19" s="1" t="s">
        <v>280</v>
      </c>
      <c r="AJ19" s="1" t="s">
        <v>281</v>
      </c>
      <c r="AK19" s="1" t="s">
        <v>280</v>
      </c>
      <c r="AL19" s="1" t="s">
        <v>286</v>
      </c>
    </row>
    <row r="20" spans="1:43" x14ac:dyDescent="0.25">
      <c r="A20">
        <v>3</v>
      </c>
      <c r="B20">
        <v>0</v>
      </c>
      <c r="C20">
        <v>22.899992700000062</v>
      </c>
      <c r="D20" s="11">
        <f t="shared" si="3"/>
        <v>2.1666087878472223E-2</v>
      </c>
      <c r="E20" s="1">
        <v>1</v>
      </c>
      <c r="F20" s="1" t="s">
        <v>288</v>
      </c>
      <c r="G20" s="1">
        <v>19</v>
      </c>
      <c r="I20" s="6"/>
      <c r="J20" s="6" t="str">
        <f t="shared" si="0"/>
        <v/>
      </c>
      <c r="K20" s="6" t="str">
        <f t="shared" si="1"/>
        <v/>
      </c>
      <c r="L20" s="6" t="str">
        <f t="shared" si="2"/>
        <v/>
      </c>
      <c r="M20" s="4">
        <v>2.1401041666666665E-2</v>
      </c>
      <c r="N20" s="4">
        <v>2.1406250000000002E-2</v>
      </c>
      <c r="O20" s="4">
        <v>2.1407523148148148E-2</v>
      </c>
      <c r="P20" s="4">
        <v>2.1452430555555554E-2</v>
      </c>
      <c r="Q20" s="4">
        <v>2.1407523148148148E-2</v>
      </c>
      <c r="R20" s="4">
        <v>2.1453009259259258E-2</v>
      </c>
      <c r="S20" s="4">
        <v>2.1466782407407407E-2</v>
      </c>
      <c r="T20" s="4">
        <v>2.1516782407407408E-2</v>
      </c>
      <c r="U20" s="4">
        <v>2.1527199074074074E-2</v>
      </c>
      <c r="V20" s="4">
        <v>2.1551157407407404E-2</v>
      </c>
      <c r="W20" s="4">
        <v>2.1570254629629627E-2</v>
      </c>
      <c r="X20" s="4">
        <v>2.1588541666666666E-2</v>
      </c>
      <c r="Y20" s="4">
        <v>2.1604513888888888E-2</v>
      </c>
      <c r="Z20" s="4">
        <v>2.1621643518518519E-2</v>
      </c>
      <c r="AA20" s="4">
        <v>2.1642129629629626E-2</v>
      </c>
      <c r="AB20" s="4">
        <v>2.165798611111111E-2</v>
      </c>
      <c r="AC20" s="4">
        <v>2.1665046296296297E-2</v>
      </c>
      <c r="AD20" s="1" t="s">
        <v>282</v>
      </c>
      <c r="AE20" s="1" t="s">
        <v>280</v>
      </c>
      <c r="AF20" s="1" t="s">
        <v>281</v>
      </c>
      <c r="AG20" s="1" t="s">
        <v>280</v>
      </c>
      <c r="AH20" s="1" t="s">
        <v>286</v>
      </c>
      <c r="AI20" s="1" t="s">
        <v>280</v>
      </c>
      <c r="AJ20" s="1" t="s">
        <v>286</v>
      </c>
      <c r="AK20" s="1" t="s">
        <v>280</v>
      </c>
      <c r="AL20" s="1" t="s">
        <v>286</v>
      </c>
      <c r="AM20" s="1" t="s">
        <v>280</v>
      </c>
      <c r="AN20" s="1" t="s">
        <v>286</v>
      </c>
      <c r="AO20" s="1" t="s">
        <v>280</v>
      </c>
      <c r="AP20" s="1" t="s">
        <v>286</v>
      </c>
    </row>
    <row r="21" spans="1:43" x14ac:dyDescent="0.25">
      <c r="A21">
        <v>3</v>
      </c>
      <c r="B21">
        <v>0</v>
      </c>
      <c r="C21">
        <v>25.566666800000007</v>
      </c>
      <c r="D21" s="11">
        <f t="shared" si="3"/>
        <v>2.0351350310185184E-2</v>
      </c>
      <c r="E21" s="1">
        <v>1</v>
      </c>
      <c r="F21" s="1" t="s">
        <v>288</v>
      </c>
      <c r="G21" s="1">
        <v>20</v>
      </c>
      <c r="I21" s="6"/>
      <c r="J21" s="6" t="str">
        <f t="shared" si="0"/>
        <v/>
      </c>
      <c r="K21" s="6" t="str">
        <f t="shared" si="1"/>
        <v/>
      </c>
      <c r="L21" s="6" t="str">
        <f t="shared" si="2"/>
        <v/>
      </c>
      <c r="M21" s="4">
        <v>2.0055439814814814E-2</v>
      </c>
      <c r="N21" s="4">
        <v>2.0141435185185186E-2</v>
      </c>
      <c r="O21" s="4">
        <v>2.0142824074074073E-2</v>
      </c>
      <c r="P21" s="4">
        <v>2.0224884259259258E-2</v>
      </c>
      <c r="Q21" s="4">
        <v>2.0142824074074073E-2</v>
      </c>
      <c r="R21" s="4">
        <v>2.0224884259259258E-2</v>
      </c>
      <c r="S21" s="4">
        <v>2.0233217592592594E-2</v>
      </c>
      <c r="T21" s="4">
        <v>2.0247569444444443E-2</v>
      </c>
      <c r="U21" s="4">
        <v>2.0252314814814817E-2</v>
      </c>
      <c r="V21" s="4">
        <v>2.0297916666666665E-2</v>
      </c>
      <c r="W21" s="4">
        <v>2.030300925925926E-2</v>
      </c>
      <c r="X21" s="4">
        <v>2.0306944444444443E-2</v>
      </c>
      <c r="Y21" s="4">
        <v>2.0324305555555557E-2</v>
      </c>
      <c r="Z21" s="4">
        <v>2.0333333333333335E-2</v>
      </c>
      <c r="AA21" s="4">
        <v>2.0340740740740739E-2</v>
      </c>
      <c r="AB21" s="4">
        <v>2.0346643518518521E-2</v>
      </c>
      <c r="AC21" s="4">
        <v>2.0350462962962963E-2</v>
      </c>
      <c r="AD21" s="1" t="s">
        <v>282</v>
      </c>
      <c r="AE21" s="1" t="s">
        <v>280</v>
      </c>
      <c r="AF21" s="1" t="s">
        <v>286</v>
      </c>
      <c r="AG21" s="1" t="s">
        <v>280</v>
      </c>
      <c r="AH21" s="1" t="s">
        <v>286</v>
      </c>
      <c r="AI21" s="1" t="s">
        <v>280</v>
      </c>
      <c r="AJ21" s="1" t="s">
        <v>286</v>
      </c>
      <c r="AK21" s="1" t="s">
        <v>280</v>
      </c>
      <c r="AL21" s="1" t="s">
        <v>286</v>
      </c>
      <c r="AM21" s="1" t="s">
        <v>280</v>
      </c>
      <c r="AN21" s="1" t="s">
        <v>286</v>
      </c>
      <c r="AO21" s="1" t="s">
        <v>280</v>
      </c>
      <c r="AP21" s="1" t="s">
        <v>286</v>
      </c>
    </row>
    <row r="22" spans="1:43" x14ac:dyDescent="0.25">
      <c r="A22">
        <v>3</v>
      </c>
      <c r="B22">
        <v>0</v>
      </c>
      <c r="C22">
        <v>9.5666666000001133</v>
      </c>
      <c r="D22" s="11">
        <f t="shared" si="3"/>
        <v>2.3190817900462967E-2</v>
      </c>
      <c r="E22" s="1">
        <v>1</v>
      </c>
      <c r="F22" s="1" t="s">
        <v>288</v>
      </c>
      <c r="G22" s="1">
        <v>21</v>
      </c>
      <c r="I22" s="6"/>
      <c r="J22" s="6" t="str">
        <f t="shared" si="0"/>
        <v/>
      </c>
      <c r="K22" s="6" t="str">
        <f t="shared" si="1"/>
        <v/>
      </c>
      <c r="L22" s="6" t="str">
        <f t="shared" si="2"/>
        <v/>
      </c>
      <c r="M22" s="4">
        <v>2.3080092592592596E-2</v>
      </c>
      <c r="N22" s="4">
        <v>2.3085995370370371E-2</v>
      </c>
      <c r="O22" s="4">
        <v>2.3086805555555551E-2</v>
      </c>
      <c r="P22" s="4">
        <v>2.3114699074074072E-2</v>
      </c>
      <c r="Q22" s="4">
        <v>2.3086805555555551E-2</v>
      </c>
      <c r="R22" s="4">
        <v>2.3114699074074072E-2</v>
      </c>
      <c r="S22" s="4">
        <v>2.3126157407407408E-2</v>
      </c>
      <c r="T22" s="4">
        <v>2.3141087962962964E-2</v>
      </c>
      <c r="U22" s="4">
        <v>2.3153356481481483E-2</v>
      </c>
      <c r="V22" s="4">
        <v>2.3159143518518523E-2</v>
      </c>
      <c r="W22" s="4">
        <v>2.3171759259259263E-2</v>
      </c>
      <c r="X22" s="4">
        <v>2.3179050925925926E-2</v>
      </c>
      <c r="Y22" s="4">
        <v>2.3196412037037036E-2</v>
      </c>
      <c r="Z22" s="4"/>
      <c r="AA22" s="4"/>
      <c r="AB22" s="4"/>
      <c r="AC22" s="4">
        <v>2.3190046296296299E-2</v>
      </c>
      <c r="AD22" s="1" t="s">
        <v>282</v>
      </c>
      <c r="AE22" s="1" t="s">
        <v>280</v>
      </c>
      <c r="AF22" s="1" t="s">
        <v>282</v>
      </c>
      <c r="AG22" s="1" t="s">
        <v>286</v>
      </c>
      <c r="AH22" s="1" t="s">
        <v>280</v>
      </c>
      <c r="AI22" s="1" t="s">
        <v>286</v>
      </c>
      <c r="AJ22" s="1" t="s">
        <v>280</v>
      </c>
      <c r="AK22" s="1" t="s">
        <v>286</v>
      </c>
      <c r="AL22" s="1" t="s">
        <v>280</v>
      </c>
      <c r="AM22" s="1" t="s">
        <v>286</v>
      </c>
    </row>
    <row r="23" spans="1:43" x14ac:dyDescent="0.25">
      <c r="A23">
        <v>3</v>
      </c>
      <c r="B23">
        <v>0</v>
      </c>
      <c r="C23">
        <v>10.766666999999899</v>
      </c>
      <c r="D23" s="11">
        <f t="shared" si="3"/>
        <v>1.7535146608796296E-2</v>
      </c>
      <c r="E23" s="1">
        <v>1</v>
      </c>
      <c r="F23" s="1" t="s">
        <v>288</v>
      </c>
      <c r="G23" s="1">
        <v>22</v>
      </c>
      <c r="I23" s="6"/>
      <c r="J23" s="6" t="str">
        <f t="shared" si="0"/>
        <v/>
      </c>
      <c r="K23" s="6" t="str">
        <f t="shared" si="1"/>
        <v/>
      </c>
      <c r="L23" s="6" t="str">
        <f t="shared" si="2"/>
        <v/>
      </c>
      <c r="M23" s="4">
        <v>1.7410532407407409E-2</v>
      </c>
      <c r="N23" s="4">
        <v>1.7414120370370371E-2</v>
      </c>
      <c r="O23" s="4">
        <v>1.7415277777777776E-2</v>
      </c>
      <c r="P23" s="4">
        <v>1.7451851851851854E-2</v>
      </c>
      <c r="Q23" s="4">
        <v>1.7415277777777776E-2</v>
      </c>
      <c r="R23" s="4">
        <v>1.7451851851851854E-2</v>
      </c>
      <c r="S23" s="4">
        <v>1.7454976851851853E-2</v>
      </c>
      <c r="T23" s="4">
        <v>1.7470949074074073E-2</v>
      </c>
      <c r="U23" s="4">
        <v>1.7481944444444442E-2</v>
      </c>
      <c r="V23" s="4">
        <v>1.752037037037037E-2</v>
      </c>
      <c r="W23" s="4">
        <v>1.752511574074074E-2</v>
      </c>
      <c r="X23" s="4">
        <v>1.7545486111111109E-2</v>
      </c>
      <c r="Y23" s="4"/>
      <c r="Z23" s="4"/>
      <c r="AA23" s="4"/>
      <c r="AB23" s="4"/>
      <c r="AC23" s="4">
        <v>1.7533912037037035E-2</v>
      </c>
      <c r="AD23" s="1" t="s">
        <v>282</v>
      </c>
      <c r="AE23" s="1" t="s">
        <v>280</v>
      </c>
      <c r="AF23" s="1" t="s">
        <v>286</v>
      </c>
      <c r="AG23" s="1" t="s">
        <v>280</v>
      </c>
      <c r="AH23" s="1" t="s">
        <v>281</v>
      </c>
      <c r="AI23" s="1" t="s">
        <v>280</v>
      </c>
      <c r="AJ23" s="1" t="s">
        <v>286</v>
      </c>
      <c r="AK23" s="1" t="s">
        <v>280</v>
      </c>
      <c r="AL23" s="1" t="s">
        <v>286</v>
      </c>
    </row>
    <row r="24" spans="1:43" x14ac:dyDescent="0.25">
      <c r="A24">
        <v>3</v>
      </c>
      <c r="B24">
        <v>0</v>
      </c>
      <c r="C24">
        <v>17.816665799999843</v>
      </c>
      <c r="D24" s="11">
        <f t="shared" si="3"/>
        <v>1.8948572520833332E-2</v>
      </c>
      <c r="E24" s="1">
        <v>1</v>
      </c>
      <c r="F24" s="1" t="s">
        <v>288</v>
      </c>
      <c r="G24" s="1">
        <v>23</v>
      </c>
      <c r="I24" s="6"/>
      <c r="J24" s="6" t="str">
        <f t="shared" si="0"/>
        <v/>
      </c>
      <c r="K24" s="6" t="str">
        <f t="shared" si="1"/>
        <v/>
      </c>
      <c r="L24" s="6" t="str">
        <f t="shared" si="2"/>
        <v/>
      </c>
      <c r="M24" s="4">
        <v>1.8742361111111112E-2</v>
      </c>
      <c r="N24" s="4">
        <v>1.8839120370370371E-2</v>
      </c>
      <c r="O24" s="4">
        <v>1.8839699074074075E-2</v>
      </c>
      <c r="P24" s="4">
        <v>1.8857754629629627E-2</v>
      </c>
      <c r="Q24" s="4">
        <v>1.8839699074074075E-2</v>
      </c>
      <c r="R24" s="4">
        <v>1.8857754629629627E-2</v>
      </c>
      <c r="S24" s="4">
        <v>1.8865856481481483E-2</v>
      </c>
      <c r="T24" s="4">
        <v>1.8876504629629632E-2</v>
      </c>
      <c r="U24" s="4">
        <v>1.8881018518518519E-2</v>
      </c>
      <c r="V24" s="4">
        <v>1.8893634259259259E-2</v>
      </c>
      <c r="W24" s="4">
        <v>1.8900462962962963E-2</v>
      </c>
      <c r="X24" s="4">
        <v>1.892962962962963E-2</v>
      </c>
      <c r="Y24" s="4">
        <v>1.8932175925925925E-2</v>
      </c>
      <c r="Z24" s="4">
        <v>1.8933912037037034E-2</v>
      </c>
      <c r="AA24" s="4">
        <v>1.8936111111111112E-2</v>
      </c>
      <c r="AB24" s="4">
        <v>1.8940046296296299E-2</v>
      </c>
      <c r="AC24" s="4">
        <v>1.8947685185185185E-2</v>
      </c>
      <c r="AD24" s="1" t="s">
        <v>282</v>
      </c>
      <c r="AE24" s="1" t="s">
        <v>280</v>
      </c>
      <c r="AF24" s="1" t="s">
        <v>286</v>
      </c>
      <c r="AG24" s="1" t="s">
        <v>280</v>
      </c>
      <c r="AH24" s="1" t="s">
        <v>286</v>
      </c>
      <c r="AI24" s="1" t="s">
        <v>280</v>
      </c>
      <c r="AJ24" s="1" t="s">
        <v>286</v>
      </c>
      <c r="AK24" s="1" t="s">
        <v>280</v>
      </c>
      <c r="AL24" s="1" t="s">
        <v>286</v>
      </c>
      <c r="AM24" s="1" t="s">
        <v>280</v>
      </c>
      <c r="AN24" s="1" t="s">
        <v>281</v>
      </c>
      <c r="AO24" s="1" t="s">
        <v>280</v>
      </c>
      <c r="AP24" s="1" t="s">
        <v>281</v>
      </c>
      <c r="AQ24" s="1" t="s">
        <v>286</v>
      </c>
    </row>
    <row r="25" spans="1:43" x14ac:dyDescent="0.25">
      <c r="A25">
        <v>3</v>
      </c>
      <c r="B25">
        <v>0</v>
      </c>
      <c r="C25">
        <v>16.183333400000119</v>
      </c>
      <c r="D25" s="11">
        <f t="shared" si="3"/>
        <v>2.2858256173611112E-2</v>
      </c>
      <c r="E25" s="1">
        <v>1</v>
      </c>
      <c r="F25" s="1" t="s">
        <v>288</v>
      </c>
      <c r="G25" s="1">
        <v>24</v>
      </c>
      <c r="I25" s="6"/>
      <c r="J25" s="6" t="str">
        <f t="shared" si="0"/>
        <v/>
      </c>
      <c r="K25" s="6" t="str">
        <f t="shared" si="1"/>
        <v/>
      </c>
      <c r="L25" s="6" t="str">
        <f t="shared" si="2"/>
        <v/>
      </c>
      <c r="M25" s="4">
        <v>2.2670949074074073E-2</v>
      </c>
      <c r="N25" s="4">
        <v>2.2969907407407408E-2</v>
      </c>
      <c r="O25" s="4">
        <v>2.2971296296296295E-2</v>
      </c>
      <c r="P25" s="4">
        <v>2.3018750000000001E-2</v>
      </c>
      <c r="Q25" s="4">
        <v>2.2906134259259261E-2</v>
      </c>
      <c r="R25" s="4">
        <v>2.2944444444444444E-2</v>
      </c>
      <c r="S25" s="4">
        <v>2.2950231481481481E-2</v>
      </c>
      <c r="T25" s="4">
        <v>2.2971296296296295E-2</v>
      </c>
      <c r="U25" s="4">
        <v>2.3018750000000001E-2</v>
      </c>
      <c r="V25" s="4">
        <v>2.3024189814814817E-2</v>
      </c>
      <c r="W25" s="4">
        <v>2.3042708333333332E-2</v>
      </c>
      <c r="X25" s="4">
        <v>2.3060300925925929E-2</v>
      </c>
      <c r="Y25" s="4">
        <v>2.3078009259259263E-2</v>
      </c>
      <c r="Z25" s="4">
        <v>2.3082523148148151E-2</v>
      </c>
      <c r="AA25" s="4">
        <v>2.3098263888888887E-2</v>
      </c>
      <c r="AB25" s="4"/>
      <c r="AC25" s="4">
        <v>2.3089120370370374E-2</v>
      </c>
      <c r="AD25" s="1" t="s">
        <v>286</v>
      </c>
      <c r="AE25" s="1" t="s">
        <v>282</v>
      </c>
      <c r="AF25" s="1" t="s">
        <v>286</v>
      </c>
      <c r="AG25" s="1" t="s">
        <v>282</v>
      </c>
      <c r="AH25" s="1" t="s">
        <v>280</v>
      </c>
      <c r="AI25" s="1" t="s">
        <v>286</v>
      </c>
      <c r="AJ25" s="1" t="s">
        <v>280</v>
      </c>
      <c r="AK25" s="1" t="s">
        <v>286</v>
      </c>
      <c r="AL25" s="1" t="s">
        <v>280</v>
      </c>
      <c r="AM25" s="1" t="s">
        <v>286</v>
      </c>
      <c r="AN25" s="1" t="s">
        <v>280</v>
      </c>
      <c r="AO25" s="1" t="s">
        <v>286</v>
      </c>
    </row>
    <row r="26" spans="1:43" x14ac:dyDescent="0.25">
      <c r="A26">
        <v>3</v>
      </c>
      <c r="B26">
        <v>0</v>
      </c>
      <c r="C26">
        <v>7.4166658999999058</v>
      </c>
      <c r="D26" s="11">
        <f t="shared" si="3"/>
        <v>2.2586651225694445E-2</v>
      </c>
      <c r="E26" s="1">
        <v>1</v>
      </c>
      <c r="F26" s="1" t="s">
        <v>288</v>
      </c>
      <c r="G26" s="1">
        <v>25</v>
      </c>
      <c r="I26" s="6"/>
      <c r="J26" s="6" t="str">
        <f t="shared" si="0"/>
        <v/>
      </c>
      <c r="K26" s="6" t="str">
        <f t="shared" si="1"/>
        <v/>
      </c>
      <c r="L26" s="6" t="str">
        <f t="shared" si="2"/>
        <v/>
      </c>
      <c r="M26" s="4">
        <v>2.2500810185185186E-2</v>
      </c>
      <c r="N26" s="4">
        <v>2.2529050925925928E-2</v>
      </c>
      <c r="O26" s="4">
        <v>2.2530092592592591E-2</v>
      </c>
      <c r="P26" s="4">
        <v>2.2556712962962966E-2</v>
      </c>
      <c r="Q26" s="4">
        <v>2.2503703703703703E-2</v>
      </c>
      <c r="R26" s="4">
        <v>2.2530092592592591E-2</v>
      </c>
      <c r="S26" s="4">
        <v>2.2556712962962966E-2</v>
      </c>
      <c r="T26" s="4">
        <v>2.2561805555555554E-2</v>
      </c>
      <c r="U26" s="4">
        <v>2.2571412037037039E-2</v>
      </c>
      <c r="V26" s="4">
        <v>2.2580092592592593E-2</v>
      </c>
      <c r="W26" s="4">
        <v>2.2592708333333333E-2</v>
      </c>
      <c r="X26" s="4"/>
      <c r="Y26" s="4"/>
      <c r="Z26" s="4"/>
      <c r="AA26" s="4"/>
      <c r="AB26" s="4"/>
      <c r="AC26" s="4">
        <v>2.2585995370370371E-2</v>
      </c>
      <c r="AD26" s="1" t="s">
        <v>286</v>
      </c>
      <c r="AE26" s="1" t="s">
        <v>282</v>
      </c>
      <c r="AF26" s="1" t="s">
        <v>280</v>
      </c>
      <c r="AG26" s="1" t="s">
        <v>286</v>
      </c>
      <c r="AH26" s="1" t="s">
        <v>280</v>
      </c>
      <c r="AI26" s="1" t="s">
        <v>281</v>
      </c>
      <c r="AJ26" s="1" t="s">
        <v>280</v>
      </c>
      <c r="AK26" s="1" t="s">
        <v>286</v>
      </c>
    </row>
    <row r="27" spans="1:43" x14ac:dyDescent="0.25">
      <c r="A27">
        <v>3</v>
      </c>
      <c r="B27">
        <v>0</v>
      </c>
      <c r="C27">
        <v>16.683333300000058</v>
      </c>
      <c r="D27" s="11">
        <f t="shared" si="3"/>
        <v>1.9309413541666735E-4</v>
      </c>
      <c r="E27" s="1">
        <v>1</v>
      </c>
      <c r="F27" s="1" t="s">
        <v>288</v>
      </c>
      <c r="G27" s="1">
        <v>26</v>
      </c>
      <c r="I27" s="6" t="s">
        <v>293</v>
      </c>
      <c r="J27" s="6" t="str">
        <f t="shared" si="0"/>
        <v/>
      </c>
      <c r="K27" s="6" t="str">
        <f t="shared" si="1"/>
        <v>X</v>
      </c>
      <c r="L27" s="6" t="str">
        <f t="shared" si="2"/>
        <v>X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43" x14ac:dyDescent="0.25">
      <c r="A28">
        <v>3</v>
      </c>
      <c r="B28">
        <v>0</v>
      </c>
      <c r="C28">
        <v>4.9166676000000447</v>
      </c>
      <c r="D28" s="11">
        <f t="shared" si="3"/>
        <v>2.3370447541666669E-2</v>
      </c>
      <c r="E28" s="1">
        <v>1</v>
      </c>
      <c r="F28" s="1" t="s">
        <v>283</v>
      </c>
      <c r="G28" s="1">
        <v>51</v>
      </c>
      <c r="I28" s="6"/>
      <c r="J28" s="6" t="str">
        <f t="shared" si="0"/>
        <v/>
      </c>
      <c r="K28" s="6" t="str">
        <f t="shared" si="1"/>
        <v/>
      </c>
      <c r="L28" s="6" t="str">
        <f t="shared" si="2"/>
        <v/>
      </c>
      <c r="M28" s="4">
        <v>2.331354166666667E-2</v>
      </c>
      <c r="N28" s="4">
        <v>2.3319675925925928E-2</v>
      </c>
      <c r="O28" s="4">
        <v>2.3320601851851849E-2</v>
      </c>
      <c r="P28" s="4">
        <v>2.3355902777777781E-2</v>
      </c>
      <c r="Q28" s="4">
        <v>2.3320601851851849E-2</v>
      </c>
      <c r="R28" s="4">
        <v>2.3355902777777781E-2</v>
      </c>
      <c r="S28" s="4">
        <v>2.3362268518518515E-2</v>
      </c>
      <c r="T28" s="4">
        <v>2.3375810185185183E-2</v>
      </c>
      <c r="U28" s="4"/>
      <c r="V28" s="4"/>
      <c r="W28" s="4"/>
      <c r="X28" s="4"/>
      <c r="Y28" s="4"/>
      <c r="Z28" s="4"/>
      <c r="AA28" s="4"/>
      <c r="AB28" s="4"/>
      <c r="AC28" s="4">
        <v>2.3369560185185184E-2</v>
      </c>
      <c r="AD28" s="1" t="s">
        <v>282</v>
      </c>
      <c r="AE28" s="1" t="s">
        <v>280</v>
      </c>
      <c r="AF28" s="1" t="s">
        <v>281</v>
      </c>
      <c r="AG28" s="1" t="s">
        <v>280</v>
      </c>
      <c r="AH28" s="1" t="s">
        <v>286</v>
      </c>
    </row>
    <row r="29" spans="1:43" x14ac:dyDescent="0.25">
      <c r="A29">
        <v>3</v>
      </c>
      <c r="B29">
        <v>0</v>
      </c>
      <c r="C29">
        <v>13.316669199999888</v>
      </c>
      <c r="D29" s="11">
        <f t="shared" si="3"/>
        <v>1.5412811574073943E-4</v>
      </c>
      <c r="E29" s="1">
        <v>1</v>
      </c>
      <c r="F29" s="1" t="s">
        <v>283</v>
      </c>
      <c r="G29" s="1">
        <v>52</v>
      </c>
      <c r="I29" s="6" t="s">
        <v>293</v>
      </c>
      <c r="J29" s="6" t="str">
        <f t="shared" si="0"/>
        <v/>
      </c>
      <c r="K29" s="6" t="str">
        <f t="shared" si="1"/>
        <v>X</v>
      </c>
      <c r="L29" s="6" t="str">
        <f t="shared" si="2"/>
        <v>X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43" x14ac:dyDescent="0.25">
      <c r="A30">
        <v>3</v>
      </c>
      <c r="B30">
        <v>0</v>
      </c>
      <c r="C30">
        <v>6.550000500000082</v>
      </c>
      <c r="D30" s="11">
        <f t="shared" si="3"/>
        <v>1.9295717598379631E-2</v>
      </c>
      <c r="E30" s="1">
        <v>1</v>
      </c>
      <c r="F30" s="1" t="s">
        <v>283</v>
      </c>
      <c r="G30" s="1">
        <v>53</v>
      </c>
      <c r="I30" s="6"/>
      <c r="J30" s="6" t="str">
        <f t="shared" si="0"/>
        <v/>
      </c>
      <c r="K30" s="6" t="str">
        <f t="shared" si="1"/>
        <v/>
      </c>
      <c r="L30" s="6" t="str">
        <f t="shared" si="2"/>
        <v/>
      </c>
      <c r="M30" s="4">
        <v>1.9219907407407408E-2</v>
      </c>
      <c r="N30" s="4">
        <v>1.9224652777777778E-2</v>
      </c>
      <c r="O30" s="4">
        <v>1.922662037037037E-2</v>
      </c>
      <c r="P30" s="4">
        <v>1.9251157407407408E-2</v>
      </c>
      <c r="Q30" s="4">
        <v>1.922662037037037E-2</v>
      </c>
      <c r="R30" s="4">
        <v>1.9251157407407408E-2</v>
      </c>
      <c r="S30" s="4">
        <v>1.9256018518518516E-2</v>
      </c>
      <c r="T30" s="4">
        <v>1.9303240740740742E-2</v>
      </c>
      <c r="U30" s="4"/>
      <c r="V30" s="4"/>
      <c r="W30" s="4"/>
      <c r="X30" s="4"/>
      <c r="Y30" s="4"/>
      <c r="Z30" s="4"/>
      <c r="AA30" s="4"/>
      <c r="AB30" s="4"/>
      <c r="AC30" s="4">
        <v>1.9296064814814815E-2</v>
      </c>
      <c r="AD30" s="1" t="s">
        <v>282</v>
      </c>
      <c r="AE30" s="1" t="s">
        <v>280</v>
      </c>
      <c r="AF30" s="1" t="s">
        <v>286</v>
      </c>
      <c r="AG30" s="1" t="s">
        <v>280</v>
      </c>
      <c r="AH30" s="1" t="s">
        <v>286</v>
      </c>
    </row>
    <row r="31" spans="1:43" x14ac:dyDescent="0.25">
      <c r="A31">
        <v>3</v>
      </c>
      <c r="B31">
        <v>0</v>
      </c>
      <c r="C31">
        <v>9.4833333999998874</v>
      </c>
      <c r="D31" s="11">
        <f t="shared" si="3"/>
        <v>1.8762191358796292E-2</v>
      </c>
      <c r="E31" s="1">
        <v>1</v>
      </c>
      <c r="F31" s="1" t="s">
        <v>283</v>
      </c>
      <c r="G31" s="1">
        <v>54</v>
      </c>
      <c r="I31" s="6"/>
      <c r="J31" s="6" t="str">
        <f t="shared" si="0"/>
        <v/>
      </c>
      <c r="K31" s="6" t="str">
        <f t="shared" si="1"/>
        <v/>
      </c>
      <c r="L31" s="6" t="str">
        <f t="shared" si="2"/>
        <v/>
      </c>
      <c r="M31" s="4">
        <v>1.8652430555555554E-2</v>
      </c>
      <c r="N31" s="4">
        <v>1.8657754629629628E-2</v>
      </c>
      <c r="O31" s="4">
        <v>1.8658680555555557E-2</v>
      </c>
      <c r="P31" s="4">
        <v>1.8746990740740741E-2</v>
      </c>
      <c r="Q31" s="4">
        <v>1.8658680555555557E-2</v>
      </c>
      <c r="R31" s="4">
        <v>1.8746990740740741E-2</v>
      </c>
      <c r="S31" s="4">
        <v>1.8756944444444448E-2</v>
      </c>
      <c r="T31" s="4">
        <v>1.8766319444444443E-2</v>
      </c>
      <c r="U31" s="4"/>
      <c r="V31" s="4"/>
      <c r="W31" s="4"/>
      <c r="X31" s="4"/>
      <c r="Y31" s="4"/>
      <c r="Z31" s="4"/>
      <c r="AA31" s="4"/>
      <c r="AB31" s="4"/>
      <c r="AC31" s="4">
        <v>1.8761574074074073E-2</v>
      </c>
      <c r="AD31" s="1" t="s">
        <v>282</v>
      </c>
      <c r="AE31" s="1" t="s">
        <v>280</v>
      </c>
      <c r="AF31" s="1" t="s">
        <v>281</v>
      </c>
      <c r="AG31" s="1" t="s">
        <v>280</v>
      </c>
      <c r="AH31" s="1" t="s">
        <v>286</v>
      </c>
    </row>
    <row r="32" spans="1:43" x14ac:dyDescent="0.25">
      <c r="A32">
        <v>3</v>
      </c>
      <c r="B32">
        <v>0</v>
      </c>
      <c r="C32">
        <v>22.816666900000069</v>
      </c>
      <c r="D32" s="11">
        <f t="shared" si="3"/>
        <v>2.0543479940972224E-2</v>
      </c>
      <c r="E32" s="1">
        <v>1</v>
      </c>
      <c r="F32" s="1" t="s">
        <v>283</v>
      </c>
      <c r="G32" s="1">
        <v>55</v>
      </c>
      <c r="I32" s="6"/>
      <c r="J32" s="6" t="str">
        <f t="shared" si="0"/>
        <v/>
      </c>
      <c r="K32" s="6" t="str">
        <f t="shared" si="1"/>
        <v/>
      </c>
      <c r="L32" s="6" t="str">
        <f t="shared" si="2"/>
        <v/>
      </c>
      <c r="M32" s="4">
        <v>2.0279398148148147E-2</v>
      </c>
      <c r="N32" s="4">
        <v>2.0341782407407406E-2</v>
      </c>
      <c r="O32" s="4">
        <v>2.0343171296296297E-2</v>
      </c>
      <c r="P32" s="4">
        <v>2.0585648148148148E-2</v>
      </c>
      <c r="Q32" s="4">
        <v>2.0343171296296297E-2</v>
      </c>
      <c r="R32" s="4">
        <v>2.0585648148148148E-2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2.0542824074074074E-2</v>
      </c>
      <c r="AD32" s="1" t="s">
        <v>282</v>
      </c>
      <c r="AE32" s="1" t="s">
        <v>280</v>
      </c>
      <c r="AF32" s="1" t="s">
        <v>286</v>
      </c>
    </row>
    <row r="33" spans="1:43" x14ac:dyDescent="0.25">
      <c r="A33">
        <v>3</v>
      </c>
      <c r="B33">
        <v>0</v>
      </c>
      <c r="C33">
        <v>26.949994199999843</v>
      </c>
      <c r="D33" s="11">
        <f t="shared" si="3"/>
        <v>2.373090271064815E-2</v>
      </c>
      <c r="E33" s="1">
        <v>1</v>
      </c>
      <c r="F33" s="1" t="s">
        <v>283</v>
      </c>
      <c r="G33" s="1">
        <v>56</v>
      </c>
      <c r="I33" s="6"/>
      <c r="J33" s="6" t="str">
        <f t="shared" si="0"/>
        <v/>
      </c>
      <c r="K33" s="6" t="str">
        <f t="shared" si="1"/>
        <v/>
      </c>
      <c r="L33" s="6" t="str">
        <f t="shared" si="2"/>
        <v/>
      </c>
      <c r="M33" s="4">
        <v>2.3418981481481485E-2</v>
      </c>
      <c r="N33" s="4">
        <v>2.373946759259259E-2</v>
      </c>
      <c r="O33" s="4">
        <v>2.3739930555555552E-2</v>
      </c>
      <c r="P33" s="4">
        <v>2.3760763888888887E-2</v>
      </c>
      <c r="Q33" s="4">
        <v>2.3721527777777779E-2</v>
      </c>
      <c r="R33" s="4">
        <v>2.3739930555555552E-2</v>
      </c>
      <c r="S33" s="4">
        <v>2.3760763888888887E-2</v>
      </c>
      <c r="T33" s="4"/>
      <c r="U33" s="4"/>
      <c r="V33" s="4"/>
      <c r="W33" s="4"/>
      <c r="X33" s="4"/>
      <c r="Y33" s="4"/>
      <c r="Z33" s="4"/>
      <c r="AA33" s="4"/>
      <c r="AB33" s="4"/>
      <c r="AC33" s="4">
        <v>2.3730208333333336E-2</v>
      </c>
      <c r="AD33" s="1" t="s">
        <v>282</v>
      </c>
      <c r="AE33" s="1" t="s">
        <v>286</v>
      </c>
      <c r="AF33" s="1" t="s">
        <v>280</v>
      </c>
      <c r="AG33" s="1" t="s">
        <v>286</v>
      </c>
    </row>
    <row r="34" spans="1:43" x14ac:dyDescent="0.25">
      <c r="A34">
        <v>3</v>
      </c>
      <c r="B34">
        <v>0</v>
      </c>
      <c r="C34">
        <v>26.433334999999964</v>
      </c>
      <c r="D34" s="11">
        <f t="shared" si="3"/>
        <v>2.0213464525462962E-2</v>
      </c>
      <c r="E34" s="1">
        <v>1</v>
      </c>
      <c r="F34" s="1" t="s">
        <v>283</v>
      </c>
      <c r="G34" s="1">
        <v>57</v>
      </c>
      <c r="I34" s="6" t="s">
        <v>301</v>
      </c>
      <c r="J34" s="6" t="str">
        <f t="shared" ref="J34:J65" si="4">IF(AD34="ic","X","")</f>
        <v/>
      </c>
      <c r="K34" s="6" t="str">
        <f t="shared" ref="K34:K65" si="5">IF(COUNTIF(AD34:AQ34,"ic")&gt;0,"","X")</f>
        <v/>
      </c>
      <c r="L34" s="6" t="str">
        <f t="shared" ref="L34:L65" si="6">IF(OR(COUNTIF(AE34:AQ34,"street")&gt;0, COUNTIF(AE34:AQ34,"surt")&gt;0, COUNTIF(AE34:AQ34,"wheel")&gt;0 ),"","X")</f>
        <v/>
      </c>
      <c r="M34" s="4">
        <v>1.9907523148148146E-2</v>
      </c>
      <c r="N34" s="4">
        <v>2.0103472222222224E-2</v>
      </c>
      <c r="O34" s="4">
        <v>2.0104513888888891E-2</v>
      </c>
      <c r="P34" s="4">
        <v>2.0113078703703702E-2</v>
      </c>
      <c r="Q34" s="4">
        <v>2.0104513888888891E-2</v>
      </c>
      <c r="R34" s="4">
        <v>2.0113078703703702E-2</v>
      </c>
      <c r="S34" s="4">
        <v>2.0115277777777777E-2</v>
      </c>
      <c r="T34" s="4">
        <v>2.0116666666666668E-2</v>
      </c>
      <c r="U34" s="4">
        <v>2.0117592592592593E-2</v>
      </c>
      <c r="V34" s="4">
        <v>2.0127430555555555E-2</v>
      </c>
      <c r="W34" s="4">
        <v>2.0180787037037035E-2</v>
      </c>
      <c r="X34" s="4">
        <v>2.0192592592592592E-2</v>
      </c>
      <c r="Y34" s="4">
        <v>2.0202546296296295E-2</v>
      </c>
      <c r="Z34" s="4">
        <v>2.021111111111111E-2</v>
      </c>
      <c r="AA34" s="4"/>
      <c r="AB34" s="4"/>
      <c r="AC34" s="4">
        <v>2.0212731481481481E-2</v>
      </c>
      <c r="AD34" s="1" t="s">
        <v>282</v>
      </c>
      <c r="AE34" s="1" t="s">
        <v>280</v>
      </c>
      <c r="AF34" s="1" t="s">
        <v>282</v>
      </c>
      <c r="AG34" s="1" t="s">
        <v>286</v>
      </c>
      <c r="AH34" s="1" t="s">
        <v>282</v>
      </c>
      <c r="AI34" s="1" t="s">
        <v>280</v>
      </c>
      <c r="AJ34" s="1" t="s">
        <v>282</v>
      </c>
      <c r="AK34" s="1" t="s">
        <v>280</v>
      </c>
      <c r="AL34" s="1" t="s">
        <v>286</v>
      </c>
      <c r="AM34" s="1" t="s">
        <v>280</v>
      </c>
      <c r="AN34" s="1" t="s">
        <v>286</v>
      </c>
    </row>
    <row r="35" spans="1:43" x14ac:dyDescent="0.25">
      <c r="A35">
        <v>3</v>
      </c>
      <c r="B35">
        <v>0</v>
      </c>
      <c r="C35">
        <v>22.666666999999901</v>
      </c>
      <c r="D35" s="11">
        <f t="shared" si="3"/>
        <v>2.0068479942129628E-2</v>
      </c>
      <c r="E35" s="1">
        <v>1</v>
      </c>
      <c r="F35" s="1" t="s">
        <v>283</v>
      </c>
      <c r="G35" s="1">
        <v>58</v>
      </c>
      <c r="I35" s="6"/>
      <c r="J35" s="6" t="str">
        <f t="shared" si="4"/>
        <v/>
      </c>
      <c r="K35" s="6" t="str">
        <f t="shared" si="5"/>
        <v/>
      </c>
      <c r="L35" s="6" t="str">
        <f t="shared" si="6"/>
        <v/>
      </c>
      <c r="M35" s="4">
        <v>1.9806134259259259E-2</v>
      </c>
      <c r="N35" s="4">
        <v>2.0045023148148149E-2</v>
      </c>
      <c r="O35" s="4">
        <v>2.0046064814814815E-2</v>
      </c>
      <c r="P35" s="4">
        <v>2.0058796296296297E-2</v>
      </c>
      <c r="Q35" s="4" t="s">
        <v>300</v>
      </c>
      <c r="R35" s="4">
        <v>2.0058796296296297E-2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2.0068171296296299E-2</v>
      </c>
      <c r="AD35" s="1" t="s">
        <v>282</v>
      </c>
      <c r="AE35" s="1" t="s">
        <v>280</v>
      </c>
      <c r="AF35" s="1" t="s">
        <v>286</v>
      </c>
    </row>
    <row r="36" spans="1:43" x14ac:dyDescent="0.25">
      <c r="A36">
        <v>3</v>
      </c>
      <c r="B36">
        <v>0</v>
      </c>
      <c r="C36">
        <v>15.216667900000001</v>
      </c>
      <c r="D36" s="11">
        <f t="shared" si="3"/>
        <v>2.1376118841435185E-2</v>
      </c>
      <c r="E36" s="1">
        <v>1</v>
      </c>
      <c r="F36" s="1" t="s">
        <v>283</v>
      </c>
      <c r="G36" s="1">
        <v>59</v>
      </c>
      <c r="I36" s="6"/>
      <c r="J36" s="6" t="str">
        <f t="shared" si="4"/>
        <v/>
      </c>
      <c r="K36" s="6" t="str">
        <f t="shared" si="5"/>
        <v/>
      </c>
      <c r="L36" s="6" t="str">
        <f t="shared" si="6"/>
        <v/>
      </c>
      <c r="M36" s="4">
        <v>2.12E-2</v>
      </c>
      <c r="N36" s="4">
        <v>2.1290972222222222E-2</v>
      </c>
      <c r="O36" s="4">
        <v>2.129270833333333E-2</v>
      </c>
      <c r="P36" s="4">
        <v>2.1333796296296295E-2</v>
      </c>
      <c r="Q36" s="4">
        <v>2.129270833333333E-2</v>
      </c>
      <c r="R36" s="4">
        <v>2.1333796296296295E-2</v>
      </c>
      <c r="S36" s="4">
        <v>2.1341666666666665E-2</v>
      </c>
      <c r="T36" s="4">
        <v>2.1349421296296297E-2</v>
      </c>
      <c r="U36" s="4">
        <v>2.1354513888888888E-2</v>
      </c>
      <c r="V36" s="4">
        <v>2.1369560185185186E-2</v>
      </c>
      <c r="W36" s="4">
        <v>2.1374305555555556E-2</v>
      </c>
      <c r="X36" s="4">
        <v>2.1380902777777776E-2</v>
      </c>
      <c r="Y36" s="4"/>
      <c r="Z36" s="4"/>
      <c r="AA36" s="4"/>
      <c r="AB36" s="4"/>
      <c r="AC36" s="4">
        <v>2.1374652777777777E-2</v>
      </c>
      <c r="AD36" s="1" t="s">
        <v>282</v>
      </c>
      <c r="AE36" s="1" t="s">
        <v>280</v>
      </c>
      <c r="AF36" s="1" t="s">
        <v>286</v>
      </c>
      <c r="AG36" s="1" t="s">
        <v>280</v>
      </c>
      <c r="AH36" s="1" t="s">
        <v>281</v>
      </c>
      <c r="AI36" s="1" t="s">
        <v>280</v>
      </c>
      <c r="AJ36" s="1" t="s">
        <v>286</v>
      </c>
      <c r="AK36" s="1" t="s">
        <v>280</v>
      </c>
      <c r="AL36" s="1" t="s">
        <v>286</v>
      </c>
    </row>
    <row r="37" spans="1:43" x14ac:dyDescent="0.25">
      <c r="A37">
        <v>3</v>
      </c>
      <c r="B37">
        <v>0</v>
      </c>
      <c r="C37">
        <v>6.1333318000000432</v>
      </c>
      <c r="D37" s="11">
        <f t="shared" si="3"/>
        <v>1.8519020043981482E-2</v>
      </c>
      <c r="E37" s="1">
        <v>1</v>
      </c>
      <c r="F37" s="1" t="s">
        <v>283</v>
      </c>
      <c r="G37" s="1">
        <v>60</v>
      </c>
      <c r="I37" s="6"/>
      <c r="J37" s="6" t="str">
        <f t="shared" si="4"/>
        <v/>
      </c>
      <c r="K37" s="6" t="str">
        <f t="shared" si="5"/>
        <v/>
      </c>
      <c r="L37" s="6" t="str">
        <f t="shared" si="6"/>
        <v/>
      </c>
      <c r="M37" s="4">
        <v>1.8448032407407406E-2</v>
      </c>
      <c r="N37" s="4">
        <v>1.8452777777777776E-2</v>
      </c>
      <c r="O37" s="4">
        <v>1.8453587962962963E-2</v>
      </c>
      <c r="P37" s="4">
        <v>1.8497453703703703E-2</v>
      </c>
      <c r="Q37" s="4">
        <v>1.8453587962962963E-2</v>
      </c>
      <c r="R37" s="4">
        <v>1.8497453703703703E-2</v>
      </c>
      <c r="S37" s="4">
        <v>1.8501967592592591E-2</v>
      </c>
      <c r="T37" s="4">
        <v>1.8527777777777778E-2</v>
      </c>
      <c r="U37" s="4"/>
      <c r="V37" s="4"/>
      <c r="W37" s="4"/>
      <c r="X37" s="4"/>
      <c r="Y37" s="4"/>
      <c r="Z37" s="4"/>
      <c r="AA37" s="4"/>
      <c r="AB37" s="4"/>
      <c r="AC37" s="4">
        <v>1.8518518518518521E-2</v>
      </c>
      <c r="AD37" s="1" t="s">
        <v>282</v>
      </c>
      <c r="AE37" s="1" t="s">
        <v>280</v>
      </c>
      <c r="AF37" s="1" t="s">
        <v>281</v>
      </c>
      <c r="AG37" s="1" t="s">
        <v>280</v>
      </c>
      <c r="AH37" s="1" t="s">
        <v>286</v>
      </c>
    </row>
    <row r="38" spans="1:43" x14ac:dyDescent="0.25">
      <c r="A38">
        <v>3</v>
      </c>
      <c r="B38">
        <v>0</v>
      </c>
      <c r="C38">
        <v>13.983337100000121</v>
      </c>
      <c r="D38" s="11">
        <f t="shared" si="3"/>
        <v>1.8310455290509262E-2</v>
      </c>
      <c r="E38" s="1">
        <v>1</v>
      </c>
      <c r="F38" s="1" t="s">
        <v>283</v>
      </c>
      <c r="G38" s="1">
        <v>61</v>
      </c>
      <c r="I38" s="6"/>
      <c r="J38" s="6" t="str">
        <f t="shared" si="4"/>
        <v/>
      </c>
      <c r="K38" s="6" t="str">
        <f t="shared" si="5"/>
        <v/>
      </c>
      <c r="L38" s="6" t="str">
        <f t="shared" si="6"/>
        <v/>
      </c>
      <c r="M38" s="4">
        <v>1.8148611111111112E-2</v>
      </c>
      <c r="N38" s="4">
        <v>1.8234722222222222E-2</v>
      </c>
      <c r="O38" s="4">
        <v>1.8236111111111113E-2</v>
      </c>
      <c r="P38" s="4">
        <v>1.8292245370370368E-2</v>
      </c>
      <c r="Q38" s="4">
        <v>1.8236111111111113E-2</v>
      </c>
      <c r="R38" s="4">
        <v>1.8292245370370368E-2</v>
      </c>
      <c r="S38" s="4">
        <v>1.8299305555555555E-2</v>
      </c>
      <c r="T38" s="4">
        <v>1.831759259259259E-2</v>
      </c>
      <c r="U38" s="4"/>
      <c r="V38" s="4"/>
      <c r="W38" s="4"/>
      <c r="X38" s="4"/>
      <c r="Y38" s="4"/>
      <c r="Z38" s="4"/>
      <c r="AA38" s="4"/>
      <c r="AB38" s="4"/>
      <c r="AC38" s="4">
        <v>1.830914351851852E-2</v>
      </c>
      <c r="AD38" s="1" t="s">
        <v>282</v>
      </c>
      <c r="AE38" s="1" t="s">
        <v>280</v>
      </c>
      <c r="AF38" s="1" t="s">
        <v>281</v>
      </c>
      <c r="AG38" s="1" t="s">
        <v>280</v>
      </c>
      <c r="AH38" s="1" t="s">
        <v>286</v>
      </c>
    </row>
    <row r="39" spans="1:43" x14ac:dyDescent="0.25">
      <c r="A39">
        <v>3</v>
      </c>
      <c r="B39">
        <v>0</v>
      </c>
      <c r="C39">
        <v>26.300018500000007</v>
      </c>
      <c r="D39" s="11">
        <f t="shared" si="3"/>
        <v>2.2000463177083332E-2</v>
      </c>
      <c r="E39" s="1">
        <v>1</v>
      </c>
      <c r="F39" s="1" t="s">
        <v>283</v>
      </c>
      <c r="G39" s="1">
        <v>62</v>
      </c>
      <c r="I39" s="6"/>
      <c r="J39" s="6" t="str">
        <f t="shared" si="4"/>
        <v/>
      </c>
      <c r="K39" s="6" t="str">
        <f t="shared" si="5"/>
        <v/>
      </c>
      <c r="L39" s="6" t="str">
        <f t="shared" si="6"/>
        <v/>
      </c>
      <c r="M39" s="4">
        <v>2.1696064814814814E-2</v>
      </c>
      <c r="N39" s="4">
        <v>2.1966319444444441E-2</v>
      </c>
      <c r="O39" s="4">
        <v>2.1967592592592594E-2</v>
      </c>
      <c r="P39" s="4">
        <v>2.1982523148148147E-2</v>
      </c>
      <c r="Q39" s="4">
        <v>2.1963657407407407E-2</v>
      </c>
      <c r="R39" s="4">
        <v>2.1967592592592594E-2</v>
      </c>
      <c r="S39" s="4">
        <v>2.1982638888888892E-2</v>
      </c>
      <c r="T39" s="4">
        <v>2.199351851851852E-2</v>
      </c>
      <c r="U39" s="4">
        <v>2.2000231481481478E-2</v>
      </c>
      <c r="V39" s="4"/>
      <c r="W39" s="4"/>
      <c r="X39" s="4"/>
      <c r="Y39" s="4"/>
      <c r="Z39" s="4"/>
      <c r="AA39" s="4"/>
      <c r="AB39" s="4"/>
      <c r="AC39" s="4">
        <v>2.1999074074074074E-2</v>
      </c>
      <c r="AD39" s="1" t="s">
        <v>282</v>
      </c>
      <c r="AE39" s="1" t="s">
        <v>286</v>
      </c>
      <c r="AF39" s="1" t="s">
        <v>280</v>
      </c>
      <c r="AG39" s="1" t="s">
        <v>286</v>
      </c>
      <c r="AH39" s="1" t="s">
        <v>280</v>
      </c>
      <c r="AI39" s="1" t="s">
        <v>286</v>
      </c>
    </row>
    <row r="40" spans="1:43" x14ac:dyDescent="0.25">
      <c r="A40">
        <v>3</v>
      </c>
      <c r="B40">
        <v>0</v>
      </c>
      <c r="C40">
        <v>8.0833356999999371</v>
      </c>
      <c r="D40" s="11">
        <f t="shared" si="3"/>
        <v>1.8732561755787035E-2</v>
      </c>
      <c r="E40" s="1">
        <v>1</v>
      </c>
      <c r="F40" s="1" t="s">
        <v>283</v>
      </c>
      <c r="G40" s="1">
        <v>63</v>
      </c>
      <c r="I40" s="6"/>
      <c r="J40" s="6" t="str">
        <f t="shared" si="4"/>
        <v/>
      </c>
      <c r="K40" s="6" t="str">
        <f t="shared" si="5"/>
        <v/>
      </c>
      <c r="L40" s="6" t="str">
        <f t="shared" si="6"/>
        <v/>
      </c>
      <c r="M40" s="4">
        <v>1.863900462962963E-2</v>
      </c>
      <c r="N40" s="4">
        <v>1.8644560185185188E-2</v>
      </c>
      <c r="O40" s="4">
        <v>1.8646875E-2</v>
      </c>
      <c r="P40" s="4">
        <v>1.8695486111111114E-2</v>
      </c>
      <c r="Q40" s="4">
        <v>1.8646875E-2</v>
      </c>
      <c r="R40" s="4">
        <v>1.8695486111111114E-2</v>
      </c>
      <c r="S40" s="4">
        <v>1.8700810185185185E-2</v>
      </c>
      <c r="T40" s="4">
        <v>1.8726620370370369E-2</v>
      </c>
      <c r="U40" s="4"/>
      <c r="V40" s="4"/>
      <c r="W40" s="4"/>
      <c r="X40" s="4"/>
      <c r="Y40" s="4"/>
      <c r="Z40" s="4"/>
      <c r="AA40" s="4"/>
      <c r="AB40" s="4"/>
      <c r="AC40" s="4">
        <v>1.8731481481481481E-2</v>
      </c>
      <c r="AD40" s="1" t="s">
        <v>282</v>
      </c>
      <c r="AE40" s="1" t="s">
        <v>280</v>
      </c>
      <c r="AF40" s="1" t="s">
        <v>281</v>
      </c>
      <c r="AG40" s="1" t="s">
        <v>280</v>
      </c>
      <c r="AH40" s="1" t="s">
        <v>286</v>
      </c>
    </row>
    <row r="41" spans="1:43" x14ac:dyDescent="0.25">
      <c r="D41" s="11">
        <f t="shared" si="3"/>
        <v>0</v>
      </c>
      <c r="E41" s="1">
        <v>1</v>
      </c>
      <c r="F41" s="1" t="s">
        <v>283</v>
      </c>
      <c r="G41" s="1">
        <v>64</v>
      </c>
      <c r="I41" s="6" t="s">
        <v>293</v>
      </c>
      <c r="J41" s="6" t="str">
        <f t="shared" si="4"/>
        <v/>
      </c>
      <c r="K41" s="6" t="str">
        <f t="shared" si="5"/>
        <v>X</v>
      </c>
      <c r="L41" s="6" t="str">
        <f t="shared" si="6"/>
        <v>X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43" x14ac:dyDescent="0.25">
      <c r="A42">
        <v>3</v>
      </c>
      <c r="B42">
        <v>0</v>
      </c>
      <c r="C42">
        <v>24.583332599999849</v>
      </c>
      <c r="D42" s="11">
        <f t="shared" si="3"/>
        <v>1.8161612645833328E-2</v>
      </c>
      <c r="E42" s="1">
        <v>1</v>
      </c>
      <c r="F42" s="1" t="s">
        <v>283</v>
      </c>
      <c r="G42" s="1">
        <v>65</v>
      </c>
      <c r="I42" s="6"/>
      <c r="J42" s="6" t="str">
        <f t="shared" si="4"/>
        <v/>
      </c>
      <c r="K42" s="6" t="str">
        <f t="shared" si="5"/>
        <v/>
      </c>
      <c r="L42" s="6" t="str">
        <f t="shared" si="6"/>
        <v/>
      </c>
      <c r="M42" s="4">
        <v>1.7877083333333332E-2</v>
      </c>
      <c r="N42" s="4">
        <v>1.7880439814814814E-2</v>
      </c>
      <c r="O42" s="4">
        <v>1.7881249999999998E-2</v>
      </c>
      <c r="P42" s="4">
        <v>1.7917592592592593E-2</v>
      </c>
      <c r="Q42" s="4">
        <v>1.7881249999999998E-2</v>
      </c>
      <c r="R42" s="4">
        <v>1.7917592592592593E-2</v>
      </c>
      <c r="S42" s="4">
        <v>1.7923611111111109E-2</v>
      </c>
      <c r="T42" s="4">
        <v>1.7930439814814816E-2</v>
      </c>
      <c r="U42" s="4">
        <v>1.8133449074074073E-2</v>
      </c>
      <c r="V42" s="4">
        <v>1.8140972222222222E-2</v>
      </c>
      <c r="W42" s="4">
        <v>1.8166087962962964E-2</v>
      </c>
      <c r="X42" s="4"/>
      <c r="Y42" s="4"/>
      <c r="Z42" s="4"/>
      <c r="AA42" s="4"/>
      <c r="AB42" s="4"/>
      <c r="AC42" s="4">
        <v>1.8160995370370369E-2</v>
      </c>
      <c r="AD42" s="1" t="s">
        <v>282</v>
      </c>
      <c r="AE42" s="1" t="s">
        <v>280</v>
      </c>
      <c r="AF42" s="1" t="s">
        <v>282</v>
      </c>
      <c r="AG42" s="1" t="s">
        <v>280</v>
      </c>
      <c r="AH42" s="1" t="s">
        <v>282</v>
      </c>
      <c r="AI42" s="1" t="s">
        <v>286</v>
      </c>
      <c r="AJ42" s="1" t="s">
        <v>280</v>
      </c>
      <c r="AK42" s="1" t="s">
        <v>286</v>
      </c>
    </row>
    <row r="43" spans="1:43" x14ac:dyDescent="0.25">
      <c r="A43">
        <v>3</v>
      </c>
      <c r="B43">
        <v>0</v>
      </c>
      <c r="C43">
        <v>24.05</v>
      </c>
      <c r="D43" s="11">
        <f t="shared" si="3"/>
        <v>2.0542013888888887E-2</v>
      </c>
      <c r="E43" s="1">
        <v>1</v>
      </c>
      <c r="F43" s="1" t="s">
        <v>283</v>
      </c>
      <c r="G43" s="1">
        <v>66</v>
      </c>
      <c r="I43" s="6"/>
      <c r="J43" s="6" t="str">
        <f t="shared" si="4"/>
        <v>X</v>
      </c>
      <c r="K43" s="6" t="str">
        <f t="shared" si="5"/>
        <v/>
      </c>
      <c r="L43" s="6" t="str">
        <f t="shared" si="6"/>
        <v/>
      </c>
      <c r="M43" s="4">
        <v>2.0263657407407407E-2</v>
      </c>
      <c r="N43" s="4"/>
      <c r="O43" s="4"/>
      <c r="P43" s="4">
        <v>2.026828703703704E-2</v>
      </c>
      <c r="Q43" s="4">
        <v>2.026828703703704E-2</v>
      </c>
      <c r="R43" s="4">
        <v>2.0282291666666664E-2</v>
      </c>
      <c r="S43" s="4">
        <v>2.0287615740740741E-2</v>
      </c>
      <c r="T43" s="4">
        <v>2.0290740740740741E-2</v>
      </c>
      <c r="U43" s="4">
        <v>2.0337152777777777E-2</v>
      </c>
      <c r="V43" s="4">
        <v>1.9656365740740742E-2</v>
      </c>
      <c r="W43" s="4">
        <v>2.039861111111111E-2</v>
      </c>
      <c r="X43" s="4">
        <v>2.0408217592592592E-2</v>
      </c>
      <c r="Y43" s="4">
        <v>2.0416898148148146E-2</v>
      </c>
      <c r="Z43" s="4">
        <v>2.0428472222222223E-2</v>
      </c>
      <c r="AA43" s="4">
        <v>2.0436805555555555E-2</v>
      </c>
      <c r="AB43" s="4">
        <v>2.0446180555555554E-2</v>
      </c>
      <c r="AC43" s="4">
        <v>2.0540856481481479E-2</v>
      </c>
      <c r="AD43" s="1" t="s">
        <v>280</v>
      </c>
      <c r="AE43" s="1" t="s">
        <v>282</v>
      </c>
      <c r="AF43" s="1" t="s">
        <v>280</v>
      </c>
      <c r="AG43" s="1" t="s">
        <v>282</v>
      </c>
      <c r="AH43" s="1" t="s">
        <v>280</v>
      </c>
      <c r="AI43" s="1" t="s">
        <v>286</v>
      </c>
      <c r="AJ43" s="1" t="s">
        <v>280</v>
      </c>
      <c r="AK43" s="1" t="s">
        <v>286</v>
      </c>
      <c r="AL43" s="1" t="s">
        <v>280</v>
      </c>
      <c r="AM43" s="1" t="s">
        <v>282</v>
      </c>
      <c r="AN43" s="1" t="s">
        <v>280</v>
      </c>
      <c r="AO43" s="1" t="s">
        <v>286</v>
      </c>
      <c r="AP43" s="1" t="s">
        <v>280</v>
      </c>
      <c r="AQ43" s="1" t="s">
        <v>286</v>
      </c>
    </row>
    <row r="44" spans="1:43" x14ac:dyDescent="0.25">
      <c r="A44">
        <v>3</v>
      </c>
      <c r="B44">
        <v>0</v>
      </c>
      <c r="C44">
        <v>24.583333300000056</v>
      </c>
      <c r="D44" s="11">
        <f t="shared" si="3"/>
        <v>1.9751543209490741E-2</v>
      </c>
      <c r="E44" s="1">
        <v>1</v>
      </c>
      <c r="F44" s="1" t="s">
        <v>283</v>
      </c>
      <c r="G44" s="1">
        <v>67</v>
      </c>
      <c r="I44" s="6"/>
      <c r="J44" s="6" t="str">
        <f t="shared" si="4"/>
        <v/>
      </c>
      <c r="K44" s="6" t="str">
        <f t="shared" si="5"/>
        <v/>
      </c>
      <c r="L44" s="6" t="str">
        <f t="shared" si="6"/>
        <v/>
      </c>
      <c r="M44" s="4">
        <v>1.9467013888888888E-2</v>
      </c>
      <c r="N44" s="4">
        <v>1.9534375E-2</v>
      </c>
      <c r="O44" s="4">
        <v>1.9534953703703704E-2</v>
      </c>
      <c r="P44" s="4">
        <v>1.9581018518518518E-2</v>
      </c>
      <c r="Q44" s="4">
        <v>1.9534953703703704E-2</v>
      </c>
      <c r="R44" s="4">
        <v>1.9581018518518518E-2</v>
      </c>
      <c r="S44" s="4">
        <v>1.9613425925925927E-2</v>
      </c>
      <c r="T44" s="4">
        <v>1.9627546296296296E-2</v>
      </c>
      <c r="U44" s="4">
        <v>1.9667939814814815E-2</v>
      </c>
      <c r="V44" s="4">
        <v>1.9679166666666668E-2</v>
      </c>
      <c r="W44" s="4">
        <v>1.969351851851852E-2</v>
      </c>
      <c r="X44" s="4">
        <v>1.9696874999999999E-2</v>
      </c>
      <c r="Y44" s="4">
        <v>1.9702777777777777E-2</v>
      </c>
      <c r="Z44" s="4">
        <v>1.9707175925925927E-2</v>
      </c>
      <c r="AA44" s="4">
        <v>1.9713194444444446E-2</v>
      </c>
      <c r="AB44" s="4">
        <v>1.9721296296296296E-2</v>
      </c>
      <c r="AC44" s="4">
        <v>1.9750810185185184E-2</v>
      </c>
      <c r="AD44" s="1" t="s">
        <v>282</v>
      </c>
      <c r="AE44" s="1" t="s">
        <v>280</v>
      </c>
      <c r="AF44" s="1" t="s">
        <v>282</v>
      </c>
      <c r="AG44" s="1" t="s">
        <v>280</v>
      </c>
      <c r="AH44" s="1" t="s">
        <v>282</v>
      </c>
      <c r="AI44" s="1" t="s">
        <v>280</v>
      </c>
      <c r="AJ44" s="1" t="s">
        <v>282</v>
      </c>
      <c r="AK44" s="1" t="s">
        <v>280</v>
      </c>
      <c r="AL44" s="1" t="s">
        <v>286</v>
      </c>
      <c r="AM44" s="1" t="s">
        <v>280</v>
      </c>
      <c r="AN44" s="1" t="s">
        <v>281</v>
      </c>
      <c r="AO44" s="1" t="s">
        <v>280</v>
      </c>
      <c r="AP44" s="1" t="s">
        <v>286</v>
      </c>
      <c r="AQ44" s="1" t="s">
        <v>286</v>
      </c>
    </row>
    <row r="45" spans="1:43" x14ac:dyDescent="0.25">
      <c r="A45">
        <v>3</v>
      </c>
      <c r="B45">
        <v>0</v>
      </c>
      <c r="C45">
        <v>8.6166647999999118</v>
      </c>
      <c r="D45" s="11">
        <f t="shared" si="3"/>
        <v>2.1319290101851851E-2</v>
      </c>
      <c r="E45" s="1">
        <v>1</v>
      </c>
      <c r="F45" s="1" t="s">
        <v>283</v>
      </c>
      <c r="G45" s="1">
        <v>68</v>
      </c>
      <c r="I45" s="6"/>
      <c r="J45" s="6" t="str">
        <f t="shared" si="4"/>
        <v/>
      </c>
      <c r="K45" s="6" t="str">
        <f t="shared" si="5"/>
        <v/>
      </c>
      <c r="L45" s="6" t="str">
        <f t="shared" si="6"/>
        <v/>
      </c>
      <c r="M45" s="4">
        <v>2.1219560185185185E-2</v>
      </c>
      <c r="N45" s="4">
        <v>2.1230671296296296E-2</v>
      </c>
      <c r="O45" s="4">
        <v>2.1231597222222221E-2</v>
      </c>
      <c r="P45" s="4">
        <v>2.1293287037037038E-2</v>
      </c>
      <c r="Q45" s="4">
        <v>2.1231597222222221E-2</v>
      </c>
      <c r="R45" s="4">
        <v>2.1293287037037038E-2</v>
      </c>
      <c r="S45" s="4">
        <v>2.1298842592592595E-2</v>
      </c>
      <c r="T45" s="4">
        <v>2.1304398148148149E-2</v>
      </c>
      <c r="U45" s="4">
        <v>2.1310416666666668E-2</v>
      </c>
      <c r="V45" s="4">
        <v>2.1338425925925927E-2</v>
      </c>
      <c r="W45" s="4"/>
      <c r="X45" s="4"/>
      <c r="Y45" s="4"/>
      <c r="Z45" s="4"/>
      <c r="AA45" s="4"/>
      <c r="AB45" s="4"/>
      <c r="AC45" s="4">
        <v>2.1318865740740739E-2</v>
      </c>
      <c r="AD45" s="1" t="s">
        <v>282</v>
      </c>
      <c r="AE45" s="1" t="s">
        <v>280</v>
      </c>
      <c r="AF45" s="1" t="s">
        <v>281</v>
      </c>
      <c r="AG45" s="1" t="s">
        <v>280</v>
      </c>
      <c r="AH45" s="1" t="s">
        <v>281</v>
      </c>
      <c r="AI45" s="1" t="s">
        <v>280</v>
      </c>
      <c r="AJ45" s="1" t="s">
        <v>286</v>
      </c>
    </row>
    <row r="46" spans="1:43" x14ac:dyDescent="0.25">
      <c r="A46">
        <v>3</v>
      </c>
      <c r="B46">
        <v>0</v>
      </c>
      <c r="C46">
        <v>11.783332599999849</v>
      </c>
      <c r="D46" s="11">
        <f t="shared" si="3"/>
        <v>1.9335570979166664E-2</v>
      </c>
      <c r="E46" s="1">
        <v>1</v>
      </c>
      <c r="F46" s="1" t="s">
        <v>283</v>
      </c>
      <c r="G46" s="1">
        <v>69</v>
      </c>
      <c r="I46" s="6"/>
      <c r="J46" s="6" t="str">
        <f t="shared" si="4"/>
        <v/>
      </c>
      <c r="K46" s="6" t="str">
        <f t="shared" si="5"/>
        <v/>
      </c>
      <c r="L46" s="6" t="str">
        <f t="shared" si="6"/>
        <v/>
      </c>
      <c r="M46" s="4">
        <v>1.9199189814814815E-2</v>
      </c>
      <c r="N46" s="4">
        <v>1.9204166666666665E-2</v>
      </c>
      <c r="O46" s="4">
        <v>1.9204976851851852E-2</v>
      </c>
      <c r="P46" s="4">
        <v>1.9229861111111111E-2</v>
      </c>
      <c r="Q46" s="4">
        <v>1.9204976851851852E-2</v>
      </c>
      <c r="R46" s="4">
        <v>1.9229861111111111E-2</v>
      </c>
      <c r="S46" s="4">
        <v>1.9232523148148148E-2</v>
      </c>
      <c r="T46" s="4">
        <v>1.9243865740740742E-2</v>
      </c>
      <c r="U46" s="4">
        <v>1.9250231481481483E-2</v>
      </c>
      <c r="V46" s="4">
        <v>1.9262499999999998E-2</v>
      </c>
      <c r="W46" s="4">
        <v>1.9268518518518518E-2</v>
      </c>
      <c r="X46" s="4">
        <v>1.9280092592592592E-2</v>
      </c>
      <c r="Y46" s="4">
        <v>1.929861111111111E-2</v>
      </c>
      <c r="Z46" s="4">
        <v>1.931435185185185E-2</v>
      </c>
      <c r="AA46" s="4">
        <v>1.9319675925925924E-2</v>
      </c>
      <c r="AB46" s="4">
        <v>1.9319907407407407E-2</v>
      </c>
      <c r="AC46" s="4">
        <v>1.9335185185185184E-2</v>
      </c>
      <c r="AD46" s="1" t="s">
        <v>282</v>
      </c>
      <c r="AE46" s="1" t="s">
        <v>280</v>
      </c>
      <c r="AF46" s="1" t="s">
        <v>281</v>
      </c>
      <c r="AG46" s="1" t="s">
        <v>280</v>
      </c>
      <c r="AH46" s="1" t="s">
        <v>286</v>
      </c>
      <c r="AI46" s="1" t="s">
        <v>280</v>
      </c>
      <c r="AJ46" s="1" t="s">
        <v>286</v>
      </c>
      <c r="AK46" s="1" t="s">
        <v>280</v>
      </c>
      <c r="AL46" s="1" t="s">
        <v>286</v>
      </c>
      <c r="AM46" s="1" t="s">
        <v>280</v>
      </c>
      <c r="AN46" s="1" t="s">
        <v>281</v>
      </c>
      <c r="AO46" s="1" t="s">
        <v>280</v>
      </c>
      <c r="AP46" s="1" t="s">
        <v>286</v>
      </c>
      <c r="AQ46" s="1" t="s">
        <v>286</v>
      </c>
    </row>
    <row r="47" spans="1:43" x14ac:dyDescent="0.25">
      <c r="A47">
        <v>3</v>
      </c>
      <c r="B47">
        <v>0</v>
      </c>
      <c r="C47">
        <v>11.016667700000108</v>
      </c>
      <c r="D47" s="11">
        <f t="shared" si="3"/>
        <v>2.0977623468749998E-2</v>
      </c>
      <c r="E47" s="1">
        <v>1</v>
      </c>
      <c r="F47" s="1" t="s">
        <v>283</v>
      </c>
      <c r="G47" s="1">
        <v>70</v>
      </c>
      <c r="I47" s="6"/>
      <c r="J47" s="6" t="str">
        <f t="shared" si="4"/>
        <v/>
      </c>
      <c r="K47" s="6" t="str">
        <f t="shared" si="5"/>
        <v/>
      </c>
      <c r="L47" s="6" t="str">
        <f t="shared" si="6"/>
        <v/>
      </c>
      <c r="M47" s="4">
        <v>2.0850115740740739E-2</v>
      </c>
      <c r="N47" s="4">
        <v>2.0850115740740739E-2</v>
      </c>
      <c r="O47" s="4">
        <v>2.085127314814815E-2</v>
      </c>
      <c r="P47" s="4">
        <v>2.0917939814814813E-2</v>
      </c>
      <c r="Q47" s="4">
        <v>2.085127314814815E-2</v>
      </c>
      <c r="R47" s="4">
        <v>2.0917939814814813E-2</v>
      </c>
      <c r="S47" s="4">
        <v>2.0924537037037037E-2</v>
      </c>
      <c r="T47" s="4">
        <v>2.0958564814814815E-2</v>
      </c>
      <c r="U47" s="4">
        <v>2.0976388888888888E-2</v>
      </c>
      <c r="V47" s="4"/>
      <c r="W47" s="4"/>
      <c r="X47" s="4"/>
      <c r="Y47" s="4"/>
      <c r="Z47" s="4"/>
      <c r="AA47" s="4"/>
      <c r="AB47" s="4"/>
      <c r="AC47" s="4">
        <v>2.0977662037037038E-2</v>
      </c>
      <c r="AD47" s="1" t="s">
        <v>282</v>
      </c>
      <c r="AE47" s="1" t="s">
        <v>280</v>
      </c>
      <c r="AF47" s="1" t="s">
        <v>286</v>
      </c>
      <c r="AG47" s="1" t="s">
        <v>280</v>
      </c>
      <c r="AH47" s="1" t="s">
        <v>281</v>
      </c>
      <c r="AI47" s="1" t="s">
        <v>286</v>
      </c>
    </row>
    <row r="48" spans="1:43" x14ac:dyDescent="0.25">
      <c r="A48">
        <v>3</v>
      </c>
      <c r="B48">
        <v>0</v>
      </c>
      <c r="C48">
        <v>24.949999799999873</v>
      </c>
      <c r="D48" s="11">
        <f t="shared" si="3"/>
        <v>1.7688888886574071E-2</v>
      </c>
      <c r="E48" s="1">
        <v>1</v>
      </c>
      <c r="F48" s="1" t="s">
        <v>283</v>
      </c>
      <c r="G48" s="1">
        <v>71</v>
      </c>
      <c r="I48" s="6"/>
      <c r="J48" s="6" t="str">
        <f t="shared" si="4"/>
        <v/>
      </c>
      <c r="K48" s="6" t="str">
        <f t="shared" si="5"/>
        <v/>
      </c>
      <c r="L48" s="6" t="str">
        <f t="shared" si="6"/>
        <v/>
      </c>
      <c r="M48" s="4">
        <v>1.740011574074074E-2</v>
      </c>
      <c r="N48" s="4">
        <v>1.740636574074074E-2</v>
      </c>
      <c r="O48" s="4">
        <v>1.7407175925925927E-2</v>
      </c>
      <c r="P48" s="4">
        <v>1.7474652777777776E-2</v>
      </c>
      <c r="Q48" s="4">
        <v>1.7407175925925927E-2</v>
      </c>
      <c r="R48" s="4">
        <v>1.7474652777777776E-2</v>
      </c>
      <c r="S48" s="4">
        <v>1.7487847222222224E-2</v>
      </c>
      <c r="T48" s="4">
        <v>1.7510648148148147E-2</v>
      </c>
      <c r="U48" s="4">
        <v>1.7537615740740743E-2</v>
      </c>
      <c r="V48" s="4">
        <v>1.7546064814814813E-2</v>
      </c>
      <c r="W48" s="4">
        <v>1.7580208333333333E-2</v>
      </c>
      <c r="X48" s="4">
        <v>1.7596064814814818E-2</v>
      </c>
      <c r="Y48" s="4">
        <v>1.765347222222222E-2</v>
      </c>
      <c r="Z48" s="4">
        <v>1.7679398148148149E-2</v>
      </c>
      <c r="AA48" s="4"/>
      <c r="AB48" s="4"/>
      <c r="AC48" s="4">
        <v>1.7687499999999998E-2</v>
      </c>
      <c r="AD48" s="1" t="s">
        <v>282</v>
      </c>
      <c r="AE48" s="1" t="s">
        <v>280</v>
      </c>
      <c r="AF48" s="1" t="s">
        <v>282</v>
      </c>
      <c r="AG48" s="1" t="s">
        <v>280</v>
      </c>
      <c r="AH48" s="1" t="s">
        <v>282</v>
      </c>
      <c r="AI48" s="1" t="s">
        <v>280</v>
      </c>
      <c r="AJ48" s="1" t="s">
        <v>282</v>
      </c>
      <c r="AK48" s="1" t="s">
        <v>280</v>
      </c>
      <c r="AL48" s="1" t="s">
        <v>282</v>
      </c>
      <c r="AM48" s="1" t="s">
        <v>280</v>
      </c>
      <c r="AN48" s="1" t="s">
        <v>286</v>
      </c>
    </row>
    <row r="49" spans="1:43" x14ac:dyDescent="0.25">
      <c r="A49">
        <v>3</v>
      </c>
      <c r="B49">
        <v>0</v>
      </c>
      <c r="C49">
        <v>3.0833316000001507</v>
      </c>
      <c r="D49" s="11">
        <f t="shared" si="3"/>
        <v>1.7444251523148151E-2</v>
      </c>
      <c r="E49" s="1">
        <v>1</v>
      </c>
      <c r="F49" s="1" t="s">
        <v>283</v>
      </c>
      <c r="G49" s="1">
        <v>72</v>
      </c>
      <c r="I49" s="6"/>
      <c r="J49" s="6" t="str">
        <f t="shared" si="4"/>
        <v/>
      </c>
      <c r="K49" s="6" t="str">
        <f t="shared" si="5"/>
        <v/>
      </c>
      <c r="L49" s="6" t="str">
        <f t="shared" si="6"/>
        <v/>
      </c>
      <c r="M49" s="4">
        <v>1.7408564814814814E-2</v>
      </c>
      <c r="N49" s="4">
        <v>1.7411921296296293E-2</v>
      </c>
      <c r="O49" s="4">
        <v>1.7413657407407409E-2</v>
      </c>
      <c r="P49" s="4">
        <v>1.7433333333333332E-2</v>
      </c>
      <c r="Q49" s="4">
        <v>1.7413657407407409E-2</v>
      </c>
      <c r="R49" s="4">
        <v>1.7433333333333332E-2</v>
      </c>
      <c r="S49" s="4">
        <v>1.7439120370370369E-2</v>
      </c>
      <c r="T49" s="4">
        <v>1.7450925925925929E-2</v>
      </c>
      <c r="U49" s="4"/>
      <c r="V49" s="4"/>
      <c r="W49" s="4"/>
      <c r="X49" s="4"/>
      <c r="Y49" s="4"/>
      <c r="Z49" s="4"/>
      <c r="AA49" s="4"/>
      <c r="AB49" s="4"/>
      <c r="AC49" s="4">
        <v>1.7443634259259259E-2</v>
      </c>
      <c r="AD49" s="1" t="s">
        <v>282</v>
      </c>
      <c r="AE49" s="1" t="s">
        <v>280</v>
      </c>
      <c r="AF49" s="1" t="s">
        <v>281</v>
      </c>
      <c r="AG49" s="1" t="s">
        <v>280</v>
      </c>
      <c r="AH49" s="1" t="s">
        <v>286</v>
      </c>
    </row>
    <row r="50" spans="1:43" x14ac:dyDescent="0.25">
      <c r="A50">
        <v>3</v>
      </c>
      <c r="B50">
        <v>0</v>
      </c>
      <c r="C50">
        <v>22.400007699999957</v>
      </c>
      <c r="D50" s="11">
        <f t="shared" si="3"/>
        <v>2.1362152866898146E-2</v>
      </c>
      <c r="E50" s="1">
        <v>1</v>
      </c>
      <c r="F50" s="1" t="s">
        <v>283</v>
      </c>
      <c r="G50" s="1">
        <v>73</v>
      </c>
      <c r="I50" s="6"/>
      <c r="J50" s="6" t="str">
        <f t="shared" si="4"/>
        <v/>
      </c>
      <c r="K50" s="6" t="str">
        <f t="shared" si="5"/>
        <v/>
      </c>
      <c r="L50" s="6" t="str">
        <f t="shared" si="6"/>
        <v/>
      </c>
      <c r="M50" s="4">
        <v>2.1102893518518517E-2</v>
      </c>
      <c r="N50" s="4">
        <v>2.1120601851851852E-2</v>
      </c>
      <c r="O50" s="4">
        <v>2.1122337962962964E-2</v>
      </c>
      <c r="P50" s="4">
        <v>2.1158333333333335E-2</v>
      </c>
      <c r="Q50" s="4">
        <v>2.1122337962962964E-2</v>
      </c>
      <c r="R50" s="4">
        <v>2.1158333333333335E-2</v>
      </c>
      <c r="S50" s="4">
        <v>2.1166782407407408E-2</v>
      </c>
      <c r="T50" s="4">
        <v>2.1170717592592592E-2</v>
      </c>
      <c r="U50" s="4">
        <v>2.1182986111111111E-2</v>
      </c>
      <c r="V50" s="4">
        <v>2.1201620370370374E-2</v>
      </c>
      <c r="W50" s="4">
        <v>2.1206134259259258E-2</v>
      </c>
      <c r="X50" s="4">
        <v>2.1223726851851851E-2</v>
      </c>
      <c r="Y50" s="4">
        <v>2.1228356481481483E-2</v>
      </c>
      <c r="Z50" s="4">
        <v>2.1241898148148152E-2</v>
      </c>
      <c r="AA50" s="4">
        <v>2.124884259259259E-2</v>
      </c>
      <c r="AB50" s="4">
        <v>2.1270833333333333E-2</v>
      </c>
      <c r="AC50" s="4">
        <v>2.1360763888888887E-2</v>
      </c>
      <c r="AD50" s="1" t="s">
        <v>282</v>
      </c>
      <c r="AE50" s="1" t="s">
        <v>280</v>
      </c>
      <c r="AF50" s="1" t="s">
        <v>286</v>
      </c>
      <c r="AG50" s="1" t="s">
        <v>280</v>
      </c>
      <c r="AH50" s="1" t="s">
        <v>282</v>
      </c>
      <c r="AI50" s="1" t="s">
        <v>280</v>
      </c>
      <c r="AJ50" s="1" t="s">
        <v>282</v>
      </c>
      <c r="AK50" s="1" t="s">
        <v>280</v>
      </c>
      <c r="AL50" s="1" t="s">
        <v>286</v>
      </c>
      <c r="AM50" s="1" t="s">
        <v>280</v>
      </c>
      <c r="AN50" s="1" t="s">
        <v>286</v>
      </c>
      <c r="AO50" s="1" t="s">
        <v>280</v>
      </c>
      <c r="AP50" s="1" t="s">
        <v>286</v>
      </c>
      <c r="AQ50" s="1" t="s">
        <v>286</v>
      </c>
    </row>
    <row r="51" spans="1:43" x14ac:dyDescent="0.25">
      <c r="A51">
        <v>3</v>
      </c>
      <c r="B51">
        <v>0</v>
      </c>
      <c r="C51">
        <v>21.916667000000132</v>
      </c>
      <c r="D51" s="11">
        <f t="shared" si="3"/>
        <v>2.0723341053240741E-2</v>
      </c>
      <c r="E51" s="1">
        <v>1</v>
      </c>
      <c r="F51" s="1" t="s">
        <v>283</v>
      </c>
      <c r="G51" s="1">
        <v>74</v>
      </c>
      <c r="I51" s="6"/>
      <c r="J51" s="6" t="str">
        <f t="shared" si="4"/>
        <v/>
      </c>
      <c r="K51" s="6" t="str">
        <f t="shared" si="5"/>
        <v/>
      </c>
      <c r="L51" s="6" t="str">
        <f t="shared" si="6"/>
        <v/>
      </c>
      <c r="M51" s="4">
        <v>2.0469675925925926E-2</v>
      </c>
      <c r="N51" s="4">
        <v>2.0511342592592591E-2</v>
      </c>
      <c r="O51" s="4">
        <v>2.0512037037037037E-2</v>
      </c>
      <c r="P51" s="4">
        <v>2.0588425925925923E-2</v>
      </c>
      <c r="Q51" s="4">
        <v>2.0476967592592592E-2</v>
      </c>
      <c r="R51" s="4">
        <v>2.0482986111111112E-2</v>
      </c>
      <c r="S51" s="4">
        <v>2.0512037037037037E-2</v>
      </c>
      <c r="T51" s="4">
        <v>2.0588425925925923E-2</v>
      </c>
      <c r="U51" s="4">
        <v>2.0593171296296297E-2</v>
      </c>
      <c r="V51" s="4">
        <v>2.0674999999999999E-2</v>
      </c>
      <c r="W51" s="4">
        <v>2.0683912037037039E-2</v>
      </c>
      <c r="X51" s="4">
        <v>2.0714583333333335E-2</v>
      </c>
      <c r="Y51" s="4">
        <v>2.0718750000000001E-2</v>
      </c>
      <c r="Z51" s="4">
        <v>2.0728472222222221E-2</v>
      </c>
      <c r="AA51" s="4"/>
      <c r="AB51" s="4"/>
      <c r="AC51" s="4">
        <v>2.0722453703703705E-2</v>
      </c>
      <c r="AD51" s="1" t="s">
        <v>282</v>
      </c>
      <c r="AE51" s="1" t="s">
        <v>286</v>
      </c>
      <c r="AF51" s="1" t="s">
        <v>282</v>
      </c>
      <c r="AG51" s="1" t="s">
        <v>280</v>
      </c>
      <c r="AH51" s="1" t="s">
        <v>286</v>
      </c>
      <c r="AI51" s="1" t="s">
        <v>280</v>
      </c>
      <c r="AJ51" s="1" t="s">
        <v>286</v>
      </c>
      <c r="AK51" s="1" t="s">
        <v>280</v>
      </c>
      <c r="AL51" s="1" t="s">
        <v>286</v>
      </c>
      <c r="AM51" s="1" t="s">
        <v>280</v>
      </c>
      <c r="AN51" s="1" t="s">
        <v>286</v>
      </c>
    </row>
    <row r="52" spans="1:43" x14ac:dyDescent="0.25">
      <c r="A52">
        <v>3</v>
      </c>
      <c r="B52">
        <v>2</v>
      </c>
      <c r="C52">
        <v>7.7833179999999702</v>
      </c>
      <c r="D52" s="11">
        <f t="shared" si="3"/>
        <v>2.3736149513888891E-2</v>
      </c>
      <c r="E52" s="1">
        <v>1</v>
      </c>
      <c r="F52" s="1" t="s">
        <v>283</v>
      </c>
      <c r="G52" s="1">
        <v>75</v>
      </c>
      <c r="I52" s="6"/>
      <c r="J52" s="6" t="str">
        <f t="shared" si="4"/>
        <v/>
      </c>
      <c r="K52" s="6" t="str">
        <f t="shared" si="5"/>
        <v/>
      </c>
      <c r="L52" s="6" t="str">
        <f t="shared" si="6"/>
        <v/>
      </c>
      <c r="M52" s="4">
        <v>2.3646064814814818E-2</v>
      </c>
      <c r="N52" s="4">
        <v>2.3665972222222224E-2</v>
      </c>
      <c r="O52" s="4">
        <v>2.3666898148148149E-2</v>
      </c>
      <c r="P52" s="4">
        <v>2.3721064814814813E-2</v>
      </c>
      <c r="Q52" s="4">
        <v>2.3666898148148149E-2</v>
      </c>
      <c r="R52" s="4">
        <v>2.3721064814814813E-2</v>
      </c>
      <c r="S52" s="4">
        <v>2.3727777777777778E-2</v>
      </c>
      <c r="T52" s="4">
        <v>2.3741898148148147E-2</v>
      </c>
      <c r="U52" s="4"/>
      <c r="V52" s="4"/>
      <c r="W52" s="4"/>
      <c r="X52" s="4"/>
      <c r="Y52" s="4"/>
      <c r="Z52" s="4"/>
      <c r="AA52" s="4"/>
      <c r="AB52" s="4"/>
      <c r="AC52" s="4">
        <v>2.3736226851851852E-2</v>
      </c>
      <c r="AD52" s="1" t="s">
        <v>282</v>
      </c>
      <c r="AE52" s="1" t="s">
        <v>280</v>
      </c>
      <c r="AF52" s="1" t="s">
        <v>281</v>
      </c>
      <c r="AG52" s="1" t="s">
        <v>280</v>
      </c>
      <c r="AH52" s="1" t="s">
        <v>286</v>
      </c>
    </row>
    <row r="53" spans="1:43" x14ac:dyDescent="0.25">
      <c r="A53">
        <v>3</v>
      </c>
      <c r="B53">
        <v>0</v>
      </c>
      <c r="C53">
        <v>4.9666732000000771</v>
      </c>
      <c r="D53" s="11">
        <f t="shared" si="3"/>
        <v>2.1043942976851852E-2</v>
      </c>
      <c r="E53" s="1">
        <v>1</v>
      </c>
      <c r="F53" s="1" t="s">
        <v>283</v>
      </c>
      <c r="G53" s="1">
        <v>76</v>
      </c>
      <c r="I53" s="7"/>
      <c r="J53" s="7" t="str">
        <f t="shared" si="4"/>
        <v/>
      </c>
      <c r="K53" s="7" t="str">
        <f t="shared" si="5"/>
        <v/>
      </c>
      <c r="L53" s="7" t="str">
        <f t="shared" si="6"/>
        <v/>
      </c>
      <c r="M53" s="4">
        <v>2.0986458333333333E-2</v>
      </c>
      <c r="N53" s="4">
        <v>2.0992245370370369E-2</v>
      </c>
      <c r="O53" s="4">
        <v>2.0994212962962961E-2</v>
      </c>
      <c r="P53" s="4">
        <v>2.1006944444444443E-2</v>
      </c>
      <c r="Q53" s="4">
        <v>2.0994212962962961E-2</v>
      </c>
      <c r="R53" s="4">
        <v>2.1006944444444443E-2</v>
      </c>
      <c r="S53" s="4">
        <v>2.1012037037037037E-2</v>
      </c>
      <c r="T53" s="4">
        <v>2.1030555555555556E-2</v>
      </c>
      <c r="U53" s="4">
        <v>2.1033333333333334E-2</v>
      </c>
      <c r="V53" s="4">
        <v>2.1044560185185187E-2</v>
      </c>
      <c r="W53" s="4"/>
      <c r="X53" s="4"/>
      <c r="Y53" s="4"/>
      <c r="Z53" s="4"/>
      <c r="AA53" s="4"/>
      <c r="AB53" s="4"/>
      <c r="AC53" s="4">
        <v>2.1043171296296296E-2</v>
      </c>
      <c r="AD53" s="1" t="s">
        <v>282</v>
      </c>
      <c r="AE53" s="1" t="s">
        <v>280</v>
      </c>
      <c r="AF53" s="1" t="s">
        <v>286</v>
      </c>
      <c r="AG53" s="1" t="s">
        <v>280</v>
      </c>
      <c r="AH53" s="1" t="s">
        <v>286</v>
      </c>
      <c r="AI53" s="1" t="s">
        <v>280</v>
      </c>
      <c r="AJ53" s="1" t="s">
        <v>286</v>
      </c>
    </row>
    <row r="54" spans="1:43" x14ac:dyDescent="0.25">
      <c r="A54">
        <v>3</v>
      </c>
      <c r="B54">
        <v>0</v>
      </c>
      <c r="C54">
        <v>21.91666690000007</v>
      </c>
      <c r="D54" s="11">
        <f t="shared" si="3"/>
        <v>7.3158179039351859E-3</v>
      </c>
      <c r="E54" s="1">
        <v>1</v>
      </c>
      <c r="F54" s="1" t="s">
        <v>283</v>
      </c>
      <c r="G54" s="1">
        <v>77</v>
      </c>
      <c r="I54" s="6"/>
      <c r="J54" s="6" t="str">
        <f t="shared" si="4"/>
        <v/>
      </c>
      <c r="K54" s="6" t="str">
        <f t="shared" si="5"/>
        <v/>
      </c>
      <c r="L54" s="6" t="str">
        <f t="shared" si="6"/>
        <v/>
      </c>
      <c r="M54" s="4">
        <v>7.0621527777777774E-3</v>
      </c>
      <c r="N54" s="4">
        <v>7.0655092592592584E-3</v>
      </c>
      <c r="O54" s="4">
        <v>7.0664351851851851E-3</v>
      </c>
      <c r="P54" s="4">
        <v>7.0906249999999997E-3</v>
      </c>
      <c r="Q54" s="4">
        <v>7.0664351851851851E-3</v>
      </c>
      <c r="R54" s="4">
        <v>7.0906249999999997E-3</v>
      </c>
      <c r="S54" s="4">
        <v>7.0979166666666664E-3</v>
      </c>
      <c r="T54" s="4">
        <v>7.137731481481481E-3</v>
      </c>
      <c r="U54" s="4">
        <v>7.1412037037037043E-3</v>
      </c>
      <c r="V54" s="4">
        <v>7.1546296296296297E-3</v>
      </c>
      <c r="W54" s="4">
        <v>7.1569444444444441E-3</v>
      </c>
      <c r="X54" s="4">
        <v>7.1633101851851849E-3</v>
      </c>
      <c r="Y54" s="4">
        <v>7.1763888888888884E-3</v>
      </c>
      <c r="Z54" s="4">
        <v>7.2089120370370371E-3</v>
      </c>
      <c r="AA54" s="4">
        <v>7.2175925925925923E-3</v>
      </c>
      <c r="AB54" s="4">
        <v>7.2482638888888883E-3</v>
      </c>
      <c r="AC54" s="4">
        <v>7.3151620370370376E-3</v>
      </c>
      <c r="AD54" s="1" t="s">
        <v>282</v>
      </c>
      <c r="AE54" s="1" t="s">
        <v>280</v>
      </c>
      <c r="AF54" s="1" t="s">
        <v>286</v>
      </c>
      <c r="AG54" s="1" t="s">
        <v>280</v>
      </c>
      <c r="AH54" s="1" t="s">
        <v>286</v>
      </c>
      <c r="AI54" s="1" t="s">
        <v>280</v>
      </c>
      <c r="AJ54" s="1" t="s">
        <v>281</v>
      </c>
      <c r="AK54" s="1" t="s">
        <v>280</v>
      </c>
      <c r="AL54" s="1" t="s">
        <v>286</v>
      </c>
      <c r="AM54" s="1" t="s">
        <v>280</v>
      </c>
      <c r="AN54" s="1" t="s">
        <v>286</v>
      </c>
      <c r="AO54" s="1" t="s">
        <v>280</v>
      </c>
      <c r="AP54" s="1" t="s">
        <v>286</v>
      </c>
      <c r="AQ54" s="1" t="s">
        <v>286</v>
      </c>
    </row>
    <row r="55" spans="1:43" x14ac:dyDescent="0.25">
      <c r="A55">
        <v>3</v>
      </c>
      <c r="B55">
        <v>0</v>
      </c>
      <c r="C55">
        <v>5.5</v>
      </c>
      <c r="D55" s="11">
        <f t="shared" si="3"/>
        <v>2.3717268518518519E-2</v>
      </c>
      <c r="E55" s="1">
        <v>2</v>
      </c>
      <c r="F55" s="1" t="s">
        <v>288</v>
      </c>
      <c r="G55" s="5">
        <v>4</v>
      </c>
      <c r="H55" s="5"/>
      <c r="I55" s="4"/>
      <c r="J55" s="4" t="str">
        <f t="shared" si="4"/>
        <v/>
      </c>
      <c r="K55" s="4" t="str">
        <f t="shared" si="5"/>
        <v/>
      </c>
      <c r="L55" s="4" t="str">
        <f t="shared" si="6"/>
        <v/>
      </c>
      <c r="M55" s="4">
        <v>2.3653611111111111E-2</v>
      </c>
      <c r="N55" s="4">
        <v>2.3663252314814812E-2</v>
      </c>
      <c r="O55" s="4">
        <v>2.3665810185185186E-2</v>
      </c>
      <c r="P55" s="4">
        <v>2.3689421296296295E-2</v>
      </c>
      <c r="Q55" s="4">
        <v>2.3665810185185186E-2</v>
      </c>
      <c r="R55" s="4">
        <v>2.3692372685185186E-2</v>
      </c>
      <c r="S55" s="4">
        <v>2.3700046296296299E-2</v>
      </c>
      <c r="T55" s="4"/>
      <c r="U55" s="4"/>
      <c r="V55" s="4"/>
      <c r="W55" s="4"/>
      <c r="X55" s="4"/>
      <c r="Y55" s="4"/>
      <c r="Z55" s="4"/>
      <c r="AA55" s="4"/>
      <c r="AB55" s="4"/>
      <c r="AC55" s="4">
        <v>2.3718425925925924E-2</v>
      </c>
      <c r="AD55" s="5" t="s">
        <v>282</v>
      </c>
      <c r="AE55" s="5" t="s">
        <v>280</v>
      </c>
      <c r="AF55" s="5" t="s">
        <v>281</v>
      </c>
      <c r="AG55" s="5" t="s">
        <v>280</v>
      </c>
      <c r="AH55" s="5"/>
      <c r="AI55" s="5"/>
      <c r="AJ55" s="5"/>
      <c r="AK55" s="5"/>
      <c r="AL55" s="5"/>
      <c r="AM55" s="5"/>
      <c r="AN55" s="5"/>
      <c r="AO55" s="5"/>
      <c r="AP55" s="5"/>
      <c r="AQ55" s="5" t="s">
        <v>280</v>
      </c>
    </row>
    <row r="56" spans="1:43" x14ac:dyDescent="0.25">
      <c r="A56">
        <v>3</v>
      </c>
      <c r="B56">
        <v>0</v>
      </c>
      <c r="C56">
        <v>21.9</v>
      </c>
      <c r="D56" s="11">
        <f t="shared" si="3"/>
        <v>2.5347222222222221E-4</v>
      </c>
      <c r="E56" s="1">
        <v>2</v>
      </c>
      <c r="F56" s="1" t="s">
        <v>288</v>
      </c>
      <c r="G56" s="5">
        <v>5</v>
      </c>
      <c r="H56" s="5"/>
      <c r="I56" s="4" t="s">
        <v>293</v>
      </c>
      <c r="J56" s="4" t="str">
        <f t="shared" si="4"/>
        <v/>
      </c>
      <c r="K56" s="4" t="str">
        <f t="shared" si="5"/>
        <v>X</v>
      </c>
      <c r="L56" s="4" t="str">
        <f t="shared" si="6"/>
        <v>X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x14ac:dyDescent="0.25">
      <c r="A57">
        <v>3</v>
      </c>
      <c r="B57">
        <v>0</v>
      </c>
      <c r="C57">
        <v>21.4</v>
      </c>
      <c r="D57" s="11">
        <f t="shared" si="3"/>
        <v>7.6418518518518519E-3</v>
      </c>
      <c r="E57" s="1">
        <v>2</v>
      </c>
      <c r="F57" s="1" t="s">
        <v>288</v>
      </c>
      <c r="G57" s="5">
        <v>6</v>
      </c>
      <c r="H57" s="5"/>
      <c r="I57" s="4"/>
      <c r="J57" s="4" t="str">
        <f t="shared" si="4"/>
        <v/>
      </c>
      <c r="K57" s="4" t="str">
        <f t="shared" si="5"/>
        <v/>
      </c>
      <c r="L57" s="4" t="str">
        <f t="shared" si="6"/>
        <v/>
      </c>
      <c r="M57" s="4">
        <v>7.3941666666666669E-3</v>
      </c>
      <c r="N57" s="4">
        <v>7.4043981481481469E-3</v>
      </c>
      <c r="O57" s="4">
        <v>7.4049884259259251E-3</v>
      </c>
      <c r="P57" s="4">
        <v>7.4386342592592594E-3</v>
      </c>
      <c r="Q57" s="4">
        <v>7.4049884259259251E-3</v>
      </c>
      <c r="R57" s="4">
        <v>7.4400115740740737E-3</v>
      </c>
      <c r="S57" s="4">
        <v>7.4476851851851848E-3</v>
      </c>
      <c r="T57" s="4">
        <v>7.4647222222222224E-3</v>
      </c>
      <c r="U57" s="4">
        <v>7.4705092592592592E-3</v>
      </c>
      <c r="V57" s="4">
        <v>7.4978587962962959E-3</v>
      </c>
      <c r="W57" s="4">
        <v>7.5084837962962961E-3</v>
      </c>
      <c r="X57" s="4">
        <v>7.5454398148148147E-3</v>
      </c>
      <c r="Y57" s="4">
        <v>7.5517361111111106E-3</v>
      </c>
      <c r="Z57" s="4">
        <v>7.6333912037037039E-3</v>
      </c>
      <c r="AA57" s="4">
        <v>7.6390972222222216E-3</v>
      </c>
      <c r="AB57" s="4"/>
      <c r="AC57" s="4">
        <v>7.6424421296296292E-3</v>
      </c>
      <c r="AD57" s="5" t="s">
        <v>282</v>
      </c>
      <c r="AE57" s="5" t="s">
        <v>280</v>
      </c>
      <c r="AF57" s="5" t="s">
        <v>281</v>
      </c>
      <c r="AG57" s="5" t="s">
        <v>280</v>
      </c>
      <c r="AH57" s="5" t="s">
        <v>281</v>
      </c>
      <c r="AI57" s="5" t="s">
        <v>280</v>
      </c>
      <c r="AJ57" s="5" t="s">
        <v>286</v>
      </c>
      <c r="AK57" s="5" t="s">
        <v>280</v>
      </c>
      <c r="AL57" s="5" t="s">
        <v>286</v>
      </c>
      <c r="AM57" s="5" t="s">
        <v>280</v>
      </c>
      <c r="AN57" s="5" t="s">
        <v>286</v>
      </c>
      <c r="AO57" s="5" t="s">
        <v>280</v>
      </c>
      <c r="AP57" s="5"/>
      <c r="AQ57" s="5" t="s">
        <v>280</v>
      </c>
    </row>
    <row r="58" spans="1:43" x14ac:dyDescent="0.25">
      <c r="A58">
        <v>3</v>
      </c>
      <c r="B58">
        <v>0</v>
      </c>
      <c r="C58">
        <v>8.4</v>
      </c>
      <c r="D58" s="11">
        <f t="shared" si="3"/>
        <v>1.1051655092592594E-2</v>
      </c>
      <c r="E58" s="1">
        <v>2</v>
      </c>
      <c r="F58" s="1" t="s">
        <v>288</v>
      </c>
      <c r="G58" s="5">
        <v>7</v>
      </c>
      <c r="H58" s="5"/>
      <c r="I58" s="4"/>
      <c r="J58" s="4" t="str">
        <f t="shared" si="4"/>
        <v/>
      </c>
      <c r="K58" s="4" t="str">
        <f t="shared" si="5"/>
        <v/>
      </c>
      <c r="L58" s="4" t="str">
        <f t="shared" si="6"/>
        <v/>
      </c>
      <c r="M58" s="4">
        <v>1.0954432870370371E-2</v>
      </c>
      <c r="N58" s="4">
        <v>1.0966828703703704E-2</v>
      </c>
      <c r="O58" s="4">
        <v>1.0970370370370368E-2</v>
      </c>
      <c r="P58" s="4">
        <v>1.0986701388888888E-2</v>
      </c>
      <c r="Q58" s="4">
        <v>1.0961516203703704E-2</v>
      </c>
      <c r="R58" s="4">
        <v>1.0970370370370368E-2</v>
      </c>
      <c r="S58" s="4">
        <v>1.0988078703703705E-2</v>
      </c>
      <c r="T58" s="4">
        <v>1.0993587962962964E-2</v>
      </c>
      <c r="U58" s="4">
        <v>1.1030185185185185E-2</v>
      </c>
      <c r="V58" s="4">
        <v>1.1043171296296296E-2</v>
      </c>
      <c r="W58" s="4"/>
      <c r="X58" s="4"/>
      <c r="Y58" s="4"/>
      <c r="Z58" s="4"/>
      <c r="AA58" s="4"/>
      <c r="AB58" s="4"/>
      <c r="AC58" s="4">
        <v>1.1052800925925926E-2</v>
      </c>
      <c r="AD58" s="5" t="s">
        <v>282</v>
      </c>
      <c r="AE58" s="5" t="s">
        <v>286</v>
      </c>
      <c r="AF58" s="5" t="s">
        <v>280</v>
      </c>
      <c r="AG58" s="5" t="s">
        <v>282</v>
      </c>
      <c r="AH58" s="5" t="s">
        <v>280</v>
      </c>
      <c r="AI58" s="5" t="s">
        <v>281</v>
      </c>
      <c r="AJ58" s="5" t="s">
        <v>280</v>
      </c>
      <c r="AK58" s="5"/>
      <c r="AL58" s="5"/>
      <c r="AM58" s="5"/>
      <c r="AN58" s="5"/>
      <c r="AO58" s="5"/>
      <c r="AP58" s="5"/>
      <c r="AQ58" s="5" t="s">
        <v>280</v>
      </c>
    </row>
    <row r="59" spans="1:43" x14ac:dyDescent="0.25">
      <c r="A59">
        <v>3</v>
      </c>
      <c r="B59">
        <v>0</v>
      </c>
      <c r="C59">
        <v>17.5</v>
      </c>
      <c r="D59" s="11">
        <f t="shared" si="3"/>
        <v>8.6154050925925929E-3</v>
      </c>
      <c r="E59" s="1">
        <v>2</v>
      </c>
      <c r="F59" s="1" t="s">
        <v>288</v>
      </c>
      <c r="G59" s="5">
        <v>8</v>
      </c>
      <c r="H59" s="5"/>
      <c r="I59" s="4"/>
      <c r="J59" s="4" t="str">
        <f t="shared" si="4"/>
        <v>X</v>
      </c>
      <c r="K59" s="4" t="str">
        <f t="shared" si="5"/>
        <v/>
      </c>
      <c r="L59" s="4" t="str">
        <f t="shared" si="6"/>
        <v/>
      </c>
      <c r="M59" s="4">
        <v>8.4128587962962968E-3</v>
      </c>
      <c r="N59" s="4"/>
      <c r="O59" s="4"/>
      <c r="P59" s="4">
        <v>8.4661805555555549E-3</v>
      </c>
      <c r="Q59" s="4">
        <v>8.4661805555555549E-3</v>
      </c>
      <c r="R59" s="4">
        <v>8.4750347222222223E-3</v>
      </c>
      <c r="S59" s="4">
        <v>8.542523148148148E-3</v>
      </c>
      <c r="T59" s="4">
        <v>8.5496064814814827E-3</v>
      </c>
      <c r="U59" s="4">
        <v>8.5749884259259269E-3</v>
      </c>
      <c r="V59" s="4">
        <v>8.5801041666666664E-3</v>
      </c>
      <c r="W59" s="4">
        <v>8.6062731481481476E-3</v>
      </c>
      <c r="X59" s="4">
        <v>8.6127662037037023E-3</v>
      </c>
      <c r="Y59" s="4"/>
      <c r="Z59" s="4"/>
      <c r="AA59" s="4"/>
      <c r="AB59" s="4"/>
      <c r="AC59" s="4">
        <v>8.6153240740740739E-3</v>
      </c>
      <c r="AD59" s="5" t="s">
        <v>280</v>
      </c>
      <c r="AE59" s="5" t="s">
        <v>286</v>
      </c>
      <c r="AF59" s="5" t="s">
        <v>280</v>
      </c>
      <c r="AG59" s="5" t="s">
        <v>286</v>
      </c>
      <c r="AH59" s="5" t="s">
        <v>280</v>
      </c>
      <c r="AI59" s="5" t="s">
        <v>286</v>
      </c>
      <c r="AJ59" s="5" t="s">
        <v>280</v>
      </c>
      <c r="AK59" s="5" t="s">
        <v>281</v>
      </c>
      <c r="AL59" s="5" t="s">
        <v>280</v>
      </c>
      <c r="AM59" s="5"/>
      <c r="AN59" s="5"/>
      <c r="AO59" s="5"/>
      <c r="AP59" s="5"/>
      <c r="AQ59" s="5" t="s">
        <v>280</v>
      </c>
    </row>
    <row r="60" spans="1:43" x14ac:dyDescent="0.25">
      <c r="A60">
        <v>3</v>
      </c>
      <c r="B60">
        <v>0</v>
      </c>
      <c r="C60">
        <v>7.5</v>
      </c>
      <c r="D60" s="11">
        <f t="shared" si="3"/>
        <v>7.9456134259259254E-3</v>
      </c>
      <c r="E60" s="1">
        <v>2</v>
      </c>
      <c r="F60" s="1" t="s">
        <v>288</v>
      </c>
      <c r="G60" s="5">
        <v>9</v>
      </c>
      <c r="H60" s="5"/>
      <c r="I60" s="4"/>
      <c r="J60" s="4" t="str">
        <f t="shared" si="4"/>
        <v/>
      </c>
      <c r="K60" s="4" t="str">
        <f t="shared" si="5"/>
        <v/>
      </c>
      <c r="L60" s="4" t="str">
        <f t="shared" si="6"/>
        <v/>
      </c>
      <c r="M60" s="4">
        <v>7.8588078703703702E-3</v>
      </c>
      <c r="N60" s="4">
        <v>7.8745486111111099E-3</v>
      </c>
      <c r="O60" s="4">
        <v>7.8761226851851857E-3</v>
      </c>
      <c r="P60" s="4">
        <v>7.9099652777777779E-3</v>
      </c>
      <c r="Q60" s="4">
        <v>7.8761226851851857E-3</v>
      </c>
      <c r="R60" s="4">
        <v>7.9103587962962973E-3</v>
      </c>
      <c r="S60" s="4">
        <v>7.916851851851852E-3</v>
      </c>
      <c r="T60" s="4">
        <v>7.9215740740740739E-3</v>
      </c>
      <c r="U60" s="4"/>
      <c r="V60" s="4"/>
      <c r="W60" s="4"/>
      <c r="X60" s="4"/>
      <c r="Y60" s="4"/>
      <c r="Z60" s="4"/>
      <c r="AA60" s="4"/>
      <c r="AB60" s="4"/>
      <c r="AC60" s="4">
        <v>7.9457754629629635E-3</v>
      </c>
      <c r="AD60" s="5" t="s">
        <v>282</v>
      </c>
      <c r="AE60" s="5" t="s">
        <v>280</v>
      </c>
      <c r="AF60" s="5" t="s">
        <v>281</v>
      </c>
      <c r="AG60" s="5" t="s">
        <v>280</v>
      </c>
      <c r="AH60" s="5" t="s">
        <v>286</v>
      </c>
      <c r="AI60" s="5" t="s">
        <v>280</v>
      </c>
      <c r="AJ60" s="5"/>
      <c r="AK60" s="5"/>
      <c r="AL60" s="5"/>
      <c r="AM60" s="5"/>
      <c r="AN60" s="5"/>
      <c r="AO60" s="5"/>
      <c r="AP60" s="5"/>
      <c r="AQ60" s="5" t="s">
        <v>280</v>
      </c>
    </row>
    <row r="61" spans="1:43" x14ac:dyDescent="0.25">
      <c r="A61">
        <v>3</v>
      </c>
      <c r="B61">
        <v>0</v>
      </c>
      <c r="C61">
        <v>6.9</v>
      </c>
      <c r="D61" s="11">
        <f t="shared" si="3"/>
        <v>8.0332754629629625E-3</v>
      </c>
      <c r="E61" s="1">
        <v>2</v>
      </c>
      <c r="F61" s="1" t="s">
        <v>288</v>
      </c>
      <c r="G61" s="5">
        <v>10</v>
      </c>
      <c r="H61" s="5"/>
      <c r="I61" s="5"/>
      <c r="J61" s="5" t="str">
        <f t="shared" si="4"/>
        <v/>
      </c>
      <c r="K61" s="5" t="str">
        <f t="shared" si="5"/>
        <v/>
      </c>
      <c r="L61" s="5" t="str">
        <f t="shared" si="6"/>
        <v/>
      </c>
      <c r="M61" s="4">
        <v>7.9534143518518521E-3</v>
      </c>
      <c r="N61" s="4">
        <v>7.9614814814814808E-3</v>
      </c>
      <c r="O61" s="4">
        <v>7.9622685185185196E-3</v>
      </c>
      <c r="P61" s="4">
        <v>7.9766319444444442E-3</v>
      </c>
      <c r="Q61" s="4">
        <v>7.9622685185185196E-3</v>
      </c>
      <c r="R61" s="4">
        <v>7.9776157407407417E-3</v>
      </c>
      <c r="S61" s="4">
        <v>7.9843055555555553E-3</v>
      </c>
      <c r="T61" s="4">
        <v>8.0016203703703707E-3</v>
      </c>
      <c r="U61" s="4">
        <v>8.0092939814814818E-3</v>
      </c>
      <c r="V61" s="4">
        <v>8.0165740740740735E-3</v>
      </c>
      <c r="W61" s="4">
        <v>8.0270023148148149E-3</v>
      </c>
      <c r="X61" s="4">
        <v>8.0291666666666654E-3</v>
      </c>
      <c r="Y61" s="4"/>
      <c r="Z61" s="4"/>
      <c r="AA61" s="4"/>
      <c r="AB61" s="4"/>
      <c r="AC61" s="4">
        <v>8.0340856481481478E-3</v>
      </c>
      <c r="AD61" s="5" t="s">
        <v>282</v>
      </c>
      <c r="AE61" s="5" t="s">
        <v>280</v>
      </c>
      <c r="AF61" s="5" t="s">
        <v>282</v>
      </c>
      <c r="AG61" s="5" t="s">
        <v>280</v>
      </c>
      <c r="AH61" s="5" t="s">
        <v>286</v>
      </c>
      <c r="AI61" s="5" t="s">
        <v>282</v>
      </c>
      <c r="AJ61" s="5" t="s">
        <v>280</v>
      </c>
      <c r="AK61" s="5" t="s">
        <v>286</v>
      </c>
      <c r="AL61" s="5" t="s">
        <v>280</v>
      </c>
      <c r="AM61" s="5"/>
      <c r="AN61" s="5"/>
      <c r="AO61" s="5"/>
      <c r="AP61" s="5"/>
      <c r="AQ61" s="5" t="s">
        <v>280</v>
      </c>
    </row>
    <row r="62" spans="1:43" x14ac:dyDescent="0.25">
      <c r="A62">
        <v>3</v>
      </c>
      <c r="B62">
        <v>0</v>
      </c>
      <c r="C62">
        <v>11.6</v>
      </c>
      <c r="D62" s="11">
        <f t="shared" si="3"/>
        <v>1.981335648148148E-2</v>
      </c>
      <c r="E62" s="1">
        <v>2</v>
      </c>
      <c r="F62" s="1" t="s">
        <v>288</v>
      </c>
      <c r="G62" s="5">
        <v>11</v>
      </c>
      <c r="H62" s="5"/>
      <c r="I62" s="5"/>
      <c r="J62" s="5" t="str">
        <f t="shared" si="4"/>
        <v/>
      </c>
      <c r="K62" s="5" t="str">
        <f t="shared" si="5"/>
        <v/>
      </c>
      <c r="L62" s="5" t="str">
        <f t="shared" si="6"/>
        <v>X</v>
      </c>
      <c r="M62" s="4">
        <v>1.9679097222222223E-2</v>
      </c>
      <c r="N62" s="4">
        <v>1.9779791666666668E-2</v>
      </c>
      <c r="O62" s="4">
        <v>1.9781365740740742E-2</v>
      </c>
      <c r="P62" s="4"/>
      <c r="Q62" s="4">
        <v>1.9781365740740742E-2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>
        <v>1.9814814814814816E-2</v>
      </c>
      <c r="AD62" s="5" t="s">
        <v>282</v>
      </c>
      <c r="AE62" s="5" t="s">
        <v>280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 t="s">
        <v>280</v>
      </c>
    </row>
    <row r="63" spans="1:43" x14ac:dyDescent="0.25">
      <c r="D63" s="11">
        <f t="shared" si="3"/>
        <v>0</v>
      </c>
      <c r="E63" s="1">
        <v>2</v>
      </c>
      <c r="F63" s="1" t="s">
        <v>288</v>
      </c>
      <c r="G63" s="5">
        <v>12</v>
      </c>
      <c r="H63" s="5"/>
      <c r="I63" s="5" t="s">
        <v>293</v>
      </c>
      <c r="J63" s="5" t="str">
        <f t="shared" si="4"/>
        <v/>
      </c>
      <c r="K63" s="5" t="str">
        <f t="shared" si="5"/>
        <v>X</v>
      </c>
      <c r="L63" s="5" t="str">
        <f t="shared" si="6"/>
        <v>X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x14ac:dyDescent="0.25">
      <c r="A64">
        <v>3</v>
      </c>
      <c r="B64">
        <v>0</v>
      </c>
      <c r="C64">
        <v>14.5</v>
      </c>
      <c r="D64" s="11">
        <f t="shared" si="3"/>
        <v>1.2314120370370369E-2</v>
      </c>
      <c r="E64" s="1">
        <v>2</v>
      </c>
      <c r="F64" s="1" t="s">
        <v>288</v>
      </c>
      <c r="G64" s="5">
        <v>13</v>
      </c>
      <c r="H64" s="5"/>
      <c r="I64" s="5"/>
      <c r="J64" s="5" t="str">
        <f t="shared" si="4"/>
        <v/>
      </c>
      <c r="K64" s="5" t="str">
        <f t="shared" si="5"/>
        <v/>
      </c>
      <c r="L64" s="5" t="str">
        <f t="shared" si="6"/>
        <v/>
      </c>
      <c r="M64" s="4">
        <v>1.2146296296296296E-2</v>
      </c>
      <c r="N64" s="4">
        <v>1.2248414351851852E-2</v>
      </c>
      <c r="O64" s="4">
        <v>1.2250775462962963E-2</v>
      </c>
      <c r="P64" s="4">
        <v>1.2294398148148146E-2</v>
      </c>
      <c r="Q64" s="4">
        <v>1.2250775462962963E-2</v>
      </c>
      <c r="R64" s="4">
        <v>1.2294398148148146E-2</v>
      </c>
      <c r="S64" s="4">
        <v>1.2300162037037037E-2</v>
      </c>
      <c r="T64" s="4"/>
      <c r="U64" s="4"/>
      <c r="V64" s="4"/>
      <c r="W64" s="4"/>
      <c r="X64" s="4"/>
      <c r="Y64" s="4"/>
      <c r="Z64" s="4"/>
      <c r="AA64" s="4"/>
      <c r="AB64" s="4"/>
      <c r="AC64" s="4">
        <v>1.2314722222222222E-2</v>
      </c>
      <c r="AD64" s="4" t="s">
        <v>282</v>
      </c>
      <c r="AE64" s="5" t="s">
        <v>280</v>
      </c>
      <c r="AF64" s="5" t="s">
        <v>286</v>
      </c>
      <c r="AG64" s="5" t="s">
        <v>280</v>
      </c>
      <c r="AH64" s="5"/>
      <c r="AI64" s="5"/>
      <c r="AJ64" s="5"/>
      <c r="AK64" s="5"/>
      <c r="AL64" s="5"/>
      <c r="AM64" s="5"/>
      <c r="AN64" s="5"/>
      <c r="AO64" s="5"/>
      <c r="AP64" s="5"/>
      <c r="AQ64" s="5" t="s">
        <v>280</v>
      </c>
    </row>
    <row r="65" spans="1:43" x14ac:dyDescent="0.25">
      <c r="A65">
        <v>3</v>
      </c>
      <c r="B65">
        <v>0</v>
      </c>
      <c r="C65">
        <v>25.3</v>
      </c>
      <c r="D65" s="11">
        <f t="shared" si="3"/>
        <v>2.3730706018518517E-2</v>
      </c>
      <c r="E65" s="1">
        <v>2</v>
      </c>
      <c r="F65" s="1" t="s">
        <v>288</v>
      </c>
      <c r="G65" s="5">
        <v>14</v>
      </c>
      <c r="H65" s="5"/>
      <c r="I65" s="5"/>
      <c r="J65" s="5" t="str">
        <f t="shared" si="4"/>
        <v/>
      </c>
      <c r="K65" s="5" t="str">
        <f t="shared" si="5"/>
        <v/>
      </c>
      <c r="L65" s="5" t="str">
        <f t="shared" si="6"/>
        <v/>
      </c>
      <c r="M65" s="4">
        <v>2.3437881944444443E-2</v>
      </c>
      <c r="N65" s="4">
        <v>2.3448310185185183E-2</v>
      </c>
      <c r="O65" s="4">
        <v>2.3449490740740739E-2</v>
      </c>
      <c r="P65" s="4">
        <v>2.3478020833333332E-2</v>
      </c>
      <c r="Q65" s="4">
        <v>2.3449490740740739E-2</v>
      </c>
      <c r="R65" s="4">
        <v>2.3478020833333332E-2</v>
      </c>
      <c r="S65" s="4">
        <v>2.3531342592592593E-2</v>
      </c>
      <c r="T65" s="4">
        <v>2.3547673611111111E-2</v>
      </c>
      <c r="U65" s="4">
        <v>2.3597650462962968E-2</v>
      </c>
      <c r="V65" s="4">
        <v>2.3718657407407404E-2</v>
      </c>
      <c r="W65" s="4">
        <v>2.3724756944444442E-2</v>
      </c>
      <c r="X65" s="4"/>
      <c r="Y65" s="4"/>
      <c r="Z65" s="4"/>
      <c r="AA65" s="4"/>
      <c r="AB65" s="4"/>
      <c r="AC65" s="4">
        <v>2.3731446759259256E-2</v>
      </c>
      <c r="AD65" s="5" t="s">
        <v>282</v>
      </c>
      <c r="AE65" s="5" t="s">
        <v>280</v>
      </c>
      <c r="AF65" s="5" t="s">
        <v>282</v>
      </c>
      <c r="AG65" s="5" t="s">
        <v>280</v>
      </c>
      <c r="AH65" s="5" t="s">
        <v>282</v>
      </c>
      <c r="AI65" s="5" t="s">
        <v>280</v>
      </c>
      <c r="AJ65" s="5" t="s">
        <v>281</v>
      </c>
      <c r="AK65" s="5" t="s">
        <v>280</v>
      </c>
      <c r="AL65" s="5"/>
      <c r="AM65" s="5"/>
      <c r="AN65" s="5"/>
      <c r="AO65" s="5"/>
      <c r="AP65" s="5"/>
      <c r="AQ65" s="5" t="s">
        <v>280</v>
      </c>
    </row>
    <row r="66" spans="1:43" x14ac:dyDescent="0.25">
      <c r="A66">
        <v>3</v>
      </c>
      <c r="B66">
        <v>0</v>
      </c>
      <c r="C66">
        <v>14.3</v>
      </c>
      <c r="D66" s="11">
        <f t="shared" si="3"/>
        <v>2.1294456018518516E-2</v>
      </c>
      <c r="E66" s="1">
        <v>2</v>
      </c>
      <c r="F66" s="1" t="s">
        <v>288</v>
      </c>
      <c r="G66" s="5">
        <v>15</v>
      </c>
      <c r="H66" s="5"/>
      <c r="I66" s="5"/>
      <c r="J66" s="5" t="str">
        <f t="shared" ref="J66:J97" si="7">IF(AD66="ic","X","")</f>
        <v/>
      </c>
      <c r="K66" s="5" t="str">
        <f t="shared" ref="K66:K97" si="8">IF(COUNTIF(AD66:AQ66,"ic")&gt;0,"","X")</f>
        <v/>
      </c>
      <c r="L66" s="5" t="str">
        <f t="shared" ref="L66:L97" si="9">IF(OR(COUNTIF(AE66:AQ66,"street")&gt;0, COUNTIF(AE66:AQ66,"surt")&gt;0, COUNTIF(AE66:AQ66,"wheel")&gt;0 ),"","X")</f>
        <v/>
      </c>
      <c r="M66" s="4">
        <v>2.1128946759259259E-2</v>
      </c>
      <c r="N66" s="4">
        <v>2.1225555555555553E-2</v>
      </c>
      <c r="O66" s="4">
        <v>2.1226145833333335E-2</v>
      </c>
      <c r="P66" s="4">
        <v>2.1277696759259262E-2</v>
      </c>
      <c r="Q66" s="4">
        <v>2.1226145833333335E-2</v>
      </c>
      <c r="R66" s="4">
        <v>2.1278680555555554E-2</v>
      </c>
      <c r="S66" s="4">
        <v>2.128241898148148E-2</v>
      </c>
      <c r="T66" s="4"/>
      <c r="U66" s="4"/>
      <c r="V66" s="4"/>
      <c r="W66" s="4"/>
      <c r="X66" s="4"/>
      <c r="Y66" s="4"/>
      <c r="Z66" s="4"/>
      <c r="AA66" s="4"/>
      <c r="AB66" s="4"/>
      <c r="AC66" s="4">
        <v>2.129560185185185E-2</v>
      </c>
      <c r="AD66" s="5" t="s">
        <v>282</v>
      </c>
      <c r="AE66" s="5" t="s">
        <v>280</v>
      </c>
      <c r="AF66" s="5" t="s">
        <v>286</v>
      </c>
      <c r="AG66" s="5" t="s">
        <v>280</v>
      </c>
      <c r="AH66" s="5"/>
      <c r="AI66" s="5"/>
      <c r="AJ66" s="5"/>
      <c r="AK66" s="5"/>
      <c r="AL66" s="5"/>
      <c r="AM66" s="5"/>
      <c r="AN66" s="5"/>
      <c r="AO66" s="5"/>
      <c r="AP66" s="5"/>
      <c r="AQ66" s="5" t="s">
        <v>280</v>
      </c>
    </row>
    <row r="67" spans="1:43" x14ac:dyDescent="0.25">
      <c r="A67">
        <v>3</v>
      </c>
      <c r="B67">
        <v>0</v>
      </c>
      <c r="C67">
        <v>10.1</v>
      </c>
      <c r="D67" s="11">
        <f t="shared" ref="D67:D130" si="10">M67+(C67/86400)</f>
        <v>2.3990011574074072E-2</v>
      </c>
      <c r="E67" s="1">
        <v>2</v>
      </c>
      <c r="F67" s="1" t="s">
        <v>288</v>
      </c>
      <c r="G67" s="5">
        <v>16</v>
      </c>
      <c r="H67" s="5"/>
      <c r="I67" s="5"/>
      <c r="J67" s="5" t="str">
        <f t="shared" si="7"/>
        <v/>
      </c>
      <c r="K67" s="5" t="str">
        <f t="shared" si="8"/>
        <v/>
      </c>
      <c r="L67" s="5" t="str">
        <f t="shared" si="9"/>
        <v/>
      </c>
      <c r="M67" s="4">
        <v>2.3873113425925924E-2</v>
      </c>
      <c r="N67" s="4">
        <v>2.3885706018518523E-2</v>
      </c>
      <c r="O67" s="4">
        <v>2.3886886574074076E-2</v>
      </c>
      <c r="P67" s="4">
        <v>2.3950243055555553E-2</v>
      </c>
      <c r="Q67" s="4">
        <v>2.3886886574074076E-2</v>
      </c>
      <c r="R67" s="4">
        <v>2.3950439814814813E-2</v>
      </c>
      <c r="S67" s="4">
        <v>2.3960474537037039E-2</v>
      </c>
      <c r="T67" s="4">
        <v>2.3978576388888891E-2</v>
      </c>
      <c r="U67" s="4">
        <v>2.3985266203703701E-2</v>
      </c>
      <c r="V67" s="4"/>
      <c r="W67" s="4"/>
      <c r="X67" s="4"/>
      <c r="Y67" s="4"/>
      <c r="Z67" s="4"/>
      <c r="AA67" s="4"/>
      <c r="AB67" s="4"/>
      <c r="AC67" s="4">
        <v>2.3989791666666663E-2</v>
      </c>
      <c r="AD67" s="5" t="s">
        <v>282</v>
      </c>
      <c r="AE67" s="5" t="s">
        <v>280</v>
      </c>
      <c r="AF67" s="5" t="s">
        <v>286</v>
      </c>
      <c r="AG67" s="5" t="s">
        <v>280</v>
      </c>
      <c r="AH67" s="5" t="s">
        <v>286</v>
      </c>
      <c r="AI67" s="5" t="s">
        <v>280</v>
      </c>
      <c r="AJ67" s="5"/>
      <c r="AK67" s="5"/>
      <c r="AL67" s="5"/>
      <c r="AM67" s="5"/>
      <c r="AN67" s="5"/>
      <c r="AO67" s="5"/>
      <c r="AP67" s="5"/>
      <c r="AQ67" s="5" t="s">
        <v>280</v>
      </c>
    </row>
    <row r="68" spans="1:43" x14ac:dyDescent="0.25">
      <c r="A68">
        <v>3</v>
      </c>
      <c r="B68">
        <v>0</v>
      </c>
      <c r="C68">
        <v>10.1</v>
      </c>
      <c r="D68" s="11">
        <f t="shared" si="10"/>
        <v>2.1023703703703704E-2</v>
      </c>
      <c r="E68" s="1">
        <v>2</v>
      </c>
      <c r="F68" s="1" t="s">
        <v>288</v>
      </c>
      <c r="G68" s="5">
        <v>17</v>
      </c>
      <c r="H68" s="5"/>
      <c r="I68" s="5"/>
      <c r="J68" s="5" t="str">
        <f t="shared" si="7"/>
        <v/>
      </c>
      <c r="K68" s="5" t="str">
        <f t="shared" si="8"/>
        <v/>
      </c>
      <c r="L68" s="5" t="str">
        <f t="shared" si="9"/>
        <v/>
      </c>
      <c r="M68" s="4">
        <v>2.0906805555555557E-2</v>
      </c>
      <c r="N68" s="4">
        <v>2.0914085648148145E-2</v>
      </c>
      <c r="O68" s="4">
        <v>2.0918807870370371E-2</v>
      </c>
      <c r="P68" s="4">
        <v>2.0955011574074076E-2</v>
      </c>
      <c r="Q68" s="4">
        <v>2.0918807870370371E-2</v>
      </c>
      <c r="R68" s="4">
        <v>2.0955405092592593E-2</v>
      </c>
      <c r="S68" s="4">
        <v>2.0960520833333333E-2</v>
      </c>
      <c r="T68" s="4"/>
      <c r="U68" s="4"/>
      <c r="V68" s="4"/>
      <c r="W68" s="4"/>
      <c r="X68" s="4"/>
      <c r="Y68" s="4"/>
      <c r="Z68" s="4"/>
      <c r="AA68" s="4"/>
      <c r="AB68" s="4"/>
      <c r="AC68" s="4">
        <v>2.1024270833333334E-2</v>
      </c>
      <c r="AD68" s="5" t="s">
        <v>282</v>
      </c>
      <c r="AE68" s="5" t="s">
        <v>280</v>
      </c>
      <c r="AF68" s="5" t="s">
        <v>281</v>
      </c>
      <c r="AG68" s="5" t="s">
        <v>280</v>
      </c>
      <c r="AH68" s="5"/>
      <c r="AI68" s="5"/>
      <c r="AJ68" s="5"/>
      <c r="AK68" s="5"/>
      <c r="AL68" s="5"/>
      <c r="AM68" s="5"/>
      <c r="AN68" s="5"/>
      <c r="AO68" s="5"/>
      <c r="AP68" s="5"/>
      <c r="AQ68" s="5" t="s">
        <v>280</v>
      </c>
    </row>
    <row r="69" spans="1:43" x14ac:dyDescent="0.25">
      <c r="A69">
        <v>3</v>
      </c>
      <c r="B69">
        <v>0</v>
      </c>
      <c r="C69">
        <v>15.7</v>
      </c>
      <c r="D69" s="11">
        <f t="shared" si="10"/>
        <v>2.3029282407407412E-2</v>
      </c>
      <c r="E69" s="1">
        <v>2</v>
      </c>
      <c r="F69" s="1" t="s">
        <v>288</v>
      </c>
      <c r="G69" s="5">
        <v>18</v>
      </c>
      <c r="H69" s="5"/>
      <c r="I69" s="5"/>
      <c r="J69" s="5" t="str">
        <f t="shared" si="7"/>
        <v/>
      </c>
      <c r="K69" s="5" t="str">
        <f t="shared" si="8"/>
        <v/>
      </c>
      <c r="L69" s="5" t="str">
        <f t="shared" si="9"/>
        <v>X</v>
      </c>
      <c r="M69" s="4">
        <v>2.2847569444444448E-2</v>
      </c>
      <c r="N69" s="4">
        <v>2.300635416666667E-2</v>
      </c>
      <c r="O69" s="4">
        <v>2.3006550925925923E-2</v>
      </c>
      <c r="P69" s="4"/>
      <c r="Q69" s="4">
        <v>2.3006550925925923E-2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>
        <v>2.3029178240740741E-2</v>
      </c>
      <c r="AD69" s="5" t="s">
        <v>282</v>
      </c>
      <c r="AE69" s="5" t="s">
        <v>280</v>
      </c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 t="s">
        <v>280</v>
      </c>
    </row>
    <row r="70" spans="1:43" x14ac:dyDescent="0.25">
      <c r="A70">
        <v>3</v>
      </c>
      <c r="B70">
        <v>0</v>
      </c>
      <c r="C70">
        <v>16.2</v>
      </c>
      <c r="D70" s="11">
        <f t="shared" si="10"/>
        <v>2.0593333333333335E-2</v>
      </c>
      <c r="E70" s="1">
        <v>2</v>
      </c>
      <c r="F70" s="1" t="s">
        <v>288</v>
      </c>
      <c r="G70" s="5">
        <v>19</v>
      </c>
      <c r="H70" s="5"/>
      <c r="I70" s="5"/>
      <c r="J70" s="5" t="str">
        <f t="shared" si="7"/>
        <v/>
      </c>
      <c r="K70" s="5" t="str">
        <f t="shared" si="8"/>
        <v/>
      </c>
      <c r="L70" s="5" t="str">
        <f t="shared" si="9"/>
        <v/>
      </c>
      <c r="M70" s="4">
        <v>2.0405833333333335E-2</v>
      </c>
      <c r="N70" s="4">
        <v>2.0419409722222222E-2</v>
      </c>
      <c r="O70" s="4">
        <v>2.042255787037037E-2</v>
      </c>
      <c r="P70" s="4">
        <v>2.0580555555555557E-2</v>
      </c>
      <c r="Q70" s="4">
        <v>2.042255787037037E-2</v>
      </c>
      <c r="R70" s="4">
        <v>2.0582523148148148E-2</v>
      </c>
      <c r="S70" s="4">
        <v>2.0586458333333332E-2</v>
      </c>
      <c r="T70" s="4"/>
      <c r="U70" s="4"/>
      <c r="V70" s="4"/>
      <c r="W70" s="4"/>
      <c r="X70" s="4"/>
      <c r="Y70" s="4"/>
      <c r="Z70" s="4"/>
      <c r="AA70" s="4"/>
      <c r="AB70" s="4"/>
      <c r="AC70" s="4">
        <v>2.0595312500000001E-2</v>
      </c>
      <c r="AD70" s="5" t="s">
        <v>282</v>
      </c>
      <c r="AE70" s="5" t="s">
        <v>280</v>
      </c>
      <c r="AF70" s="5" t="s">
        <v>281</v>
      </c>
      <c r="AG70" s="5" t="s">
        <v>280</v>
      </c>
      <c r="AH70" s="5"/>
      <c r="AI70" s="5"/>
      <c r="AJ70" s="5"/>
      <c r="AK70" s="5"/>
      <c r="AL70" s="5"/>
      <c r="AM70" s="5"/>
      <c r="AN70" s="5"/>
      <c r="AO70" s="5"/>
      <c r="AP70" s="5"/>
      <c r="AQ70" s="5" t="s">
        <v>280</v>
      </c>
    </row>
    <row r="71" spans="1:43" x14ac:dyDescent="0.25">
      <c r="A71">
        <v>3</v>
      </c>
      <c r="B71">
        <v>0</v>
      </c>
      <c r="C71">
        <v>7.4</v>
      </c>
      <c r="D71" s="11">
        <f t="shared" si="10"/>
        <v>2.7306099537037037E-2</v>
      </c>
      <c r="E71" s="1">
        <v>2</v>
      </c>
      <c r="F71" s="1" t="s">
        <v>288</v>
      </c>
      <c r="G71" s="5">
        <v>20</v>
      </c>
      <c r="H71" s="5"/>
      <c r="I71" s="5"/>
      <c r="J71" s="5" t="str">
        <f t="shared" si="7"/>
        <v/>
      </c>
      <c r="K71" s="5" t="str">
        <f t="shared" si="8"/>
        <v/>
      </c>
      <c r="L71" s="5" t="str">
        <f t="shared" si="9"/>
        <v/>
      </c>
      <c r="M71" s="4">
        <v>2.722045138888889E-2</v>
      </c>
      <c r="N71" s="4">
        <v>2.7224583333333333E-2</v>
      </c>
      <c r="O71" s="4">
        <v>2.7226157407407404E-2</v>
      </c>
      <c r="P71" s="4">
        <v>2.7279479166666665E-2</v>
      </c>
      <c r="Q71" s="4">
        <v>2.7226157407407404E-2</v>
      </c>
      <c r="R71" s="4">
        <v>2.7279479166666665E-2</v>
      </c>
      <c r="S71" s="4">
        <v>2.7285381944444447E-2</v>
      </c>
      <c r="T71" s="4">
        <v>2.7291284722222222E-2</v>
      </c>
      <c r="U71" s="4"/>
      <c r="V71" s="4"/>
      <c r="W71" s="4"/>
      <c r="X71" s="4"/>
      <c r="Y71" s="4"/>
      <c r="Z71" s="4"/>
      <c r="AA71" s="4"/>
      <c r="AB71" s="4"/>
      <c r="AC71" s="4">
        <v>2.7307418981481479E-2</v>
      </c>
      <c r="AD71" s="5" t="s">
        <v>282</v>
      </c>
      <c r="AE71" s="5" t="s">
        <v>280</v>
      </c>
      <c r="AF71" s="5" t="s">
        <v>286</v>
      </c>
      <c r="AG71" s="5" t="s">
        <v>281</v>
      </c>
      <c r="AH71" s="5" t="s">
        <v>280</v>
      </c>
      <c r="AI71" s="5"/>
      <c r="AJ71" s="5"/>
      <c r="AK71" s="5"/>
      <c r="AL71" s="5"/>
      <c r="AM71" s="5"/>
      <c r="AN71" s="5"/>
      <c r="AO71" s="5"/>
      <c r="AP71" s="5"/>
      <c r="AQ71" s="5" t="s">
        <v>280</v>
      </c>
    </row>
    <row r="72" spans="1:43" x14ac:dyDescent="0.25">
      <c r="A72">
        <v>3</v>
      </c>
      <c r="B72">
        <v>0</v>
      </c>
      <c r="C72">
        <v>8</v>
      </c>
      <c r="D72" s="11">
        <f t="shared" si="10"/>
        <v>2.1064722222222221E-2</v>
      </c>
      <c r="E72" s="1">
        <v>2</v>
      </c>
      <c r="F72" s="1" t="s">
        <v>288</v>
      </c>
      <c r="G72" s="5">
        <v>21</v>
      </c>
      <c r="H72" s="5"/>
      <c r="I72" s="5"/>
      <c r="J72" s="5" t="str">
        <f t="shared" si="7"/>
        <v/>
      </c>
      <c r="K72" s="5" t="str">
        <f t="shared" si="8"/>
        <v/>
      </c>
      <c r="L72" s="5" t="str">
        <f t="shared" si="9"/>
        <v>X</v>
      </c>
      <c r="M72" s="4">
        <v>2.0972129629629629E-2</v>
      </c>
      <c r="N72" s="4">
        <v>2.0979016203703706E-2</v>
      </c>
      <c r="O72" s="4">
        <v>2.0979606481481481E-2</v>
      </c>
      <c r="P72" s="4"/>
      <c r="Q72" s="4">
        <v>2.0979606481481481E-2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>
        <v>2.1065787037037039E-2</v>
      </c>
      <c r="AD72" s="5" t="s">
        <v>282</v>
      </c>
      <c r="AE72" s="5" t="s">
        <v>280</v>
      </c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 t="s">
        <v>280</v>
      </c>
    </row>
    <row r="73" spans="1:43" x14ac:dyDescent="0.25">
      <c r="D73" s="11">
        <f t="shared" si="10"/>
        <v>0</v>
      </c>
      <c r="E73" s="1">
        <v>2</v>
      </c>
      <c r="F73" s="1" t="s">
        <v>288</v>
      </c>
      <c r="G73" s="5">
        <v>22</v>
      </c>
      <c r="H73" s="5"/>
      <c r="I73" s="5" t="s">
        <v>293</v>
      </c>
      <c r="J73" s="5" t="str">
        <f t="shared" si="7"/>
        <v/>
      </c>
      <c r="K73" s="5" t="str">
        <f t="shared" si="8"/>
        <v>X</v>
      </c>
      <c r="L73" s="5" t="str">
        <f t="shared" si="9"/>
        <v>X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>
        <v>3</v>
      </c>
      <c r="B74">
        <v>0</v>
      </c>
      <c r="C74">
        <v>17.100000000000001</v>
      </c>
      <c r="D74" s="11">
        <f t="shared" si="10"/>
        <v>2.2844918981481478E-2</v>
      </c>
      <c r="E74" s="1">
        <v>2</v>
      </c>
      <c r="F74" s="1" t="s">
        <v>288</v>
      </c>
      <c r="G74" s="5">
        <v>23</v>
      </c>
      <c r="H74" s="5"/>
      <c r="I74" s="5"/>
      <c r="J74" s="5" t="str">
        <f t="shared" si="7"/>
        <v>X</v>
      </c>
      <c r="K74" s="5" t="str">
        <f t="shared" si="8"/>
        <v/>
      </c>
      <c r="L74" s="5" t="str">
        <f t="shared" si="9"/>
        <v/>
      </c>
      <c r="M74" s="4">
        <v>2.2647002314814813E-2</v>
      </c>
      <c r="N74" s="4"/>
      <c r="O74" s="4"/>
      <c r="P74" s="4">
        <v>2.2687928240740743E-2</v>
      </c>
      <c r="Q74" s="4">
        <v>2.2688518518518521E-2</v>
      </c>
      <c r="R74" s="4">
        <v>2.2695011574074071E-2</v>
      </c>
      <c r="S74" s="4">
        <v>2.2753449074074075E-2</v>
      </c>
      <c r="T74" s="4">
        <v>2.2758368055555558E-2</v>
      </c>
      <c r="U74" s="4">
        <v>2.2800671296296291E-2</v>
      </c>
      <c r="V74" s="4">
        <v>2.2803622685185185E-2</v>
      </c>
      <c r="W74" s="4"/>
      <c r="X74" s="4"/>
      <c r="Y74" s="4"/>
      <c r="Z74" s="4"/>
      <c r="AA74" s="4"/>
      <c r="AB74" s="4"/>
      <c r="AC74" s="4">
        <v>2.2844745370370373E-2</v>
      </c>
      <c r="AD74" s="5" t="s">
        <v>280</v>
      </c>
      <c r="AE74" s="5" t="s">
        <v>286</v>
      </c>
      <c r="AF74" s="5" t="s">
        <v>280</v>
      </c>
      <c r="AG74" s="5" t="s">
        <v>286</v>
      </c>
      <c r="AH74" s="5" t="s">
        <v>280</v>
      </c>
      <c r="AI74" s="5" t="s">
        <v>281</v>
      </c>
      <c r="AJ74" s="5" t="s">
        <v>280</v>
      </c>
      <c r="AK74" s="5"/>
      <c r="AL74" s="5"/>
      <c r="AM74" s="5"/>
      <c r="AN74" s="5"/>
      <c r="AO74" s="5"/>
      <c r="AP74" s="5"/>
      <c r="AQ74" s="5" t="s">
        <v>280</v>
      </c>
    </row>
    <row r="75" spans="1:43" x14ac:dyDescent="0.25">
      <c r="A75">
        <v>3</v>
      </c>
      <c r="B75">
        <v>0</v>
      </c>
      <c r="C75">
        <v>23.3</v>
      </c>
      <c r="D75" s="11">
        <f t="shared" si="10"/>
        <v>2.3189999999999999E-2</v>
      </c>
      <c r="E75" s="1">
        <v>2</v>
      </c>
      <c r="F75" s="1" t="s">
        <v>288</v>
      </c>
      <c r="G75" s="5">
        <v>24</v>
      </c>
      <c r="H75" s="5"/>
      <c r="I75" s="5"/>
      <c r="J75" s="5" t="str">
        <f t="shared" si="7"/>
        <v/>
      </c>
      <c r="K75" s="5" t="str">
        <f t="shared" si="8"/>
        <v/>
      </c>
      <c r="L75" s="5" t="str">
        <f t="shared" si="9"/>
        <v/>
      </c>
      <c r="M75" s="4">
        <v>2.2920324074074072E-2</v>
      </c>
      <c r="N75" s="4">
        <v>2.3095833333333333E-2</v>
      </c>
      <c r="O75" s="4">
        <v>2.3098194444444446E-2</v>
      </c>
      <c r="P75" s="4">
        <v>2.3165092592592595E-2</v>
      </c>
      <c r="Q75" s="4">
        <v>2.3067303240740744E-2</v>
      </c>
      <c r="R75" s="4">
        <v>2.3072812500000001E-2</v>
      </c>
      <c r="S75" s="4">
        <v>2.3098194444444446E-2</v>
      </c>
      <c r="T75" s="4">
        <v>2.3165092592592595E-2</v>
      </c>
      <c r="U75" s="4">
        <v>2.3172025462962962E-2</v>
      </c>
      <c r="V75" s="4"/>
      <c r="W75" s="4"/>
      <c r="X75" s="4"/>
      <c r="Y75" s="4"/>
      <c r="Z75" s="4"/>
      <c r="AA75" s="4"/>
      <c r="AB75" s="4"/>
      <c r="AC75" s="4">
        <v>2.3190474537037039E-2</v>
      </c>
      <c r="AD75" s="5" t="s">
        <v>282</v>
      </c>
      <c r="AE75" s="5" t="s">
        <v>286</v>
      </c>
      <c r="AF75" s="5" t="s">
        <v>282</v>
      </c>
      <c r="AG75" s="5" t="s">
        <v>280</v>
      </c>
      <c r="AH75" s="5" t="s">
        <v>286</v>
      </c>
      <c r="AI75" s="5" t="s">
        <v>280</v>
      </c>
      <c r="AJ75" s="5"/>
      <c r="AK75" s="5"/>
      <c r="AL75" s="5"/>
      <c r="AM75" s="5"/>
      <c r="AN75" s="5"/>
      <c r="AO75" s="5"/>
      <c r="AP75" s="5"/>
      <c r="AQ75" s="5" t="s">
        <v>280</v>
      </c>
    </row>
    <row r="76" spans="1:43" x14ac:dyDescent="0.25">
      <c r="A76">
        <v>3</v>
      </c>
      <c r="B76">
        <v>0</v>
      </c>
      <c r="C76">
        <v>3.7</v>
      </c>
      <c r="D76" s="11">
        <f t="shared" si="10"/>
        <v>1.8206886574074072E-2</v>
      </c>
      <c r="E76" s="1">
        <v>2</v>
      </c>
      <c r="F76" s="1" t="s">
        <v>288</v>
      </c>
      <c r="G76" s="5">
        <v>25</v>
      </c>
      <c r="H76" s="5"/>
      <c r="I76" s="5"/>
      <c r="J76" s="5" t="str">
        <f t="shared" si="7"/>
        <v/>
      </c>
      <c r="K76" s="5" t="str">
        <f t="shared" si="8"/>
        <v/>
      </c>
      <c r="L76" s="5" t="str">
        <f t="shared" si="9"/>
        <v/>
      </c>
      <c r="M76" s="4">
        <v>1.8164062499999998E-2</v>
      </c>
      <c r="N76" s="4">
        <v>1.8169178240740741E-2</v>
      </c>
      <c r="O76" s="4">
        <v>1.8169571759259259E-2</v>
      </c>
      <c r="P76" s="4">
        <v>1.8195150462962963E-2</v>
      </c>
      <c r="Q76" s="4">
        <v>1.8169571759259259E-2</v>
      </c>
      <c r="R76" s="4">
        <v>1.8198495370370372E-2</v>
      </c>
      <c r="S76" s="4">
        <v>1.8202037037037037E-2</v>
      </c>
      <c r="T76" s="4"/>
      <c r="U76" s="4"/>
      <c r="V76" s="4"/>
      <c r="W76" s="4"/>
      <c r="X76" s="4"/>
      <c r="Y76" s="4"/>
      <c r="Z76" s="4"/>
      <c r="AA76" s="4"/>
      <c r="AB76" s="4"/>
      <c r="AC76" s="4">
        <v>1.8207743055555555E-2</v>
      </c>
      <c r="AD76" s="5" t="s">
        <v>282</v>
      </c>
      <c r="AE76" s="5" t="s">
        <v>280</v>
      </c>
      <c r="AF76" s="5" t="s">
        <v>281</v>
      </c>
      <c r="AG76" s="5" t="s">
        <v>280</v>
      </c>
      <c r="AH76" s="5"/>
      <c r="AI76" s="5"/>
      <c r="AJ76" s="5"/>
      <c r="AK76" s="5"/>
      <c r="AL76" s="5"/>
      <c r="AM76" s="5"/>
      <c r="AN76" s="5"/>
      <c r="AO76" s="5"/>
      <c r="AP76" s="5"/>
      <c r="AQ76" s="5" t="s">
        <v>280</v>
      </c>
    </row>
    <row r="77" spans="1:43" x14ac:dyDescent="0.25">
      <c r="A77">
        <v>3</v>
      </c>
      <c r="B77">
        <v>0</v>
      </c>
      <c r="C77">
        <v>14</v>
      </c>
      <c r="D77" s="11">
        <f t="shared" si="10"/>
        <v>2.810113425925926E-2</v>
      </c>
      <c r="E77" s="1">
        <v>2</v>
      </c>
      <c r="F77" s="1" t="s">
        <v>288</v>
      </c>
      <c r="G77" s="5">
        <v>26</v>
      </c>
      <c r="H77" s="5"/>
      <c r="I77" s="5"/>
      <c r="J77" s="5" t="str">
        <f t="shared" si="7"/>
        <v/>
      </c>
      <c r="K77" s="5" t="str">
        <f t="shared" si="8"/>
        <v/>
      </c>
      <c r="L77" s="5" t="str">
        <f t="shared" si="9"/>
        <v/>
      </c>
      <c r="M77" s="4">
        <v>2.7939097222222223E-2</v>
      </c>
      <c r="N77" s="4">
        <v>2.7984155092592597E-2</v>
      </c>
      <c r="O77" s="4">
        <v>2.7985729166666667E-2</v>
      </c>
      <c r="P77" s="4">
        <v>2.8015243055555555E-2</v>
      </c>
      <c r="Q77" s="4">
        <v>2.7942245370370374E-2</v>
      </c>
      <c r="R77" s="4">
        <v>2.7962905092592596E-2</v>
      </c>
      <c r="S77" s="4">
        <v>2.7967824074074072E-2</v>
      </c>
      <c r="T77" s="4">
        <v>2.7985729166666667E-2</v>
      </c>
      <c r="U77" s="4">
        <v>2.8015243055555555E-2</v>
      </c>
      <c r="V77" s="4">
        <v>2.8020162037037038E-2</v>
      </c>
      <c r="W77" s="4">
        <v>2.8027835648148151E-2</v>
      </c>
      <c r="X77" s="4">
        <v>2.8033738425925925E-2</v>
      </c>
      <c r="Y77" s="4">
        <v>2.8043773148148144E-2</v>
      </c>
      <c r="Z77" s="4">
        <v>2.8087847222222222E-2</v>
      </c>
      <c r="AA77" s="4">
        <v>2.8096701388888885E-2</v>
      </c>
      <c r="AB77" s="4"/>
      <c r="AC77" s="4">
        <v>2.8102407407407409E-2</v>
      </c>
      <c r="AD77" s="5" t="s">
        <v>286</v>
      </c>
      <c r="AE77" s="5" t="s">
        <v>282</v>
      </c>
      <c r="AF77" s="5" t="s">
        <v>286</v>
      </c>
      <c r="AG77" s="5" t="s">
        <v>282</v>
      </c>
      <c r="AH77" s="5" t="s">
        <v>280</v>
      </c>
      <c r="AI77" s="5" t="s">
        <v>282</v>
      </c>
      <c r="AJ77" s="5" t="s">
        <v>280</v>
      </c>
      <c r="AK77" s="5" t="s">
        <v>282</v>
      </c>
      <c r="AL77" s="5" t="s">
        <v>280</v>
      </c>
      <c r="AM77" s="5" t="s">
        <v>282</v>
      </c>
      <c r="AN77" s="5" t="s">
        <v>280</v>
      </c>
      <c r="AO77" s="5" t="s">
        <v>286</v>
      </c>
      <c r="AP77" s="5"/>
      <c r="AQ77" s="5" t="s">
        <v>286</v>
      </c>
    </row>
    <row r="78" spans="1:43" x14ac:dyDescent="0.25">
      <c r="A78">
        <v>3</v>
      </c>
      <c r="B78">
        <v>0</v>
      </c>
      <c r="C78">
        <v>14.8</v>
      </c>
      <c r="D78" s="11">
        <f t="shared" si="10"/>
        <v>2.9419675925925926E-2</v>
      </c>
      <c r="E78" s="1">
        <v>2</v>
      </c>
      <c r="F78" s="1" t="s">
        <v>288</v>
      </c>
      <c r="G78" s="5">
        <v>27</v>
      </c>
      <c r="H78" s="5"/>
      <c r="I78" s="5"/>
      <c r="J78" s="5" t="str">
        <f t="shared" si="7"/>
        <v/>
      </c>
      <c r="K78" s="5" t="str">
        <f t="shared" si="8"/>
        <v/>
      </c>
      <c r="L78" s="5" t="str">
        <f t="shared" si="9"/>
        <v/>
      </c>
      <c r="M78" s="4">
        <v>2.9248379629629628E-2</v>
      </c>
      <c r="N78" s="4">
        <v>2.9340462962962967E-2</v>
      </c>
      <c r="O78" s="4">
        <v>2.9340462962962967E-2</v>
      </c>
      <c r="P78" s="4"/>
      <c r="Q78" s="4">
        <v>2.9276516203703706E-2</v>
      </c>
      <c r="R78" s="4">
        <v>2.928241898148148E-2</v>
      </c>
      <c r="S78" s="4">
        <v>2.9312129629629629E-2</v>
      </c>
      <c r="T78" s="4">
        <v>2.9340462962962967E-2</v>
      </c>
      <c r="U78" s="4"/>
      <c r="V78" s="4"/>
      <c r="W78" s="4"/>
      <c r="X78" s="4"/>
      <c r="Y78" s="4"/>
      <c r="Z78" s="4"/>
      <c r="AA78" s="4"/>
      <c r="AB78" s="4"/>
      <c r="AC78" s="4">
        <v>2.9419756944444445E-2</v>
      </c>
      <c r="AD78" s="5" t="s">
        <v>282</v>
      </c>
      <c r="AE78" s="5" t="s">
        <v>286</v>
      </c>
      <c r="AF78" s="5" t="s">
        <v>282</v>
      </c>
      <c r="AG78" s="5" t="s">
        <v>286</v>
      </c>
      <c r="AH78" s="5" t="s">
        <v>280</v>
      </c>
      <c r="AI78" s="5"/>
      <c r="AJ78" s="5"/>
      <c r="AK78" s="5"/>
      <c r="AL78" s="5"/>
      <c r="AM78" s="5"/>
      <c r="AN78" s="5"/>
      <c r="AO78" s="5"/>
      <c r="AP78" s="5"/>
      <c r="AQ78" s="5" t="s">
        <v>280</v>
      </c>
    </row>
    <row r="79" spans="1:43" x14ac:dyDescent="0.25">
      <c r="A79">
        <v>3</v>
      </c>
      <c r="B79">
        <v>0</v>
      </c>
      <c r="C79">
        <v>12.7</v>
      </c>
      <c r="D79" s="11">
        <f t="shared" si="10"/>
        <v>1.5284421296296296E-2</v>
      </c>
      <c r="E79" s="1">
        <v>2</v>
      </c>
      <c r="F79" s="1" t="s">
        <v>288</v>
      </c>
      <c r="G79" s="5">
        <v>28</v>
      </c>
      <c r="H79" s="5"/>
      <c r="I79" s="5"/>
      <c r="J79" s="5" t="str">
        <f t="shared" si="7"/>
        <v/>
      </c>
      <c r="K79" s="5" t="str">
        <f t="shared" si="8"/>
        <v/>
      </c>
      <c r="L79" s="5" t="str">
        <f t="shared" si="9"/>
        <v>X</v>
      </c>
      <c r="M79" s="4">
        <v>1.5137430555555555E-2</v>
      </c>
      <c r="N79" s="4">
        <v>1.5146874999999999E-2</v>
      </c>
      <c r="O79" s="4">
        <v>1.5147268518518518E-2</v>
      </c>
      <c r="P79" s="4"/>
      <c r="Q79" s="4">
        <v>1.5147268518518518E-2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>
        <v>1.5284606481481481E-2</v>
      </c>
      <c r="AD79" s="5" t="s">
        <v>282</v>
      </c>
      <c r="AE79" s="5" t="s">
        <v>280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 t="s">
        <v>280</v>
      </c>
    </row>
    <row r="80" spans="1:43" x14ac:dyDescent="0.25">
      <c r="A80">
        <v>3</v>
      </c>
      <c r="B80">
        <v>0</v>
      </c>
      <c r="C80">
        <v>9.3000000000000007</v>
      </c>
      <c r="D80" s="11">
        <f t="shared" si="10"/>
        <v>2.196957175925926E-2</v>
      </c>
      <c r="E80" s="1">
        <v>2</v>
      </c>
      <c r="F80" s="1" t="s">
        <v>288</v>
      </c>
      <c r="G80" s="5">
        <v>29</v>
      </c>
      <c r="H80" s="5"/>
      <c r="I80" s="5"/>
      <c r="J80" s="5" t="str">
        <f t="shared" si="7"/>
        <v/>
      </c>
      <c r="K80" s="5" t="str">
        <f t="shared" si="8"/>
        <v/>
      </c>
      <c r="L80" s="5" t="str">
        <f t="shared" si="9"/>
        <v/>
      </c>
      <c r="M80" s="4">
        <v>2.186193287037037E-2</v>
      </c>
      <c r="N80" s="4">
        <v>2.1869409722222222E-2</v>
      </c>
      <c r="O80" s="4">
        <v>2.1870196759259261E-2</v>
      </c>
      <c r="P80" s="4">
        <v>2.189105324074074E-2</v>
      </c>
      <c r="Q80" s="4">
        <v>2.1870196759259261E-2</v>
      </c>
      <c r="R80" s="4">
        <v>2.1891643518518519E-2</v>
      </c>
      <c r="S80" s="4">
        <v>2.1895578703703705E-2</v>
      </c>
      <c r="T80" s="4">
        <v>2.1924108796296294E-2</v>
      </c>
      <c r="U80" s="4">
        <v>2.1927847222222224E-2</v>
      </c>
      <c r="V80" s="4"/>
      <c r="W80" s="4"/>
      <c r="X80" s="4"/>
      <c r="Y80" s="4"/>
      <c r="Z80" s="4"/>
      <c r="AA80" s="4"/>
      <c r="AB80" s="4"/>
      <c r="AC80" s="4">
        <v>2.1970347222222224E-2</v>
      </c>
      <c r="AD80" s="5" t="s">
        <v>282</v>
      </c>
      <c r="AE80" s="5" t="s">
        <v>280</v>
      </c>
      <c r="AF80" s="5" t="s">
        <v>286</v>
      </c>
      <c r="AG80" s="5" t="s">
        <v>280</v>
      </c>
      <c r="AH80" s="5" t="s">
        <v>286</v>
      </c>
      <c r="AI80" s="5" t="s">
        <v>280</v>
      </c>
      <c r="AJ80" s="5"/>
      <c r="AK80" s="5"/>
      <c r="AL80" s="5"/>
      <c r="AM80" s="5"/>
      <c r="AN80" s="5"/>
      <c r="AO80" s="5"/>
      <c r="AP80" s="5"/>
      <c r="AQ80" s="5" t="s">
        <v>280</v>
      </c>
    </row>
    <row r="81" spans="1:43" x14ac:dyDescent="0.25">
      <c r="A81">
        <v>3</v>
      </c>
      <c r="B81">
        <v>0</v>
      </c>
      <c r="C81">
        <v>4.5999999999999996</v>
      </c>
      <c r="D81" s="11">
        <f t="shared" si="10"/>
        <v>2.6500069444444441E-2</v>
      </c>
      <c r="E81" s="1">
        <v>2</v>
      </c>
      <c r="F81" s="1" t="s">
        <v>288</v>
      </c>
      <c r="G81" s="5">
        <v>30</v>
      </c>
      <c r="H81" s="5"/>
      <c r="I81" s="5" t="s">
        <v>299</v>
      </c>
      <c r="J81" s="5" t="str">
        <f t="shared" si="7"/>
        <v/>
      </c>
      <c r="K81" s="5" t="str">
        <f t="shared" si="8"/>
        <v/>
      </c>
      <c r="L81" s="5" t="str">
        <f t="shared" si="9"/>
        <v/>
      </c>
      <c r="M81" s="4">
        <v>2.6446828703703702E-2</v>
      </c>
      <c r="N81" s="4">
        <v>2.6451550925925923E-2</v>
      </c>
      <c r="O81" s="4">
        <v>2.6452337962962962E-2</v>
      </c>
      <c r="P81" s="4">
        <v>2.6486574074074076E-2</v>
      </c>
      <c r="Q81" s="4">
        <v>2.6452337962962962E-2</v>
      </c>
      <c r="R81" s="4">
        <v>2.6486574074074076E-2</v>
      </c>
      <c r="S81" s="4">
        <v>2.648834490740741E-2</v>
      </c>
      <c r="T81" s="4"/>
      <c r="U81" s="4"/>
      <c r="V81" s="4"/>
      <c r="W81" s="4"/>
      <c r="X81" s="4"/>
      <c r="Y81" s="4"/>
      <c r="Z81" s="4"/>
      <c r="AA81" s="4"/>
      <c r="AB81" s="4"/>
      <c r="AC81" s="4">
        <v>2.6501134259259259E-2</v>
      </c>
      <c r="AD81" s="5" t="s">
        <v>282</v>
      </c>
      <c r="AE81" s="5" t="s">
        <v>280</v>
      </c>
      <c r="AF81" s="5" t="s">
        <v>281</v>
      </c>
      <c r="AG81" s="5" t="s">
        <v>280</v>
      </c>
      <c r="AH81" s="5"/>
      <c r="AI81" s="5"/>
      <c r="AJ81" s="5"/>
      <c r="AK81" s="5"/>
      <c r="AL81" s="5"/>
      <c r="AM81" s="5"/>
      <c r="AN81" s="5"/>
      <c r="AO81" s="5"/>
      <c r="AP81" s="5"/>
      <c r="AQ81" s="5" t="s">
        <v>280</v>
      </c>
    </row>
    <row r="82" spans="1:43" x14ac:dyDescent="0.25">
      <c r="A82">
        <v>3</v>
      </c>
      <c r="B82">
        <v>0</v>
      </c>
      <c r="C82">
        <v>10.7</v>
      </c>
      <c r="D82" s="11">
        <f t="shared" si="10"/>
        <v>2.4043437500000004E-2</v>
      </c>
      <c r="E82" s="1">
        <v>2</v>
      </c>
      <c r="F82" s="1" t="s">
        <v>288</v>
      </c>
      <c r="G82" s="5">
        <v>31</v>
      </c>
      <c r="H82" s="5"/>
      <c r="I82" s="5"/>
      <c r="J82" s="5" t="str">
        <f t="shared" si="7"/>
        <v/>
      </c>
      <c r="K82" s="5" t="str">
        <f t="shared" si="8"/>
        <v/>
      </c>
      <c r="L82" s="5" t="str">
        <f t="shared" si="9"/>
        <v>X</v>
      </c>
      <c r="M82" s="4">
        <v>2.3919594907407412E-2</v>
      </c>
      <c r="N82" s="4">
        <v>2.3989247685185188E-2</v>
      </c>
      <c r="O82" s="4">
        <v>2.3989641203703702E-2</v>
      </c>
      <c r="P82" s="4"/>
      <c r="Q82" s="4">
        <v>2.3989641203703702E-2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2.4044340277777774E-2</v>
      </c>
      <c r="AD82" s="5" t="s">
        <v>286</v>
      </c>
      <c r="AE82" s="5" t="s">
        <v>280</v>
      </c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 t="s">
        <v>280</v>
      </c>
    </row>
    <row r="83" spans="1:43" x14ac:dyDescent="0.25">
      <c r="A83">
        <v>2</v>
      </c>
      <c r="B83">
        <v>0</v>
      </c>
      <c r="C83">
        <v>23.3</v>
      </c>
      <c r="D83" s="11">
        <f t="shared" si="10"/>
        <v>1.5459224537037037E-2</v>
      </c>
      <c r="E83" s="1">
        <v>2</v>
      </c>
      <c r="F83" s="1" t="s">
        <v>288</v>
      </c>
      <c r="G83" s="5">
        <v>32</v>
      </c>
      <c r="H83" s="5"/>
      <c r="I83" s="5"/>
      <c r="J83" s="5" t="str">
        <f t="shared" si="7"/>
        <v/>
      </c>
      <c r="K83" s="5" t="str">
        <f t="shared" si="8"/>
        <v/>
      </c>
      <c r="L83" s="5" t="str">
        <f t="shared" si="9"/>
        <v/>
      </c>
      <c r="M83" s="4">
        <v>1.518954861111111E-2</v>
      </c>
      <c r="N83" s="4">
        <v>1.5272187499999999E-2</v>
      </c>
      <c r="O83" s="4">
        <v>1.5272581018518519E-2</v>
      </c>
      <c r="P83" s="4">
        <v>1.5304849537037037E-2</v>
      </c>
      <c r="Q83" s="4">
        <v>1.5272581018518519E-2</v>
      </c>
      <c r="R83" s="4">
        <v>1.5304849537037037E-2</v>
      </c>
      <c r="S83" s="4">
        <v>1.5307210648148148E-2</v>
      </c>
      <c r="T83" s="4">
        <v>1.5316064814814815E-2</v>
      </c>
      <c r="U83" s="4">
        <v>1.5326886574074073E-2</v>
      </c>
      <c r="V83" s="4">
        <v>1.5334756944444444E-2</v>
      </c>
      <c r="W83" s="4">
        <v>1.534951388888889E-2</v>
      </c>
      <c r="X83" s="4">
        <v>1.5358958333333334E-2</v>
      </c>
      <c r="Y83" s="4">
        <v>1.5370763888888889E-2</v>
      </c>
      <c r="Z83" s="4">
        <v>1.5394178240740741E-2</v>
      </c>
      <c r="AA83" s="4">
        <v>1.5432546296296298E-2</v>
      </c>
      <c r="AB83" s="4">
        <v>1.5451828703703702E-2</v>
      </c>
      <c r="AC83" s="4">
        <v>1.5459895833333334E-2</v>
      </c>
      <c r="AD83" s="5" t="s">
        <v>286</v>
      </c>
      <c r="AE83" s="5" t="s">
        <v>280</v>
      </c>
      <c r="AF83" s="5" t="s">
        <v>281</v>
      </c>
      <c r="AG83" s="5" t="s">
        <v>280</v>
      </c>
      <c r="AH83" s="5" t="s">
        <v>281</v>
      </c>
      <c r="AI83" s="5" t="s">
        <v>286</v>
      </c>
      <c r="AJ83" s="5" t="s">
        <v>280</v>
      </c>
      <c r="AK83" s="5" t="s">
        <v>281</v>
      </c>
      <c r="AL83" s="5" t="s">
        <v>280</v>
      </c>
      <c r="AM83" s="5" t="s">
        <v>286</v>
      </c>
      <c r="AN83" s="5" t="s">
        <v>280</v>
      </c>
      <c r="AO83" s="5" t="s">
        <v>281</v>
      </c>
      <c r="AP83" s="5" t="s">
        <v>280</v>
      </c>
      <c r="AQ83" s="5" t="s">
        <v>280</v>
      </c>
    </row>
    <row r="84" spans="1:43" x14ac:dyDescent="0.25">
      <c r="A84">
        <v>3</v>
      </c>
      <c r="B84">
        <v>0</v>
      </c>
      <c r="C84">
        <v>7.8</v>
      </c>
      <c r="D84" s="11">
        <f t="shared" si="10"/>
        <v>2.2183368055555559E-2</v>
      </c>
      <c r="E84" s="1">
        <v>2</v>
      </c>
      <c r="F84" s="1" t="s">
        <v>288</v>
      </c>
      <c r="G84" s="5">
        <v>33</v>
      </c>
      <c r="H84" s="5"/>
      <c r="I84" s="5"/>
      <c r="J84" s="5" t="str">
        <f t="shared" si="7"/>
        <v/>
      </c>
      <c r="K84" s="5" t="str">
        <f t="shared" si="8"/>
        <v/>
      </c>
      <c r="L84" s="5" t="str">
        <f t="shared" si="9"/>
        <v/>
      </c>
      <c r="M84" s="4">
        <v>2.2093090277777779E-2</v>
      </c>
      <c r="N84" s="4">
        <v>2.2125752314814815E-2</v>
      </c>
      <c r="O84" s="4">
        <v>2.2126932870370371E-2</v>
      </c>
      <c r="P84" s="4">
        <v>2.2174351851851851E-2</v>
      </c>
      <c r="Q84" s="4">
        <v>2.2126932870370371E-2</v>
      </c>
      <c r="R84" s="4">
        <v>2.2175532407407408E-2</v>
      </c>
      <c r="S84" s="4">
        <v>2.2182812499999999E-2</v>
      </c>
      <c r="T84" s="4"/>
      <c r="U84" s="4"/>
      <c r="V84" s="4"/>
      <c r="W84" s="4"/>
      <c r="X84" s="4"/>
      <c r="Y84" s="4"/>
      <c r="Z84" s="4"/>
      <c r="AA84" s="4"/>
      <c r="AB84" s="4"/>
      <c r="AC84" s="4">
        <v>2.2184189814814816E-2</v>
      </c>
      <c r="AD84" s="5" t="s">
        <v>282</v>
      </c>
      <c r="AE84" s="5" t="s">
        <v>280</v>
      </c>
      <c r="AF84" s="5" t="s">
        <v>281</v>
      </c>
      <c r="AG84" s="5" t="s">
        <v>280</v>
      </c>
      <c r="AH84" s="5"/>
      <c r="AI84" s="5"/>
      <c r="AJ84" s="5"/>
      <c r="AK84" s="5"/>
      <c r="AL84" s="5"/>
      <c r="AM84" s="5"/>
      <c r="AN84" s="5"/>
      <c r="AO84" s="5"/>
      <c r="AP84" s="5"/>
      <c r="AQ84" s="5" t="s">
        <v>280</v>
      </c>
    </row>
    <row r="85" spans="1:43" x14ac:dyDescent="0.25">
      <c r="A85">
        <v>3</v>
      </c>
      <c r="B85">
        <v>0</v>
      </c>
      <c r="C85">
        <v>12.8</v>
      </c>
      <c r="D85" s="11">
        <f t="shared" si="10"/>
        <v>2.3549490740740739E-2</v>
      </c>
      <c r="E85" s="1">
        <v>2</v>
      </c>
      <c r="F85" s="1" t="s">
        <v>288</v>
      </c>
      <c r="G85" s="5">
        <v>34</v>
      </c>
      <c r="H85" s="5"/>
      <c r="I85" s="5"/>
      <c r="J85" s="5" t="str">
        <f t="shared" si="7"/>
        <v/>
      </c>
      <c r="K85" s="5" t="str">
        <f t="shared" si="8"/>
        <v/>
      </c>
      <c r="L85" s="5" t="str">
        <f t="shared" si="9"/>
        <v/>
      </c>
      <c r="M85" s="4">
        <v>2.3401342592592592E-2</v>
      </c>
      <c r="N85" s="4">
        <v>2.3411967592592592E-2</v>
      </c>
      <c r="O85" s="4">
        <v>2.3411967592592592E-2</v>
      </c>
      <c r="P85" s="4">
        <v>2.3457025462962966E-2</v>
      </c>
      <c r="Q85" s="4">
        <v>2.3405868055555556E-2</v>
      </c>
      <c r="R85" s="4">
        <v>2.3411967592592592E-2</v>
      </c>
      <c r="S85" s="4">
        <v>2.3458796296296297E-2</v>
      </c>
      <c r="T85" s="4">
        <v>2.3490081018518516E-2</v>
      </c>
      <c r="U85" s="4">
        <v>2.3503657407407407E-2</v>
      </c>
      <c r="V85" s="4">
        <v>2.3545370370370369E-2</v>
      </c>
      <c r="W85" s="4">
        <v>2.3547337962962961E-2</v>
      </c>
      <c r="X85" s="4"/>
      <c r="Y85" s="4"/>
      <c r="Z85" s="4"/>
      <c r="AA85" s="4"/>
      <c r="AB85" s="4"/>
      <c r="AC85" s="4">
        <v>2.3550879629629626E-2</v>
      </c>
      <c r="AD85" s="5" t="s">
        <v>282</v>
      </c>
      <c r="AE85" s="5" t="s">
        <v>286</v>
      </c>
      <c r="AF85" s="5" t="s">
        <v>280</v>
      </c>
      <c r="AG85" s="5" t="s">
        <v>282</v>
      </c>
      <c r="AH85" s="5" t="s">
        <v>281</v>
      </c>
      <c r="AI85" s="5" t="s">
        <v>280</v>
      </c>
      <c r="AJ85" s="5" t="s">
        <v>281</v>
      </c>
      <c r="AK85" s="5" t="s">
        <v>280</v>
      </c>
      <c r="AL85" s="5"/>
      <c r="AM85" s="5"/>
      <c r="AN85" s="5"/>
      <c r="AO85" s="5"/>
      <c r="AP85" s="5"/>
      <c r="AQ85" s="5" t="s">
        <v>280</v>
      </c>
    </row>
    <row r="86" spans="1:43" x14ac:dyDescent="0.25">
      <c r="A86">
        <v>3</v>
      </c>
      <c r="B86">
        <v>0</v>
      </c>
      <c r="C86">
        <v>12.1</v>
      </c>
      <c r="D86" s="11">
        <f t="shared" si="10"/>
        <v>1.7945497685185188E-2</v>
      </c>
      <c r="E86" s="1">
        <v>2</v>
      </c>
      <c r="F86" s="1" t="s">
        <v>288</v>
      </c>
      <c r="G86" s="5">
        <v>35</v>
      </c>
      <c r="H86" s="5"/>
      <c r="I86" s="5"/>
      <c r="J86" s="5" t="str">
        <f t="shared" si="7"/>
        <v/>
      </c>
      <c r="K86" s="5" t="str">
        <f t="shared" si="8"/>
        <v/>
      </c>
      <c r="L86" s="5" t="str">
        <f t="shared" si="9"/>
        <v/>
      </c>
      <c r="M86" s="4">
        <v>1.780545138888889E-2</v>
      </c>
      <c r="N86" s="4">
        <v>1.7918784722222223E-2</v>
      </c>
      <c r="O86" s="4">
        <v>1.7924687500000001E-2</v>
      </c>
      <c r="P86" s="4">
        <v>1.7939050925925928E-2</v>
      </c>
      <c r="Q86" s="4">
        <v>1.7924687500000001E-2</v>
      </c>
      <c r="R86" s="4">
        <v>1.7939050925925928E-2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1.7945937499999998E-2</v>
      </c>
      <c r="AD86" s="5" t="s">
        <v>282</v>
      </c>
      <c r="AE86" s="5" t="s">
        <v>280</v>
      </c>
      <c r="AF86" s="5" t="s">
        <v>286</v>
      </c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 t="s">
        <v>286</v>
      </c>
    </row>
    <row r="87" spans="1:43" x14ac:dyDescent="0.25">
      <c r="A87">
        <v>3</v>
      </c>
      <c r="B87">
        <v>0</v>
      </c>
      <c r="C87">
        <v>6.1</v>
      </c>
      <c r="D87" s="11">
        <f t="shared" si="10"/>
        <v>2.5902951388888887E-2</v>
      </c>
      <c r="E87" s="1">
        <v>2</v>
      </c>
      <c r="F87" s="1" t="s">
        <v>288</v>
      </c>
      <c r="G87" s="5">
        <v>36</v>
      </c>
      <c r="H87" s="5"/>
      <c r="I87" s="5"/>
      <c r="J87" s="5" t="str">
        <f t="shared" si="7"/>
        <v/>
      </c>
      <c r="K87" s="5" t="str">
        <f t="shared" si="8"/>
        <v/>
      </c>
      <c r="L87" s="5" t="str">
        <f t="shared" si="9"/>
        <v/>
      </c>
      <c r="M87" s="4">
        <v>2.5832349537037034E-2</v>
      </c>
      <c r="N87" s="4">
        <v>2.5841990740740738E-2</v>
      </c>
      <c r="O87" s="4">
        <v>2.5844745370370372E-2</v>
      </c>
      <c r="P87" s="4">
        <v>2.5867175925925925E-2</v>
      </c>
      <c r="Q87" s="4">
        <v>2.5844745370370372E-2</v>
      </c>
      <c r="R87" s="4">
        <v>2.5867175925925925E-2</v>
      </c>
      <c r="S87" s="4">
        <v>2.5871701388888887E-2</v>
      </c>
      <c r="T87" s="4"/>
      <c r="U87" s="4"/>
      <c r="V87" s="4"/>
      <c r="W87" s="4"/>
      <c r="X87" s="4"/>
      <c r="Y87" s="4"/>
      <c r="Z87" s="4"/>
      <c r="AA87" s="4"/>
      <c r="AB87" s="4"/>
      <c r="AC87" s="4">
        <v>2.5903576388888891E-2</v>
      </c>
      <c r="AD87" s="5" t="s">
        <v>282</v>
      </c>
      <c r="AE87" s="5" t="s">
        <v>280</v>
      </c>
      <c r="AF87" s="5" t="s">
        <v>281</v>
      </c>
      <c r="AG87" s="5" t="s">
        <v>280</v>
      </c>
      <c r="AH87" s="5"/>
      <c r="AI87" s="5"/>
      <c r="AJ87" s="5"/>
      <c r="AK87" s="5"/>
      <c r="AL87" s="5"/>
      <c r="AM87" s="5"/>
      <c r="AN87" s="5"/>
      <c r="AO87" s="5"/>
      <c r="AP87" s="5"/>
      <c r="AQ87" s="5" t="s">
        <v>280</v>
      </c>
    </row>
    <row r="88" spans="1:43" x14ac:dyDescent="0.25">
      <c r="A88">
        <v>3</v>
      </c>
      <c r="B88">
        <v>0</v>
      </c>
      <c r="C88">
        <v>11.3</v>
      </c>
      <c r="D88" s="11">
        <f t="shared" si="10"/>
        <v>2.2205590277777777E-2</v>
      </c>
      <c r="E88" s="1">
        <v>2</v>
      </c>
      <c r="F88" s="1" t="s">
        <v>288</v>
      </c>
      <c r="G88" s="5">
        <v>37</v>
      </c>
      <c r="H88" s="5"/>
      <c r="I88" s="5"/>
      <c r="J88" s="5" t="str">
        <f t="shared" si="7"/>
        <v/>
      </c>
      <c r="K88" s="5" t="str">
        <f t="shared" si="8"/>
        <v/>
      </c>
      <c r="L88" s="5" t="str">
        <f t="shared" si="9"/>
        <v/>
      </c>
      <c r="M88" s="4">
        <v>2.207480324074074E-2</v>
      </c>
      <c r="N88" s="4">
        <v>2.2082673611111114E-2</v>
      </c>
      <c r="O88" s="4">
        <v>2.2083657407407406E-2</v>
      </c>
      <c r="P88" s="4">
        <v>2.2129502314814819E-2</v>
      </c>
      <c r="Q88" s="4">
        <v>2.2083657407407406E-2</v>
      </c>
      <c r="R88" s="4">
        <v>2.2129502314814819E-2</v>
      </c>
      <c r="S88" s="4">
        <v>2.2138159722222221E-2</v>
      </c>
      <c r="T88" s="4">
        <v>2.2147210648148147E-2</v>
      </c>
      <c r="U88" s="4">
        <v>2.2151539351851851E-2</v>
      </c>
      <c r="V88" s="4">
        <v>2.2186562500000003E-2</v>
      </c>
      <c r="W88" s="4">
        <v>2.2191875E-2</v>
      </c>
      <c r="X88" s="4">
        <v>2.2207222222222222E-2</v>
      </c>
      <c r="Y88" s="4"/>
      <c r="Z88" s="4"/>
      <c r="AA88" s="4"/>
      <c r="AB88" s="4"/>
      <c r="AC88" s="4">
        <v>2.2207615740740743E-2</v>
      </c>
      <c r="AD88" s="5" t="s">
        <v>286</v>
      </c>
      <c r="AE88" s="5" t="s">
        <v>280</v>
      </c>
      <c r="AF88" s="5" t="s">
        <v>286</v>
      </c>
      <c r="AG88" s="5" t="s">
        <v>280</v>
      </c>
      <c r="AH88" s="5" t="s">
        <v>286</v>
      </c>
      <c r="AI88" s="5" t="s">
        <v>280</v>
      </c>
      <c r="AJ88" s="5" t="s">
        <v>286</v>
      </c>
      <c r="AK88" s="5" t="s">
        <v>280</v>
      </c>
      <c r="AL88" s="5" t="s">
        <v>286</v>
      </c>
      <c r="AM88" s="5"/>
      <c r="AN88" s="5"/>
      <c r="AO88" s="5"/>
      <c r="AP88" s="5"/>
      <c r="AQ88" s="5" t="s">
        <v>286</v>
      </c>
    </row>
    <row r="89" spans="1:43" x14ac:dyDescent="0.25">
      <c r="A89">
        <v>3</v>
      </c>
      <c r="B89">
        <v>0</v>
      </c>
      <c r="C89">
        <v>6.9</v>
      </c>
      <c r="D89" s="11">
        <f t="shared" si="10"/>
        <v>2.4459363425925924E-2</v>
      </c>
      <c r="E89" s="1">
        <v>2</v>
      </c>
      <c r="F89" s="1" t="s">
        <v>288</v>
      </c>
      <c r="G89" s="5">
        <v>38</v>
      </c>
      <c r="H89" s="5"/>
      <c r="I89" s="5"/>
      <c r="J89" s="5" t="str">
        <f t="shared" si="7"/>
        <v/>
      </c>
      <c r="K89" s="5" t="str">
        <f t="shared" si="8"/>
        <v/>
      </c>
      <c r="L89" s="5" t="str">
        <f t="shared" si="9"/>
        <v/>
      </c>
      <c r="M89" s="4">
        <v>2.4379502314814814E-2</v>
      </c>
      <c r="N89" s="4">
        <v>2.4385601851851849E-2</v>
      </c>
      <c r="O89" s="4">
        <v>2.4386782407407409E-2</v>
      </c>
      <c r="P89" s="4">
        <v>2.4410590277777779E-2</v>
      </c>
      <c r="Q89" s="4">
        <v>2.4386782407407409E-2</v>
      </c>
      <c r="R89" s="4">
        <v>2.4410590277777779E-2</v>
      </c>
      <c r="S89" s="4">
        <v>2.441905092592592E-2</v>
      </c>
      <c r="T89" s="4">
        <v>2.4431643518518519E-2</v>
      </c>
      <c r="U89" s="4">
        <v>2.4438923611111111E-2</v>
      </c>
      <c r="V89" s="4"/>
      <c r="W89" s="4"/>
      <c r="X89" s="4"/>
      <c r="Y89" s="4"/>
      <c r="Z89" s="4"/>
      <c r="AA89" s="4"/>
      <c r="AB89" s="4"/>
      <c r="AC89" s="4">
        <v>2.445978009259259E-2</v>
      </c>
      <c r="AD89" s="5" t="s">
        <v>282</v>
      </c>
      <c r="AE89" s="5" t="s">
        <v>280</v>
      </c>
      <c r="AF89" s="5" t="s">
        <v>286</v>
      </c>
      <c r="AG89" s="5" t="s">
        <v>280</v>
      </c>
      <c r="AH89" s="5" t="s">
        <v>281</v>
      </c>
      <c r="AI89" s="5" t="s">
        <v>280</v>
      </c>
      <c r="AJ89" s="5"/>
      <c r="AK89" s="5"/>
      <c r="AL89" s="5"/>
      <c r="AM89" s="5"/>
      <c r="AN89" s="5"/>
      <c r="AO89" s="5"/>
      <c r="AP89" s="5"/>
      <c r="AQ89" s="5" t="s">
        <v>280</v>
      </c>
    </row>
    <row r="90" spans="1:43" x14ac:dyDescent="0.25">
      <c r="A90">
        <v>3</v>
      </c>
      <c r="B90">
        <v>0</v>
      </c>
      <c r="C90">
        <v>9.6</v>
      </c>
      <c r="D90" s="11">
        <f t="shared" si="10"/>
        <v>2.9507997685185184E-2</v>
      </c>
      <c r="E90" s="1">
        <v>2</v>
      </c>
      <c r="F90" s="1" t="s">
        <v>283</v>
      </c>
      <c r="G90" s="5">
        <v>53</v>
      </c>
      <c r="H90" s="5"/>
      <c r="I90" s="5"/>
      <c r="J90" s="5" t="str">
        <f t="shared" si="7"/>
        <v/>
      </c>
      <c r="K90" s="5" t="str">
        <f t="shared" si="8"/>
        <v/>
      </c>
      <c r="L90" s="5" t="str">
        <f t="shared" si="9"/>
        <v/>
      </c>
      <c r="M90" s="4">
        <v>2.9396886574074074E-2</v>
      </c>
      <c r="N90" s="4">
        <v>2.9411643518518521E-2</v>
      </c>
      <c r="O90" s="4">
        <v>2.941243055555556E-2</v>
      </c>
      <c r="P90" s="4">
        <v>2.945984953703704E-2</v>
      </c>
      <c r="Q90" s="4">
        <v>2.941243055555556E-2</v>
      </c>
      <c r="R90" s="4">
        <v>2.945984953703704E-2</v>
      </c>
      <c r="S90" s="4">
        <v>2.9470671296296297E-2</v>
      </c>
      <c r="T90" s="4">
        <v>2.9497824074074072E-2</v>
      </c>
      <c r="U90" s="4"/>
      <c r="V90" s="4"/>
      <c r="W90" s="4"/>
      <c r="X90" s="4"/>
      <c r="Y90" s="4"/>
      <c r="Z90" s="4"/>
      <c r="AA90" s="4"/>
      <c r="AB90" s="4"/>
      <c r="AC90" s="4">
        <v>2.9508645833333333E-2</v>
      </c>
      <c r="AD90" s="5" t="s">
        <v>282</v>
      </c>
      <c r="AE90" s="5" t="s">
        <v>280</v>
      </c>
      <c r="AF90" s="5" t="s">
        <v>281</v>
      </c>
      <c r="AG90" s="5" t="s">
        <v>280</v>
      </c>
      <c r="AH90" s="5" t="s">
        <v>281</v>
      </c>
      <c r="AI90" s="5"/>
      <c r="AJ90" s="5"/>
      <c r="AK90" s="5"/>
      <c r="AL90" s="5"/>
      <c r="AM90" s="5"/>
      <c r="AN90" s="5"/>
      <c r="AO90" s="5"/>
      <c r="AP90" s="5"/>
      <c r="AQ90" s="5" t="s">
        <v>281</v>
      </c>
    </row>
    <row r="91" spans="1:43" x14ac:dyDescent="0.25">
      <c r="A91">
        <v>3</v>
      </c>
      <c r="B91">
        <v>0</v>
      </c>
      <c r="C91">
        <v>13.7</v>
      </c>
      <c r="D91" s="11">
        <f t="shared" si="10"/>
        <v>2.8305081018518519E-2</v>
      </c>
      <c r="E91" s="1">
        <v>2</v>
      </c>
      <c r="F91" s="1" t="s">
        <v>283</v>
      </c>
      <c r="G91" s="5">
        <v>54</v>
      </c>
      <c r="H91" s="5"/>
      <c r="I91" s="5"/>
      <c r="J91" s="5" t="str">
        <f t="shared" si="7"/>
        <v/>
      </c>
      <c r="K91" s="5" t="str">
        <f t="shared" si="8"/>
        <v/>
      </c>
      <c r="L91" s="5" t="str">
        <f t="shared" si="9"/>
        <v/>
      </c>
      <c r="M91" s="4">
        <v>2.8146516203703703E-2</v>
      </c>
      <c r="N91" s="4">
        <v>2.8152615740740738E-2</v>
      </c>
      <c r="O91" s="4">
        <v>2.815300925925926E-2</v>
      </c>
      <c r="P91" s="4">
        <v>2.8198657407407405E-2</v>
      </c>
      <c r="Q91" s="4">
        <v>2.815300925925926E-2</v>
      </c>
      <c r="R91" s="4">
        <v>2.8198854166666665E-2</v>
      </c>
      <c r="S91" s="4">
        <v>2.8203576388888887E-2</v>
      </c>
      <c r="T91" s="4">
        <v>2.8294872685185185E-2</v>
      </c>
      <c r="U91" s="4">
        <v>2.8299004629629629E-2</v>
      </c>
      <c r="V91" s="4"/>
      <c r="W91" s="4"/>
      <c r="X91" s="4"/>
      <c r="Y91" s="4"/>
      <c r="Z91" s="4"/>
      <c r="AA91" s="4"/>
      <c r="AB91" s="4"/>
      <c r="AC91" s="4">
        <v>2.8300578703703703E-2</v>
      </c>
      <c r="AD91" s="5" t="s">
        <v>286</v>
      </c>
      <c r="AE91" s="5" t="s">
        <v>280</v>
      </c>
      <c r="AF91" s="5" t="s">
        <v>286</v>
      </c>
      <c r="AG91" s="5" t="s">
        <v>280</v>
      </c>
      <c r="AH91" s="5" t="s">
        <v>281</v>
      </c>
      <c r="AI91" s="5" t="s">
        <v>280</v>
      </c>
      <c r="AJ91" s="5"/>
      <c r="AK91" s="5"/>
      <c r="AL91" s="5"/>
      <c r="AM91" s="5"/>
      <c r="AN91" s="5"/>
      <c r="AO91" s="5"/>
      <c r="AP91" s="5"/>
      <c r="AQ91" s="5" t="s">
        <v>280</v>
      </c>
    </row>
    <row r="92" spans="1:43" x14ac:dyDescent="0.25">
      <c r="D92" s="11">
        <f t="shared" si="10"/>
        <v>0</v>
      </c>
      <c r="E92" s="1">
        <v>2</v>
      </c>
      <c r="F92" s="1" t="s">
        <v>283</v>
      </c>
      <c r="G92" s="5">
        <v>55</v>
      </c>
      <c r="H92" s="5"/>
      <c r="I92" s="5" t="s">
        <v>293</v>
      </c>
      <c r="J92" s="5" t="str">
        <f t="shared" si="7"/>
        <v/>
      </c>
      <c r="K92" s="5" t="str">
        <f t="shared" si="8"/>
        <v>X</v>
      </c>
      <c r="L92" s="5" t="str">
        <f t="shared" si="9"/>
        <v>X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>
        <v>3</v>
      </c>
      <c r="B93">
        <v>0</v>
      </c>
      <c r="C93">
        <v>8.8000000000000007</v>
      </c>
      <c r="D93" s="11">
        <f t="shared" si="10"/>
        <v>2.5151793981481482E-2</v>
      </c>
      <c r="E93" s="1">
        <v>2</v>
      </c>
      <c r="F93" s="1" t="s">
        <v>283</v>
      </c>
      <c r="G93" s="5">
        <v>56</v>
      </c>
      <c r="H93" s="5"/>
      <c r="I93" s="5"/>
      <c r="J93" s="5" t="str">
        <f t="shared" si="7"/>
        <v/>
      </c>
      <c r="K93" s="5" t="str">
        <f t="shared" si="8"/>
        <v/>
      </c>
      <c r="L93" s="5" t="str">
        <f t="shared" si="9"/>
        <v/>
      </c>
      <c r="M93" s="4">
        <v>2.5049942129629629E-2</v>
      </c>
      <c r="N93" s="4">
        <v>2.5065879629629629E-2</v>
      </c>
      <c r="O93" s="4">
        <v>2.5071192129629629E-2</v>
      </c>
      <c r="P93" s="4">
        <v>2.510837962962963E-2</v>
      </c>
      <c r="Q93" s="4">
        <v>2.5071192129629629E-2</v>
      </c>
      <c r="R93" s="4">
        <v>2.510837962962963E-2</v>
      </c>
      <c r="S93" s="4">
        <v>2.5118217592592595E-2</v>
      </c>
      <c r="T93" s="4"/>
      <c r="U93" s="4"/>
      <c r="V93" s="4"/>
      <c r="W93" s="4"/>
      <c r="X93" s="4"/>
      <c r="Y93" s="4"/>
      <c r="Z93" s="4"/>
      <c r="AA93" s="4"/>
      <c r="AB93" s="4"/>
      <c r="AC93" s="4">
        <v>2.51534375E-2</v>
      </c>
      <c r="AD93" s="5" t="s">
        <v>282</v>
      </c>
      <c r="AE93" s="5" t="s">
        <v>280</v>
      </c>
      <c r="AF93" s="5" t="s">
        <v>286</v>
      </c>
      <c r="AG93" s="5" t="s">
        <v>280</v>
      </c>
      <c r="AH93" s="5"/>
      <c r="AI93" s="5"/>
      <c r="AJ93" s="5"/>
      <c r="AK93" s="5"/>
      <c r="AL93" s="5"/>
      <c r="AM93" s="5"/>
      <c r="AN93" s="5"/>
      <c r="AO93" s="5"/>
      <c r="AP93" s="5"/>
      <c r="AQ93" s="5" t="s">
        <v>280</v>
      </c>
    </row>
    <row r="94" spans="1:43" x14ac:dyDescent="0.25">
      <c r="A94">
        <v>3</v>
      </c>
      <c r="B94">
        <v>3</v>
      </c>
      <c r="D94" s="11">
        <f t="shared" si="10"/>
        <v>8.6773379629629631E-3</v>
      </c>
      <c r="E94" s="1">
        <v>2</v>
      </c>
      <c r="F94" s="1" t="s">
        <v>283</v>
      </c>
      <c r="G94" s="5">
        <v>57</v>
      </c>
      <c r="H94" s="5" t="s">
        <v>350</v>
      </c>
      <c r="I94" s="5"/>
      <c r="J94" s="5" t="str">
        <f t="shared" si="7"/>
        <v/>
      </c>
      <c r="K94" s="5" t="str">
        <f t="shared" si="8"/>
        <v/>
      </c>
      <c r="L94" s="5" t="str">
        <f t="shared" si="9"/>
        <v/>
      </c>
      <c r="M94" s="4">
        <v>8.6773379629629631E-3</v>
      </c>
      <c r="N94" s="4">
        <v>8.6798958333333346E-3</v>
      </c>
      <c r="O94" s="4">
        <v>8.680486111111111E-3</v>
      </c>
      <c r="P94" s="4">
        <v>8.7473842592592603E-3</v>
      </c>
      <c r="Q94" s="4">
        <v>8.680486111111111E-3</v>
      </c>
      <c r="R94" s="4">
        <v>8.7473842592592603E-3</v>
      </c>
      <c r="S94" s="4">
        <v>8.753877314814815E-3</v>
      </c>
      <c r="T94" s="4">
        <v>8.7648958333333329E-3</v>
      </c>
      <c r="U94" s="4">
        <v>8.8117245370370363E-3</v>
      </c>
      <c r="V94" s="4">
        <v>8.8231365740740735E-3</v>
      </c>
      <c r="W94" s="4">
        <v>8.8471412037037043E-3</v>
      </c>
      <c r="X94" s="4">
        <v>8.8550115740740742E-3</v>
      </c>
      <c r="Y94" s="4">
        <v>8.8748842592592577E-3</v>
      </c>
      <c r="Z94" s="4">
        <v>8.8794097222222226E-3</v>
      </c>
      <c r="AA94" s="4"/>
      <c r="AB94" s="4"/>
      <c r="AC94" s="4">
        <v>9.0820717592592585E-3</v>
      </c>
      <c r="AD94" s="5" t="s">
        <v>282</v>
      </c>
      <c r="AE94" s="5" t="s">
        <v>280</v>
      </c>
      <c r="AF94" s="5" t="s">
        <v>286</v>
      </c>
      <c r="AG94" s="5" t="s">
        <v>282</v>
      </c>
      <c r="AH94" s="5" t="s">
        <v>280</v>
      </c>
      <c r="AI94" s="5" t="s">
        <v>286</v>
      </c>
      <c r="AJ94" s="5" t="s">
        <v>280</v>
      </c>
      <c r="AK94" s="5" t="s">
        <v>286</v>
      </c>
      <c r="AL94" s="5" t="s">
        <v>280</v>
      </c>
      <c r="AM94" s="5" t="s">
        <v>286</v>
      </c>
      <c r="AN94" s="5" t="s">
        <v>280</v>
      </c>
      <c r="AO94" s="5"/>
      <c r="AP94" s="5"/>
      <c r="AQ94" s="5"/>
    </row>
    <row r="95" spans="1:43" x14ac:dyDescent="0.25">
      <c r="A95">
        <v>3</v>
      </c>
      <c r="B95">
        <v>0</v>
      </c>
      <c r="C95">
        <v>25.3</v>
      </c>
      <c r="D95" s="11">
        <f t="shared" si="10"/>
        <v>1.0409120370370369E-2</v>
      </c>
      <c r="E95" s="1">
        <v>2</v>
      </c>
      <c r="F95" s="1" t="s">
        <v>283</v>
      </c>
      <c r="G95" s="5">
        <v>58</v>
      </c>
      <c r="H95" s="5"/>
      <c r="I95" s="5"/>
      <c r="J95" s="5" t="str">
        <f t="shared" si="7"/>
        <v/>
      </c>
      <c r="K95" s="5" t="str">
        <f t="shared" si="8"/>
        <v/>
      </c>
      <c r="L95" s="5" t="str">
        <f t="shared" si="9"/>
        <v/>
      </c>
      <c r="M95" s="4">
        <v>1.0116296296296295E-2</v>
      </c>
      <c r="N95" s="4">
        <v>1.0169421296296296E-2</v>
      </c>
      <c r="O95" s="4">
        <v>1.017355324074074E-2</v>
      </c>
      <c r="P95" s="4">
        <v>1.0272916666666666E-2</v>
      </c>
      <c r="Q95" s="4">
        <v>1.017355324074074E-2</v>
      </c>
      <c r="R95" s="4">
        <v>1.0272916666666666E-2</v>
      </c>
      <c r="S95" s="4">
        <v>1.028806712962963E-2</v>
      </c>
      <c r="T95" s="4">
        <v>1.0364699074074073E-2</v>
      </c>
      <c r="U95" s="4">
        <v>1.0373159722222223E-2</v>
      </c>
      <c r="V95" s="4">
        <v>1.0388310185185186E-2</v>
      </c>
      <c r="W95" s="4">
        <v>1.0397164351851852E-2</v>
      </c>
      <c r="X95" s="4"/>
      <c r="Y95" s="4"/>
      <c r="Z95" s="4"/>
      <c r="AA95" s="4"/>
      <c r="AB95" s="4"/>
      <c r="AC95" s="4">
        <v>1.0406608796296296E-2</v>
      </c>
      <c r="AD95" s="5" t="s">
        <v>282</v>
      </c>
      <c r="AE95" s="5" t="s">
        <v>280</v>
      </c>
      <c r="AF95" s="5" t="s">
        <v>286</v>
      </c>
      <c r="AG95" s="5" t="s">
        <v>280</v>
      </c>
      <c r="AH95" s="5" t="s">
        <v>286</v>
      </c>
      <c r="AI95" s="5" t="s">
        <v>280</v>
      </c>
      <c r="AJ95" s="5" t="s">
        <v>286</v>
      </c>
      <c r="AK95" s="5" t="s">
        <v>280</v>
      </c>
      <c r="AL95" s="5"/>
      <c r="AM95" s="5"/>
      <c r="AN95" s="5"/>
      <c r="AO95" s="5"/>
      <c r="AP95" s="5"/>
      <c r="AQ95" s="5" t="s">
        <v>280</v>
      </c>
    </row>
    <row r="96" spans="1:43" x14ac:dyDescent="0.25">
      <c r="A96">
        <v>3</v>
      </c>
      <c r="B96">
        <v>0</v>
      </c>
      <c r="C96">
        <v>9.4</v>
      </c>
      <c r="D96" s="11">
        <f t="shared" si="10"/>
        <v>7.5758564814814812E-3</v>
      </c>
      <c r="E96" s="1">
        <v>2</v>
      </c>
      <c r="F96" s="1" t="s">
        <v>283</v>
      </c>
      <c r="G96" s="5">
        <v>59</v>
      </c>
      <c r="H96" s="5"/>
      <c r="I96" s="5"/>
      <c r="J96" s="5" t="str">
        <f t="shared" si="7"/>
        <v/>
      </c>
      <c r="K96" s="5" t="str">
        <f t="shared" si="8"/>
        <v/>
      </c>
      <c r="L96" s="5" t="str">
        <f t="shared" si="9"/>
        <v/>
      </c>
      <c r="M96" s="4">
        <v>7.4670601851851851E-3</v>
      </c>
      <c r="N96" s="4">
        <v>7.4704050925925927E-3</v>
      </c>
      <c r="O96" s="4">
        <v>7.47099537037037E-3</v>
      </c>
      <c r="P96" s="4">
        <v>7.5018865740740749E-3</v>
      </c>
      <c r="Q96" s="4">
        <v>7.47099537037037E-3</v>
      </c>
      <c r="R96" s="4">
        <v>7.5018865740740749E-3</v>
      </c>
      <c r="S96" s="4">
        <v>7.5103472222222212E-3</v>
      </c>
      <c r="T96" s="4">
        <v>7.5156597222222213E-3</v>
      </c>
      <c r="U96" s="4">
        <v>7.5253009259259257E-3</v>
      </c>
      <c r="V96" s="4">
        <v>7.5306134259259258E-3</v>
      </c>
      <c r="W96" s="4">
        <v>7.5514699074074078E-3</v>
      </c>
      <c r="X96" s="4">
        <v>7.5662268518518518E-3</v>
      </c>
      <c r="Y96" s="4">
        <v>7.5742939814814813E-3</v>
      </c>
      <c r="Z96" s="4"/>
      <c r="AA96" s="4"/>
      <c r="AB96" s="4"/>
      <c r="AC96" s="4">
        <v>7.5758680555555562E-3</v>
      </c>
      <c r="AD96" s="5" t="s">
        <v>282</v>
      </c>
      <c r="AE96" s="5" t="s">
        <v>280</v>
      </c>
      <c r="AF96" s="5" t="s">
        <v>286</v>
      </c>
      <c r="AG96" s="5" t="s">
        <v>280</v>
      </c>
      <c r="AH96" s="5" t="s">
        <v>282</v>
      </c>
      <c r="AI96" s="5" t="s">
        <v>280</v>
      </c>
      <c r="AJ96" s="5" t="s">
        <v>282</v>
      </c>
      <c r="AK96" s="5" t="s">
        <v>280</v>
      </c>
      <c r="AL96" s="5" t="s">
        <v>281</v>
      </c>
      <c r="AM96" s="5" t="s">
        <v>280</v>
      </c>
      <c r="AN96" s="5"/>
      <c r="AO96" s="5"/>
      <c r="AP96" s="5"/>
      <c r="AQ96" s="5" t="s">
        <v>280</v>
      </c>
    </row>
    <row r="97" spans="1:43" x14ac:dyDescent="0.25">
      <c r="A97">
        <v>3</v>
      </c>
      <c r="B97">
        <v>0</v>
      </c>
      <c r="C97">
        <v>27.8</v>
      </c>
      <c r="D97" s="11">
        <f t="shared" si="10"/>
        <v>8.3553009259259257E-3</v>
      </c>
      <c r="E97" s="1">
        <v>2</v>
      </c>
      <c r="F97" s="1" t="s">
        <v>283</v>
      </c>
      <c r="G97" s="5">
        <v>60</v>
      </c>
      <c r="H97" s="5"/>
      <c r="I97" s="5"/>
      <c r="J97" s="5" t="str">
        <f t="shared" si="7"/>
        <v/>
      </c>
      <c r="K97" s="5" t="str">
        <f t="shared" si="8"/>
        <v/>
      </c>
      <c r="L97" s="5" t="str">
        <f t="shared" si="9"/>
        <v/>
      </c>
      <c r="M97" s="4">
        <v>8.0335416666666663E-3</v>
      </c>
      <c r="N97" s="4">
        <v>8.0386574074074076E-3</v>
      </c>
      <c r="O97" s="4">
        <v>8.0412152777777773E-3</v>
      </c>
      <c r="P97" s="4">
        <v>8.1519907407407409E-3</v>
      </c>
      <c r="Q97" s="4">
        <v>8.0412152777777773E-3</v>
      </c>
      <c r="R97" s="4">
        <v>8.1519907407407409E-3</v>
      </c>
      <c r="S97" s="4">
        <v>8.19449074074074E-3</v>
      </c>
      <c r="T97" s="4">
        <v>8.218298611111112E-3</v>
      </c>
      <c r="U97" s="4">
        <v>8.2232175925925927E-3</v>
      </c>
      <c r="V97" s="4">
        <v>8.2519444444444437E-3</v>
      </c>
      <c r="W97" s="4">
        <v>8.2606018518518506E-3</v>
      </c>
      <c r="X97" s="4">
        <v>8.3070370370370381E-3</v>
      </c>
      <c r="Y97" s="4">
        <v>8.316481481481482E-3</v>
      </c>
      <c r="Z97" s="4">
        <v>8.3471759259259263E-3</v>
      </c>
      <c r="AA97" s="4"/>
      <c r="AB97" s="4"/>
      <c r="AC97" s="4">
        <v>8.3572106481481483E-3</v>
      </c>
      <c r="AD97" s="5" t="s">
        <v>282</v>
      </c>
      <c r="AE97" s="5" t="s">
        <v>280</v>
      </c>
      <c r="AF97" s="5" t="s">
        <v>286</v>
      </c>
      <c r="AG97" s="5" t="s">
        <v>280</v>
      </c>
      <c r="AH97" s="5" t="s">
        <v>281</v>
      </c>
      <c r="AI97" s="5" t="s">
        <v>280</v>
      </c>
      <c r="AJ97" s="5" t="s">
        <v>286</v>
      </c>
      <c r="AK97" s="5" t="s">
        <v>280</v>
      </c>
      <c r="AL97" s="5" t="s">
        <v>286</v>
      </c>
      <c r="AM97" s="5" t="s">
        <v>280</v>
      </c>
      <c r="AN97" s="5" t="s">
        <v>286</v>
      </c>
      <c r="AO97" s="5"/>
      <c r="AP97" s="5"/>
      <c r="AQ97" s="5" t="s">
        <v>286</v>
      </c>
    </row>
    <row r="98" spans="1:43" x14ac:dyDescent="0.25">
      <c r="A98">
        <v>3</v>
      </c>
      <c r="B98">
        <v>0</v>
      </c>
      <c r="C98">
        <v>5.7</v>
      </c>
      <c r="D98" s="11">
        <f t="shared" si="10"/>
        <v>7.4870833333333343E-3</v>
      </c>
      <c r="E98" s="1">
        <v>2</v>
      </c>
      <c r="F98" s="1" t="s">
        <v>283</v>
      </c>
      <c r="G98" s="5">
        <v>61</v>
      </c>
      <c r="H98" s="5"/>
      <c r="I98" s="5"/>
      <c r="J98" s="5" t="str">
        <f t="shared" ref="J98:J129" si="11">IF(AD98="ic","X","")</f>
        <v/>
      </c>
      <c r="K98" s="5" t="str">
        <f t="shared" ref="K98:K129" si="12">IF(COUNTIF(AD98:AQ98,"ic")&gt;0,"","X")</f>
        <v/>
      </c>
      <c r="L98" s="5" t="str">
        <f t="shared" ref="L98:L129" si="13">IF(OR(COUNTIF(AE98:AQ98,"street")&gt;0, COUNTIF(AE98:AQ98,"surt")&gt;0, COUNTIF(AE98:AQ98,"wheel")&gt;0 ),"","X")</f>
        <v/>
      </c>
      <c r="M98" s="4">
        <v>7.4211111111111118E-3</v>
      </c>
      <c r="N98" s="4">
        <v>7.4283912037037035E-3</v>
      </c>
      <c r="O98" s="4">
        <v>7.4287847222222229E-3</v>
      </c>
      <c r="P98" s="4">
        <v>7.4870254629629636E-3</v>
      </c>
      <c r="Q98" s="4">
        <v>7.4287847222222229E-3</v>
      </c>
      <c r="R98" s="4">
        <v>7.4870254629629636E-3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>
        <v>7.4876157407407417E-3</v>
      </c>
      <c r="AD98" s="5" t="s">
        <v>282</v>
      </c>
      <c r="AE98" s="5" t="s">
        <v>280</v>
      </c>
      <c r="AF98" s="5" t="s">
        <v>281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 t="s">
        <v>281</v>
      </c>
    </row>
    <row r="99" spans="1:43" x14ac:dyDescent="0.25">
      <c r="A99">
        <v>3</v>
      </c>
      <c r="B99">
        <v>0</v>
      </c>
      <c r="C99">
        <v>25.2</v>
      </c>
      <c r="D99" s="11">
        <f t="shared" si="10"/>
        <v>2.2131944444444444E-2</v>
      </c>
      <c r="E99" s="1">
        <v>2</v>
      </c>
      <c r="F99" s="1" t="s">
        <v>283</v>
      </c>
      <c r="G99" s="5">
        <v>62</v>
      </c>
      <c r="H99" s="5"/>
      <c r="I99" s="5"/>
      <c r="J99" s="5" t="str">
        <f t="shared" si="11"/>
        <v/>
      </c>
      <c r="K99" s="5" t="str">
        <f t="shared" si="12"/>
        <v/>
      </c>
      <c r="L99" s="5" t="str">
        <f t="shared" si="13"/>
        <v/>
      </c>
      <c r="M99" s="4">
        <v>2.1840277777777778E-2</v>
      </c>
      <c r="N99" s="4">
        <v>2.2055729166666666E-2</v>
      </c>
      <c r="O99" s="4">
        <v>2.2056712962962962E-2</v>
      </c>
      <c r="P99" s="4">
        <v>2.2093310185185188E-2</v>
      </c>
      <c r="Q99" s="4">
        <v>2.20415625E-2</v>
      </c>
      <c r="R99" s="4">
        <v>2.2047858796296296E-2</v>
      </c>
      <c r="S99" s="4">
        <v>2.2056712962962962E-2</v>
      </c>
      <c r="T99" s="4">
        <v>2.2094687500000001E-2</v>
      </c>
      <c r="U99" s="4">
        <v>2.2097245370370371E-2</v>
      </c>
      <c r="V99" s="4"/>
      <c r="W99" s="4"/>
      <c r="X99" s="4"/>
      <c r="Y99" s="4"/>
      <c r="Z99" s="4"/>
      <c r="AA99" s="4"/>
      <c r="AB99" s="4"/>
      <c r="AC99" s="4">
        <v>2.2122627314814815E-2</v>
      </c>
      <c r="AD99" s="5" t="s">
        <v>282</v>
      </c>
      <c r="AE99" s="5" t="s">
        <v>286</v>
      </c>
      <c r="AF99" s="5" t="s">
        <v>282</v>
      </c>
      <c r="AG99" s="5" t="s">
        <v>280</v>
      </c>
      <c r="AH99" s="5" t="s">
        <v>286</v>
      </c>
      <c r="AI99" s="5" t="s">
        <v>280</v>
      </c>
      <c r="AJ99" s="5"/>
      <c r="AK99" s="5"/>
      <c r="AL99" s="5"/>
      <c r="AM99" s="5"/>
      <c r="AN99" s="5"/>
      <c r="AO99" s="5"/>
      <c r="AP99" s="5"/>
      <c r="AQ99" s="5" t="s">
        <v>280</v>
      </c>
    </row>
    <row r="100" spans="1:43" x14ac:dyDescent="0.25">
      <c r="A100">
        <v>3</v>
      </c>
      <c r="B100">
        <v>0</v>
      </c>
      <c r="C100">
        <v>31.8</v>
      </c>
      <c r="D100" s="11">
        <f t="shared" si="10"/>
        <v>7.3598495370370371E-3</v>
      </c>
      <c r="E100" s="1">
        <v>2</v>
      </c>
      <c r="F100" s="1" t="s">
        <v>283</v>
      </c>
      <c r="G100" s="5">
        <v>63</v>
      </c>
      <c r="H100" s="5"/>
      <c r="I100" s="5" t="s">
        <v>285</v>
      </c>
      <c r="J100" s="5" t="str">
        <f t="shared" si="11"/>
        <v/>
      </c>
      <c r="K100" s="5" t="str">
        <f t="shared" si="12"/>
        <v>X</v>
      </c>
      <c r="L100" s="5" t="str">
        <f t="shared" si="13"/>
        <v/>
      </c>
      <c r="M100" s="4">
        <v>6.9917939814814816E-3</v>
      </c>
      <c r="N100" s="4"/>
      <c r="O100" s="4"/>
      <c r="P100" s="4"/>
      <c r="Q100" s="4">
        <v>6.9978935185185187E-3</v>
      </c>
      <c r="R100" s="4">
        <v>7.0657754629629629E-3</v>
      </c>
      <c r="S100" s="4">
        <v>7.0693171296296294E-3</v>
      </c>
      <c r="T100" s="4">
        <v>7.0964699074074072E-3</v>
      </c>
      <c r="U100" s="4">
        <v>7.1002083333333334E-3</v>
      </c>
      <c r="V100" s="4">
        <v>7.1775347222222223E-3</v>
      </c>
      <c r="W100" s="4">
        <v>7.1836342592592585E-3</v>
      </c>
      <c r="X100" s="4"/>
      <c r="Y100" s="4"/>
      <c r="Z100" s="4"/>
      <c r="AA100" s="4"/>
      <c r="AB100" s="4"/>
      <c r="AC100" s="4" t="s">
        <v>284</v>
      </c>
      <c r="AD100" s="5" t="s">
        <v>286</v>
      </c>
      <c r="AE100" s="5" t="s">
        <v>282</v>
      </c>
      <c r="AF100" s="5" t="s">
        <v>286</v>
      </c>
      <c r="AG100" s="5" t="s">
        <v>282</v>
      </c>
      <c r="AH100" s="5" t="s">
        <v>286</v>
      </c>
      <c r="AI100" s="5" t="s">
        <v>282</v>
      </c>
      <c r="AJ100" s="5" t="s">
        <v>286</v>
      </c>
      <c r="AK100" s="5" t="s">
        <v>282</v>
      </c>
      <c r="AL100" s="5"/>
      <c r="AM100" s="5"/>
      <c r="AN100" s="5"/>
      <c r="AO100" s="5"/>
      <c r="AP100" s="5"/>
      <c r="AQ100" s="5" t="s">
        <v>282</v>
      </c>
    </row>
    <row r="101" spans="1:43" x14ac:dyDescent="0.25">
      <c r="A101">
        <v>3</v>
      </c>
      <c r="B101">
        <v>0</v>
      </c>
      <c r="C101">
        <v>28.2</v>
      </c>
      <c r="D101" s="11">
        <f t="shared" si="10"/>
        <v>2.3086539351851853E-2</v>
      </c>
      <c r="E101" s="1">
        <v>2</v>
      </c>
      <c r="F101" s="1" t="s">
        <v>283</v>
      </c>
      <c r="G101" s="5">
        <v>64</v>
      </c>
      <c r="H101" s="5"/>
      <c r="I101" s="5"/>
      <c r="J101" s="5" t="str">
        <f t="shared" si="11"/>
        <v/>
      </c>
      <c r="K101" s="5" t="str">
        <f t="shared" si="12"/>
        <v/>
      </c>
      <c r="L101" s="5" t="str">
        <f t="shared" si="13"/>
        <v/>
      </c>
      <c r="M101" s="4">
        <v>2.2760150462962963E-2</v>
      </c>
      <c r="N101" s="4">
        <v>2.2768611111111111E-2</v>
      </c>
      <c r="O101" s="4">
        <v>2.2769398148148146E-2</v>
      </c>
      <c r="P101" s="4">
        <v>2.2826655092592598E-2</v>
      </c>
      <c r="Q101" s="4">
        <v>2.2769398148148146E-2</v>
      </c>
      <c r="R101" s="4">
        <v>2.2826655092592598E-2</v>
      </c>
      <c r="S101" s="4">
        <v>2.2948252314814815E-2</v>
      </c>
      <c r="T101" s="4">
        <v>2.2973240740740739E-2</v>
      </c>
      <c r="U101" s="4">
        <v>2.2980324074074077E-2</v>
      </c>
      <c r="V101" s="4">
        <v>2.3030891203703704E-2</v>
      </c>
      <c r="W101" s="4">
        <v>2.3037777777777779E-2</v>
      </c>
      <c r="X101" s="4">
        <v>2.3066504629629628E-2</v>
      </c>
      <c r="Y101" s="4">
        <v>2.3074374999999998E-2</v>
      </c>
      <c r="Z101" s="4"/>
      <c r="AA101" s="4"/>
      <c r="AB101" s="4"/>
      <c r="AC101" s="4">
        <v>2.3087557870370368E-2</v>
      </c>
      <c r="AD101" s="5" t="s">
        <v>282</v>
      </c>
      <c r="AE101" s="5" t="s">
        <v>280</v>
      </c>
      <c r="AF101" s="5" t="s">
        <v>282</v>
      </c>
      <c r="AG101" s="5" t="s">
        <v>280</v>
      </c>
      <c r="AH101" s="5" t="s">
        <v>286</v>
      </c>
      <c r="AI101" s="5" t="s">
        <v>280</v>
      </c>
      <c r="AJ101" s="5" t="s">
        <v>286</v>
      </c>
      <c r="AK101" s="5" t="s">
        <v>280</v>
      </c>
      <c r="AL101" s="5" t="s">
        <v>286</v>
      </c>
      <c r="AM101" s="5" t="s">
        <v>280</v>
      </c>
      <c r="AN101" s="5"/>
      <c r="AO101" s="5"/>
      <c r="AP101" s="5"/>
      <c r="AQ101" s="5" t="s">
        <v>280</v>
      </c>
    </row>
    <row r="102" spans="1:43" x14ac:dyDescent="0.25">
      <c r="A102">
        <v>3</v>
      </c>
      <c r="B102">
        <v>0</v>
      </c>
      <c r="C102">
        <v>21.6</v>
      </c>
      <c r="D102" s="11">
        <f t="shared" si="10"/>
        <v>2.5000000000000001E-4</v>
      </c>
      <c r="E102" s="1">
        <v>2</v>
      </c>
      <c r="F102" s="1" t="s">
        <v>283</v>
      </c>
      <c r="G102" s="5">
        <v>65</v>
      </c>
      <c r="H102" s="5"/>
      <c r="I102" s="5" t="s">
        <v>293</v>
      </c>
      <c r="J102" s="5" t="str">
        <f t="shared" si="11"/>
        <v/>
      </c>
      <c r="K102" s="5" t="str">
        <f t="shared" si="12"/>
        <v>X</v>
      </c>
      <c r="L102" s="5" t="str">
        <f t="shared" si="13"/>
        <v>X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>
        <v>3</v>
      </c>
      <c r="B103">
        <v>0</v>
      </c>
      <c r="C103">
        <v>28.8</v>
      </c>
      <c r="D103" s="11">
        <f t="shared" si="10"/>
        <v>2.2579224537037042E-2</v>
      </c>
      <c r="E103" s="1">
        <v>2</v>
      </c>
      <c r="F103" s="1" t="s">
        <v>283</v>
      </c>
      <c r="G103" s="5">
        <v>66</v>
      </c>
      <c r="H103" s="5"/>
      <c r="I103" s="5"/>
      <c r="J103" s="5" t="str">
        <f t="shared" si="11"/>
        <v/>
      </c>
      <c r="K103" s="5" t="str">
        <f t="shared" si="12"/>
        <v/>
      </c>
      <c r="L103" s="5" t="str">
        <f t="shared" si="13"/>
        <v/>
      </c>
      <c r="M103" s="4">
        <v>2.2245891203703707E-2</v>
      </c>
      <c r="N103" s="4">
        <v>2.2246874999999999E-2</v>
      </c>
      <c r="O103" s="4">
        <v>2.2248842592592591E-2</v>
      </c>
      <c r="P103" s="4">
        <v>2.2283275462962961E-2</v>
      </c>
      <c r="Q103" s="4">
        <v>2.2248842592592591E-2</v>
      </c>
      <c r="R103" s="4">
        <v>2.2283472222222222E-2</v>
      </c>
      <c r="S103" s="4">
        <v>2.228662037037037E-2</v>
      </c>
      <c r="T103" s="4">
        <v>2.2365324074074072E-2</v>
      </c>
      <c r="U103" s="4">
        <v>2.237240740740741E-2</v>
      </c>
      <c r="V103" s="4">
        <v>2.2399363425925925E-2</v>
      </c>
      <c r="W103" s="4">
        <v>2.2410381944444443E-2</v>
      </c>
      <c r="X103" s="4">
        <v>2.2424548611111112E-2</v>
      </c>
      <c r="Y103" s="4">
        <v>2.2436944444444443E-2</v>
      </c>
      <c r="Z103" s="4">
        <v>2.2450914351851852E-2</v>
      </c>
      <c r="AA103" s="4">
        <v>2.2461932870370366E-2</v>
      </c>
      <c r="AB103" s="4"/>
      <c r="AC103" s="4" t="s">
        <v>284</v>
      </c>
      <c r="AD103" s="5" t="s">
        <v>286</v>
      </c>
      <c r="AE103" s="5" t="s">
        <v>280</v>
      </c>
      <c r="AF103" s="5" t="s">
        <v>286</v>
      </c>
      <c r="AG103" s="5" t="s">
        <v>280</v>
      </c>
      <c r="AH103" s="5" t="s">
        <v>286</v>
      </c>
      <c r="AI103" s="5" t="s">
        <v>280</v>
      </c>
      <c r="AJ103" s="5" t="s">
        <v>286</v>
      </c>
      <c r="AK103" s="5" t="s">
        <v>280</v>
      </c>
      <c r="AL103" s="5" t="s">
        <v>286</v>
      </c>
      <c r="AM103" s="5" t="s">
        <v>280</v>
      </c>
      <c r="AN103" s="5" t="s">
        <v>286</v>
      </c>
      <c r="AO103" s="5" t="s">
        <v>280</v>
      </c>
      <c r="AP103" s="5"/>
      <c r="AQ103" s="5" t="s">
        <v>280</v>
      </c>
    </row>
    <row r="104" spans="1:43" x14ac:dyDescent="0.25">
      <c r="A104">
        <v>3</v>
      </c>
      <c r="B104">
        <v>0</v>
      </c>
      <c r="C104">
        <v>21.5</v>
      </c>
      <c r="D104" s="11">
        <f t="shared" si="10"/>
        <v>2.6163159722222225E-2</v>
      </c>
      <c r="E104" s="1">
        <v>2</v>
      </c>
      <c r="F104" s="1" t="s">
        <v>283</v>
      </c>
      <c r="G104" s="5">
        <v>67</v>
      </c>
      <c r="H104" s="5"/>
      <c r="I104" s="5"/>
      <c r="J104" s="5" t="str">
        <f t="shared" si="11"/>
        <v/>
      </c>
      <c r="K104" s="5" t="str">
        <f t="shared" si="12"/>
        <v/>
      </c>
      <c r="L104" s="5" t="str">
        <f t="shared" si="13"/>
        <v/>
      </c>
      <c r="M104" s="4">
        <v>2.5914317129629633E-2</v>
      </c>
      <c r="N104" s="4">
        <v>2.5988101851851849E-2</v>
      </c>
      <c r="O104" s="4">
        <v>2.5989282407407405E-2</v>
      </c>
      <c r="P104" s="4">
        <v>2.6020370370370371E-2</v>
      </c>
      <c r="Q104" s="4">
        <v>2.5945798611111112E-2</v>
      </c>
      <c r="R104" s="4">
        <v>2.5950914351851855E-2</v>
      </c>
      <c r="S104" s="4">
        <v>2.5973344907407409E-2</v>
      </c>
      <c r="T104" s="4">
        <v>2.597806712962963E-2</v>
      </c>
      <c r="U104" s="4">
        <v>2.5989282407407405E-2</v>
      </c>
      <c r="V104" s="4">
        <v>2.6021157407407406E-2</v>
      </c>
      <c r="W104" s="4">
        <v>2.6026076388888889E-2</v>
      </c>
      <c r="X104" s="4">
        <v>2.6062673611111115E-2</v>
      </c>
      <c r="Y104" s="4">
        <v>2.6075462962962967E-2</v>
      </c>
      <c r="Z104" s="4">
        <v>2.6079398148148147E-2</v>
      </c>
      <c r="AA104" s="4">
        <v>2.6088645833333337E-2</v>
      </c>
      <c r="AB104" s="4">
        <v>2.6095138888888886E-2</v>
      </c>
      <c r="AC104" s="4" t="s">
        <v>284</v>
      </c>
      <c r="AD104" s="5" t="s">
        <v>282</v>
      </c>
      <c r="AE104" s="5" t="s">
        <v>286</v>
      </c>
      <c r="AF104" s="5" t="s">
        <v>282</v>
      </c>
      <c r="AG104" s="5" t="s">
        <v>286</v>
      </c>
      <c r="AH104" s="5" t="s">
        <v>282</v>
      </c>
      <c r="AI104" s="5" t="s">
        <v>280</v>
      </c>
      <c r="AJ104" s="5" t="s">
        <v>286</v>
      </c>
      <c r="AK104" s="5" t="s">
        <v>282</v>
      </c>
      <c r="AL104" s="5" t="s">
        <v>280</v>
      </c>
      <c r="AM104" s="5" t="s">
        <v>286</v>
      </c>
      <c r="AN104" s="5" t="s">
        <v>280</v>
      </c>
      <c r="AO104" s="5" t="s">
        <v>282</v>
      </c>
      <c r="AP104" s="5" t="s">
        <v>280</v>
      </c>
      <c r="AQ104" s="5" t="s">
        <v>280</v>
      </c>
    </row>
    <row r="105" spans="1:43" x14ac:dyDescent="0.25">
      <c r="D105" s="11">
        <f t="shared" si="10"/>
        <v>0</v>
      </c>
      <c r="E105" s="1">
        <v>2</v>
      </c>
      <c r="F105" s="1" t="s">
        <v>283</v>
      </c>
      <c r="G105" s="5">
        <v>68</v>
      </c>
      <c r="H105" s="5"/>
      <c r="I105" s="5" t="s">
        <v>293</v>
      </c>
      <c r="J105" s="5" t="str">
        <f t="shared" si="11"/>
        <v/>
      </c>
      <c r="K105" s="5" t="str">
        <f t="shared" si="12"/>
        <v>X</v>
      </c>
      <c r="L105" s="5" t="str">
        <f t="shared" si="13"/>
        <v>X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>
        <v>3</v>
      </c>
      <c r="B106">
        <v>0</v>
      </c>
      <c r="C106">
        <v>4.9000000000000004</v>
      </c>
      <c r="D106" s="11">
        <f t="shared" si="10"/>
        <v>7.6318287037037034E-4</v>
      </c>
      <c r="E106" s="1">
        <v>2</v>
      </c>
      <c r="F106" s="1" t="s">
        <v>283</v>
      </c>
      <c r="G106" s="5">
        <v>69</v>
      </c>
      <c r="H106" s="5"/>
      <c r="I106" s="5"/>
      <c r="J106" s="5" t="str">
        <f t="shared" si="11"/>
        <v/>
      </c>
      <c r="K106" s="5" t="str">
        <f t="shared" si="12"/>
        <v/>
      </c>
      <c r="L106" s="5" t="str">
        <f t="shared" si="13"/>
        <v/>
      </c>
      <c r="M106" s="4">
        <v>7.0646990740740739E-4</v>
      </c>
      <c r="N106" s="4">
        <v>7.1240740740740737E-4</v>
      </c>
      <c r="O106" s="4">
        <v>7.1516203703703705E-4</v>
      </c>
      <c r="P106" s="4">
        <v>7.4743055555555554E-4</v>
      </c>
      <c r="Q106" s="4">
        <v>7.1516203703703705E-4</v>
      </c>
      <c r="R106" s="4">
        <v>7.4743055555555554E-4</v>
      </c>
      <c r="S106" s="4">
        <v>7.5471064814814812E-4</v>
      </c>
      <c r="T106" s="4"/>
      <c r="U106" s="4"/>
      <c r="V106" s="4"/>
      <c r="W106" s="4"/>
      <c r="X106" s="4"/>
      <c r="Y106" s="4"/>
      <c r="Z106" s="4"/>
      <c r="AA106" s="4"/>
      <c r="AB106" s="4"/>
      <c r="AC106" s="4">
        <v>7.6435185185185189E-4</v>
      </c>
      <c r="AD106" s="5" t="s">
        <v>282</v>
      </c>
      <c r="AE106" s="5" t="s">
        <v>280</v>
      </c>
      <c r="AF106" s="5" t="s">
        <v>286</v>
      </c>
      <c r="AG106" s="5" t="s">
        <v>280</v>
      </c>
      <c r="AH106" s="5"/>
      <c r="AI106" s="5"/>
      <c r="AJ106" s="5"/>
      <c r="AK106" s="5"/>
      <c r="AL106" s="5"/>
      <c r="AM106" s="5"/>
      <c r="AN106" s="5"/>
      <c r="AO106" s="5"/>
      <c r="AP106" s="5"/>
      <c r="AQ106" s="5" t="s">
        <v>280</v>
      </c>
    </row>
    <row r="107" spans="1:43" x14ac:dyDescent="0.25">
      <c r="A107">
        <v>3</v>
      </c>
      <c r="B107">
        <v>0</v>
      </c>
      <c r="C107">
        <v>6</v>
      </c>
      <c r="D107" s="11">
        <f t="shared" si="10"/>
        <v>2.3102187499999999E-2</v>
      </c>
      <c r="E107" s="1">
        <v>2</v>
      </c>
      <c r="F107" s="1" t="s">
        <v>283</v>
      </c>
      <c r="G107" s="5">
        <v>70</v>
      </c>
      <c r="H107" s="5"/>
      <c r="I107" s="5"/>
      <c r="J107" s="5" t="str">
        <f t="shared" si="11"/>
        <v/>
      </c>
      <c r="K107" s="5" t="str">
        <f t="shared" si="12"/>
        <v/>
      </c>
      <c r="L107" s="5" t="str">
        <f t="shared" si="13"/>
        <v/>
      </c>
      <c r="M107" s="4">
        <v>2.3032743055555555E-2</v>
      </c>
      <c r="N107" s="4">
        <v>2.3038645833333329E-2</v>
      </c>
      <c r="O107" s="4">
        <v>2.3041597222222224E-2</v>
      </c>
      <c r="P107" s="4">
        <v>2.3089606481481482E-2</v>
      </c>
      <c r="Q107" s="4">
        <v>2.3041597222222224E-2</v>
      </c>
      <c r="R107" s="4">
        <v>2.3089606481481482E-2</v>
      </c>
      <c r="S107" s="4">
        <v>2.309806712962963E-2</v>
      </c>
      <c r="T107" s="4"/>
      <c r="U107" s="4"/>
      <c r="V107" s="4"/>
      <c r="W107" s="4"/>
      <c r="X107" s="4"/>
      <c r="Y107" s="4"/>
      <c r="Z107" s="4"/>
      <c r="AA107" s="4"/>
      <c r="AB107" s="4"/>
      <c r="AC107" s="4">
        <v>2.310337962962963E-2</v>
      </c>
      <c r="AD107" s="5" t="s">
        <v>282</v>
      </c>
      <c r="AE107" s="5" t="s">
        <v>280</v>
      </c>
      <c r="AF107" s="5" t="s">
        <v>281</v>
      </c>
      <c r="AG107" s="5" t="s">
        <v>280</v>
      </c>
      <c r="AH107" s="5"/>
      <c r="AI107" s="5"/>
      <c r="AJ107" s="5"/>
      <c r="AK107" s="5"/>
      <c r="AL107" s="5"/>
      <c r="AM107" s="5"/>
      <c r="AN107" s="5"/>
      <c r="AO107" s="5"/>
      <c r="AP107" s="5"/>
      <c r="AQ107" s="5" t="s">
        <v>280</v>
      </c>
    </row>
    <row r="108" spans="1:43" x14ac:dyDescent="0.25">
      <c r="A108">
        <v>2</v>
      </c>
      <c r="B108">
        <v>0</v>
      </c>
      <c r="C108">
        <v>18.600000000000001</v>
      </c>
      <c r="D108" s="11">
        <f t="shared" si="10"/>
        <v>2.0007060185185187E-2</v>
      </c>
      <c r="E108" s="1">
        <v>2</v>
      </c>
      <c r="F108" s="1" t="s">
        <v>283</v>
      </c>
      <c r="G108" s="5">
        <v>71</v>
      </c>
      <c r="H108" s="5"/>
      <c r="I108" s="5"/>
      <c r="J108" s="5" t="str">
        <f t="shared" si="11"/>
        <v/>
      </c>
      <c r="K108" s="5" t="str">
        <f t="shared" si="12"/>
        <v/>
      </c>
      <c r="L108" s="5" t="str">
        <f t="shared" si="13"/>
        <v/>
      </c>
      <c r="M108" s="4">
        <v>1.9791782407407407E-2</v>
      </c>
      <c r="N108" s="4">
        <v>1.9796111111111112E-2</v>
      </c>
      <c r="O108" s="4">
        <v>1.979689814814815E-2</v>
      </c>
      <c r="P108" s="4">
        <v>1.9844513888888891E-2</v>
      </c>
      <c r="Q108" s="4">
        <v>1.979689814814815E-2</v>
      </c>
      <c r="R108" s="4">
        <v>1.9844513888888891E-2</v>
      </c>
      <c r="S108" s="4">
        <v>1.9852384259259257E-2</v>
      </c>
      <c r="T108" s="4">
        <v>1.989449074074074E-2</v>
      </c>
      <c r="U108" s="4">
        <v>1.9898032407407406E-2</v>
      </c>
      <c r="V108" s="4">
        <v>1.9931284722222223E-2</v>
      </c>
      <c r="W108" s="4">
        <v>1.9939745370370372E-2</v>
      </c>
      <c r="X108" s="4">
        <v>1.9949386574074076E-2</v>
      </c>
      <c r="Y108" s="4">
        <v>1.9968668981481481E-2</v>
      </c>
      <c r="Z108" s="4">
        <v>1.9982638888888887E-2</v>
      </c>
      <c r="AA108" s="4">
        <v>2.0000150462962964E-2</v>
      </c>
      <c r="AB108" s="4"/>
      <c r="AC108" s="4">
        <v>2.0007627314814817E-2</v>
      </c>
      <c r="AD108" s="5" t="s">
        <v>282</v>
      </c>
      <c r="AE108" s="5" t="s">
        <v>280</v>
      </c>
      <c r="AF108" s="5" t="s">
        <v>281</v>
      </c>
      <c r="AG108" s="5" t="s">
        <v>280</v>
      </c>
      <c r="AH108" s="5" t="s">
        <v>286</v>
      </c>
      <c r="AI108" s="5" t="s">
        <v>280</v>
      </c>
      <c r="AJ108" s="5" t="s">
        <v>282</v>
      </c>
      <c r="AK108" s="5" t="s">
        <v>280</v>
      </c>
      <c r="AL108" s="5" t="s">
        <v>282</v>
      </c>
      <c r="AM108" s="5" t="s">
        <v>280</v>
      </c>
      <c r="AN108" s="5" t="s">
        <v>282</v>
      </c>
      <c r="AO108" s="5" t="s">
        <v>280</v>
      </c>
      <c r="AP108" s="5"/>
      <c r="AQ108" s="5" t="s">
        <v>280</v>
      </c>
    </row>
    <row r="109" spans="1:43" x14ac:dyDescent="0.25">
      <c r="A109">
        <v>3</v>
      </c>
      <c r="B109">
        <v>0</v>
      </c>
      <c r="C109">
        <v>43.1</v>
      </c>
      <c r="D109" s="11">
        <f t="shared" si="10"/>
        <v>3.2130000000000006E-2</v>
      </c>
      <c r="E109" s="1">
        <v>2</v>
      </c>
      <c r="F109" s="1" t="s">
        <v>283</v>
      </c>
      <c r="G109" s="5">
        <v>72</v>
      </c>
      <c r="H109" s="5"/>
      <c r="I109" s="5" t="s">
        <v>287</v>
      </c>
      <c r="J109" s="5" t="str">
        <f t="shared" si="11"/>
        <v/>
      </c>
      <c r="K109" s="5" t="str">
        <f t="shared" si="12"/>
        <v>X</v>
      </c>
      <c r="L109" s="5" t="str">
        <f t="shared" si="13"/>
        <v/>
      </c>
      <c r="M109" s="4">
        <v>3.1631157407407413E-2</v>
      </c>
      <c r="N109" s="4"/>
      <c r="O109" s="4"/>
      <c r="P109" s="4"/>
      <c r="Q109" s="4">
        <v>3.1661261574074069E-2</v>
      </c>
      <c r="R109" s="4">
        <v>3.1670879629629625E-2</v>
      </c>
      <c r="S109" s="4">
        <v>3.1692939814814816E-2</v>
      </c>
      <c r="T109" s="4">
        <v>3.1704745370370373E-2</v>
      </c>
      <c r="U109" s="4">
        <v>3.1744884259259261E-2</v>
      </c>
      <c r="V109" s="4">
        <v>3.1763969907407409E-2</v>
      </c>
      <c r="W109" s="4">
        <v>3.1794664351851853E-2</v>
      </c>
      <c r="X109" s="4">
        <v>3.180135416666667E-2</v>
      </c>
      <c r="Y109" s="4"/>
      <c r="Z109" s="4"/>
      <c r="AA109" s="4"/>
      <c r="AB109" s="4"/>
      <c r="AC109" s="4">
        <v>3.2036284722222218E-2</v>
      </c>
      <c r="AD109" s="5" t="s">
        <v>282</v>
      </c>
      <c r="AE109" s="5" t="s">
        <v>286</v>
      </c>
      <c r="AF109" s="5" t="s">
        <v>282</v>
      </c>
      <c r="AG109" s="5" t="s">
        <v>286</v>
      </c>
      <c r="AH109" s="5" t="s">
        <v>282</v>
      </c>
      <c r="AI109" s="5" t="s">
        <v>286</v>
      </c>
      <c r="AJ109" s="5" t="s">
        <v>282</v>
      </c>
      <c r="AK109" s="5" t="s">
        <v>286</v>
      </c>
      <c r="AL109" s="5" t="s">
        <v>282</v>
      </c>
      <c r="AM109" s="5"/>
      <c r="AN109" s="5"/>
      <c r="AO109" s="5"/>
      <c r="AP109" s="5"/>
      <c r="AQ109" s="5" t="s">
        <v>286</v>
      </c>
    </row>
    <row r="110" spans="1:43" x14ac:dyDescent="0.25">
      <c r="A110">
        <v>3</v>
      </c>
      <c r="B110">
        <v>0</v>
      </c>
      <c r="C110">
        <v>8</v>
      </c>
      <c r="D110" s="11">
        <f t="shared" si="10"/>
        <v>9.2592592592592588E-5</v>
      </c>
      <c r="E110" s="1">
        <v>2</v>
      </c>
      <c r="F110" s="1" t="s">
        <v>283</v>
      </c>
      <c r="G110" s="5">
        <v>73</v>
      </c>
      <c r="H110" s="5"/>
      <c r="I110" s="5" t="s">
        <v>293</v>
      </c>
      <c r="J110" s="5" t="str">
        <f t="shared" si="11"/>
        <v/>
      </c>
      <c r="K110" s="5" t="str">
        <f t="shared" si="12"/>
        <v>X</v>
      </c>
      <c r="L110" s="5" t="str">
        <f t="shared" si="13"/>
        <v>X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>
        <v>3</v>
      </c>
      <c r="B111">
        <v>0</v>
      </c>
      <c r="C111">
        <v>27.6</v>
      </c>
      <c r="D111" s="11">
        <f t="shared" si="10"/>
        <v>2.1795185185185185E-2</v>
      </c>
      <c r="E111" s="1">
        <v>2</v>
      </c>
      <c r="F111" s="1" t="s">
        <v>283</v>
      </c>
      <c r="G111" s="5">
        <v>74</v>
      </c>
      <c r="H111" s="5"/>
      <c r="I111" s="5" t="s">
        <v>298</v>
      </c>
      <c r="J111" s="5" t="str">
        <f t="shared" si="11"/>
        <v/>
      </c>
      <c r="K111" s="5" t="str">
        <f t="shared" si="12"/>
        <v/>
      </c>
      <c r="L111" s="5" t="str">
        <f t="shared" si="13"/>
        <v/>
      </c>
      <c r="M111" s="4">
        <v>2.147574074074074E-2</v>
      </c>
      <c r="N111" s="4">
        <v>2.1765856481481483E-2</v>
      </c>
      <c r="O111" s="4">
        <v>2.1767627314814814E-2</v>
      </c>
      <c r="P111" s="4"/>
      <c r="Q111" s="4">
        <v>2.1502893518518518E-2</v>
      </c>
      <c r="R111" s="4">
        <v>2.1513124999999998E-2</v>
      </c>
      <c r="S111" s="4">
        <v>2.1579918981481479E-2</v>
      </c>
      <c r="T111" s="4">
        <v>2.1584837962962965E-2</v>
      </c>
      <c r="U111" s="4">
        <v>2.1614745370370367E-2</v>
      </c>
      <c r="V111" s="4">
        <v>2.1619074074074072E-2</v>
      </c>
      <c r="W111" s="4">
        <v>2.1658425925925925E-2</v>
      </c>
      <c r="X111" s="4">
        <v>2.1662164351851851E-2</v>
      </c>
      <c r="Y111" s="4"/>
      <c r="Z111" s="4"/>
      <c r="AA111" s="4"/>
      <c r="AB111" s="4"/>
      <c r="AC111" s="4">
        <v>2.1794155092592592E-2</v>
      </c>
      <c r="AD111" s="5" t="s">
        <v>282</v>
      </c>
      <c r="AE111" s="5" t="s">
        <v>286</v>
      </c>
      <c r="AF111" s="5" t="s">
        <v>282</v>
      </c>
      <c r="AG111" s="5" t="s">
        <v>286</v>
      </c>
      <c r="AH111" s="5" t="s">
        <v>282</v>
      </c>
      <c r="AI111" s="5" t="s">
        <v>286</v>
      </c>
      <c r="AJ111" s="5" t="s">
        <v>282</v>
      </c>
      <c r="AK111" s="5"/>
      <c r="AL111" s="5"/>
      <c r="AM111" s="5"/>
      <c r="AN111" s="5"/>
      <c r="AO111" s="5"/>
      <c r="AP111" s="5"/>
      <c r="AQ111" s="5" t="s">
        <v>280</v>
      </c>
    </row>
    <row r="112" spans="1:43" x14ac:dyDescent="0.25">
      <c r="A112">
        <v>3</v>
      </c>
      <c r="B112">
        <v>0</v>
      </c>
      <c r="C112">
        <v>38</v>
      </c>
      <c r="D112" s="11">
        <f t="shared" si="10"/>
        <v>1.4450810185185185E-3</v>
      </c>
      <c r="E112" s="1">
        <v>2</v>
      </c>
      <c r="F112" s="1" t="s">
        <v>283</v>
      </c>
      <c r="G112" s="5">
        <v>75</v>
      </c>
      <c r="H112" s="5"/>
      <c r="I112" s="5" t="s">
        <v>285</v>
      </c>
      <c r="J112" s="5" t="str">
        <f t="shared" si="11"/>
        <v/>
      </c>
      <c r="K112" s="5" t="str">
        <f t="shared" si="12"/>
        <v>X</v>
      </c>
      <c r="L112" s="5" t="str">
        <f t="shared" si="13"/>
        <v/>
      </c>
      <c r="M112" s="4">
        <v>1.0052662037037037E-3</v>
      </c>
      <c r="N112" s="4"/>
      <c r="O112" s="4"/>
      <c r="P112" s="4"/>
      <c r="Q112" s="4">
        <v>1.0082175925925925E-3</v>
      </c>
      <c r="R112" s="4">
        <v>1.2872222222222224E-3</v>
      </c>
      <c r="S112" s="4">
        <v>1.2972569444444444E-3</v>
      </c>
      <c r="T112" s="4">
        <v>1.3856018518518521E-3</v>
      </c>
      <c r="U112" s="4"/>
      <c r="V112" s="4"/>
      <c r="W112" s="4"/>
      <c r="X112" s="4"/>
      <c r="Y112" s="4"/>
      <c r="Z112" s="4"/>
      <c r="AA112" s="4"/>
      <c r="AB112" s="4"/>
      <c r="AC112" s="4"/>
      <c r="AD112" s="5" t="s">
        <v>286</v>
      </c>
      <c r="AE112" s="5" t="s">
        <v>282</v>
      </c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>
        <v>3</v>
      </c>
      <c r="B113">
        <v>0</v>
      </c>
      <c r="C113">
        <v>9.6999999999999993</v>
      </c>
      <c r="D113" s="11">
        <f t="shared" si="10"/>
        <v>1.7402280092592592E-2</v>
      </c>
      <c r="E113" s="1">
        <v>2</v>
      </c>
      <c r="F113" s="1" t="s">
        <v>283</v>
      </c>
      <c r="G113" s="5">
        <v>76</v>
      </c>
      <c r="H113" s="5"/>
      <c r="I113" s="5"/>
      <c r="J113" s="5" t="str">
        <f t="shared" si="11"/>
        <v/>
      </c>
      <c r="K113" s="5" t="str">
        <f t="shared" si="12"/>
        <v/>
      </c>
      <c r="L113" s="5" t="str">
        <f t="shared" si="13"/>
        <v/>
      </c>
      <c r="M113" s="4">
        <v>1.7290011574074074E-2</v>
      </c>
      <c r="N113" s="4">
        <v>1.7295324074074074E-2</v>
      </c>
      <c r="O113" s="4">
        <v>1.7297685185185183E-2</v>
      </c>
      <c r="P113" s="4">
        <v>1.7370092592592593E-2</v>
      </c>
      <c r="Q113" s="4">
        <v>1.7297685185185183E-2</v>
      </c>
      <c r="R113" s="4">
        <v>1.7370092592592593E-2</v>
      </c>
      <c r="S113" s="4">
        <v>1.7374027777777776E-2</v>
      </c>
      <c r="T113" s="4"/>
      <c r="U113" s="4"/>
      <c r="V113" s="4"/>
      <c r="W113" s="4"/>
      <c r="X113" s="4"/>
      <c r="Y113" s="4"/>
      <c r="Z113" s="4"/>
      <c r="AA113" s="4"/>
      <c r="AB113" s="4"/>
      <c r="AC113" s="4">
        <v>1.7402754629629629E-2</v>
      </c>
      <c r="AD113" s="5" t="s">
        <v>282</v>
      </c>
      <c r="AE113" s="5" t="s">
        <v>280</v>
      </c>
      <c r="AF113" s="5" t="s">
        <v>286</v>
      </c>
      <c r="AG113" s="5" t="s">
        <v>280</v>
      </c>
      <c r="AH113" s="5"/>
      <c r="AI113" s="5"/>
      <c r="AJ113" s="5"/>
      <c r="AK113" s="5"/>
      <c r="AL113" s="5"/>
      <c r="AM113" s="5"/>
      <c r="AN113" s="5"/>
      <c r="AO113" s="5"/>
      <c r="AP113" s="5"/>
      <c r="AQ113" s="5" t="s">
        <v>280</v>
      </c>
    </row>
    <row r="114" spans="1:43" x14ac:dyDescent="0.25">
      <c r="A114">
        <v>3</v>
      </c>
      <c r="B114">
        <v>0</v>
      </c>
      <c r="C114">
        <v>21.6</v>
      </c>
      <c r="D114" s="11">
        <f t="shared" si="10"/>
        <v>2.4006006944444446E-2</v>
      </c>
      <c r="E114" s="1">
        <v>2</v>
      </c>
      <c r="F114" s="1" t="s">
        <v>283</v>
      </c>
      <c r="G114" s="5">
        <v>77</v>
      </c>
      <c r="H114" s="5"/>
      <c r="I114" s="5"/>
      <c r="J114" s="5" t="str">
        <f t="shared" si="11"/>
        <v/>
      </c>
      <c r="K114" s="5" t="str">
        <f t="shared" si="12"/>
        <v/>
      </c>
      <c r="L114" s="5" t="str">
        <f t="shared" si="13"/>
        <v/>
      </c>
      <c r="M114" s="4">
        <v>2.3756006944444446E-2</v>
      </c>
      <c r="N114" s="4">
        <v>2.3949618055555556E-2</v>
      </c>
      <c r="O114" s="4">
        <v>2.3950405092592591E-2</v>
      </c>
      <c r="P114" s="4">
        <v>2.400136574074074E-2</v>
      </c>
      <c r="Q114" s="4">
        <v>2.3866585648148145E-2</v>
      </c>
      <c r="R114" s="4">
        <v>2.3873865740740741E-2</v>
      </c>
      <c r="S114" s="4">
        <v>2.3933483796296295E-2</v>
      </c>
      <c r="T114" s="4">
        <v>2.3942731481481485E-2</v>
      </c>
      <c r="U114" s="4">
        <v>2.3950405092592591E-2</v>
      </c>
      <c r="V114" s="4">
        <v>2.400136574074074E-2</v>
      </c>
      <c r="W114" s="4"/>
      <c r="X114" s="4"/>
      <c r="Y114" s="4"/>
      <c r="Z114" s="4"/>
      <c r="AA114" s="4"/>
      <c r="AB114" s="4"/>
      <c r="AC114" s="4">
        <v>2.4006087962962965E-2</v>
      </c>
      <c r="AD114" s="5" t="s">
        <v>282</v>
      </c>
      <c r="AE114" s="5" t="s">
        <v>286</v>
      </c>
      <c r="AF114" s="5" t="s">
        <v>282</v>
      </c>
      <c r="AG114" s="5" t="s">
        <v>286</v>
      </c>
      <c r="AH114" s="5" t="s">
        <v>282</v>
      </c>
      <c r="AI114" s="5" t="s">
        <v>280</v>
      </c>
      <c r="AJ114" s="5" t="s">
        <v>286</v>
      </c>
      <c r="AK114" s="5"/>
      <c r="AL114" s="5"/>
      <c r="AM114" s="5"/>
      <c r="AN114" s="5"/>
      <c r="AO114" s="5"/>
      <c r="AP114" s="5"/>
      <c r="AQ114" s="5" t="s">
        <v>286</v>
      </c>
    </row>
    <row r="115" spans="1:43" x14ac:dyDescent="0.25">
      <c r="A115">
        <v>3</v>
      </c>
      <c r="B115">
        <v>0</v>
      </c>
      <c r="C115">
        <v>8.1</v>
      </c>
      <c r="D115" s="11">
        <f t="shared" si="10"/>
        <v>2.1474780092592596E-2</v>
      </c>
      <c r="E115" s="1">
        <v>2</v>
      </c>
      <c r="F115" s="1" t="s">
        <v>283</v>
      </c>
      <c r="G115" s="5">
        <v>78</v>
      </c>
      <c r="H115" s="5"/>
      <c r="I115" s="5"/>
      <c r="J115" s="5" t="str">
        <f t="shared" si="11"/>
        <v/>
      </c>
      <c r="K115" s="5" t="str">
        <f t="shared" si="12"/>
        <v/>
      </c>
      <c r="L115" s="5" t="str">
        <f t="shared" si="13"/>
        <v/>
      </c>
      <c r="M115" s="4">
        <v>2.1381030092592596E-2</v>
      </c>
      <c r="N115" s="4">
        <v>2.1422939814814815E-2</v>
      </c>
      <c r="O115" s="4">
        <v>2.1423726851851854E-2</v>
      </c>
      <c r="P115" s="4">
        <v>2.1456388888888889E-2</v>
      </c>
      <c r="Q115" s="4">
        <v>2.1423726851851854E-2</v>
      </c>
      <c r="R115" s="4">
        <v>2.1456388888888889E-2</v>
      </c>
      <c r="S115" s="4">
        <v>2.1463773148148148E-2</v>
      </c>
      <c r="T115" s="4">
        <v>2.1468981481481481E-2</v>
      </c>
      <c r="U115" s="4"/>
      <c r="V115" s="4"/>
      <c r="W115" s="4"/>
      <c r="X115" s="4"/>
      <c r="Y115" s="4"/>
      <c r="Z115" s="4"/>
      <c r="AA115" s="4"/>
      <c r="AB115" s="4"/>
      <c r="AC115" s="4">
        <v>2.1476261574074073E-2</v>
      </c>
      <c r="AD115" s="5" t="s">
        <v>282</v>
      </c>
      <c r="AE115" s="5" t="s">
        <v>280</v>
      </c>
      <c r="AF115" s="5" t="s">
        <v>281</v>
      </c>
      <c r="AG115" s="5" t="s">
        <v>286</v>
      </c>
      <c r="AH115" s="5" t="s">
        <v>280</v>
      </c>
      <c r="AI115" s="5"/>
      <c r="AJ115" s="5"/>
      <c r="AK115" s="5"/>
      <c r="AL115" s="5"/>
      <c r="AM115" s="5"/>
      <c r="AN115" s="5"/>
      <c r="AO115" s="5"/>
      <c r="AP115" s="5"/>
      <c r="AQ115" s="5" t="s">
        <v>280</v>
      </c>
    </row>
    <row r="116" spans="1:43" x14ac:dyDescent="0.25">
      <c r="A116">
        <v>3</v>
      </c>
      <c r="B116">
        <v>3</v>
      </c>
      <c r="D116" s="11">
        <f t="shared" si="10"/>
        <v>9.4427546296296308E-3</v>
      </c>
      <c r="E116" s="1">
        <v>2</v>
      </c>
      <c r="F116" s="1" t="s">
        <v>283</v>
      </c>
      <c r="G116" s="5">
        <v>79</v>
      </c>
      <c r="H116" s="5"/>
      <c r="I116" s="5" t="s">
        <v>285</v>
      </c>
      <c r="J116" s="5" t="str">
        <f t="shared" si="11"/>
        <v/>
      </c>
      <c r="K116" s="5" t="str">
        <f t="shared" si="12"/>
        <v>X</v>
      </c>
      <c r="L116" s="5" t="str">
        <f t="shared" si="13"/>
        <v/>
      </c>
      <c r="M116" s="4">
        <v>9.4427546296296308E-3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 t="s">
        <v>284</v>
      </c>
      <c r="AD116" s="5" t="s">
        <v>282</v>
      </c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 t="s">
        <v>282</v>
      </c>
    </row>
    <row r="117" spans="1:43" x14ac:dyDescent="0.25">
      <c r="A117">
        <v>2</v>
      </c>
      <c r="B117">
        <v>0</v>
      </c>
      <c r="C117">
        <v>19.899999999999999</v>
      </c>
      <c r="D117" s="11">
        <f t="shared" si="10"/>
        <v>3.078898148148148E-2</v>
      </c>
      <c r="E117" s="1">
        <v>2</v>
      </c>
      <c r="F117" s="1" t="s">
        <v>283</v>
      </c>
      <c r="G117" s="5">
        <v>80</v>
      </c>
      <c r="H117" s="5"/>
      <c r="I117" s="5"/>
      <c r="J117" s="5" t="str">
        <f t="shared" si="11"/>
        <v/>
      </c>
      <c r="K117" s="5" t="str">
        <f t="shared" si="12"/>
        <v/>
      </c>
      <c r="L117" s="5" t="str">
        <f t="shared" si="13"/>
        <v/>
      </c>
      <c r="M117" s="4">
        <v>3.0558657407407406E-2</v>
      </c>
      <c r="N117" s="4">
        <v>2.7843252314814815E-2</v>
      </c>
      <c r="O117" s="4">
        <v>3.0621620370370372E-2</v>
      </c>
      <c r="P117" s="4">
        <v>3.0625949074074069E-2</v>
      </c>
      <c r="Q117" s="4">
        <v>3.0621620370370372E-2</v>
      </c>
      <c r="R117" s="4">
        <v>3.0625949074074069E-2</v>
      </c>
      <c r="S117" s="4">
        <v>3.0744398148148153E-2</v>
      </c>
      <c r="T117" s="4">
        <v>3.0752071759259259E-2</v>
      </c>
      <c r="U117" s="4">
        <v>3.0773518518518519E-2</v>
      </c>
      <c r="V117" s="4">
        <v>3.0779027777777777E-2</v>
      </c>
      <c r="W117" s="4"/>
      <c r="X117" s="4"/>
      <c r="Y117" s="4"/>
      <c r="Z117" s="4"/>
      <c r="AA117" s="4"/>
      <c r="AB117" s="4"/>
      <c r="AC117" s="4">
        <v>3.0789062500000002E-2</v>
      </c>
      <c r="AD117" s="5" t="s">
        <v>282</v>
      </c>
      <c r="AE117" s="5" t="s">
        <v>280</v>
      </c>
      <c r="AF117" s="5" t="s">
        <v>282</v>
      </c>
      <c r="AG117" s="5" t="s">
        <v>286</v>
      </c>
      <c r="AH117" s="5" t="s">
        <v>282</v>
      </c>
      <c r="AI117" s="5" t="s">
        <v>286</v>
      </c>
      <c r="AJ117" s="5" t="s">
        <v>280</v>
      </c>
      <c r="AK117" s="5"/>
      <c r="AL117" s="5"/>
      <c r="AM117" s="5"/>
      <c r="AN117" s="5"/>
      <c r="AO117" s="5"/>
      <c r="AP117" s="5"/>
      <c r="AQ117" s="5" t="s">
        <v>280</v>
      </c>
    </row>
    <row r="118" spans="1:43" x14ac:dyDescent="0.25">
      <c r="A118">
        <v>3</v>
      </c>
      <c r="B118">
        <v>0</v>
      </c>
      <c r="C118">
        <v>28.2</v>
      </c>
      <c r="D118" s="11">
        <f t="shared" si="10"/>
        <v>3.272337962962963E-3</v>
      </c>
      <c r="E118" s="1">
        <v>2</v>
      </c>
      <c r="F118" s="1" t="s">
        <v>283</v>
      </c>
      <c r="G118" s="5">
        <v>81</v>
      </c>
      <c r="H118" s="5"/>
      <c r="I118" s="5"/>
      <c r="J118" s="5" t="str">
        <f t="shared" si="11"/>
        <v/>
      </c>
      <c r="K118" s="5" t="str">
        <f t="shared" si="12"/>
        <v/>
      </c>
      <c r="L118" s="5" t="str">
        <f t="shared" si="13"/>
        <v/>
      </c>
      <c r="M118" s="4">
        <v>2.9459490740740744E-3</v>
      </c>
      <c r="N118" s="4">
        <v>3.0447222222222225E-3</v>
      </c>
      <c r="O118" s="4">
        <v>3.0462962962962965E-3</v>
      </c>
      <c r="P118" s="4">
        <v>3.1249999999999997E-3</v>
      </c>
      <c r="Q118" s="4">
        <v>2.9597222222222225E-3</v>
      </c>
      <c r="R118" s="4">
        <v>2.9664120370370365E-3</v>
      </c>
      <c r="S118" s="4">
        <v>3.0055671296296293E-3</v>
      </c>
      <c r="T118" s="4">
        <v>3.0177662037037035E-3</v>
      </c>
      <c r="U118" s="4">
        <v>3.0462962962962965E-3</v>
      </c>
      <c r="V118" s="4">
        <v>3.1249999999999997E-3</v>
      </c>
      <c r="W118" s="4">
        <v>3.1328703703703705E-3</v>
      </c>
      <c r="X118" s="4">
        <v>3.176944444444444E-3</v>
      </c>
      <c r="Y118" s="4">
        <v>3.2345949074074078E-3</v>
      </c>
      <c r="Z118" s="4">
        <v>3.2448263888888891E-3</v>
      </c>
      <c r="AA118" s="4">
        <v>3.2676504629629631E-3</v>
      </c>
      <c r="AB118" s="4"/>
      <c r="AC118" s="4">
        <v>3.2737500000000002E-3</v>
      </c>
      <c r="AD118" s="5" t="s">
        <v>282</v>
      </c>
      <c r="AE118" s="5" t="s">
        <v>286</v>
      </c>
      <c r="AF118" s="5" t="s">
        <v>282</v>
      </c>
      <c r="AG118" s="5" t="s">
        <v>286</v>
      </c>
      <c r="AH118" s="5" t="s">
        <v>282</v>
      </c>
      <c r="AI118" s="5" t="s">
        <v>280</v>
      </c>
      <c r="AJ118" s="5" t="s">
        <v>286</v>
      </c>
      <c r="AK118" s="5" t="s">
        <v>282</v>
      </c>
      <c r="AL118" s="5" t="s">
        <v>280</v>
      </c>
      <c r="AM118" s="5" t="s">
        <v>286</v>
      </c>
      <c r="AN118" s="5" t="s">
        <v>282</v>
      </c>
      <c r="AO118" s="5" t="s">
        <v>280</v>
      </c>
      <c r="AP118" s="5"/>
      <c r="AQ118" s="5" t="s">
        <v>280</v>
      </c>
    </row>
    <row r="119" spans="1:43" x14ac:dyDescent="0.25">
      <c r="A119">
        <v>3</v>
      </c>
      <c r="B119">
        <v>0</v>
      </c>
      <c r="C119">
        <v>21.6</v>
      </c>
      <c r="D119" s="11">
        <f t="shared" si="10"/>
        <v>3.2774884259259259E-3</v>
      </c>
      <c r="E119" s="1">
        <v>2</v>
      </c>
      <c r="F119" s="1" t="s">
        <v>283</v>
      </c>
      <c r="G119" s="5">
        <v>82</v>
      </c>
      <c r="H119" s="5"/>
      <c r="I119" s="5"/>
      <c r="J119" s="5" t="str">
        <f t="shared" si="11"/>
        <v/>
      </c>
      <c r="K119" s="5" t="str">
        <f t="shared" si="12"/>
        <v/>
      </c>
      <c r="L119" s="5" t="str">
        <f t="shared" si="13"/>
        <v/>
      </c>
      <c r="M119" s="4">
        <v>3.0274884259259261E-3</v>
      </c>
      <c r="N119" s="4">
        <v>3.0579861111111116E-3</v>
      </c>
      <c r="O119" s="4">
        <v>3.062314814814815E-3</v>
      </c>
      <c r="P119" s="4">
        <v>3.0709722222222219E-3</v>
      </c>
      <c r="Q119" s="4">
        <v>3.062314814814815E-3</v>
      </c>
      <c r="R119" s="4">
        <v>3.0709722222222219E-3</v>
      </c>
      <c r="S119" s="4">
        <v>3.0837615740740743E-3</v>
      </c>
      <c r="T119" s="4">
        <v>3.1227199074074074E-3</v>
      </c>
      <c r="U119" s="4">
        <v>3.1327546296296299E-3</v>
      </c>
      <c r="V119" s="4">
        <v>3.2094907407407402E-3</v>
      </c>
      <c r="W119" s="4">
        <v>3.2169675925925924E-3</v>
      </c>
      <c r="X119" s="4">
        <v>3.2761921296296302E-3</v>
      </c>
      <c r="Y119" s="4"/>
      <c r="Z119" s="4"/>
      <c r="AA119" s="4"/>
      <c r="AB119" s="4"/>
      <c r="AC119" s="4">
        <v>3.2783564814814815E-3</v>
      </c>
      <c r="AD119" s="5" t="s">
        <v>282</v>
      </c>
      <c r="AE119" s="5" t="s">
        <v>280</v>
      </c>
      <c r="AF119" s="5" t="s">
        <v>286</v>
      </c>
      <c r="AG119" s="5" t="s">
        <v>282</v>
      </c>
      <c r="AH119" s="5" t="s">
        <v>286</v>
      </c>
      <c r="AI119" s="5" t="s">
        <v>280</v>
      </c>
      <c r="AJ119" s="5" t="s">
        <v>286</v>
      </c>
      <c r="AK119" s="5" t="s">
        <v>280</v>
      </c>
      <c r="AL119" s="5" t="s">
        <v>286</v>
      </c>
      <c r="AM119" s="5"/>
      <c r="AN119" s="5"/>
      <c r="AO119" s="5"/>
      <c r="AP119" s="5"/>
      <c r="AQ119" s="5" t="s">
        <v>286</v>
      </c>
    </row>
    <row r="120" spans="1:43" x14ac:dyDescent="0.25">
      <c r="A120">
        <v>3</v>
      </c>
      <c r="B120">
        <v>0</v>
      </c>
      <c r="C120">
        <v>14.5</v>
      </c>
      <c r="D120" s="11">
        <f t="shared" si="10"/>
        <v>2.2251631944444444E-2</v>
      </c>
      <c r="E120" s="1">
        <v>3</v>
      </c>
      <c r="F120" s="1" t="s">
        <v>288</v>
      </c>
      <c r="G120" s="1">
        <v>1</v>
      </c>
      <c r="I120" s="1"/>
      <c r="J120" s="1" t="str">
        <f t="shared" si="11"/>
        <v/>
      </c>
      <c r="K120" s="1" t="str">
        <f t="shared" si="12"/>
        <v/>
      </c>
      <c r="L120" s="1" t="str">
        <f t="shared" si="13"/>
        <v/>
      </c>
      <c r="M120" s="4">
        <v>2.208380787037037E-2</v>
      </c>
      <c r="N120" s="4">
        <v>2.2090300925925926E-2</v>
      </c>
      <c r="O120" s="4">
        <v>2.2090694444444444E-2</v>
      </c>
      <c r="P120" s="4">
        <v>2.2145983796296297E-2</v>
      </c>
      <c r="Q120" s="4">
        <v>2.2090694444444444E-2</v>
      </c>
      <c r="R120" s="4">
        <v>2.2145983796296297E-2</v>
      </c>
      <c r="S120" s="4">
        <v>2.2153067129629628E-2</v>
      </c>
      <c r="T120" s="4">
        <v>2.2199629629629628E-2</v>
      </c>
      <c r="U120" s="4">
        <v>2.2206388888888887E-2</v>
      </c>
      <c r="V120" s="4">
        <v>2.2250069444444447E-2</v>
      </c>
      <c r="W120" s="4"/>
      <c r="X120" s="4"/>
      <c r="Y120" s="4"/>
      <c r="Z120" s="4"/>
      <c r="AA120" s="4"/>
      <c r="AB120" s="4"/>
      <c r="AC120" s="4">
        <v>2.2252627314814814E-2</v>
      </c>
      <c r="AD120" s="1" t="s">
        <v>297</v>
      </c>
      <c r="AE120" s="1" t="s">
        <v>280</v>
      </c>
      <c r="AF120" s="1" t="s">
        <v>286</v>
      </c>
      <c r="AG120" s="1" t="s">
        <v>280</v>
      </c>
      <c r="AH120" s="1" t="s">
        <v>286</v>
      </c>
      <c r="AI120" s="1" t="s">
        <v>280</v>
      </c>
      <c r="AJ120" s="1" t="s">
        <v>286</v>
      </c>
      <c r="AQ120" s="1" t="s">
        <v>286</v>
      </c>
    </row>
    <row r="121" spans="1:43" x14ac:dyDescent="0.25">
      <c r="A121">
        <v>3</v>
      </c>
      <c r="B121">
        <v>0</v>
      </c>
      <c r="C121">
        <v>10.8</v>
      </c>
      <c r="D121" s="11">
        <f t="shared" si="10"/>
        <v>2.5851111111111113E-2</v>
      </c>
      <c r="E121" s="1">
        <v>3</v>
      </c>
      <c r="F121" s="1" t="s">
        <v>288</v>
      </c>
      <c r="G121" s="1">
        <v>2</v>
      </c>
      <c r="I121" s="1"/>
      <c r="J121" s="1" t="str">
        <f t="shared" si="11"/>
        <v/>
      </c>
      <c r="K121" s="1" t="str">
        <f t="shared" si="12"/>
        <v/>
      </c>
      <c r="L121" s="1" t="str">
        <f t="shared" si="13"/>
        <v/>
      </c>
      <c r="M121" s="4">
        <v>2.5726111111111113E-2</v>
      </c>
      <c r="N121" s="4">
        <v>2.5816226851851854E-2</v>
      </c>
      <c r="O121" s="4">
        <v>2.5816817129629632E-2</v>
      </c>
      <c r="P121" s="4">
        <v>2.5838067129629633E-2</v>
      </c>
      <c r="Q121" s="4">
        <v>2.5782974537037037E-2</v>
      </c>
      <c r="R121" s="4">
        <v>2.5791631944444445E-2</v>
      </c>
      <c r="S121" s="4">
        <v>2.5816817129629632E-2</v>
      </c>
      <c r="T121" s="4">
        <v>2.5838067129629633E-2</v>
      </c>
      <c r="U121" s="4">
        <v>2.5848692129629629E-2</v>
      </c>
      <c r="V121" s="4"/>
      <c r="W121" s="4"/>
      <c r="X121" s="4"/>
      <c r="Y121" s="4"/>
      <c r="Z121" s="4"/>
      <c r="AA121" s="4"/>
      <c r="AB121" s="4"/>
      <c r="AC121" s="4">
        <v>2.5851053240740742E-2</v>
      </c>
      <c r="AD121" s="1" t="s">
        <v>282</v>
      </c>
      <c r="AE121" s="1" t="s">
        <v>286</v>
      </c>
      <c r="AF121" s="1" t="s">
        <v>282</v>
      </c>
      <c r="AG121" s="1" t="s">
        <v>280</v>
      </c>
      <c r="AH121" s="1" t="s">
        <v>282</v>
      </c>
      <c r="AI121" s="1" t="s">
        <v>286</v>
      </c>
      <c r="AQ121" s="1" t="s">
        <v>286</v>
      </c>
    </row>
    <row r="122" spans="1:43" x14ac:dyDescent="0.25">
      <c r="A122">
        <v>3</v>
      </c>
      <c r="B122">
        <v>0</v>
      </c>
      <c r="C122">
        <v>26.1</v>
      </c>
      <c r="D122" s="11">
        <f t="shared" si="10"/>
        <v>2.6725497685185191E-2</v>
      </c>
      <c r="E122" s="1">
        <v>3</v>
      </c>
      <c r="F122" s="1" t="s">
        <v>288</v>
      </c>
      <c r="G122" s="1">
        <v>3</v>
      </c>
      <c r="I122" s="5" t="s">
        <v>285</v>
      </c>
      <c r="J122" s="1" t="str">
        <f t="shared" si="11"/>
        <v/>
      </c>
      <c r="K122" s="1" t="str">
        <f t="shared" si="12"/>
        <v>X</v>
      </c>
      <c r="L122" s="1" t="str">
        <f t="shared" si="13"/>
        <v/>
      </c>
      <c r="M122" s="4">
        <v>2.6423414351851856E-2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 t="s">
        <v>284</v>
      </c>
      <c r="AD122" s="1" t="s">
        <v>282</v>
      </c>
      <c r="AQ122" s="1" t="s">
        <v>282</v>
      </c>
    </row>
    <row r="123" spans="1:43" x14ac:dyDescent="0.25">
      <c r="A123">
        <v>3</v>
      </c>
      <c r="B123">
        <v>0</v>
      </c>
      <c r="C123">
        <v>5.6</v>
      </c>
      <c r="D123" s="11">
        <f t="shared" si="10"/>
        <v>1.9897442129629631E-2</v>
      </c>
      <c r="E123" s="1">
        <v>3</v>
      </c>
      <c r="F123" s="1" t="s">
        <v>288</v>
      </c>
      <c r="G123" s="1">
        <v>4</v>
      </c>
      <c r="I123" s="1"/>
      <c r="J123" s="1" t="str">
        <f t="shared" si="11"/>
        <v/>
      </c>
      <c r="K123" s="1" t="str">
        <f t="shared" si="12"/>
        <v/>
      </c>
      <c r="L123" s="1" t="str">
        <f t="shared" si="13"/>
        <v>X</v>
      </c>
      <c r="M123" s="4">
        <v>1.9832627314814815E-2</v>
      </c>
      <c r="N123" s="4">
        <v>1.983872685185185E-2</v>
      </c>
      <c r="O123" s="4">
        <v>1.9839120370370372E-2</v>
      </c>
      <c r="P123" s="4"/>
      <c r="Q123" s="4">
        <v>1.9839120370370372E-2</v>
      </c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>
        <v>1.9897361111111112E-2</v>
      </c>
      <c r="AD123" s="1" t="s">
        <v>282</v>
      </c>
      <c r="AE123" s="1" t="s">
        <v>280</v>
      </c>
      <c r="AQ123" s="1" t="s">
        <v>280</v>
      </c>
    </row>
    <row r="124" spans="1:43" x14ac:dyDescent="0.25">
      <c r="A124">
        <v>3</v>
      </c>
      <c r="B124">
        <v>0</v>
      </c>
      <c r="C124">
        <v>10</v>
      </c>
      <c r="D124" s="11">
        <f t="shared" si="10"/>
        <v>2.0916388888888887E-2</v>
      </c>
      <c r="E124" s="1">
        <v>3</v>
      </c>
      <c r="F124" s="1" t="s">
        <v>288</v>
      </c>
      <c r="G124" s="1">
        <v>5</v>
      </c>
      <c r="I124" s="1"/>
      <c r="J124" s="1" t="str">
        <f t="shared" si="11"/>
        <v/>
      </c>
      <c r="K124" s="1" t="str">
        <f t="shared" si="12"/>
        <v/>
      </c>
      <c r="L124" s="1" t="str">
        <f t="shared" si="13"/>
        <v/>
      </c>
      <c r="M124" s="4">
        <v>2.0800648148148148E-2</v>
      </c>
      <c r="N124" s="4">
        <v>2.0877187500000002E-2</v>
      </c>
      <c r="O124" s="4">
        <v>2.0878171296296297E-2</v>
      </c>
      <c r="P124" s="4">
        <v>2.0915949074074073E-2</v>
      </c>
      <c r="Q124" s="4">
        <v>2.0878171296296297E-2</v>
      </c>
      <c r="R124" s="4">
        <v>2.0915949074074073E-2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>
        <v>2.0918310185185186E-2</v>
      </c>
      <c r="AD124" s="1" t="s">
        <v>282</v>
      </c>
      <c r="AE124" s="1" t="s">
        <v>280</v>
      </c>
      <c r="AF124" s="1" t="s">
        <v>286</v>
      </c>
      <c r="AQ124" s="1" t="s">
        <v>286</v>
      </c>
    </row>
    <row r="125" spans="1:43" x14ac:dyDescent="0.25">
      <c r="A125">
        <v>3</v>
      </c>
      <c r="B125">
        <v>0</v>
      </c>
      <c r="C125">
        <v>5.4</v>
      </c>
      <c r="D125" s="11">
        <f t="shared" si="10"/>
        <v>2.4862175925925926E-2</v>
      </c>
      <c r="E125" s="1">
        <v>3</v>
      </c>
      <c r="F125" s="1" t="s">
        <v>288</v>
      </c>
      <c r="G125" s="1">
        <v>6</v>
      </c>
      <c r="I125" s="1"/>
      <c r="J125" s="1" t="str">
        <f t="shared" si="11"/>
        <v/>
      </c>
      <c r="K125" s="1" t="str">
        <f t="shared" si="12"/>
        <v/>
      </c>
      <c r="L125" s="1" t="str">
        <f t="shared" si="13"/>
        <v/>
      </c>
      <c r="M125" s="4">
        <v>2.4799675925925926E-2</v>
      </c>
      <c r="N125" s="4">
        <v>2.4815254629629632E-2</v>
      </c>
      <c r="O125" s="4">
        <v>2.4816041666666667E-2</v>
      </c>
      <c r="P125" s="4">
        <v>2.4850671296296298E-2</v>
      </c>
      <c r="Q125" s="4">
        <v>2.4816041666666667E-2</v>
      </c>
      <c r="R125" s="4">
        <v>2.4851064814814815E-2</v>
      </c>
      <c r="S125" s="4">
        <v>2.4855266203703704E-2</v>
      </c>
      <c r="T125" s="4"/>
      <c r="U125" s="4"/>
      <c r="V125" s="4"/>
      <c r="W125" s="4"/>
      <c r="X125" s="4"/>
      <c r="Y125" s="4"/>
      <c r="Z125" s="4"/>
      <c r="AA125" s="4"/>
      <c r="AB125" s="4"/>
      <c r="AC125" s="4">
        <v>2.4861145833333334E-2</v>
      </c>
      <c r="AD125" s="1" t="s">
        <v>282</v>
      </c>
      <c r="AE125" s="1" t="s">
        <v>280</v>
      </c>
      <c r="AF125" s="1" t="s">
        <v>281</v>
      </c>
      <c r="AG125" s="1" t="s">
        <v>280</v>
      </c>
      <c r="AQ125" s="1" t="s">
        <v>280</v>
      </c>
    </row>
    <row r="126" spans="1:43" x14ac:dyDescent="0.25">
      <c r="A126">
        <v>3</v>
      </c>
      <c r="B126">
        <v>0</v>
      </c>
      <c r="C126">
        <v>27.9</v>
      </c>
      <c r="D126" s="11">
        <f t="shared" si="10"/>
        <v>3.3160844907407408E-2</v>
      </c>
      <c r="E126" s="1">
        <v>3</v>
      </c>
      <c r="F126" s="1" t="s">
        <v>288</v>
      </c>
      <c r="G126" s="1">
        <v>7</v>
      </c>
      <c r="I126" s="5" t="s">
        <v>285</v>
      </c>
      <c r="J126" s="1" t="str">
        <f t="shared" si="11"/>
        <v/>
      </c>
      <c r="K126" s="1" t="str">
        <f t="shared" si="12"/>
        <v>X</v>
      </c>
      <c r="L126" s="1" t="str">
        <f t="shared" si="13"/>
        <v/>
      </c>
      <c r="M126" s="4">
        <v>3.2837928240740742E-2</v>
      </c>
      <c r="N126" s="4"/>
      <c r="O126" s="4"/>
      <c r="P126" s="4"/>
      <c r="Q126" s="4">
        <v>3.3004745370370368E-2</v>
      </c>
      <c r="R126" s="4">
        <v>3.30171412037037E-2</v>
      </c>
      <c r="S126" s="4">
        <v>3.301733796296296E-2</v>
      </c>
      <c r="T126" s="4">
        <v>3.3017534722222221E-2</v>
      </c>
      <c r="U126" s="4"/>
      <c r="V126" s="4"/>
      <c r="W126" s="4"/>
      <c r="X126" s="4"/>
      <c r="Y126" s="4"/>
      <c r="Z126" s="4"/>
      <c r="AA126" s="4"/>
      <c r="AB126" s="4"/>
      <c r="AC126" s="4" t="s">
        <v>284</v>
      </c>
      <c r="AD126" s="1" t="s">
        <v>282</v>
      </c>
      <c r="AE126" s="1" t="s">
        <v>286</v>
      </c>
      <c r="AF126" s="1" t="s">
        <v>282</v>
      </c>
      <c r="AG126" s="1" t="s">
        <v>286</v>
      </c>
      <c r="AH126" s="1" t="s">
        <v>282</v>
      </c>
      <c r="AQ126" s="1" t="s">
        <v>282</v>
      </c>
    </row>
    <row r="127" spans="1:43" x14ac:dyDescent="0.25">
      <c r="A127">
        <v>3</v>
      </c>
      <c r="B127">
        <v>0</v>
      </c>
      <c r="C127">
        <v>9.6999999999999993</v>
      </c>
      <c r="D127" s="11">
        <f t="shared" si="10"/>
        <v>2.428849537037037E-2</v>
      </c>
      <c r="E127" s="1">
        <v>3</v>
      </c>
      <c r="F127" s="1" t="s">
        <v>288</v>
      </c>
      <c r="G127" s="1">
        <v>8</v>
      </c>
      <c r="I127" s="1"/>
      <c r="J127" s="1" t="str">
        <f t="shared" si="11"/>
        <v/>
      </c>
      <c r="K127" s="1" t="str">
        <f t="shared" si="12"/>
        <v/>
      </c>
      <c r="L127" s="1" t="str">
        <f t="shared" si="13"/>
        <v/>
      </c>
      <c r="M127" s="4">
        <v>2.4176226851851852E-2</v>
      </c>
      <c r="N127" s="4">
        <v>2.4194999999999998E-2</v>
      </c>
      <c r="O127" s="4">
        <v>2.4195787037037036E-2</v>
      </c>
      <c r="P127" s="4">
        <v>2.4208773148148149E-2</v>
      </c>
      <c r="Q127" s="4">
        <v>2.4195787037037036E-2</v>
      </c>
      <c r="R127" s="4">
        <v>2.4209166666666667E-2</v>
      </c>
      <c r="S127" s="4">
        <v>2.4230023148148146E-2</v>
      </c>
      <c r="T127" s="4">
        <v>2.4236319444444446E-2</v>
      </c>
      <c r="U127" s="4"/>
      <c r="V127" s="4"/>
      <c r="W127" s="4"/>
      <c r="X127" s="4"/>
      <c r="Y127" s="4"/>
      <c r="Z127" s="4"/>
      <c r="AA127" s="4"/>
      <c r="AB127" s="4"/>
      <c r="AC127" s="4">
        <v>2.4289247685185186E-2</v>
      </c>
      <c r="AD127" s="1" t="s">
        <v>296</v>
      </c>
      <c r="AE127" s="1" t="s">
        <v>280</v>
      </c>
      <c r="AF127" s="1" t="s">
        <v>281</v>
      </c>
      <c r="AG127" s="1" t="s">
        <v>280</v>
      </c>
      <c r="AH127" s="1" t="s">
        <v>281</v>
      </c>
      <c r="AQ127" s="1" t="s">
        <v>281</v>
      </c>
    </row>
    <row r="128" spans="1:43" x14ac:dyDescent="0.25">
      <c r="A128">
        <v>3</v>
      </c>
      <c r="B128">
        <v>0</v>
      </c>
      <c r="C128">
        <v>4.9000000000000004</v>
      </c>
      <c r="D128" s="11">
        <f t="shared" si="10"/>
        <v>2.2657152777777776E-2</v>
      </c>
      <c r="E128" s="1">
        <v>3</v>
      </c>
      <c r="F128" s="1" t="s">
        <v>288</v>
      </c>
      <c r="G128" s="1">
        <v>9</v>
      </c>
      <c r="I128" s="1"/>
      <c r="J128" s="1" t="str">
        <f t="shared" si="11"/>
        <v/>
      </c>
      <c r="K128" s="1" t="str">
        <f t="shared" si="12"/>
        <v/>
      </c>
      <c r="L128" s="1" t="str">
        <f t="shared" si="13"/>
        <v/>
      </c>
      <c r="M128" s="4">
        <v>2.2600439814814813E-2</v>
      </c>
      <c r="N128" s="4">
        <v>2.2608703703703704E-2</v>
      </c>
      <c r="O128" s="4">
        <v>2.2609097222222221E-2</v>
      </c>
      <c r="P128" s="4">
        <v>2.2650613425925923E-2</v>
      </c>
      <c r="Q128" s="4">
        <v>2.2609097222222221E-2</v>
      </c>
      <c r="R128" s="4">
        <v>2.2650613425925923E-2</v>
      </c>
      <c r="S128" s="4">
        <v>2.2656516203703705E-2</v>
      </c>
      <c r="T128" s="4"/>
      <c r="U128" s="4"/>
      <c r="V128" s="4"/>
      <c r="W128" s="4"/>
      <c r="X128" s="4"/>
      <c r="Y128" s="4"/>
      <c r="Z128" s="4"/>
      <c r="AA128" s="4"/>
      <c r="AB128" s="4"/>
      <c r="AC128" s="4">
        <v>2.2658680555555557E-2</v>
      </c>
      <c r="AD128" s="1" t="s">
        <v>282</v>
      </c>
      <c r="AE128" s="1" t="s">
        <v>280</v>
      </c>
      <c r="AF128" s="1" t="s">
        <v>286</v>
      </c>
      <c r="AG128" s="1" t="s">
        <v>280</v>
      </c>
      <c r="AQ128" s="1" t="s">
        <v>280</v>
      </c>
    </row>
    <row r="129" spans="1:43" x14ac:dyDescent="0.25">
      <c r="A129">
        <v>3</v>
      </c>
      <c r="B129">
        <v>0</v>
      </c>
      <c r="C129">
        <v>15.1</v>
      </c>
      <c r="D129" s="11">
        <f t="shared" si="10"/>
        <v>2.7410150462962961E-2</v>
      </c>
      <c r="E129" s="1">
        <v>3</v>
      </c>
      <c r="F129" s="1" t="s">
        <v>288</v>
      </c>
      <c r="G129" s="1">
        <v>10</v>
      </c>
      <c r="I129" s="1"/>
      <c r="J129" s="1" t="str">
        <f t="shared" si="11"/>
        <v/>
      </c>
      <c r="K129" s="1" t="str">
        <f t="shared" si="12"/>
        <v/>
      </c>
      <c r="L129" s="1" t="str">
        <f t="shared" si="13"/>
        <v/>
      </c>
      <c r="M129" s="4">
        <v>2.7235381944444442E-2</v>
      </c>
      <c r="N129" s="4">
        <v>2.7353495370370368E-2</v>
      </c>
      <c r="O129" s="4">
        <v>2.7354282407407407E-2</v>
      </c>
      <c r="P129" s="4">
        <v>0.27530837962962967</v>
      </c>
      <c r="Q129" s="4">
        <v>2.7354282407407407E-2</v>
      </c>
      <c r="R129" s="4">
        <v>2.7394270833333331E-2</v>
      </c>
      <c r="S129" s="4">
        <v>2.7398124999999999E-2</v>
      </c>
      <c r="T129" s="4" t="s">
        <v>295</v>
      </c>
      <c r="U129" s="4"/>
      <c r="V129" s="4"/>
      <c r="W129" s="4"/>
      <c r="X129" s="4"/>
      <c r="Y129" s="4"/>
      <c r="Z129" s="4"/>
      <c r="AA129" s="4"/>
      <c r="AB129" s="4"/>
      <c r="AC129" s="4">
        <v>2.7423946759259257E-2</v>
      </c>
      <c r="AD129" s="1" t="s">
        <v>286</v>
      </c>
      <c r="AE129" s="1" t="s">
        <v>280</v>
      </c>
      <c r="AF129" s="1" t="s">
        <v>286</v>
      </c>
      <c r="AG129" s="1" t="s">
        <v>280</v>
      </c>
      <c r="AH129" s="1" t="s">
        <v>286</v>
      </c>
      <c r="AQ129" s="1" t="s">
        <v>286</v>
      </c>
    </row>
    <row r="130" spans="1:43" x14ac:dyDescent="0.25">
      <c r="A130">
        <v>3</v>
      </c>
      <c r="B130">
        <v>0</v>
      </c>
      <c r="C130">
        <v>8.3000000000000007</v>
      </c>
      <c r="D130" s="11">
        <f t="shared" si="10"/>
        <v>2.236392361111111E-2</v>
      </c>
      <c r="E130" s="1">
        <v>3</v>
      </c>
      <c r="F130" s="1" t="s">
        <v>288</v>
      </c>
      <c r="G130" s="1">
        <v>11</v>
      </c>
      <c r="I130" s="1"/>
      <c r="J130" s="1" t="str">
        <f t="shared" ref="J130:J161" si="14">IF(AD130="ic","X","")</f>
        <v/>
      </c>
      <c r="K130" s="1" t="str">
        <f t="shared" ref="K130:K161" si="15">IF(COUNTIF(AD130:AQ130,"ic")&gt;0,"","X")</f>
        <v/>
      </c>
      <c r="L130" s="1" t="str">
        <f t="shared" ref="L130:L161" si="16">IF(OR(COUNTIF(AE130:AQ130,"street")&gt;0, COUNTIF(AE130:AQ130,"surt")&gt;0, COUNTIF(AE130:AQ130,"wheel")&gt;0 ),"","X")</f>
        <v/>
      </c>
      <c r="M130" s="4">
        <v>2.2267858796296294E-2</v>
      </c>
      <c r="N130" s="4">
        <v>2.2276909722222224E-2</v>
      </c>
      <c r="O130" s="4">
        <v>2.2277303240740742E-2</v>
      </c>
      <c r="P130" s="4">
        <v>2.2325706018518521E-2</v>
      </c>
      <c r="Q130" s="4">
        <v>2.2277303240740742E-2</v>
      </c>
      <c r="R130" s="4">
        <v>2.2325706018518521E-2</v>
      </c>
      <c r="S130" s="4">
        <v>2.2333182870370366E-2</v>
      </c>
      <c r="T130" s="4">
        <v>2.2356006944444447E-2</v>
      </c>
      <c r="U130" s="4"/>
      <c r="V130" s="4"/>
      <c r="W130" s="4"/>
      <c r="X130" s="4"/>
      <c r="Y130" s="4"/>
      <c r="Z130" s="4"/>
      <c r="AA130" s="4"/>
      <c r="AB130" s="4"/>
      <c r="AC130" s="4">
        <v>2.2365451388888888E-2</v>
      </c>
      <c r="AD130" s="1" t="s">
        <v>282</v>
      </c>
      <c r="AE130" s="1" t="s">
        <v>280</v>
      </c>
      <c r="AF130" s="1" t="s">
        <v>286</v>
      </c>
      <c r="AG130" s="1" t="s">
        <v>280</v>
      </c>
      <c r="AH130" s="1" t="s">
        <v>281</v>
      </c>
      <c r="AQ130" s="1" t="s">
        <v>281</v>
      </c>
    </row>
    <row r="131" spans="1:43" x14ac:dyDescent="0.25">
      <c r="A131">
        <v>3</v>
      </c>
      <c r="B131">
        <v>0</v>
      </c>
      <c r="C131">
        <v>5.4</v>
      </c>
      <c r="D131" s="11">
        <f t="shared" ref="D131:D161" si="17">M131+(C131/86400)</f>
        <v>2.0844085648148148E-2</v>
      </c>
      <c r="E131" s="1">
        <v>3</v>
      </c>
      <c r="F131" s="1" t="s">
        <v>288</v>
      </c>
      <c r="G131" s="1">
        <v>12</v>
      </c>
      <c r="I131" s="1"/>
      <c r="J131" s="1" t="str">
        <f t="shared" si="14"/>
        <v/>
      </c>
      <c r="K131" s="1" t="str">
        <f t="shared" si="15"/>
        <v/>
      </c>
      <c r="L131" s="1" t="str">
        <f t="shared" si="16"/>
        <v/>
      </c>
      <c r="M131" s="4">
        <v>2.0781585648148148E-2</v>
      </c>
      <c r="N131" s="4">
        <v>2.0790324074074076E-2</v>
      </c>
      <c r="O131" s="4">
        <v>2.0791111111111111E-2</v>
      </c>
      <c r="P131" s="4">
        <v>2.0818067129629629E-2</v>
      </c>
      <c r="Q131" s="4">
        <v>2.0791111111111111E-2</v>
      </c>
      <c r="R131" s="4">
        <v>2.0819444444444443E-2</v>
      </c>
      <c r="S131" s="4">
        <v>2.0830462962962964E-2</v>
      </c>
      <c r="T131" s="4"/>
      <c r="U131" s="4"/>
      <c r="V131" s="4"/>
      <c r="W131" s="4"/>
      <c r="X131" s="4"/>
      <c r="Y131" s="4"/>
      <c r="Z131" s="4"/>
      <c r="AA131" s="4"/>
      <c r="AB131" s="4"/>
      <c r="AC131" s="4">
        <v>2.084462962962963E-2</v>
      </c>
      <c r="AD131" s="1" t="s">
        <v>282</v>
      </c>
      <c r="AE131" s="1" t="s">
        <v>280</v>
      </c>
      <c r="AF131" s="1" t="s">
        <v>286</v>
      </c>
      <c r="AG131" s="1" t="s">
        <v>280</v>
      </c>
      <c r="AQ131" s="1" t="s">
        <v>280</v>
      </c>
    </row>
    <row r="132" spans="1:43" x14ac:dyDescent="0.25">
      <c r="A132">
        <v>3</v>
      </c>
      <c r="B132">
        <v>0</v>
      </c>
      <c r="C132">
        <v>22.5</v>
      </c>
      <c r="D132" s="11">
        <f t="shared" si="17"/>
        <v>2.1851736111111113E-2</v>
      </c>
      <c r="E132" s="1">
        <v>3</v>
      </c>
      <c r="F132" s="1" t="s">
        <v>288</v>
      </c>
      <c r="G132" s="1">
        <v>13</v>
      </c>
      <c r="I132" s="1"/>
      <c r="J132" s="1" t="str">
        <f t="shared" si="14"/>
        <v/>
      </c>
      <c r="K132" s="1" t="str">
        <f t="shared" si="15"/>
        <v/>
      </c>
      <c r="L132" s="1" t="str">
        <f t="shared" si="16"/>
        <v/>
      </c>
      <c r="M132" s="4">
        <v>2.1591319444444448E-2</v>
      </c>
      <c r="N132" s="4">
        <v>2.1774108796296297E-2</v>
      </c>
      <c r="O132" s="4">
        <v>2.1774895833333335E-2</v>
      </c>
      <c r="P132" s="4">
        <v>2.180322916666667E-2</v>
      </c>
      <c r="Q132" s="4">
        <v>2.1639918981481484E-2</v>
      </c>
      <c r="R132" s="4">
        <v>2.1648969907407407E-2</v>
      </c>
      <c r="S132" s="4">
        <v>2.1753252314814814E-2</v>
      </c>
      <c r="T132" s="4">
        <v>2.1759155092592592E-2</v>
      </c>
      <c r="U132" s="4">
        <v>2.1774895833333335E-2</v>
      </c>
      <c r="V132" s="4">
        <v>2.180322916666667E-2</v>
      </c>
      <c r="W132" s="4">
        <v>2.180991898148148E-2</v>
      </c>
      <c r="X132" s="4"/>
      <c r="Y132" s="4"/>
      <c r="Z132" s="4"/>
      <c r="AA132" s="4"/>
      <c r="AB132" s="4"/>
      <c r="AC132" s="4">
        <v>2.1853599537037038E-2</v>
      </c>
      <c r="AD132" s="1" t="s">
        <v>282</v>
      </c>
      <c r="AE132" s="1" t="s">
        <v>286</v>
      </c>
      <c r="AF132" s="1" t="s">
        <v>282</v>
      </c>
      <c r="AG132" s="1" t="s">
        <v>286</v>
      </c>
      <c r="AH132" s="1" t="s">
        <v>282</v>
      </c>
      <c r="AI132" s="1" t="s">
        <v>280</v>
      </c>
      <c r="AJ132" s="1" t="s">
        <v>286</v>
      </c>
      <c r="AK132" s="1" t="s">
        <v>280</v>
      </c>
      <c r="AQ132" s="1" t="s">
        <v>280</v>
      </c>
    </row>
    <row r="133" spans="1:43" x14ac:dyDescent="0.25">
      <c r="A133">
        <v>3</v>
      </c>
      <c r="B133">
        <v>0</v>
      </c>
      <c r="C133">
        <v>8</v>
      </c>
      <c r="D133" s="11">
        <f t="shared" si="17"/>
        <v>2.4512013888888885E-2</v>
      </c>
      <c r="E133" s="1">
        <v>3</v>
      </c>
      <c r="F133" s="1" t="s">
        <v>288</v>
      </c>
      <c r="G133" s="1">
        <v>14</v>
      </c>
      <c r="I133" s="1"/>
      <c r="J133" s="1" t="str">
        <f t="shared" si="14"/>
        <v/>
      </c>
      <c r="K133" s="1" t="str">
        <f t="shared" si="15"/>
        <v/>
      </c>
      <c r="L133" s="1" t="str">
        <f t="shared" si="16"/>
        <v>X</v>
      </c>
      <c r="M133" s="4">
        <v>2.4419421296296293E-2</v>
      </c>
      <c r="N133" s="4">
        <v>2.441315972222222E-2</v>
      </c>
      <c r="O133" s="4">
        <v>2.4425127314814818E-2</v>
      </c>
      <c r="P133" s="4"/>
      <c r="Q133" s="4">
        <v>2.4425127314814818E-2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2.4512881944444443E-2</v>
      </c>
      <c r="AD133" s="1" t="s">
        <v>286</v>
      </c>
      <c r="AE133" s="1" t="s">
        <v>280</v>
      </c>
      <c r="AQ133" s="1" t="s">
        <v>280</v>
      </c>
    </row>
    <row r="134" spans="1:43" x14ac:dyDescent="0.25">
      <c r="A134">
        <v>3</v>
      </c>
      <c r="B134">
        <v>0</v>
      </c>
      <c r="C134">
        <v>23.3</v>
      </c>
      <c r="D134" s="11">
        <f t="shared" si="17"/>
        <v>2.3076967592592597E-2</v>
      </c>
      <c r="E134" s="1">
        <v>3</v>
      </c>
      <c r="F134" s="1" t="s">
        <v>288</v>
      </c>
      <c r="G134" s="1">
        <v>15</v>
      </c>
      <c r="I134" s="1" t="s">
        <v>294</v>
      </c>
      <c r="J134" s="1" t="str">
        <f t="shared" si="14"/>
        <v/>
      </c>
      <c r="K134" s="1" t="str">
        <f t="shared" si="15"/>
        <v/>
      </c>
      <c r="L134" s="1" t="str">
        <f t="shared" si="16"/>
        <v/>
      </c>
      <c r="M134" s="4">
        <v>2.280729166666667E-2</v>
      </c>
      <c r="N134" s="4">
        <v>2.2815752314814818E-2</v>
      </c>
      <c r="O134" s="4">
        <v>2.2818113425925924E-2</v>
      </c>
      <c r="P134" s="4">
        <v>2.287832175925926E-2</v>
      </c>
      <c r="Q134" s="4">
        <v>2.2818113425925924E-2</v>
      </c>
      <c r="R134" s="4">
        <v>2.287832175925926E-2</v>
      </c>
      <c r="S134" s="4">
        <v>2.2885798611111115E-2</v>
      </c>
      <c r="T134" s="4"/>
      <c r="U134" s="4"/>
      <c r="V134" s="4"/>
      <c r="W134" s="4"/>
      <c r="X134" s="4"/>
      <c r="Y134" s="4"/>
      <c r="Z134" s="4"/>
      <c r="AA134" s="4"/>
      <c r="AB134" s="4"/>
      <c r="AC134" s="4">
        <v>2.3077638888888891E-2</v>
      </c>
      <c r="AD134" s="1" t="s">
        <v>282</v>
      </c>
      <c r="AE134" s="1" t="s">
        <v>280</v>
      </c>
      <c r="AF134" s="1" t="s">
        <v>281</v>
      </c>
      <c r="AG134" s="1" t="s">
        <v>280</v>
      </c>
      <c r="AQ134" s="1" t="s">
        <v>280</v>
      </c>
    </row>
    <row r="135" spans="1:43" x14ac:dyDescent="0.25">
      <c r="A135">
        <v>3</v>
      </c>
      <c r="B135">
        <v>0</v>
      </c>
      <c r="C135">
        <v>15.1</v>
      </c>
      <c r="D135" s="11">
        <f t="shared" si="17"/>
        <v>2.3395694444444445E-2</v>
      </c>
      <c r="E135" s="1">
        <v>3</v>
      </c>
      <c r="F135" s="1" t="s">
        <v>288</v>
      </c>
      <c r="G135" s="1">
        <v>16</v>
      </c>
      <c r="I135" s="1"/>
      <c r="J135" s="1" t="str">
        <f t="shared" si="14"/>
        <v/>
      </c>
      <c r="K135" s="1" t="str">
        <f t="shared" si="15"/>
        <v/>
      </c>
      <c r="L135" s="1" t="str">
        <f t="shared" si="16"/>
        <v>X</v>
      </c>
      <c r="M135" s="4">
        <v>2.3220925925925926E-2</v>
      </c>
      <c r="N135" s="4">
        <v>2.3378136574074074E-2</v>
      </c>
      <c r="O135" s="4">
        <v>2.3378923611111112E-2</v>
      </c>
      <c r="P135" s="4"/>
      <c r="Q135" s="4">
        <v>2.3378923611111112E-2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>
        <v>2.3396631944444444E-2</v>
      </c>
      <c r="AD135" s="1" t="s">
        <v>282</v>
      </c>
      <c r="AE135" s="1" t="s">
        <v>280</v>
      </c>
      <c r="AQ135" s="1" t="s">
        <v>280</v>
      </c>
    </row>
    <row r="136" spans="1:43" x14ac:dyDescent="0.25">
      <c r="A136">
        <v>3</v>
      </c>
      <c r="B136">
        <v>0</v>
      </c>
      <c r="C136">
        <v>27.4</v>
      </c>
      <c r="D136" s="11">
        <f t="shared" si="17"/>
        <v>3.1712962962962961E-4</v>
      </c>
      <c r="E136" s="1">
        <v>3</v>
      </c>
      <c r="F136" s="1" t="s">
        <v>288</v>
      </c>
      <c r="G136" s="1">
        <v>17</v>
      </c>
      <c r="I136" s="1" t="s">
        <v>293</v>
      </c>
      <c r="J136" s="1" t="str">
        <f t="shared" si="14"/>
        <v/>
      </c>
      <c r="K136" s="1" t="str">
        <f t="shared" si="15"/>
        <v>X</v>
      </c>
      <c r="L136" s="1" t="str">
        <f t="shared" si="16"/>
        <v>X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43" x14ac:dyDescent="0.25">
      <c r="A137">
        <v>3</v>
      </c>
      <c r="B137">
        <v>0</v>
      </c>
      <c r="C137">
        <v>15.5</v>
      </c>
      <c r="D137" s="11">
        <f t="shared" si="17"/>
        <v>2.7830046296296294E-2</v>
      </c>
      <c r="E137" s="1">
        <v>3</v>
      </c>
      <c r="F137" s="1" t="s">
        <v>288</v>
      </c>
      <c r="G137" s="1">
        <v>18</v>
      </c>
      <c r="I137" s="1"/>
      <c r="J137" s="1" t="str">
        <f t="shared" si="14"/>
        <v/>
      </c>
      <c r="K137" s="1" t="str">
        <f t="shared" si="15"/>
        <v/>
      </c>
      <c r="L137" s="1" t="str">
        <f t="shared" si="16"/>
        <v/>
      </c>
      <c r="M137" s="4">
        <v>2.7650648148148146E-2</v>
      </c>
      <c r="N137" s="4">
        <v>2.767721064814815E-2</v>
      </c>
      <c r="O137" s="4">
        <v>2.7679178240740742E-2</v>
      </c>
      <c r="P137" s="4">
        <v>2.7687835648148151E-2</v>
      </c>
      <c r="Q137" s="4">
        <v>2.7672685185185186E-2</v>
      </c>
      <c r="R137" s="4">
        <v>2.7679178240740742E-2</v>
      </c>
      <c r="S137" s="4">
        <v>2.7687835648148151E-2</v>
      </c>
      <c r="T137" s="4">
        <v>2.7788576388888889E-2</v>
      </c>
      <c r="U137" s="4">
        <v>2.7817106481481477E-2</v>
      </c>
      <c r="V137" s="4"/>
      <c r="W137" s="4"/>
      <c r="X137" s="4"/>
      <c r="Y137" s="4"/>
      <c r="Z137" s="4"/>
      <c r="AA137" s="4"/>
      <c r="AB137" s="4"/>
      <c r="AC137" s="4">
        <v>2.7831273148148147E-2</v>
      </c>
      <c r="AD137" s="1" t="s">
        <v>282</v>
      </c>
      <c r="AE137" s="1" t="s">
        <v>286</v>
      </c>
      <c r="AF137" s="1" t="s">
        <v>280</v>
      </c>
      <c r="AG137" s="1" t="s">
        <v>282</v>
      </c>
      <c r="AH137" s="1" t="s">
        <v>286</v>
      </c>
      <c r="AI137" s="1" t="s">
        <v>280</v>
      </c>
      <c r="AQ137" s="1" t="s">
        <v>280</v>
      </c>
    </row>
    <row r="138" spans="1:43" x14ac:dyDescent="0.25">
      <c r="A138">
        <v>3</v>
      </c>
      <c r="B138">
        <v>0</v>
      </c>
      <c r="C138">
        <v>5.8</v>
      </c>
      <c r="D138" s="11">
        <f t="shared" si="17"/>
        <v>2.4381400462962961E-2</v>
      </c>
      <c r="E138" s="1">
        <v>3</v>
      </c>
      <c r="F138" s="1" t="s">
        <v>288</v>
      </c>
      <c r="G138" s="1">
        <v>19</v>
      </c>
      <c r="I138" s="1" t="s">
        <v>292</v>
      </c>
      <c r="J138" s="1" t="str">
        <f t="shared" si="14"/>
        <v>X</v>
      </c>
      <c r="K138" s="1" t="str">
        <f t="shared" si="15"/>
        <v/>
      </c>
      <c r="L138" s="1" t="str">
        <f t="shared" si="16"/>
        <v>X</v>
      </c>
      <c r="M138" s="4">
        <v>2.4314270833333332E-2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>
        <v>2.4382534722222224E-2</v>
      </c>
      <c r="AD138" s="1" t="s">
        <v>280</v>
      </c>
      <c r="AQ138" s="1" t="s">
        <v>280</v>
      </c>
    </row>
    <row r="139" spans="1:43" x14ac:dyDescent="0.25">
      <c r="A139">
        <v>3</v>
      </c>
      <c r="B139">
        <v>0</v>
      </c>
      <c r="C139">
        <v>9.8000000000000007</v>
      </c>
      <c r="D139" s="11">
        <f t="shared" si="17"/>
        <v>2.0024618055555558E-2</v>
      </c>
      <c r="E139" s="1">
        <v>3</v>
      </c>
      <c r="F139" s="1" t="s">
        <v>288</v>
      </c>
      <c r="G139" s="1">
        <v>20</v>
      </c>
      <c r="I139" s="1"/>
      <c r="J139" s="1" t="str">
        <f t="shared" si="14"/>
        <v/>
      </c>
      <c r="K139" s="1" t="str">
        <f t="shared" si="15"/>
        <v/>
      </c>
      <c r="L139" s="1" t="str">
        <f t="shared" si="16"/>
        <v/>
      </c>
      <c r="M139" s="4">
        <v>1.9911192129629631E-2</v>
      </c>
      <c r="N139" s="4">
        <v>2.6962893518518518E-2</v>
      </c>
      <c r="O139" s="4">
        <v>2.0018645833333334E-2</v>
      </c>
      <c r="P139" s="4">
        <v>2.003025462962963E-2</v>
      </c>
      <c r="Q139" s="4">
        <v>1.9926562499999998E-2</v>
      </c>
      <c r="R139" s="4">
        <v>1.9948796296296298E-2</v>
      </c>
      <c r="S139" s="4">
        <v>1.9965324074074073E-2</v>
      </c>
      <c r="T139" s="4">
        <v>2.0018645833333334E-2</v>
      </c>
      <c r="U139" s="4"/>
      <c r="V139" s="4"/>
      <c r="W139" s="4"/>
      <c r="X139" s="4"/>
      <c r="Y139" s="4"/>
      <c r="Z139" s="4"/>
      <c r="AA139" s="4"/>
      <c r="AB139" s="4"/>
      <c r="AC139" s="4">
        <v>2.0025138888888891E-2</v>
      </c>
      <c r="AD139" s="1" t="s">
        <v>282</v>
      </c>
      <c r="AE139" s="1" t="s">
        <v>286</v>
      </c>
      <c r="AF139" s="1" t="s">
        <v>282</v>
      </c>
      <c r="AG139" s="1" t="s">
        <v>280</v>
      </c>
      <c r="AQ139" s="1" t="s">
        <v>280</v>
      </c>
    </row>
    <row r="140" spans="1:43" x14ac:dyDescent="0.25">
      <c r="A140">
        <v>3</v>
      </c>
      <c r="B140">
        <v>0</v>
      </c>
      <c r="C140">
        <v>21</v>
      </c>
      <c r="D140" s="11">
        <f t="shared" si="17"/>
        <v>2.0858946759259259E-2</v>
      </c>
      <c r="E140" s="1">
        <v>3</v>
      </c>
      <c r="F140" s="1" t="s">
        <v>288</v>
      </c>
      <c r="G140" s="1">
        <v>21</v>
      </c>
      <c r="I140" s="1"/>
      <c r="J140" s="1" t="str">
        <f t="shared" si="14"/>
        <v/>
      </c>
      <c r="K140" s="1" t="str">
        <f t="shared" si="15"/>
        <v/>
      </c>
      <c r="L140" s="1" t="str">
        <f t="shared" si="16"/>
        <v/>
      </c>
      <c r="M140" s="4">
        <v>2.0615891203703704E-2</v>
      </c>
      <c r="N140" s="4">
        <v>2.0782349537037035E-2</v>
      </c>
      <c r="O140" s="4">
        <v>2.0783923611111112E-2</v>
      </c>
      <c r="P140" s="4">
        <v>2.0820717592592592E-2</v>
      </c>
      <c r="Q140" s="4">
        <v>2.0783923611111112E-2</v>
      </c>
      <c r="R140" s="4">
        <v>2.0820717592592592E-2</v>
      </c>
      <c r="S140" s="4">
        <v>2.082662037037037E-2</v>
      </c>
      <c r="T140" s="4"/>
      <c r="U140" s="4"/>
      <c r="V140" s="4"/>
      <c r="W140" s="4"/>
      <c r="X140" s="4"/>
      <c r="Y140" s="4"/>
      <c r="Z140" s="4"/>
      <c r="AA140" s="4"/>
      <c r="AB140" s="4"/>
      <c r="AC140" s="4">
        <v>2.0859675925925927E-2</v>
      </c>
      <c r="AD140" s="1" t="s">
        <v>282</v>
      </c>
      <c r="AE140" s="1" t="s">
        <v>280</v>
      </c>
      <c r="AF140" s="1" t="s">
        <v>286</v>
      </c>
      <c r="AG140" s="1" t="s">
        <v>280</v>
      </c>
      <c r="AQ140" s="1" t="s">
        <v>280</v>
      </c>
    </row>
    <row r="141" spans="1:43" x14ac:dyDescent="0.25">
      <c r="A141">
        <v>2</v>
      </c>
      <c r="B141">
        <v>0</v>
      </c>
      <c r="C141">
        <v>26.8</v>
      </c>
      <c r="D141" s="11">
        <f t="shared" si="17"/>
        <v>3.0312476851851851E-2</v>
      </c>
      <c r="E141" s="1">
        <v>3</v>
      </c>
      <c r="F141" s="1" t="s">
        <v>283</v>
      </c>
      <c r="G141" s="1">
        <v>51</v>
      </c>
      <c r="I141" s="1"/>
      <c r="J141" s="1" t="str">
        <f t="shared" si="14"/>
        <v/>
      </c>
      <c r="K141" s="1" t="str">
        <f t="shared" si="15"/>
        <v/>
      </c>
      <c r="L141" s="1" t="str">
        <f t="shared" si="16"/>
        <v/>
      </c>
      <c r="M141" s="4">
        <v>3.0002291666666667E-2</v>
      </c>
      <c r="N141" s="4">
        <v>3.0263391203703707E-2</v>
      </c>
      <c r="O141" s="4">
        <v>3.026457175925926E-2</v>
      </c>
      <c r="P141" s="4">
        <v>3.0293101851851852E-2</v>
      </c>
      <c r="Q141" s="4">
        <v>3.0066631944444446E-2</v>
      </c>
      <c r="R141" s="4">
        <v>3.0072141203703703E-2</v>
      </c>
      <c r="S141" s="4">
        <v>3.018409722222222E-2</v>
      </c>
      <c r="T141" s="4">
        <v>3.0194722222222223E-2</v>
      </c>
      <c r="U141" s="4">
        <v>3.0223252314814816E-2</v>
      </c>
      <c r="V141" s="4">
        <v>3.0229548611111112E-2</v>
      </c>
      <c r="W141" s="4">
        <v>3.0261030092592591E-2</v>
      </c>
      <c r="X141" s="4">
        <v>3.026457175925926E-2</v>
      </c>
      <c r="Y141" s="4">
        <v>3.0311006944444444E-2</v>
      </c>
      <c r="Z141" s="4"/>
      <c r="AA141" s="4"/>
      <c r="AB141" s="4"/>
      <c r="AC141" s="4">
        <v>3.0313761574074075E-2</v>
      </c>
      <c r="AD141" s="1" t="s">
        <v>282</v>
      </c>
      <c r="AE141" s="1" t="s">
        <v>286</v>
      </c>
      <c r="AF141" s="1" t="s">
        <v>282</v>
      </c>
      <c r="AG141" s="1" t="s">
        <v>286</v>
      </c>
      <c r="AH141" s="1" t="s">
        <v>282</v>
      </c>
      <c r="AI141" s="1" t="s">
        <v>286</v>
      </c>
      <c r="AJ141" s="1" t="s">
        <v>282</v>
      </c>
      <c r="AK141" s="1" t="s">
        <v>286</v>
      </c>
      <c r="AL141" s="1" t="s">
        <v>280</v>
      </c>
      <c r="AM141" s="1" t="s">
        <v>286</v>
      </c>
      <c r="AQ141" s="1" t="s">
        <v>286</v>
      </c>
    </row>
    <row r="142" spans="1:43" x14ac:dyDescent="0.25">
      <c r="A142">
        <v>3</v>
      </c>
      <c r="B142">
        <v>0</v>
      </c>
      <c r="C142">
        <v>21.9</v>
      </c>
      <c r="D142" s="11">
        <f t="shared" si="17"/>
        <v>2.0803703703703703E-2</v>
      </c>
      <c r="E142" s="1">
        <v>3</v>
      </c>
      <c r="F142" s="1" t="s">
        <v>283</v>
      </c>
      <c r="G142" s="1">
        <v>52</v>
      </c>
      <c r="I142" s="1"/>
      <c r="J142" s="1" t="str">
        <f t="shared" si="14"/>
        <v/>
      </c>
      <c r="K142" s="1" t="str">
        <f t="shared" si="15"/>
        <v/>
      </c>
      <c r="L142" s="1" t="str">
        <f t="shared" si="16"/>
        <v/>
      </c>
      <c r="M142" s="4">
        <v>2.0550231481481482E-2</v>
      </c>
      <c r="N142" s="4">
        <v>2.0710787037037038E-2</v>
      </c>
      <c r="O142" s="4">
        <v>2.0712164351851851E-2</v>
      </c>
      <c r="P142" s="4">
        <v>2.0736365740740743E-2</v>
      </c>
      <c r="Q142" s="4">
        <v>2.0696423611111112E-2</v>
      </c>
      <c r="R142" s="4">
        <v>2.0704976851851849E-2</v>
      </c>
      <c r="S142" s="4">
        <v>2.0712164351851851E-2</v>
      </c>
      <c r="T142" s="4">
        <v>2.0736365740740743E-2</v>
      </c>
      <c r="U142" s="4">
        <v>2.0741678240740739E-2</v>
      </c>
      <c r="V142" s="4"/>
      <c r="W142" s="4"/>
      <c r="X142" s="4"/>
      <c r="Y142" s="4"/>
      <c r="Z142" s="4"/>
      <c r="AA142" s="4"/>
      <c r="AB142" s="4"/>
      <c r="AC142" s="4">
        <v>2.0804050925925927E-2</v>
      </c>
      <c r="AD142" s="1" t="s">
        <v>282</v>
      </c>
      <c r="AE142" s="1" t="s">
        <v>286</v>
      </c>
      <c r="AF142" s="1" t="s">
        <v>282</v>
      </c>
      <c r="AG142" s="1" t="s">
        <v>280</v>
      </c>
      <c r="AH142" s="1" t="s">
        <v>286</v>
      </c>
      <c r="AI142" s="1" t="s">
        <v>280</v>
      </c>
      <c r="AQ142" s="1" t="s">
        <v>280</v>
      </c>
    </row>
    <row r="143" spans="1:43" x14ac:dyDescent="0.25">
      <c r="A143">
        <v>3</v>
      </c>
      <c r="B143">
        <v>0</v>
      </c>
      <c r="C143">
        <v>35.4</v>
      </c>
      <c r="D143" s="11">
        <f t="shared" si="17"/>
        <v>2.5087500000000002E-2</v>
      </c>
      <c r="E143" s="1">
        <v>3</v>
      </c>
      <c r="F143" s="1" t="s">
        <v>283</v>
      </c>
      <c r="G143" s="1">
        <v>53</v>
      </c>
      <c r="I143" s="5" t="s">
        <v>285</v>
      </c>
      <c r="J143" s="1" t="str">
        <f t="shared" si="14"/>
        <v/>
      </c>
      <c r="K143" s="1" t="str">
        <f t="shared" si="15"/>
        <v>X</v>
      </c>
      <c r="L143" s="1" t="str">
        <f t="shared" si="16"/>
        <v/>
      </c>
      <c r="M143" s="4">
        <v>2.4677777777777781E-2</v>
      </c>
      <c r="N143" s="4"/>
      <c r="O143" s="4"/>
      <c r="P143" s="4"/>
      <c r="Q143" s="4">
        <v>2.4710636574074074E-2</v>
      </c>
      <c r="R143" s="4">
        <v>2.4719293981481479E-2</v>
      </c>
      <c r="S143" s="4">
        <v>2.4908969907407406E-2</v>
      </c>
      <c r="T143" s="4">
        <v>2.4915659722222219E-2</v>
      </c>
      <c r="U143" s="4" t="s">
        <v>291</v>
      </c>
      <c r="V143" s="4"/>
      <c r="W143" s="4"/>
      <c r="X143" s="4"/>
      <c r="Y143" s="4"/>
      <c r="Z143" s="4"/>
      <c r="AA143" s="4"/>
      <c r="AB143" s="4"/>
      <c r="AC143" s="4">
        <v>2.5082627314814813E-2</v>
      </c>
      <c r="AD143" s="1" t="s">
        <v>282</v>
      </c>
      <c r="AE143" s="1" t="s">
        <v>286</v>
      </c>
      <c r="AF143" s="1" t="s">
        <v>282</v>
      </c>
      <c r="AQ143" s="1" t="s">
        <v>282</v>
      </c>
    </row>
    <row r="144" spans="1:43" x14ac:dyDescent="0.25">
      <c r="A144">
        <v>3</v>
      </c>
      <c r="B144">
        <v>0</v>
      </c>
      <c r="C144">
        <v>25.5</v>
      </c>
      <c r="D144" s="11">
        <f t="shared" si="17"/>
        <v>2.7106226851851857E-2</v>
      </c>
      <c r="E144" s="1">
        <v>3</v>
      </c>
      <c r="F144" s="1" t="s">
        <v>283</v>
      </c>
      <c r="G144" s="1">
        <v>54</v>
      </c>
      <c r="I144" s="1"/>
      <c r="J144" s="1" t="str">
        <f t="shared" si="14"/>
        <v/>
      </c>
      <c r="K144" s="1" t="str">
        <f t="shared" si="15"/>
        <v/>
      </c>
      <c r="L144" s="1" t="str">
        <f t="shared" si="16"/>
        <v/>
      </c>
      <c r="M144" s="4">
        <v>2.6811087962962967E-2</v>
      </c>
      <c r="N144" s="4">
        <v>2.6816400462962964E-2</v>
      </c>
      <c r="O144" s="4">
        <v>2.6816990740740742E-2</v>
      </c>
      <c r="P144" s="4">
        <v>2.6917928240740741E-2</v>
      </c>
      <c r="Q144" s="4">
        <v>2.6816990740740742E-2</v>
      </c>
      <c r="R144" s="4">
        <v>2.6917928240740741E-2</v>
      </c>
      <c r="S144" s="4">
        <v>2.6939768518518519E-2</v>
      </c>
      <c r="T144" s="4">
        <v>2.6969675925925928E-2</v>
      </c>
      <c r="U144" s="4">
        <v>2.6983645833333333E-2</v>
      </c>
      <c r="V144" s="4">
        <v>2.7005879629629626E-2</v>
      </c>
      <c r="W144" s="4">
        <v>2.7019259259259257E-2</v>
      </c>
      <c r="X144" s="4">
        <v>2.7040706018518518E-2</v>
      </c>
      <c r="Y144" s="4">
        <v>2.7052314814814817E-2</v>
      </c>
      <c r="Z144" s="4">
        <v>2.7084583333333332E-2</v>
      </c>
      <c r="AA144" s="4">
        <v>2.7097314814814814E-2</v>
      </c>
      <c r="AB144" s="4">
        <v>2.710465277777778E-2</v>
      </c>
      <c r="AC144" s="4">
        <v>2.7105636574074072E-2</v>
      </c>
      <c r="AD144" s="1" t="s">
        <v>286</v>
      </c>
      <c r="AE144" s="1" t="s">
        <v>280</v>
      </c>
      <c r="AF144" s="1" t="s">
        <v>282</v>
      </c>
      <c r="AG144" s="1" t="s">
        <v>280</v>
      </c>
      <c r="AH144" s="1" t="s">
        <v>282</v>
      </c>
      <c r="AI144" s="1" t="s">
        <v>280</v>
      </c>
      <c r="AJ144" s="1" t="s">
        <v>282</v>
      </c>
      <c r="AK144" s="1" t="s">
        <v>280</v>
      </c>
      <c r="AL144" s="1" t="s">
        <v>282</v>
      </c>
      <c r="AM144" s="1" t="s">
        <v>280</v>
      </c>
      <c r="AN144" s="1" t="s">
        <v>281</v>
      </c>
      <c r="AO144" s="1" t="s">
        <v>280</v>
      </c>
      <c r="AP144" s="1" t="s">
        <v>286</v>
      </c>
      <c r="AQ144" s="1" t="s">
        <v>286</v>
      </c>
    </row>
    <row r="145" spans="1:43" x14ac:dyDescent="0.25">
      <c r="A145">
        <v>2</v>
      </c>
      <c r="B145">
        <v>0</v>
      </c>
      <c r="C145">
        <v>9.8000000000000007</v>
      </c>
      <c r="D145" s="11">
        <f t="shared" si="17"/>
        <v>2.181678240740741E-2</v>
      </c>
      <c r="E145" s="1">
        <v>3</v>
      </c>
      <c r="F145" s="1" t="s">
        <v>288</v>
      </c>
      <c r="G145" s="1">
        <v>55</v>
      </c>
      <c r="I145" s="1"/>
      <c r="J145" s="1" t="str">
        <f t="shared" si="14"/>
        <v>X</v>
      </c>
      <c r="K145" s="1" t="str">
        <f t="shared" si="15"/>
        <v/>
      </c>
      <c r="L145" s="1" t="str">
        <f t="shared" si="16"/>
        <v/>
      </c>
      <c r="M145" s="4">
        <v>2.1703356481481483E-2</v>
      </c>
      <c r="N145" s="4"/>
      <c r="O145" s="4"/>
      <c r="P145" s="4">
        <v>2.1752928240740741E-2</v>
      </c>
      <c r="Q145" s="4">
        <v>2.175884259259259E-2</v>
      </c>
      <c r="R145" s="4">
        <v>2.1773796296296295E-2</v>
      </c>
      <c r="S145" s="4">
        <v>2.1796423611111112E-2</v>
      </c>
      <c r="T145" s="4">
        <v>2.1804259259259259E-2</v>
      </c>
      <c r="U145" s="4">
        <v>2.1822951388888887E-2</v>
      </c>
      <c r="V145" s="4">
        <v>2.1829247685185186E-2</v>
      </c>
      <c r="W145" s="4">
        <v>2.1847546296296292E-2</v>
      </c>
      <c r="X145" s="4">
        <v>2.1854826388888887E-2</v>
      </c>
      <c r="Y145" s="4">
        <v>2.1874108796296296E-2</v>
      </c>
      <c r="Z145" s="4">
        <v>2.189791666666667E-2</v>
      </c>
      <c r="AA145" s="4" t="s">
        <v>290</v>
      </c>
      <c r="AB145" s="4">
        <v>2.1930185185185181E-2</v>
      </c>
      <c r="AC145" s="4" t="s">
        <v>289</v>
      </c>
      <c r="AD145" s="1" t="s">
        <v>280</v>
      </c>
      <c r="AE145" s="1" t="s">
        <v>286</v>
      </c>
      <c r="AF145" s="1" t="s">
        <v>280</v>
      </c>
      <c r="AG145" s="1" t="s">
        <v>281</v>
      </c>
      <c r="AH145" s="1" t="s">
        <v>280</v>
      </c>
      <c r="AI145" s="1" t="s">
        <v>286</v>
      </c>
      <c r="AJ145" s="1" t="s">
        <v>280</v>
      </c>
      <c r="AK145" s="1" t="s">
        <v>286</v>
      </c>
      <c r="AL145" s="1" t="s">
        <v>280</v>
      </c>
      <c r="AM145" s="1" t="s">
        <v>286</v>
      </c>
      <c r="AN145" s="1" t="s">
        <v>280</v>
      </c>
      <c r="AO145" s="1" t="s">
        <v>286</v>
      </c>
      <c r="AP145" s="1" t="s">
        <v>280</v>
      </c>
      <c r="AQ145" s="1" t="s">
        <v>280</v>
      </c>
    </row>
    <row r="146" spans="1:43" x14ac:dyDescent="0.25">
      <c r="A146">
        <v>2</v>
      </c>
      <c r="B146">
        <v>0</v>
      </c>
      <c r="C146">
        <v>27.3</v>
      </c>
      <c r="D146" s="11">
        <f t="shared" si="17"/>
        <v>2.2637754629629629E-2</v>
      </c>
      <c r="E146" s="1">
        <v>3</v>
      </c>
      <c r="F146" s="1" t="s">
        <v>288</v>
      </c>
      <c r="G146" s="1">
        <v>56</v>
      </c>
      <c r="I146" s="1"/>
      <c r="J146" s="1" t="str">
        <f t="shared" si="14"/>
        <v/>
      </c>
      <c r="K146" s="1" t="str">
        <f t="shared" si="15"/>
        <v/>
      </c>
      <c r="L146" s="1" t="str">
        <f t="shared" si="16"/>
        <v/>
      </c>
      <c r="M146" s="4">
        <v>2.2321782407407408E-2</v>
      </c>
      <c r="N146" s="4">
        <v>2.2439837962962964E-2</v>
      </c>
      <c r="O146" s="4">
        <v>2.2441018518518516E-2</v>
      </c>
      <c r="P146" s="4">
        <v>2.2444756944444446E-2</v>
      </c>
      <c r="Q146" s="4">
        <v>2.2441018518518516E-2</v>
      </c>
      <c r="R146" s="4">
        <v>2.249630787037037E-2</v>
      </c>
      <c r="S146" s="4">
        <v>2.249630787037037E-2</v>
      </c>
      <c r="T146" s="4">
        <v>2.2543726851851853E-2</v>
      </c>
      <c r="U146" s="4"/>
      <c r="V146" s="4"/>
      <c r="W146" s="4"/>
      <c r="X146" s="4"/>
      <c r="Y146" s="4"/>
      <c r="Z146" s="4"/>
      <c r="AA146" s="4"/>
      <c r="AB146" s="4"/>
      <c r="AC146" s="4" t="s">
        <v>284</v>
      </c>
      <c r="AD146" s="1" t="s">
        <v>286</v>
      </c>
      <c r="AE146" s="1" t="s">
        <v>280</v>
      </c>
      <c r="AF146" s="1" t="s">
        <v>286</v>
      </c>
      <c r="AG146" s="1" t="s">
        <v>280</v>
      </c>
      <c r="AH146" s="1" t="s">
        <v>286</v>
      </c>
      <c r="AQ146" s="1" t="s">
        <v>286</v>
      </c>
    </row>
    <row r="147" spans="1:43" x14ac:dyDescent="0.25">
      <c r="A147">
        <v>3</v>
      </c>
      <c r="B147">
        <v>3</v>
      </c>
      <c r="D147" s="11">
        <f t="shared" si="17"/>
        <v>2.4497986111111109E-2</v>
      </c>
      <c r="E147" s="1">
        <v>3</v>
      </c>
      <c r="F147" s="1" t="s">
        <v>283</v>
      </c>
      <c r="G147" s="1">
        <v>57</v>
      </c>
      <c r="I147" s="5" t="s">
        <v>285</v>
      </c>
      <c r="J147" s="1" t="str">
        <f t="shared" si="14"/>
        <v/>
      </c>
      <c r="K147" s="1" t="str">
        <f t="shared" si="15"/>
        <v>X</v>
      </c>
      <c r="L147" s="1" t="str">
        <f t="shared" si="16"/>
        <v/>
      </c>
      <c r="M147" s="4">
        <v>2.4497986111111109E-2</v>
      </c>
      <c r="N147" s="4"/>
      <c r="O147" s="4"/>
      <c r="P147" s="4"/>
      <c r="Q147" s="4">
        <v>2.4640439814814813E-2</v>
      </c>
      <c r="R147" s="4">
        <v>2.4647523148148148E-2</v>
      </c>
      <c r="S147" s="4">
        <v>2.4749444444444445E-2</v>
      </c>
      <c r="T147" s="4">
        <v>2.4758298611111108E-2</v>
      </c>
      <c r="U147" s="4"/>
      <c r="V147" s="4"/>
      <c r="W147" s="4"/>
      <c r="X147" s="4"/>
      <c r="Y147" s="4"/>
      <c r="Z147" s="4"/>
      <c r="AA147" s="4"/>
      <c r="AB147" s="4"/>
      <c r="AC147" s="4">
        <v>2.4904097222222223E-2</v>
      </c>
      <c r="AD147" s="1" t="s">
        <v>282</v>
      </c>
      <c r="AE147" s="1" t="s">
        <v>286</v>
      </c>
      <c r="AF147" s="1" t="s">
        <v>282</v>
      </c>
      <c r="AG147" s="1" t="s">
        <v>286</v>
      </c>
      <c r="AH147" s="1" t="s">
        <v>282</v>
      </c>
      <c r="AQ147" s="1" t="s">
        <v>282</v>
      </c>
    </row>
    <row r="148" spans="1:43" x14ac:dyDescent="0.25">
      <c r="A148">
        <v>3</v>
      </c>
      <c r="B148">
        <v>0</v>
      </c>
      <c r="C148">
        <v>26.5</v>
      </c>
      <c r="D148" s="11">
        <f t="shared" si="17"/>
        <v>2.972118055555556E-2</v>
      </c>
      <c r="E148" s="1">
        <v>3</v>
      </c>
      <c r="F148" s="1" t="s">
        <v>283</v>
      </c>
      <c r="G148" s="1">
        <v>58</v>
      </c>
      <c r="I148" s="1"/>
      <c r="J148" s="1" t="str">
        <f t="shared" si="14"/>
        <v/>
      </c>
      <c r="K148" s="1" t="str">
        <f t="shared" si="15"/>
        <v/>
      </c>
      <c r="L148" s="1" t="str">
        <f t="shared" si="16"/>
        <v/>
      </c>
      <c r="M148" s="4">
        <v>2.9414467592592596E-2</v>
      </c>
      <c r="N148" s="4">
        <v>2.9713657407407407E-2</v>
      </c>
      <c r="O148" s="4">
        <v>2.9714756944444448E-2</v>
      </c>
      <c r="P148" s="4"/>
      <c r="Q148" s="4">
        <v>2.9534884259259261E-2</v>
      </c>
      <c r="R148" s="4">
        <v>2.9540787037037039E-2</v>
      </c>
      <c r="S148" s="4">
        <v>2.9673993055555556E-2</v>
      </c>
      <c r="T148" s="4">
        <v>2.9680092592592591E-2</v>
      </c>
      <c r="U148" s="4">
        <v>2.9694259259259264E-2</v>
      </c>
      <c r="V148" s="4">
        <v>2.9714756944444448E-2</v>
      </c>
      <c r="W148" s="4"/>
      <c r="X148" s="4"/>
      <c r="Y148" s="4"/>
      <c r="Z148" s="4"/>
      <c r="AA148" s="4"/>
      <c r="AB148" s="4"/>
      <c r="AC148" s="4">
        <v>2.9721412037037039E-2</v>
      </c>
      <c r="AD148" s="1" t="s">
        <v>282</v>
      </c>
      <c r="AE148" s="1" t="s">
        <v>286</v>
      </c>
      <c r="AF148" s="1" t="s">
        <v>282</v>
      </c>
      <c r="AG148" s="1" t="s">
        <v>286</v>
      </c>
      <c r="AH148" s="1" t="s">
        <v>282</v>
      </c>
      <c r="AI148" s="1" t="s">
        <v>286</v>
      </c>
      <c r="AJ148" s="1" t="s">
        <v>280</v>
      </c>
      <c r="AQ148" s="1" t="s">
        <v>280</v>
      </c>
    </row>
    <row r="149" spans="1:43" x14ac:dyDescent="0.25">
      <c r="A149">
        <v>2</v>
      </c>
      <c r="B149">
        <v>0</v>
      </c>
      <c r="C149">
        <v>25</v>
      </c>
      <c r="D149" s="11">
        <f t="shared" si="17"/>
        <v>2.7116458333333336E-2</v>
      </c>
      <c r="E149" s="1">
        <v>3</v>
      </c>
      <c r="F149" s="1" t="s">
        <v>283</v>
      </c>
      <c r="G149" s="1">
        <v>59</v>
      </c>
      <c r="I149" s="1"/>
      <c r="J149" s="1" t="str">
        <f t="shared" si="14"/>
        <v/>
      </c>
      <c r="K149" s="1" t="str">
        <f t="shared" si="15"/>
        <v/>
      </c>
      <c r="L149" s="1" t="str">
        <f t="shared" si="16"/>
        <v/>
      </c>
      <c r="M149" s="4">
        <v>2.6827106481481483E-2</v>
      </c>
      <c r="N149" s="4">
        <v>2.6975462962962965E-2</v>
      </c>
      <c r="O149" s="4">
        <v>2.6977627314814814E-2</v>
      </c>
      <c r="P149" s="4">
        <v>2.6985300925925926E-2</v>
      </c>
      <c r="Q149" s="4">
        <v>2.6977627314814814E-2</v>
      </c>
      <c r="R149" s="4">
        <v>2.6986678240740736E-2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 t="s">
        <v>284</v>
      </c>
      <c r="AD149" s="1" t="s">
        <v>282</v>
      </c>
      <c r="AE149" s="1" t="s">
        <v>280</v>
      </c>
      <c r="AF149" s="1" t="s">
        <v>282</v>
      </c>
      <c r="AQ149" s="1" t="s">
        <v>282</v>
      </c>
    </row>
    <row r="150" spans="1:43" x14ac:dyDescent="0.25">
      <c r="A150">
        <v>3</v>
      </c>
      <c r="B150">
        <v>0</v>
      </c>
      <c r="C150">
        <v>6.6</v>
      </c>
      <c r="D150" s="11">
        <f t="shared" si="17"/>
        <v>2.9558240740740746E-2</v>
      </c>
      <c r="E150" s="1">
        <v>3</v>
      </c>
      <c r="F150" s="1" t="s">
        <v>283</v>
      </c>
      <c r="G150" s="1">
        <v>60</v>
      </c>
      <c r="I150" s="1"/>
      <c r="J150" s="1" t="str">
        <f t="shared" si="14"/>
        <v>X</v>
      </c>
      <c r="K150" s="1" t="str">
        <f t="shared" si="15"/>
        <v/>
      </c>
      <c r="L150" s="1" t="str">
        <f t="shared" si="16"/>
        <v/>
      </c>
      <c r="M150" s="4">
        <v>2.9481851851851856E-2</v>
      </c>
      <c r="N150" s="4"/>
      <c r="O150" s="4"/>
      <c r="P150" s="4">
        <v>2.951766203703704E-2</v>
      </c>
      <c r="Q150" s="4">
        <v>2.951766203703704E-2</v>
      </c>
      <c r="R150" s="4">
        <v>2.952553240740741E-2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>
        <v>2.9558391203703707E-2</v>
      </c>
      <c r="AD150" s="1" t="s">
        <v>280</v>
      </c>
      <c r="AE150" s="1" t="s">
        <v>281</v>
      </c>
      <c r="AF150" s="1" t="s">
        <v>280</v>
      </c>
      <c r="AQ150" s="1" t="s">
        <v>280</v>
      </c>
    </row>
    <row r="151" spans="1:43" x14ac:dyDescent="0.25">
      <c r="A151">
        <v>3</v>
      </c>
      <c r="B151">
        <v>0</v>
      </c>
      <c r="C151">
        <v>27.4</v>
      </c>
      <c r="D151" s="11">
        <f t="shared" si="17"/>
        <v>2.2400775462962964E-2</v>
      </c>
      <c r="E151" s="1">
        <v>3</v>
      </c>
      <c r="F151" s="1" t="s">
        <v>283</v>
      </c>
      <c r="G151" s="1">
        <v>61</v>
      </c>
      <c r="I151" s="5" t="s">
        <v>287</v>
      </c>
      <c r="J151" s="1" t="str">
        <f t="shared" si="14"/>
        <v/>
      </c>
      <c r="K151" s="1" t="str">
        <f t="shared" si="15"/>
        <v>X</v>
      </c>
      <c r="L151" s="1" t="str">
        <f t="shared" si="16"/>
        <v/>
      </c>
      <c r="M151" s="4">
        <v>2.2083645833333335E-2</v>
      </c>
      <c r="N151" s="4"/>
      <c r="O151" s="4"/>
      <c r="P151" s="4"/>
      <c r="Q151" s="4">
        <v>2.219363425925926E-2</v>
      </c>
      <c r="R151" s="4">
        <v>2.2199537037037035E-2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 t="s">
        <v>284</v>
      </c>
      <c r="AD151" s="1" t="s">
        <v>282</v>
      </c>
      <c r="AE151" s="1" t="s">
        <v>286</v>
      </c>
      <c r="AF151" s="1" t="s">
        <v>282</v>
      </c>
      <c r="AQ151" s="1" t="s">
        <v>282</v>
      </c>
    </row>
    <row r="152" spans="1:43" x14ac:dyDescent="0.25">
      <c r="A152">
        <v>3</v>
      </c>
      <c r="B152">
        <v>0</v>
      </c>
      <c r="C152">
        <v>27.2</v>
      </c>
      <c r="D152" s="11">
        <f t="shared" si="17"/>
        <v>2.3085659722222224E-2</v>
      </c>
      <c r="E152" s="1">
        <v>3</v>
      </c>
      <c r="F152" s="1" t="s">
        <v>283</v>
      </c>
      <c r="G152" s="1">
        <v>62</v>
      </c>
      <c r="I152" s="5" t="s">
        <v>285</v>
      </c>
      <c r="J152" s="1" t="str">
        <f t="shared" si="14"/>
        <v/>
      </c>
      <c r="K152" s="1" t="str">
        <f t="shared" si="15"/>
        <v>X</v>
      </c>
      <c r="L152" s="1" t="str">
        <f t="shared" si="16"/>
        <v/>
      </c>
      <c r="M152" s="4">
        <v>2.2770844907407408E-2</v>
      </c>
      <c r="N152" s="4"/>
      <c r="O152" s="4"/>
      <c r="P152" s="4"/>
      <c r="Q152" s="4">
        <v>2.2781863425925929E-2</v>
      </c>
      <c r="R152" s="4">
        <v>2.2907592592592591E-2</v>
      </c>
      <c r="S152" s="4">
        <v>2.2922349537037038E-2</v>
      </c>
      <c r="T152" s="4">
        <v>2.2944189814814817E-2</v>
      </c>
      <c r="U152" s="4">
        <v>2.2965243055555556E-2</v>
      </c>
      <c r="V152" s="4"/>
      <c r="W152" s="4"/>
      <c r="X152" s="4"/>
      <c r="Y152" s="4"/>
      <c r="Z152" s="4"/>
      <c r="AA152" s="4"/>
      <c r="AB152" s="4"/>
      <c r="AC152" s="4" t="s">
        <v>284</v>
      </c>
      <c r="AD152" s="1" t="s">
        <v>282</v>
      </c>
      <c r="AE152" s="1" t="s">
        <v>286</v>
      </c>
      <c r="AF152" s="1" t="s">
        <v>282</v>
      </c>
      <c r="AG152" s="1" t="s">
        <v>286</v>
      </c>
      <c r="AH152" s="1" t="s">
        <v>282</v>
      </c>
      <c r="AI152" s="1" t="s">
        <v>286</v>
      </c>
      <c r="AQ152" s="1" t="s">
        <v>286</v>
      </c>
    </row>
    <row r="153" spans="1:43" x14ac:dyDescent="0.25">
      <c r="A153">
        <v>3</v>
      </c>
      <c r="B153">
        <v>0</v>
      </c>
      <c r="C153">
        <v>25.4</v>
      </c>
      <c r="D153" s="11">
        <f t="shared" si="17"/>
        <v>2.2956805555555557E-2</v>
      </c>
      <c r="E153" s="1">
        <v>3</v>
      </c>
      <c r="F153" s="1" t="s">
        <v>283</v>
      </c>
      <c r="G153" s="1">
        <v>63</v>
      </c>
      <c r="I153" s="5" t="s">
        <v>285</v>
      </c>
      <c r="J153" s="1" t="str">
        <f t="shared" si="14"/>
        <v/>
      </c>
      <c r="K153" s="1" t="str">
        <f t="shared" si="15"/>
        <v>X</v>
      </c>
      <c r="L153" s="1" t="str">
        <f t="shared" si="16"/>
        <v/>
      </c>
      <c r="M153" s="4">
        <v>2.2662824074074075E-2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 t="s">
        <v>284</v>
      </c>
      <c r="AD153" s="1" t="s">
        <v>282</v>
      </c>
      <c r="AQ153" s="1" t="s">
        <v>282</v>
      </c>
    </row>
    <row r="154" spans="1:43" x14ac:dyDescent="0.25">
      <c r="A154">
        <v>3</v>
      </c>
      <c r="B154">
        <v>0</v>
      </c>
      <c r="C154">
        <v>27.2</v>
      </c>
      <c r="D154" s="11">
        <f t="shared" si="17"/>
        <v>2.2613379629629633E-2</v>
      </c>
      <c r="E154" s="1">
        <v>3</v>
      </c>
      <c r="F154" s="1" t="s">
        <v>283</v>
      </c>
      <c r="G154" s="1">
        <v>64</v>
      </c>
      <c r="I154" s="1"/>
      <c r="J154" s="1" t="str">
        <f t="shared" si="14"/>
        <v/>
      </c>
      <c r="K154" s="1" t="str">
        <f t="shared" si="15"/>
        <v/>
      </c>
      <c r="L154" s="1" t="str">
        <f t="shared" si="16"/>
        <v/>
      </c>
      <c r="M154" s="4">
        <v>2.2298564814814816E-2</v>
      </c>
      <c r="N154" s="4">
        <v>2.2589178240740738E-2</v>
      </c>
      <c r="O154" s="4">
        <v>2.2590949074074076E-2</v>
      </c>
      <c r="P154" s="4"/>
      <c r="Q154" s="4">
        <v>2.2546284722222223E-2</v>
      </c>
      <c r="R154" s="4">
        <v>2.2548645833333335E-2</v>
      </c>
      <c r="S154" s="4">
        <v>2.2590949074074076E-2</v>
      </c>
      <c r="T154" s="4"/>
      <c r="U154" s="4"/>
      <c r="V154" s="4"/>
      <c r="W154" s="4"/>
      <c r="X154" s="4"/>
      <c r="Y154" s="4"/>
      <c r="Z154" s="4"/>
      <c r="AA154" s="4"/>
      <c r="AB154" s="4"/>
      <c r="AC154" s="4">
        <v>2.2614560185185182E-2</v>
      </c>
      <c r="AD154" s="1" t="s">
        <v>282</v>
      </c>
      <c r="AE154" s="1" t="s">
        <v>286</v>
      </c>
      <c r="AF154" s="1" t="s">
        <v>282</v>
      </c>
      <c r="AG154" s="1" t="s">
        <v>280</v>
      </c>
      <c r="AQ154" s="1" t="s">
        <v>280</v>
      </c>
    </row>
    <row r="155" spans="1:43" x14ac:dyDescent="0.25">
      <c r="A155">
        <v>3</v>
      </c>
      <c r="B155">
        <v>0</v>
      </c>
      <c r="C155">
        <v>26.3</v>
      </c>
      <c r="D155" s="11">
        <f t="shared" si="17"/>
        <v>2.4598553240740742E-2</v>
      </c>
      <c r="E155" s="1">
        <v>3</v>
      </c>
      <c r="F155" s="1" t="s">
        <v>283</v>
      </c>
      <c r="G155" s="1">
        <v>65</v>
      </c>
      <c r="I155" s="1"/>
      <c r="J155" s="1" t="str">
        <f t="shared" si="14"/>
        <v/>
      </c>
      <c r="K155" s="1" t="str">
        <f t="shared" si="15"/>
        <v/>
      </c>
      <c r="L155" s="1" t="str">
        <f t="shared" si="16"/>
        <v/>
      </c>
      <c r="M155" s="4">
        <v>2.4294155092592595E-2</v>
      </c>
      <c r="N155" s="4">
        <v>2.4499768518518514E-2</v>
      </c>
      <c r="O155" s="4">
        <v>2.4501932870370374E-2</v>
      </c>
      <c r="P155" s="4">
        <v>2.4508229166666663E-2</v>
      </c>
      <c r="Q155" s="4">
        <v>2.4296122685185186E-2</v>
      </c>
      <c r="R155" s="4">
        <v>2.4322916666666666E-2</v>
      </c>
      <c r="S155" s="4">
        <v>2.4501932870370374E-2</v>
      </c>
      <c r="T155" s="4">
        <v>2.4509606481481479E-2</v>
      </c>
      <c r="U155" s="4"/>
      <c r="V155" s="4"/>
      <c r="W155" s="4"/>
      <c r="X155" s="4"/>
      <c r="Y155" s="4"/>
      <c r="Z155" s="4"/>
      <c r="AA155" s="4"/>
      <c r="AB155" s="4"/>
      <c r="AC155" s="4" t="s">
        <v>284</v>
      </c>
      <c r="AD155" s="1" t="s">
        <v>282</v>
      </c>
      <c r="AE155" s="1" t="s">
        <v>286</v>
      </c>
      <c r="AF155" s="1" t="s">
        <v>282</v>
      </c>
      <c r="AG155" s="1" t="s">
        <v>280</v>
      </c>
      <c r="AH155" s="1" t="s">
        <v>286</v>
      </c>
      <c r="AQ155" s="1" t="s">
        <v>286</v>
      </c>
    </row>
    <row r="156" spans="1:43" x14ac:dyDescent="0.25">
      <c r="A156">
        <v>3</v>
      </c>
      <c r="B156">
        <v>0</v>
      </c>
      <c r="C156">
        <v>22</v>
      </c>
      <c r="D156" s="11">
        <f t="shared" si="17"/>
        <v>2.8282175925925922E-3</v>
      </c>
      <c r="E156" s="1">
        <v>3</v>
      </c>
      <c r="F156" s="1" t="s">
        <v>283</v>
      </c>
      <c r="G156" s="1">
        <v>66</v>
      </c>
      <c r="I156" s="1"/>
      <c r="J156" s="1" t="str">
        <f t="shared" si="14"/>
        <v/>
      </c>
      <c r="K156" s="1" t="str">
        <f t="shared" si="15"/>
        <v/>
      </c>
      <c r="L156" s="1" t="str">
        <f t="shared" si="16"/>
        <v/>
      </c>
      <c r="M156" s="4">
        <v>2.5735879629629629E-3</v>
      </c>
      <c r="N156" s="4">
        <v>2.7205671296296296E-3</v>
      </c>
      <c r="O156" s="4">
        <v>2.7223379629629629E-3</v>
      </c>
      <c r="P156" s="4">
        <v>2.7382754629629632E-3</v>
      </c>
      <c r="Q156" s="4">
        <v>2.6806250000000003E-3</v>
      </c>
      <c r="R156" s="4">
        <v>2.6965624999999997E-3</v>
      </c>
      <c r="S156" s="4">
        <v>2.7223379629629629E-3</v>
      </c>
      <c r="T156" s="4">
        <v>2.7382754629629632E-3</v>
      </c>
      <c r="U156" s="4">
        <v>2.7603125000000002E-3</v>
      </c>
      <c r="V156" s="4">
        <v>2.810289351851852E-3</v>
      </c>
      <c r="W156" s="4">
        <v>2.812650462962963E-3</v>
      </c>
      <c r="X156" s="4"/>
      <c r="Y156" s="4"/>
      <c r="Z156" s="4"/>
      <c r="AA156" s="4"/>
      <c r="AB156" s="4"/>
      <c r="AC156" s="4">
        <v>2.8276041666666662E-3</v>
      </c>
      <c r="AD156" s="1" t="s">
        <v>282</v>
      </c>
      <c r="AE156" s="1" t="s">
        <v>286</v>
      </c>
      <c r="AF156" s="1" t="s">
        <v>282</v>
      </c>
      <c r="AG156" s="1" t="s">
        <v>280</v>
      </c>
      <c r="AH156" s="1" t="s">
        <v>286</v>
      </c>
      <c r="AI156" s="1" t="s">
        <v>280</v>
      </c>
      <c r="AJ156" s="1" t="s">
        <v>286</v>
      </c>
      <c r="AK156" s="1" t="s">
        <v>280</v>
      </c>
      <c r="AQ156" s="1" t="s">
        <v>280</v>
      </c>
    </row>
    <row r="157" spans="1:43" x14ac:dyDescent="0.25">
      <c r="A157">
        <v>3</v>
      </c>
      <c r="B157">
        <v>0</v>
      </c>
      <c r="C157">
        <v>21.7</v>
      </c>
      <c r="D157" s="11">
        <f t="shared" si="17"/>
        <v>2.9284293981481479E-2</v>
      </c>
      <c r="E157" s="1">
        <v>3</v>
      </c>
      <c r="F157" s="1" t="s">
        <v>283</v>
      </c>
      <c r="G157" s="1">
        <v>67</v>
      </c>
      <c r="I157" s="1"/>
      <c r="J157" s="1" t="str">
        <f t="shared" si="14"/>
        <v/>
      </c>
      <c r="K157" s="1" t="str">
        <f t="shared" si="15"/>
        <v/>
      </c>
      <c r="L157" s="1" t="str">
        <f t="shared" si="16"/>
        <v/>
      </c>
      <c r="M157" s="4">
        <v>2.9033136574074071E-2</v>
      </c>
      <c r="N157" s="4">
        <v>2.9079375000000001E-2</v>
      </c>
      <c r="O157" s="4">
        <v>2.9079965277777776E-2</v>
      </c>
      <c r="P157" s="4">
        <v>2.9208645833333335E-2</v>
      </c>
      <c r="Q157" s="4">
        <v>2.9068750000000001E-2</v>
      </c>
      <c r="R157" s="4">
        <v>2.9079965277777776E-2</v>
      </c>
      <c r="S157" s="4">
        <v>2.9208645833333335E-2</v>
      </c>
      <c r="T157" s="4">
        <v>2.9214351851851852E-2</v>
      </c>
      <c r="U157" s="4">
        <v>2.9247604166666663E-2</v>
      </c>
      <c r="V157" s="4">
        <v>2.9261574074074068E-2</v>
      </c>
      <c r="W157" s="4"/>
      <c r="X157" s="4"/>
      <c r="Y157" s="4"/>
      <c r="Z157" s="4"/>
      <c r="AA157" s="4"/>
      <c r="AB157" s="4"/>
      <c r="AC157" s="4">
        <v>2.9284201388888889E-2</v>
      </c>
      <c r="AD157" s="1" t="s">
        <v>282</v>
      </c>
      <c r="AE157" s="1" t="s">
        <v>286</v>
      </c>
      <c r="AF157" s="1" t="s">
        <v>280</v>
      </c>
      <c r="AG157" s="1" t="s">
        <v>286</v>
      </c>
      <c r="AH157" s="1" t="s">
        <v>280</v>
      </c>
      <c r="AI157" s="1" t="s">
        <v>286</v>
      </c>
      <c r="AJ157" s="1" t="s">
        <v>280</v>
      </c>
      <c r="AQ157" s="1" t="s">
        <v>280</v>
      </c>
    </row>
    <row r="158" spans="1:43" x14ac:dyDescent="0.25">
      <c r="A158">
        <v>2</v>
      </c>
      <c r="B158">
        <v>0</v>
      </c>
      <c r="C158">
        <v>10.7</v>
      </c>
      <c r="D158" s="11">
        <f t="shared" si="17"/>
        <v>2.3039814814814815E-2</v>
      </c>
      <c r="E158" s="1">
        <v>3</v>
      </c>
      <c r="F158" s="1" t="s">
        <v>283</v>
      </c>
      <c r="G158" s="1">
        <v>68</v>
      </c>
      <c r="I158" s="1"/>
      <c r="J158" s="1" t="str">
        <f t="shared" si="14"/>
        <v/>
      </c>
      <c r="K158" s="1" t="str">
        <f t="shared" si="15"/>
        <v/>
      </c>
      <c r="L158" s="1" t="str">
        <f t="shared" si="16"/>
        <v/>
      </c>
      <c r="M158" s="4">
        <v>2.2915972222222223E-2</v>
      </c>
      <c r="N158" s="4">
        <v>2.2925416666666667E-2</v>
      </c>
      <c r="O158" s="4">
        <v>2.2925416666666667E-2</v>
      </c>
      <c r="P158" s="4">
        <v>2.2960636574074073E-2</v>
      </c>
      <c r="Q158" s="4">
        <v>2.2925416666666667E-2</v>
      </c>
      <c r="R158" s="4">
        <v>2.2961030092592594E-2</v>
      </c>
      <c r="S158" s="4">
        <v>2.2965949074074069E-2</v>
      </c>
      <c r="T158" s="4">
        <v>2.3008842592592591E-2</v>
      </c>
      <c r="U158" s="4">
        <v>2.3012581018518521E-2</v>
      </c>
      <c r="V158" s="4">
        <v>2.3018680555555556E-2</v>
      </c>
      <c r="W158" s="4">
        <v>2.3022418981481482E-2</v>
      </c>
      <c r="X158" s="4"/>
      <c r="Y158" s="4"/>
      <c r="Z158" s="4"/>
      <c r="AA158" s="4"/>
      <c r="AB158" s="4"/>
      <c r="AC158" s="4">
        <v>2.304012731481481E-2</v>
      </c>
      <c r="AD158" s="1" t="s">
        <v>286</v>
      </c>
      <c r="AE158" s="1" t="s">
        <v>280</v>
      </c>
      <c r="AF158" s="1" t="s">
        <v>286</v>
      </c>
      <c r="AG158" s="1" t="s">
        <v>280</v>
      </c>
      <c r="AH158" s="1" t="s">
        <v>286</v>
      </c>
      <c r="AI158" s="1" t="s">
        <v>280</v>
      </c>
      <c r="AJ158" s="1" t="s">
        <v>281</v>
      </c>
      <c r="AK158" s="1" t="s">
        <v>280</v>
      </c>
      <c r="AQ158" s="1" t="s">
        <v>280</v>
      </c>
    </row>
    <row r="159" spans="1:43" x14ac:dyDescent="0.25">
      <c r="A159">
        <v>3</v>
      </c>
      <c r="B159">
        <v>0</v>
      </c>
      <c r="C159">
        <v>14.5</v>
      </c>
      <c r="D159" s="11">
        <f t="shared" si="17"/>
        <v>2.3838935185185185E-2</v>
      </c>
      <c r="E159" s="1">
        <v>3</v>
      </c>
      <c r="F159" s="1" t="s">
        <v>283</v>
      </c>
      <c r="G159" s="1">
        <v>69</v>
      </c>
      <c r="I159" s="1"/>
      <c r="J159" s="1" t="str">
        <f t="shared" si="14"/>
        <v/>
      </c>
      <c r="K159" s="1" t="str">
        <f t="shared" si="15"/>
        <v/>
      </c>
      <c r="L159" s="1" t="str">
        <f t="shared" si="16"/>
        <v/>
      </c>
      <c r="M159" s="4">
        <v>2.3671111111111112E-2</v>
      </c>
      <c r="N159" s="4">
        <v>2.3800185185185185E-2</v>
      </c>
      <c r="O159" s="4">
        <v>2.3801956018518519E-2</v>
      </c>
      <c r="P159" s="4"/>
      <c r="Q159" s="4">
        <v>2.3684490740740739E-2</v>
      </c>
      <c r="R159" s="4">
        <v>2.3720300925925922E-2</v>
      </c>
      <c r="S159" s="4">
        <v>2.3801956018518519E-2</v>
      </c>
      <c r="T159" s="4"/>
      <c r="U159" s="4"/>
      <c r="V159" s="4"/>
      <c r="W159" s="4"/>
      <c r="X159" s="4"/>
      <c r="Y159" s="4"/>
      <c r="Z159" s="4"/>
      <c r="AA159" s="4"/>
      <c r="AB159" s="4"/>
      <c r="AC159" s="4">
        <v>2.3838946759259256E-2</v>
      </c>
      <c r="AD159" s="1" t="s">
        <v>282</v>
      </c>
      <c r="AE159" s="1" t="s">
        <v>286</v>
      </c>
      <c r="AF159" s="1" t="s">
        <v>282</v>
      </c>
      <c r="AG159" s="1" t="s">
        <v>280</v>
      </c>
      <c r="AQ159" s="1" t="s">
        <v>280</v>
      </c>
    </row>
    <row r="160" spans="1:43" x14ac:dyDescent="0.25">
      <c r="A160">
        <v>3</v>
      </c>
      <c r="B160">
        <v>0</v>
      </c>
      <c r="C160">
        <v>24.2</v>
      </c>
      <c r="D160" s="11">
        <f t="shared" si="17"/>
        <v>2.4670347222222222E-2</v>
      </c>
      <c r="E160" s="1">
        <v>3</v>
      </c>
      <c r="F160" s="1" t="s">
        <v>283</v>
      </c>
      <c r="G160" s="1">
        <v>70</v>
      </c>
      <c r="I160" s="5" t="s">
        <v>285</v>
      </c>
      <c r="J160" s="1" t="str">
        <f t="shared" si="14"/>
        <v/>
      </c>
      <c r="K160" s="1" t="str">
        <f t="shared" si="15"/>
        <v>X</v>
      </c>
      <c r="L160" s="1" t="str">
        <f t="shared" si="16"/>
        <v/>
      </c>
      <c r="M160" s="4">
        <v>2.439025462962963E-2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 t="s">
        <v>284</v>
      </c>
      <c r="AD160" s="1" t="s">
        <v>282</v>
      </c>
      <c r="AQ160" s="1" t="s">
        <v>282</v>
      </c>
    </row>
    <row r="161" spans="1:43" x14ac:dyDescent="0.25">
      <c r="A161">
        <v>3</v>
      </c>
      <c r="B161">
        <v>0</v>
      </c>
      <c r="C161">
        <v>12.8</v>
      </c>
      <c r="D161" s="11">
        <f t="shared" si="17"/>
        <v>2.0328194444444444E-2</v>
      </c>
      <c r="E161" s="1">
        <v>3</v>
      </c>
      <c r="F161" s="1" t="s">
        <v>283</v>
      </c>
      <c r="G161" s="1">
        <v>71</v>
      </c>
      <c r="I161" s="1"/>
      <c r="J161" s="1" t="str">
        <f t="shared" si="14"/>
        <v/>
      </c>
      <c r="K161" s="1" t="str">
        <f t="shared" si="15"/>
        <v/>
      </c>
      <c r="L161" s="1" t="str">
        <f t="shared" si="16"/>
        <v/>
      </c>
      <c r="M161" s="4">
        <v>2.0180046296296297E-2</v>
      </c>
      <c r="N161" s="4">
        <v>2.0270949074074073E-2</v>
      </c>
      <c r="O161" s="4">
        <v>2.0274097222222221E-2</v>
      </c>
      <c r="P161" s="4">
        <v>2.0300462962962961E-2</v>
      </c>
      <c r="Q161" s="4">
        <v>2.0274097222222221E-2</v>
      </c>
      <c r="R161" s="4">
        <v>2.0300462962962961E-2</v>
      </c>
      <c r="S161" s="4">
        <v>2.0310300925925926E-2</v>
      </c>
      <c r="T161" s="4"/>
      <c r="U161" s="4"/>
      <c r="V161" s="4"/>
      <c r="W161" s="4"/>
      <c r="X161" s="4"/>
      <c r="Y161" s="4"/>
      <c r="Z161" s="4"/>
      <c r="AA161" s="4"/>
      <c r="AB161" s="4"/>
      <c r="AC161" s="4">
        <v>2.0329780092592592E-2</v>
      </c>
      <c r="AD161" s="1" t="s">
        <v>282</v>
      </c>
      <c r="AE161" s="1" t="s">
        <v>280</v>
      </c>
      <c r="AF161" s="1" t="s">
        <v>281</v>
      </c>
      <c r="AG161" s="1" t="s">
        <v>280</v>
      </c>
      <c r="AQ161" s="1" t="s">
        <v>280</v>
      </c>
    </row>
    <row r="162" spans="1:43" x14ac:dyDescent="0.25">
      <c r="K162" s="1"/>
      <c r="L162" s="1"/>
    </row>
    <row r="180" spans="9:29" x14ac:dyDescent="0.25"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9:29" x14ac:dyDescent="0.25"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9:29" x14ac:dyDescent="0.25"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9:29" x14ac:dyDescent="0.25"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9:29" x14ac:dyDescent="0.25"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9:29" x14ac:dyDescent="0.25"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9:29" x14ac:dyDescent="0.25"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9:29" x14ac:dyDescent="0.25"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9:29" x14ac:dyDescent="0.25"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9:29" x14ac:dyDescent="0.25"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9:29" x14ac:dyDescent="0.25"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9:29" x14ac:dyDescent="0.25"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9:29" x14ac:dyDescent="0.25"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9:29" x14ac:dyDescent="0.25"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9:29" x14ac:dyDescent="0.25"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9:29" x14ac:dyDescent="0.25"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9:29" x14ac:dyDescent="0.25"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9:29" x14ac:dyDescent="0.25"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9:29" x14ac:dyDescent="0.25"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9:29" x14ac:dyDescent="0.25"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9:29" x14ac:dyDescent="0.25"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9:29" x14ac:dyDescent="0.25"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9:29" x14ac:dyDescent="0.25"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9:29" x14ac:dyDescent="0.25"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9:29" x14ac:dyDescent="0.25"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9:29" x14ac:dyDescent="0.25"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9:29" x14ac:dyDescent="0.25"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9:29" x14ac:dyDescent="0.25"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9:29" x14ac:dyDescent="0.25"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3:29" x14ac:dyDescent="0.25"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3:29" x14ac:dyDescent="0.25"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3:29" x14ac:dyDescent="0.25"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3:29" x14ac:dyDescent="0.25"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3:29" x14ac:dyDescent="0.25"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3:29" x14ac:dyDescent="0.25"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3:29" x14ac:dyDescent="0.25"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3:29" x14ac:dyDescent="0.25"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3:29" x14ac:dyDescent="0.25"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3:29" x14ac:dyDescent="0.25"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3:29" x14ac:dyDescent="0.25"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3:29" x14ac:dyDescent="0.25"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3:29" x14ac:dyDescent="0.25"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3:29" x14ac:dyDescent="0.25"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3:29" x14ac:dyDescent="0.25"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3:29" x14ac:dyDescent="0.25"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3:29" x14ac:dyDescent="0.25"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3:29" x14ac:dyDescent="0.25"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</sheetData>
  <autoFilter ref="A1:AQ226" xr:uid="{D879A72C-2B15-4101-BC43-8C14499A73DF}"/>
  <conditionalFormatting sqref="A2:XFD161">
    <cfRule type="expression" dxfId="35" priority="17">
      <formula>$I2="kein ET"</formula>
    </cfRule>
    <cfRule type="expression" dxfId="34" priority="18">
      <formula>$K2="X"</formula>
    </cfRule>
    <cfRule type="expression" dxfId="33" priority="19">
      <formula>$J2="X"</formula>
    </cfRule>
  </conditionalFormatting>
  <conditionalFormatting sqref="A2:A161">
    <cfRule type="cellIs" dxfId="32" priority="1" operator="notEqual">
      <formula>3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T43"/>
  <sheetViews>
    <sheetView showGridLines="0" topLeftCell="A7" workbookViewId="0">
      <selection activeCell="C1" activeCellId="2" sqref="A1:A1048576 D1:D1048576 C1:C1048576"/>
    </sheetView>
  </sheetViews>
  <sheetFormatPr defaultRowHeight="15" x14ac:dyDescent="0.25"/>
  <cols>
    <col min="1" max="1" width="3.5703125" customWidth="1"/>
    <col min="2" max="2" width="11.42578125" customWidth="1"/>
    <col min="3" max="3" width="12" customWidth="1"/>
    <col min="4" max="4" width="19.28515625" customWidth="1"/>
    <col min="5" max="5" width="17.28515625" customWidth="1"/>
    <col min="6" max="6" width="9.5703125" customWidth="1"/>
    <col min="7" max="15" width="8.85546875" customWidth="1"/>
    <col min="16" max="26" width="9.85546875" customWidth="1"/>
    <col min="27" max="35" width="15.42578125" customWidth="1"/>
    <col min="36" max="46" width="16.42578125" customWidth="1"/>
  </cols>
  <sheetData>
    <row r="1" spans="1:46" x14ac:dyDescent="0.25">
      <c r="A1" t="s">
        <v>188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203</v>
      </c>
      <c r="Q1" t="s">
        <v>204</v>
      </c>
      <c r="R1" t="s">
        <v>205</v>
      </c>
      <c r="S1" t="s">
        <v>206</v>
      </c>
      <c r="T1" t="s">
        <v>207</v>
      </c>
      <c r="U1" t="s">
        <v>208</v>
      </c>
      <c r="V1" t="s">
        <v>209</v>
      </c>
      <c r="W1" t="s">
        <v>210</v>
      </c>
      <c r="X1" t="s">
        <v>211</v>
      </c>
      <c r="Y1" t="s">
        <v>212</v>
      </c>
      <c r="Z1" t="s">
        <v>213</v>
      </c>
      <c r="AA1" t="s">
        <v>214</v>
      </c>
      <c r="AB1" t="s">
        <v>215</v>
      </c>
      <c r="AC1" t="s">
        <v>216</v>
      </c>
      <c r="AD1" t="s">
        <v>217</v>
      </c>
      <c r="AE1" t="s">
        <v>218</v>
      </c>
      <c r="AF1" t="s">
        <v>219</v>
      </c>
      <c r="AG1" t="s">
        <v>220</v>
      </c>
      <c r="AH1" t="s">
        <v>221</v>
      </c>
      <c r="AI1" t="s">
        <v>222</v>
      </c>
      <c r="AJ1" t="s">
        <v>223</v>
      </c>
      <c r="AK1" t="s">
        <v>224</v>
      </c>
      <c r="AL1" t="s">
        <v>225</v>
      </c>
      <c r="AM1" t="s">
        <v>226</v>
      </c>
      <c r="AN1" t="s">
        <v>227</v>
      </c>
      <c r="AO1" t="s">
        <v>228</v>
      </c>
      <c r="AP1" t="s">
        <v>229</v>
      </c>
      <c r="AQ1" t="s">
        <v>230</v>
      </c>
      <c r="AR1" t="s">
        <v>231</v>
      </c>
      <c r="AS1" t="s">
        <v>232</v>
      </c>
      <c r="AT1" t="s">
        <v>233</v>
      </c>
    </row>
    <row r="2" spans="1:46" x14ac:dyDescent="0.25">
      <c r="A2">
        <v>1</v>
      </c>
      <c r="B2">
        <v>3</v>
      </c>
      <c r="C2">
        <v>0</v>
      </c>
      <c r="D2">
        <v>3</v>
      </c>
      <c r="E2">
        <v>6.7</v>
      </c>
      <c r="F2">
        <v>14.5</v>
      </c>
      <c r="G2">
        <v>2</v>
      </c>
      <c r="H2">
        <v>2</v>
      </c>
      <c r="I2">
        <v>3</v>
      </c>
      <c r="AA2">
        <v>6.7</v>
      </c>
      <c r="AB2">
        <v>7.2</v>
      </c>
      <c r="AC2">
        <v>14.2</v>
      </c>
    </row>
    <row r="3" spans="1:46" x14ac:dyDescent="0.25">
      <c r="A3">
        <v>2</v>
      </c>
      <c r="B3">
        <v>3</v>
      </c>
      <c r="C3">
        <v>0</v>
      </c>
      <c r="D3">
        <v>3</v>
      </c>
      <c r="E3">
        <v>10.4</v>
      </c>
      <c r="F3">
        <v>10.8</v>
      </c>
      <c r="G3">
        <v>3</v>
      </c>
      <c r="AA3">
        <v>10.4</v>
      </c>
    </row>
    <row r="4" spans="1:46" x14ac:dyDescent="0.25">
      <c r="A4">
        <v>3</v>
      </c>
      <c r="B4">
        <v>3</v>
      </c>
      <c r="C4">
        <v>0</v>
      </c>
      <c r="D4">
        <v>3</v>
      </c>
      <c r="E4">
        <v>25.9</v>
      </c>
      <c r="F4">
        <v>26.1</v>
      </c>
      <c r="G4">
        <v>3</v>
      </c>
      <c r="H4">
        <v>3</v>
      </c>
      <c r="AA4">
        <v>25.9</v>
      </c>
      <c r="AB4">
        <v>27.2</v>
      </c>
    </row>
    <row r="5" spans="1:46" x14ac:dyDescent="0.25">
      <c r="A5">
        <v>4</v>
      </c>
      <c r="B5">
        <v>3</v>
      </c>
      <c r="C5">
        <v>0</v>
      </c>
      <c r="D5">
        <v>3</v>
      </c>
      <c r="E5">
        <v>5.4</v>
      </c>
      <c r="F5">
        <v>5.6</v>
      </c>
      <c r="G5">
        <v>3</v>
      </c>
      <c r="AA5">
        <v>5.4</v>
      </c>
    </row>
    <row r="6" spans="1:46" x14ac:dyDescent="0.25">
      <c r="A6">
        <v>5</v>
      </c>
      <c r="B6">
        <v>3</v>
      </c>
      <c r="C6">
        <v>0</v>
      </c>
      <c r="D6">
        <v>3</v>
      </c>
      <c r="E6">
        <v>9.8000000000000007</v>
      </c>
      <c r="F6">
        <v>10</v>
      </c>
      <c r="G6">
        <v>3</v>
      </c>
      <c r="AA6">
        <v>9.8000000000000007</v>
      </c>
    </row>
    <row r="7" spans="1:46" x14ac:dyDescent="0.25">
      <c r="A7">
        <v>6</v>
      </c>
      <c r="B7">
        <v>3</v>
      </c>
      <c r="C7">
        <v>0</v>
      </c>
      <c r="D7">
        <v>3</v>
      </c>
      <c r="E7">
        <v>5.2</v>
      </c>
      <c r="F7">
        <v>5.4</v>
      </c>
      <c r="G7">
        <v>1</v>
      </c>
      <c r="AA7">
        <v>5.2</v>
      </c>
    </row>
    <row r="8" spans="1:46" x14ac:dyDescent="0.25">
      <c r="A8">
        <v>7</v>
      </c>
      <c r="B8">
        <v>3</v>
      </c>
      <c r="C8">
        <v>0</v>
      </c>
      <c r="D8">
        <v>3</v>
      </c>
      <c r="E8">
        <v>27.8</v>
      </c>
      <c r="F8">
        <v>27.9</v>
      </c>
      <c r="G8">
        <v>3</v>
      </c>
      <c r="AA8">
        <v>27.8</v>
      </c>
    </row>
    <row r="9" spans="1:46" x14ac:dyDescent="0.25">
      <c r="A9">
        <v>8</v>
      </c>
      <c r="B9">
        <v>3</v>
      </c>
      <c r="C9">
        <v>0</v>
      </c>
      <c r="D9">
        <v>3</v>
      </c>
      <c r="E9">
        <v>9.6</v>
      </c>
      <c r="F9">
        <v>9.6999999999999993</v>
      </c>
      <c r="G9">
        <v>3</v>
      </c>
      <c r="H9">
        <v>1</v>
      </c>
      <c r="AA9">
        <v>9.6</v>
      </c>
      <c r="AB9">
        <v>9.8000000000000007</v>
      </c>
    </row>
    <row r="10" spans="1:46" x14ac:dyDescent="0.25">
      <c r="A10">
        <v>9</v>
      </c>
      <c r="B10">
        <v>3</v>
      </c>
      <c r="C10">
        <v>0</v>
      </c>
      <c r="D10">
        <v>3</v>
      </c>
      <c r="E10">
        <v>4.7</v>
      </c>
      <c r="F10">
        <v>4.9000000000000004</v>
      </c>
      <c r="G10">
        <v>1</v>
      </c>
      <c r="AA10">
        <v>4.7</v>
      </c>
    </row>
    <row r="11" spans="1:46" x14ac:dyDescent="0.25">
      <c r="A11">
        <v>10</v>
      </c>
      <c r="B11">
        <v>3</v>
      </c>
      <c r="C11">
        <v>0</v>
      </c>
      <c r="D11">
        <v>3</v>
      </c>
      <c r="E11">
        <v>14.8</v>
      </c>
      <c r="F11">
        <v>15.1</v>
      </c>
      <c r="G11">
        <v>3</v>
      </c>
      <c r="AA11">
        <v>14.8</v>
      </c>
    </row>
    <row r="12" spans="1:46" x14ac:dyDescent="0.25">
      <c r="A12">
        <v>11</v>
      </c>
      <c r="B12">
        <v>3</v>
      </c>
      <c r="C12">
        <v>0</v>
      </c>
      <c r="D12">
        <v>3</v>
      </c>
      <c r="E12">
        <v>8.1</v>
      </c>
      <c r="F12">
        <v>8.3000000000000007</v>
      </c>
      <c r="G12">
        <v>1</v>
      </c>
      <c r="H12">
        <v>2</v>
      </c>
      <c r="AA12">
        <v>8.1</v>
      </c>
      <c r="AB12">
        <v>9</v>
      </c>
    </row>
    <row r="13" spans="1:46" x14ac:dyDescent="0.25">
      <c r="A13">
        <v>12</v>
      </c>
      <c r="B13">
        <v>3</v>
      </c>
      <c r="C13">
        <v>0</v>
      </c>
      <c r="D13">
        <v>3</v>
      </c>
      <c r="E13">
        <v>5.0999999999999996</v>
      </c>
      <c r="F13">
        <v>5.4</v>
      </c>
      <c r="G13">
        <v>3</v>
      </c>
      <c r="AA13">
        <v>5.0999999999999996</v>
      </c>
    </row>
    <row r="14" spans="1:46" x14ac:dyDescent="0.25">
      <c r="A14">
        <v>13</v>
      </c>
      <c r="B14">
        <v>3</v>
      </c>
      <c r="C14">
        <v>0</v>
      </c>
      <c r="D14">
        <v>3</v>
      </c>
      <c r="E14">
        <v>22.1</v>
      </c>
      <c r="F14">
        <v>22.5</v>
      </c>
      <c r="G14">
        <v>3</v>
      </c>
      <c r="AA14">
        <v>22.1</v>
      </c>
    </row>
    <row r="15" spans="1:46" x14ac:dyDescent="0.25">
      <c r="A15">
        <v>14</v>
      </c>
      <c r="B15">
        <v>3</v>
      </c>
      <c r="C15">
        <v>0</v>
      </c>
      <c r="D15">
        <v>3</v>
      </c>
      <c r="E15">
        <v>7.8</v>
      </c>
      <c r="F15">
        <v>8</v>
      </c>
      <c r="G15">
        <v>3</v>
      </c>
      <c r="AA15">
        <v>7.8</v>
      </c>
    </row>
    <row r="16" spans="1:46" x14ac:dyDescent="0.25">
      <c r="A16">
        <v>15</v>
      </c>
      <c r="B16">
        <v>3</v>
      </c>
      <c r="C16">
        <v>0</v>
      </c>
      <c r="D16">
        <v>3</v>
      </c>
      <c r="E16">
        <v>23</v>
      </c>
      <c r="F16">
        <v>23.3</v>
      </c>
      <c r="G16">
        <v>3</v>
      </c>
      <c r="AA16">
        <v>23</v>
      </c>
    </row>
    <row r="17" spans="1:30" x14ac:dyDescent="0.25">
      <c r="A17">
        <v>16</v>
      </c>
      <c r="B17">
        <v>3</v>
      </c>
      <c r="C17">
        <v>0</v>
      </c>
      <c r="D17">
        <v>3</v>
      </c>
      <c r="E17">
        <v>14.9</v>
      </c>
      <c r="F17">
        <v>15.1</v>
      </c>
      <c r="G17">
        <v>3</v>
      </c>
      <c r="AA17">
        <v>14.9</v>
      </c>
    </row>
    <row r="18" spans="1:30" x14ac:dyDescent="0.25">
      <c r="A18">
        <v>17</v>
      </c>
      <c r="B18">
        <v>3</v>
      </c>
      <c r="C18">
        <v>0</v>
      </c>
      <c r="D18">
        <v>3</v>
      </c>
      <c r="E18">
        <v>27.2</v>
      </c>
      <c r="F18">
        <v>27.4</v>
      </c>
      <c r="G18">
        <v>3</v>
      </c>
      <c r="AA18">
        <v>27.2</v>
      </c>
    </row>
    <row r="19" spans="1:30" x14ac:dyDescent="0.25">
      <c r="A19">
        <v>18</v>
      </c>
      <c r="B19">
        <v>3</v>
      </c>
      <c r="C19">
        <v>0</v>
      </c>
      <c r="D19">
        <v>3</v>
      </c>
      <c r="E19">
        <v>15.3</v>
      </c>
      <c r="F19">
        <v>15.5</v>
      </c>
      <c r="G19">
        <v>3</v>
      </c>
      <c r="AA19">
        <v>15.3</v>
      </c>
    </row>
    <row r="20" spans="1:30" x14ac:dyDescent="0.25">
      <c r="A20">
        <v>19</v>
      </c>
      <c r="B20">
        <v>3</v>
      </c>
      <c r="C20">
        <v>0</v>
      </c>
      <c r="D20">
        <v>3</v>
      </c>
      <c r="E20">
        <v>5.7</v>
      </c>
      <c r="F20">
        <v>5.8</v>
      </c>
      <c r="G20">
        <v>1</v>
      </c>
      <c r="AA20">
        <v>5.7</v>
      </c>
    </row>
    <row r="21" spans="1:30" x14ac:dyDescent="0.25">
      <c r="A21">
        <v>20</v>
      </c>
      <c r="B21">
        <v>3</v>
      </c>
      <c r="C21">
        <v>0</v>
      </c>
      <c r="D21">
        <v>3</v>
      </c>
      <c r="E21">
        <v>9.6</v>
      </c>
      <c r="F21">
        <v>9.8000000000000007</v>
      </c>
      <c r="G21">
        <v>3</v>
      </c>
      <c r="AA21">
        <v>9.6</v>
      </c>
    </row>
    <row r="22" spans="1:30" x14ac:dyDescent="0.25">
      <c r="A22">
        <v>21</v>
      </c>
      <c r="B22">
        <v>3</v>
      </c>
      <c r="C22">
        <v>0</v>
      </c>
      <c r="D22">
        <v>3</v>
      </c>
      <c r="E22">
        <v>20.8</v>
      </c>
      <c r="F22">
        <v>21</v>
      </c>
      <c r="G22">
        <v>3</v>
      </c>
      <c r="AA22">
        <v>20.8</v>
      </c>
    </row>
    <row r="23" spans="1:30" x14ac:dyDescent="0.25">
      <c r="A23">
        <v>51</v>
      </c>
      <c r="B23">
        <v>2</v>
      </c>
      <c r="C23">
        <v>0</v>
      </c>
      <c r="D23">
        <v>2</v>
      </c>
      <c r="E23">
        <v>26.6</v>
      </c>
      <c r="F23">
        <v>26.8</v>
      </c>
      <c r="G23">
        <v>3</v>
      </c>
      <c r="AA23">
        <v>26.6</v>
      </c>
    </row>
    <row r="24" spans="1:30" x14ac:dyDescent="0.25">
      <c r="A24">
        <v>52</v>
      </c>
      <c r="B24">
        <v>3</v>
      </c>
      <c r="C24">
        <v>0</v>
      </c>
      <c r="D24">
        <v>3</v>
      </c>
      <c r="E24">
        <v>21.7</v>
      </c>
      <c r="F24">
        <v>21.9</v>
      </c>
      <c r="G24">
        <v>3</v>
      </c>
      <c r="AA24">
        <v>21.7</v>
      </c>
    </row>
    <row r="25" spans="1:30" x14ac:dyDescent="0.25">
      <c r="A25">
        <v>53</v>
      </c>
      <c r="B25">
        <v>3</v>
      </c>
      <c r="C25">
        <v>0</v>
      </c>
      <c r="D25">
        <v>3</v>
      </c>
      <c r="E25">
        <v>35.1</v>
      </c>
      <c r="F25">
        <v>35.4</v>
      </c>
      <c r="G25">
        <v>3</v>
      </c>
      <c r="AA25">
        <v>35.1</v>
      </c>
    </row>
    <row r="26" spans="1:30" x14ac:dyDescent="0.25">
      <c r="A26">
        <v>54</v>
      </c>
      <c r="B26">
        <v>3</v>
      </c>
      <c r="C26">
        <v>0</v>
      </c>
      <c r="D26">
        <v>3</v>
      </c>
      <c r="E26">
        <v>24.8</v>
      </c>
      <c r="F26">
        <v>25.5</v>
      </c>
      <c r="G26">
        <v>2</v>
      </c>
      <c r="H26">
        <v>3</v>
      </c>
      <c r="I26">
        <v>4</v>
      </c>
      <c r="J26">
        <v>3</v>
      </c>
      <c r="AA26">
        <v>24.8</v>
      </c>
      <c r="AB26">
        <v>25</v>
      </c>
      <c r="AC26">
        <v>43.1</v>
      </c>
      <c r="AD26">
        <v>44</v>
      </c>
    </row>
    <row r="27" spans="1:30" x14ac:dyDescent="0.25">
      <c r="A27">
        <v>55</v>
      </c>
      <c r="B27">
        <v>2</v>
      </c>
      <c r="C27">
        <v>0</v>
      </c>
      <c r="D27">
        <v>2</v>
      </c>
      <c r="E27">
        <v>9.6999999999999993</v>
      </c>
      <c r="F27">
        <v>9.8000000000000007</v>
      </c>
      <c r="G27">
        <v>3</v>
      </c>
      <c r="AA27">
        <v>9.6999999999999993</v>
      </c>
    </row>
    <row r="28" spans="1:30" x14ac:dyDescent="0.25">
      <c r="A28">
        <v>56</v>
      </c>
      <c r="B28">
        <v>2</v>
      </c>
      <c r="C28">
        <v>0</v>
      </c>
      <c r="D28">
        <v>2</v>
      </c>
      <c r="E28">
        <v>27</v>
      </c>
      <c r="F28">
        <v>27.3</v>
      </c>
      <c r="G28">
        <v>3</v>
      </c>
      <c r="AA28">
        <v>27</v>
      </c>
    </row>
    <row r="29" spans="1:30" x14ac:dyDescent="0.25">
      <c r="A29">
        <v>57</v>
      </c>
      <c r="B29">
        <v>3</v>
      </c>
      <c r="C29">
        <v>3</v>
      </c>
      <c r="D29">
        <v>3</v>
      </c>
    </row>
    <row r="30" spans="1:30" x14ac:dyDescent="0.25">
      <c r="A30">
        <v>58</v>
      </c>
      <c r="B30">
        <v>3</v>
      </c>
      <c r="C30">
        <v>0</v>
      </c>
      <c r="D30">
        <v>3</v>
      </c>
      <c r="E30">
        <v>26.3</v>
      </c>
      <c r="F30">
        <v>26.5</v>
      </c>
      <c r="G30">
        <v>3</v>
      </c>
      <c r="H30">
        <v>4</v>
      </c>
      <c r="AA30">
        <v>26.3</v>
      </c>
      <c r="AB30">
        <v>36.299999999999997</v>
      </c>
    </row>
    <row r="31" spans="1:30" x14ac:dyDescent="0.25">
      <c r="A31">
        <v>59</v>
      </c>
      <c r="B31">
        <v>2</v>
      </c>
      <c r="C31">
        <v>0</v>
      </c>
      <c r="D31">
        <v>2</v>
      </c>
      <c r="E31">
        <v>24.8</v>
      </c>
      <c r="F31">
        <v>25</v>
      </c>
      <c r="G31">
        <v>3</v>
      </c>
      <c r="AA31">
        <v>24.8</v>
      </c>
    </row>
    <row r="32" spans="1:30" x14ac:dyDescent="0.25">
      <c r="A32">
        <v>60</v>
      </c>
      <c r="B32">
        <v>3</v>
      </c>
      <c r="C32">
        <v>0</v>
      </c>
      <c r="D32">
        <v>3</v>
      </c>
      <c r="E32">
        <v>6.4</v>
      </c>
      <c r="F32">
        <v>6.6</v>
      </c>
      <c r="G32">
        <v>1</v>
      </c>
      <c r="H32">
        <v>3</v>
      </c>
      <c r="AA32">
        <v>6.4</v>
      </c>
      <c r="AB32">
        <v>7.1</v>
      </c>
    </row>
    <row r="33" spans="1:29" x14ac:dyDescent="0.25">
      <c r="A33">
        <v>61</v>
      </c>
      <c r="B33">
        <v>3</v>
      </c>
      <c r="C33">
        <v>0</v>
      </c>
      <c r="D33">
        <v>3</v>
      </c>
      <c r="E33">
        <v>27.3</v>
      </c>
      <c r="F33">
        <v>27.4</v>
      </c>
      <c r="G33">
        <v>3</v>
      </c>
      <c r="AA33">
        <v>27.3</v>
      </c>
    </row>
    <row r="34" spans="1:29" x14ac:dyDescent="0.25">
      <c r="A34">
        <v>62</v>
      </c>
      <c r="B34">
        <v>3</v>
      </c>
      <c r="C34">
        <v>0</v>
      </c>
      <c r="D34">
        <v>3</v>
      </c>
      <c r="E34">
        <v>27.1</v>
      </c>
      <c r="F34">
        <v>27.2</v>
      </c>
      <c r="G34">
        <v>3</v>
      </c>
      <c r="AA34">
        <v>27.1</v>
      </c>
    </row>
    <row r="35" spans="1:29" x14ac:dyDescent="0.25">
      <c r="A35">
        <v>63</v>
      </c>
      <c r="B35">
        <v>3</v>
      </c>
      <c r="C35">
        <v>0</v>
      </c>
      <c r="D35">
        <v>3</v>
      </c>
      <c r="E35">
        <v>25.2</v>
      </c>
      <c r="F35">
        <v>25.4</v>
      </c>
      <c r="G35">
        <v>3</v>
      </c>
      <c r="AA35">
        <v>25.2</v>
      </c>
    </row>
    <row r="36" spans="1:29" x14ac:dyDescent="0.25">
      <c r="A36">
        <v>64</v>
      </c>
      <c r="B36">
        <v>3</v>
      </c>
      <c r="C36">
        <v>0</v>
      </c>
      <c r="D36">
        <v>3</v>
      </c>
      <c r="E36">
        <v>27.1</v>
      </c>
      <c r="F36">
        <v>27.2</v>
      </c>
      <c r="G36">
        <v>3</v>
      </c>
      <c r="AA36">
        <v>27.1</v>
      </c>
    </row>
    <row r="37" spans="1:29" x14ac:dyDescent="0.25">
      <c r="A37">
        <v>65</v>
      </c>
      <c r="B37">
        <v>3</v>
      </c>
      <c r="C37">
        <v>0</v>
      </c>
      <c r="D37">
        <v>3</v>
      </c>
      <c r="E37">
        <v>26.1</v>
      </c>
      <c r="F37">
        <v>26.3</v>
      </c>
      <c r="G37">
        <v>3</v>
      </c>
      <c r="AA37">
        <v>26.1</v>
      </c>
    </row>
    <row r="38" spans="1:29" x14ac:dyDescent="0.25">
      <c r="A38">
        <v>66</v>
      </c>
      <c r="B38">
        <v>3</v>
      </c>
      <c r="C38">
        <v>0</v>
      </c>
      <c r="D38">
        <v>3</v>
      </c>
      <c r="E38">
        <v>21.8</v>
      </c>
      <c r="F38">
        <v>22</v>
      </c>
      <c r="G38">
        <v>3</v>
      </c>
      <c r="AA38">
        <v>21.8</v>
      </c>
    </row>
    <row r="39" spans="1:29" x14ac:dyDescent="0.25">
      <c r="A39">
        <v>67</v>
      </c>
      <c r="B39">
        <v>3</v>
      </c>
      <c r="C39">
        <v>0</v>
      </c>
      <c r="D39">
        <v>3</v>
      </c>
      <c r="E39">
        <v>13.9</v>
      </c>
      <c r="F39">
        <v>21.7</v>
      </c>
      <c r="G39">
        <v>2</v>
      </c>
      <c r="H39">
        <v>3</v>
      </c>
      <c r="I39">
        <v>3</v>
      </c>
      <c r="AA39">
        <v>13.9</v>
      </c>
      <c r="AB39">
        <v>21.5</v>
      </c>
      <c r="AC39">
        <v>25.2</v>
      </c>
    </row>
    <row r="40" spans="1:29" x14ac:dyDescent="0.25">
      <c r="A40">
        <v>68</v>
      </c>
      <c r="B40">
        <v>2</v>
      </c>
      <c r="C40">
        <v>0</v>
      </c>
      <c r="D40">
        <v>2</v>
      </c>
      <c r="E40">
        <v>10.3</v>
      </c>
      <c r="F40">
        <v>10.7</v>
      </c>
      <c r="G40">
        <v>3</v>
      </c>
      <c r="AA40">
        <v>10.3</v>
      </c>
    </row>
    <row r="41" spans="1:29" x14ac:dyDescent="0.25">
      <c r="A41">
        <v>69</v>
      </c>
      <c r="B41">
        <v>3</v>
      </c>
      <c r="C41">
        <v>0</v>
      </c>
      <c r="D41">
        <v>3</v>
      </c>
      <c r="E41">
        <v>14.3</v>
      </c>
      <c r="F41">
        <v>14.5</v>
      </c>
      <c r="G41">
        <v>3</v>
      </c>
      <c r="AA41">
        <v>14.3</v>
      </c>
    </row>
    <row r="42" spans="1:29" x14ac:dyDescent="0.25">
      <c r="A42">
        <v>70</v>
      </c>
      <c r="B42">
        <v>3</v>
      </c>
      <c r="C42">
        <v>0</v>
      </c>
      <c r="D42">
        <v>3</v>
      </c>
      <c r="E42">
        <v>23.3</v>
      </c>
      <c r="F42">
        <v>24.2</v>
      </c>
      <c r="G42">
        <v>3</v>
      </c>
      <c r="AA42">
        <v>23.3</v>
      </c>
    </row>
    <row r="43" spans="1:29" x14ac:dyDescent="0.25">
      <c r="A43">
        <v>71</v>
      </c>
      <c r="B43">
        <v>3</v>
      </c>
      <c r="C43">
        <v>0</v>
      </c>
      <c r="D43">
        <v>3</v>
      </c>
      <c r="E43">
        <v>12.6</v>
      </c>
      <c r="F43">
        <v>12.8</v>
      </c>
      <c r="G43">
        <v>1</v>
      </c>
      <c r="AA43">
        <v>12.6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53"/>
  <sheetViews>
    <sheetView showGridLines="0" zoomScale="85" zoomScaleNormal="85" workbookViewId="0">
      <selection activeCell="C1" activeCellId="2" sqref="A1:A1048576 D1:D1048576 C1:C1048576"/>
    </sheetView>
  </sheetViews>
  <sheetFormatPr defaultRowHeight="15" x14ac:dyDescent="0.25"/>
  <cols>
    <col min="1" max="1" width="3.5703125" customWidth="1"/>
    <col min="2" max="2" width="11.42578125" customWidth="1"/>
    <col min="3" max="3" width="12" customWidth="1"/>
    <col min="4" max="4" width="19.28515625" customWidth="1"/>
    <col min="5" max="5" width="17.28515625" customWidth="1"/>
    <col min="6" max="6" width="10.7109375" customWidth="1"/>
    <col min="7" max="15" width="8.85546875" customWidth="1"/>
    <col min="16" max="26" width="9.85546875" customWidth="1"/>
    <col min="27" max="35" width="15.42578125" customWidth="1"/>
    <col min="36" max="46" width="16.42578125" customWidth="1"/>
  </cols>
  <sheetData>
    <row r="1" spans="1:46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81</v>
      </c>
      <c r="AG1" t="s">
        <v>82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  <c r="AP1" t="s">
        <v>91</v>
      </c>
      <c r="AQ1" t="s">
        <v>92</v>
      </c>
      <c r="AR1" t="s">
        <v>93</v>
      </c>
      <c r="AS1" t="s">
        <v>94</v>
      </c>
      <c r="AT1" t="s">
        <v>95</v>
      </c>
    </row>
    <row r="2" spans="1:46" x14ac:dyDescent="0.25">
      <c r="A2">
        <v>1</v>
      </c>
      <c r="B2">
        <v>3</v>
      </c>
      <c r="C2">
        <v>0</v>
      </c>
      <c r="D2">
        <v>3</v>
      </c>
      <c r="E2">
        <v>2.8666652999999931</v>
      </c>
      <c r="F2">
        <v>2.9166666000001134</v>
      </c>
      <c r="G2">
        <v>3</v>
      </c>
      <c r="AA2">
        <v>2.8666652999999931</v>
      </c>
    </row>
    <row r="3" spans="1:46" x14ac:dyDescent="0.25">
      <c r="A3">
        <v>2</v>
      </c>
      <c r="B3">
        <v>3</v>
      </c>
      <c r="C3">
        <v>0</v>
      </c>
      <c r="D3">
        <v>3</v>
      </c>
      <c r="E3">
        <v>7.3166668999996034</v>
      </c>
      <c r="F3">
        <v>9.8333323999997226</v>
      </c>
      <c r="G3">
        <v>2</v>
      </c>
      <c r="H3">
        <v>1</v>
      </c>
      <c r="AA3">
        <v>7.3166668999996034</v>
      </c>
      <c r="AB3">
        <v>9.7999998999997047</v>
      </c>
    </row>
    <row r="4" spans="1:46" x14ac:dyDescent="0.25">
      <c r="A4">
        <v>3</v>
      </c>
      <c r="B4">
        <v>3</v>
      </c>
      <c r="C4">
        <v>0</v>
      </c>
      <c r="D4">
        <v>3</v>
      </c>
      <c r="E4">
        <v>7.5166666000001134</v>
      </c>
      <c r="F4">
        <v>7.5666658000000755</v>
      </c>
      <c r="G4">
        <v>3</v>
      </c>
      <c r="AA4">
        <v>7.5166666000001134</v>
      </c>
    </row>
    <row r="5" spans="1:46" x14ac:dyDescent="0.25">
      <c r="A5">
        <v>4</v>
      </c>
      <c r="B5">
        <v>3</v>
      </c>
      <c r="C5">
        <v>0</v>
      </c>
      <c r="D5">
        <v>3</v>
      </c>
      <c r="E5">
        <v>2.5833335000001827</v>
      </c>
      <c r="F5">
        <v>2.6333313000001946</v>
      </c>
      <c r="G5">
        <v>1</v>
      </c>
      <c r="AA5">
        <v>2.5833335000001827</v>
      </c>
    </row>
    <row r="6" spans="1:46" x14ac:dyDescent="0.25">
      <c r="A6">
        <v>5</v>
      </c>
      <c r="B6">
        <v>3</v>
      </c>
      <c r="C6">
        <v>0</v>
      </c>
      <c r="D6">
        <v>3</v>
      </c>
      <c r="E6">
        <v>2.9999870000001976</v>
      </c>
      <c r="F6">
        <v>3.0499886000002734</v>
      </c>
      <c r="G6">
        <v>3</v>
      </c>
      <c r="AA6">
        <v>2.9999870000001976</v>
      </c>
    </row>
    <row r="7" spans="1:46" x14ac:dyDescent="0.25">
      <c r="A7">
        <v>6</v>
      </c>
      <c r="B7">
        <v>3</v>
      </c>
      <c r="C7">
        <v>0</v>
      </c>
      <c r="D7">
        <v>3</v>
      </c>
      <c r="E7">
        <v>3.199998199999798</v>
      </c>
      <c r="F7">
        <v>3.249998099999968</v>
      </c>
      <c r="G7">
        <v>1</v>
      </c>
      <c r="AA7">
        <v>3.199998199999798</v>
      </c>
    </row>
    <row r="8" spans="1:46" x14ac:dyDescent="0.25">
      <c r="A8">
        <v>7</v>
      </c>
      <c r="B8">
        <v>3</v>
      </c>
      <c r="C8">
        <v>0</v>
      </c>
      <c r="D8">
        <v>3</v>
      </c>
      <c r="E8">
        <v>4.1833331999997609</v>
      </c>
      <c r="F8">
        <v>4.2500002000001258</v>
      </c>
      <c r="G8">
        <v>1</v>
      </c>
      <c r="AA8">
        <v>4.1833331999997609</v>
      </c>
    </row>
    <row r="9" spans="1:46" x14ac:dyDescent="0.25">
      <c r="A9">
        <v>8</v>
      </c>
      <c r="B9">
        <v>3</v>
      </c>
      <c r="C9">
        <v>0</v>
      </c>
      <c r="D9">
        <v>3</v>
      </c>
      <c r="E9">
        <v>8.3000007000002078</v>
      </c>
      <c r="F9">
        <v>8.3500005999999125</v>
      </c>
      <c r="G9">
        <v>3</v>
      </c>
      <c r="AA9">
        <v>8.3000007000002078</v>
      </c>
    </row>
    <row r="10" spans="1:46" x14ac:dyDescent="0.25">
      <c r="A10">
        <v>9</v>
      </c>
      <c r="B10">
        <v>3</v>
      </c>
      <c r="C10">
        <v>0</v>
      </c>
      <c r="D10">
        <v>3</v>
      </c>
      <c r="E10">
        <v>6.8666669000000695</v>
      </c>
      <c r="F10">
        <v>6.9166672000000258</v>
      </c>
      <c r="G10">
        <v>1</v>
      </c>
      <c r="AA10">
        <v>6.8666669000000695</v>
      </c>
    </row>
    <row r="11" spans="1:46" x14ac:dyDescent="0.25">
      <c r="A11">
        <v>10</v>
      </c>
      <c r="B11">
        <v>3</v>
      </c>
      <c r="C11">
        <v>0</v>
      </c>
      <c r="D11">
        <v>3</v>
      </c>
      <c r="E11">
        <v>4.5833341999999249</v>
      </c>
      <c r="F11">
        <v>4.6500005999999123</v>
      </c>
      <c r="G11">
        <v>1</v>
      </c>
      <c r="AA11">
        <v>4.5833341999999249</v>
      </c>
    </row>
    <row r="12" spans="1:46" x14ac:dyDescent="0.25">
      <c r="A12">
        <v>11</v>
      </c>
      <c r="B12">
        <v>3</v>
      </c>
      <c r="C12">
        <v>0</v>
      </c>
      <c r="D12">
        <v>3</v>
      </c>
      <c r="E12">
        <v>7.3333354999998122</v>
      </c>
      <c r="F12">
        <v>7.3666602999998725</v>
      </c>
      <c r="G12">
        <v>1</v>
      </c>
      <c r="AA12">
        <v>7.3333354999998122</v>
      </c>
    </row>
    <row r="13" spans="1:46" x14ac:dyDescent="0.25">
      <c r="A13">
        <v>12</v>
      </c>
      <c r="B13">
        <v>3</v>
      </c>
      <c r="C13">
        <v>0</v>
      </c>
      <c r="D13">
        <v>3</v>
      </c>
      <c r="E13">
        <v>3.6000002000001259</v>
      </c>
      <c r="F13">
        <v>3.6499987000001131</v>
      </c>
      <c r="G13">
        <v>1</v>
      </c>
      <c r="AA13">
        <v>3.6000002000001259</v>
      </c>
    </row>
    <row r="14" spans="1:46" x14ac:dyDescent="0.25">
      <c r="A14">
        <v>13</v>
      </c>
      <c r="B14">
        <v>3</v>
      </c>
      <c r="C14">
        <v>0</v>
      </c>
      <c r="D14">
        <v>3</v>
      </c>
      <c r="E14">
        <v>4.8833336000000127</v>
      </c>
      <c r="F14">
        <v>4.9499983999999237</v>
      </c>
      <c r="G14">
        <v>1</v>
      </c>
      <c r="AA14">
        <v>4.8833336000000127</v>
      </c>
    </row>
    <row r="15" spans="1:46" x14ac:dyDescent="0.25">
      <c r="A15">
        <v>14</v>
      </c>
      <c r="B15">
        <v>3</v>
      </c>
      <c r="C15">
        <v>0</v>
      </c>
      <c r="D15">
        <v>3</v>
      </c>
      <c r="E15">
        <v>3.7168364999999759</v>
      </c>
      <c r="F15">
        <v>3.7833317999998108</v>
      </c>
      <c r="G15">
        <v>1</v>
      </c>
      <c r="AA15">
        <v>3.7168364999999759</v>
      </c>
    </row>
    <row r="16" spans="1:46" x14ac:dyDescent="0.25">
      <c r="A16">
        <v>15</v>
      </c>
      <c r="B16">
        <v>3</v>
      </c>
      <c r="C16">
        <v>0</v>
      </c>
      <c r="D16">
        <v>3</v>
      </c>
      <c r="E16">
        <v>1.3499994000000879</v>
      </c>
      <c r="F16">
        <v>1.3999997000000439</v>
      </c>
      <c r="G16">
        <v>3</v>
      </c>
      <c r="H16">
        <v>3</v>
      </c>
      <c r="AA16">
        <v>1.3499994000000879</v>
      </c>
      <c r="AB16">
        <v>5.4833346000001768</v>
      </c>
    </row>
    <row r="17" spans="1:29" x14ac:dyDescent="0.25">
      <c r="A17">
        <v>16</v>
      </c>
      <c r="B17">
        <v>3</v>
      </c>
      <c r="C17">
        <v>0</v>
      </c>
      <c r="D17">
        <v>3</v>
      </c>
      <c r="E17">
        <v>6.883330899999943</v>
      </c>
      <c r="F17">
        <v>6.9333325000000183</v>
      </c>
      <c r="G17">
        <v>1</v>
      </c>
      <c r="H17">
        <v>3</v>
      </c>
      <c r="AA17">
        <v>6.883330899999943</v>
      </c>
      <c r="AB17">
        <v>7.4333329000002708</v>
      </c>
    </row>
    <row r="18" spans="1:29" x14ac:dyDescent="0.25">
      <c r="A18">
        <v>17</v>
      </c>
      <c r="B18">
        <v>3</v>
      </c>
      <c r="C18">
        <v>0</v>
      </c>
      <c r="D18">
        <v>3</v>
      </c>
      <c r="E18">
        <v>2.4166666999999435</v>
      </c>
      <c r="F18">
        <v>2.4666650000000372</v>
      </c>
      <c r="G18">
        <v>1</v>
      </c>
      <c r="AA18">
        <v>2.4166666999999435</v>
      </c>
    </row>
    <row r="19" spans="1:29" x14ac:dyDescent="0.25">
      <c r="A19">
        <v>18</v>
      </c>
      <c r="B19">
        <v>3</v>
      </c>
      <c r="C19">
        <v>0</v>
      </c>
      <c r="D19">
        <v>3</v>
      </c>
      <c r="E19">
        <v>3.050001999999862</v>
      </c>
      <c r="F19">
        <v>3.0999956000000237</v>
      </c>
      <c r="G19">
        <v>1</v>
      </c>
      <c r="AA19">
        <v>3.050001999999862</v>
      </c>
    </row>
    <row r="20" spans="1:29" x14ac:dyDescent="0.25">
      <c r="A20">
        <v>19</v>
      </c>
      <c r="B20">
        <v>3</v>
      </c>
      <c r="C20">
        <v>0</v>
      </c>
      <c r="D20">
        <v>3</v>
      </c>
      <c r="E20">
        <v>7.6166666000001131</v>
      </c>
      <c r="F20">
        <v>7.6666692000003529</v>
      </c>
      <c r="G20">
        <v>3</v>
      </c>
      <c r="AA20">
        <v>7.6166666000001131</v>
      </c>
    </row>
    <row r="21" spans="1:29" x14ac:dyDescent="0.25">
      <c r="A21">
        <v>20</v>
      </c>
      <c r="B21">
        <v>3</v>
      </c>
      <c r="C21">
        <v>0</v>
      </c>
      <c r="D21">
        <v>3</v>
      </c>
      <c r="E21">
        <v>1.7833347000000066</v>
      </c>
      <c r="F21">
        <v>1.8500015000002459</v>
      </c>
      <c r="G21">
        <v>3</v>
      </c>
      <c r="AA21">
        <v>1.7833347000000066</v>
      </c>
    </row>
    <row r="22" spans="1:29" x14ac:dyDescent="0.25">
      <c r="A22">
        <v>21</v>
      </c>
      <c r="B22">
        <v>3</v>
      </c>
      <c r="C22">
        <v>0</v>
      </c>
      <c r="D22">
        <v>3</v>
      </c>
      <c r="E22">
        <v>3.1666669999998995</v>
      </c>
      <c r="F22">
        <v>3.2166672000000252</v>
      </c>
      <c r="G22">
        <v>1</v>
      </c>
      <c r="AA22">
        <v>3.1666669999998995</v>
      </c>
    </row>
    <row r="23" spans="1:29" x14ac:dyDescent="0.25">
      <c r="A23">
        <v>22</v>
      </c>
      <c r="B23">
        <v>3</v>
      </c>
      <c r="C23">
        <v>0</v>
      </c>
      <c r="D23">
        <v>3</v>
      </c>
      <c r="E23">
        <v>2.6333337999999058</v>
      </c>
      <c r="F23">
        <v>2.6833316999999806</v>
      </c>
      <c r="G23">
        <v>3</v>
      </c>
      <c r="AA23">
        <v>2.6333337999999058</v>
      </c>
    </row>
    <row r="24" spans="1:29" x14ac:dyDescent="0.25">
      <c r="A24">
        <v>23</v>
      </c>
      <c r="B24">
        <v>3</v>
      </c>
      <c r="C24">
        <v>0</v>
      </c>
      <c r="D24">
        <v>3</v>
      </c>
      <c r="E24">
        <v>2.1666665999998802</v>
      </c>
      <c r="F24">
        <v>2.2166665999998805</v>
      </c>
      <c r="G24">
        <v>1</v>
      </c>
      <c r="AA24">
        <v>2.1666665999998802</v>
      </c>
    </row>
    <row r="25" spans="1:29" x14ac:dyDescent="0.25">
      <c r="A25">
        <v>24</v>
      </c>
      <c r="B25">
        <v>3</v>
      </c>
      <c r="C25">
        <v>0</v>
      </c>
      <c r="D25">
        <v>3</v>
      </c>
      <c r="E25">
        <v>9.0833332000002258</v>
      </c>
      <c r="F25">
        <v>9.1333310000002381</v>
      </c>
      <c r="G25">
        <v>3</v>
      </c>
      <c r="AA25">
        <v>9.0833332000002258</v>
      </c>
    </row>
    <row r="26" spans="1:29" x14ac:dyDescent="0.25">
      <c r="A26">
        <v>25</v>
      </c>
      <c r="B26">
        <v>3</v>
      </c>
      <c r="C26">
        <v>0</v>
      </c>
      <c r="D26">
        <v>3</v>
      </c>
      <c r="E26">
        <v>7.4000002000001261</v>
      </c>
      <c r="F26">
        <v>7.4333352999999187</v>
      </c>
      <c r="G26">
        <v>1</v>
      </c>
      <c r="H26">
        <v>3</v>
      </c>
      <c r="AA26">
        <v>7.4000002000001261</v>
      </c>
      <c r="AB26">
        <v>8.883334700000006</v>
      </c>
    </row>
    <row r="27" spans="1:29" x14ac:dyDescent="0.25">
      <c r="A27">
        <v>26</v>
      </c>
      <c r="B27">
        <v>3</v>
      </c>
      <c r="C27">
        <v>0</v>
      </c>
      <c r="D27">
        <v>3</v>
      </c>
      <c r="E27">
        <v>6.199997599999886</v>
      </c>
      <c r="F27">
        <v>6.2499995999999811</v>
      </c>
      <c r="G27">
        <v>1</v>
      </c>
      <c r="AA27">
        <v>6.199997599999886</v>
      </c>
    </row>
    <row r="28" spans="1:29" x14ac:dyDescent="0.25">
      <c r="A28">
        <v>51</v>
      </c>
      <c r="B28">
        <v>3</v>
      </c>
      <c r="C28">
        <v>0</v>
      </c>
      <c r="D28">
        <v>3</v>
      </c>
      <c r="E28">
        <v>8.2499966000001876</v>
      </c>
      <c r="F28">
        <v>8.2999947000001555</v>
      </c>
      <c r="G28">
        <v>3</v>
      </c>
      <c r="AA28">
        <v>8.2499966000001876</v>
      </c>
    </row>
    <row r="29" spans="1:29" x14ac:dyDescent="0.25">
      <c r="A29">
        <v>52</v>
      </c>
      <c r="B29">
        <v>3</v>
      </c>
      <c r="C29">
        <v>0</v>
      </c>
      <c r="D29">
        <v>3</v>
      </c>
      <c r="E29">
        <v>6.0166665000002828</v>
      </c>
      <c r="F29">
        <v>6.0666682000001888</v>
      </c>
      <c r="G29">
        <v>1</v>
      </c>
      <c r="AA29">
        <v>6.0166665000002828</v>
      </c>
    </row>
    <row r="30" spans="1:29" x14ac:dyDescent="0.25">
      <c r="A30">
        <v>53</v>
      </c>
      <c r="B30">
        <v>3</v>
      </c>
      <c r="C30">
        <v>0</v>
      </c>
      <c r="D30">
        <v>3</v>
      </c>
      <c r="E30">
        <v>4.5166688999999316</v>
      </c>
      <c r="F30">
        <v>4.5666694000000136</v>
      </c>
      <c r="G30">
        <v>3</v>
      </c>
      <c r="H30">
        <v>1</v>
      </c>
      <c r="I30">
        <v>1</v>
      </c>
      <c r="AA30">
        <v>4.5166688999999316</v>
      </c>
      <c r="AB30">
        <v>5.1166690999998243</v>
      </c>
      <c r="AC30">
        <v>6.0666684999999125</v>
      </c>
    </row>
    <row r="31" spans="1:29" x14ac:dyDescent="0.25">
      <c r="A31">
        <v>54</v>
      </c>
      <c r="B31">
        <v>3</v>
      </c>
      <c r="C31">
        <v>0</v>
      </c>
      <c r="D31">
        <v>3</v>
      </c>
      <c r="E31">
        <v>7.9333329000000372</v>
      </c>
      <c r="F31">
        <v>7.9833332999998241</v>
      </c>
      <c r="G31">
        <v>3</v>
      </c>
      <c r="AA31">
        <v>7.9333329000000372</v>
      </c>
    </row>
    <row r="32" spans="1:29" x14ac:dyDescent="0.25">
      <c r="A32">
        <v>55</v>
      </c>
      <c r="B32">
        <v>3</v>
      </c>
      <c r="C32">
        <v>0</v>
      </c>
      <c r="D32">
        <v>3</v>
      </c>
      <c r="E32">
        <v>7.7500002999999564</v>
      </c>
      <c r="F32">
        <v>7.8000013999999505</v>
      </c>
      <c r="G32">
        <v>3</v>
      </c>
      <c r="AA32">
        <v>7.7500002999999564</v>
      </c>
    </row>
    <row r="33" spans="1:29" x14ac:dyDescent="0.25">
      <c r="A33">
        <v>56</v>
      </c>
      <c r="B33">
        <v>3</v>
      </c>
      <c r="C33">
        <v>0</v>
      </c>
      <c r="D33">
        <v>3</v>
      </c>
      <c r="E33">
        <v>12.09999749999959</v>
      </c>
      <c r="F33">
        <v>12.14999869999988</v>
      </c>
      <c r="G33">
        <v>3</v>
      </c>
      <c r="AA33">
        <v>12.09999749999959</v>
      </c>
    </row>
    <row r="34" spans="1:29" x14ac:dyDescent="0.25">
      <c r="A34">
        <v>57</v>
      </c>
      <c r="B34">
        <v>3</v>
      </c>
      <c r="C34">
        <v>0</v>
      </c>
      <c r="D34">
        <v>3</v>
      </c>
      <c r="E34">
        <v>6.0999998999999372</v>
      </c>
      <c r="F34">
        <v>7.9333278000000869</v>
      </c>
      <c r="G34">
        <v>2</v>
      </c>
      <c r="H34">
        <v>2</v>
      </c>
      <c r="I34">
        <v>3</v>
      </c>
      <c r="AA34">
        <v>6.0999998999999372</v>
      </c>
      <c r="AB34">
        <v>6.5500109999999401</v>
      </c>
      <c r="AC34">
        <v>7.8666610000000805</v>
      </c>
    </row>
    <row r="35" spans="1:29" x14ac:dyDescent="0.25">
      <c r="A35">
        <v>58</v>
      </c>
      <c r="B35">
        <v>3</v>
      </c>
      <c r="C35">
        <v>0</v>
      </c>
      <c r="D35">
        <v>3</v>
      </c>
      <c r="E35">
        <v>3.2166676000002772</v>
      </c>
      <c r="F35">
        <v>3.2500008000000382</v>
      </c>
      <c r="G35">
        <v>1</v>
      </c>
      <c r="AA35">
        <v>3.2166676000002772</v>
      </c>
    </row>
    <row r="36" spans="1:29" x14ac:dyDescent="0.25">
      <c r="A36">
        <v>59</v>
      </c>
      <c r="B36">
        <v>3</v>
      </c>
      <c r="C36">
        <v>0</v>
      </c>
      <c r="D36">
        <v>3</v>
      </c>
      <c r="E36">
        <v>9.2999999000001701</v>
      </c>
      <c r="F36">
        <v>9.3499977000001824</v>
      </c>
      <c r="G36">
        <v>3</v>
      </c>
      <c r="AA36">
        <v>9.2999999000001701</v>
      </c>
    </row>
    <row r="37" spans="1:29" x14ac:dyDescent="0.25">
      <c r="A37">
        <v>60</v>
      </c>
      <c r="B37">
        <v>3</v>
      </c>
      <c r="C37">
        <v>0</v>
      </c>
      <c r="D37">
        <v>3</v>
      </c>
      <c r="E37">
        <v>2.683316200000001</v>
      </c>
      <c r="F37">
        <v>2.733319499999983</v>
      </c>
      <c r="G37">
        <v>1</v>
      </c>
      <c r="AA37">
        <v>2.683316200000001</v>
      </c>
    </row>
    <row r="38" spans="1:29" x14ac:dyDescent="0.25">
      <c r="A38">
        <v>61</v>
      </c>
      <c r="B38">
        <v>3</v>
      </c>
      <c r="C38">
        <v>0</v>
      </c>
      <c r="D38">
        <v>3</v>
      </c>
      <c r="E38">
        <v>3.0499984999999872</v>
      </c>
      <c r="F38">
        <v>3.0999998999999372</v>
      </c>
      <c r="G38">
        <v>1</v>
      </c>
      <c r="AA38">
        <v>3.0499984999999872</v>
      </c>
    </row>
    <row r="39" spans="1:29" x14ac:dyDescent="0.25">
      <c r="A39">
        <v>62</v>
      </c>
      <c r="B39">
        <v>3</v>
      </c>
      <c r="C39">
        <v>0</v>
      </c>
      <c r="D39">
        <v>3</v>
      </c>
      <c r="E39">
        <v>3.5666638999995777</v>
      </c>
      <c r="F39">
        <v>3.6166638999995775</v>
      </c>
      <c r="G39">
        <v>1</v>
      </c>
      <c r="AA39">
        <v>3.5666638999995777</v>
      </c>
    </row>
    <row r="40" spans="1:29" x14ac:dyDescent="0.25">
      <c r="A40">
        <v>63</v>
      </c>
      <c r="B40">
        <v>3</v>
      </c>
      <c r="C40">
        <v>0</v>
      </c>
      <c r="D40">
        <v>3</v>
      </c>
      <c r="E40">
        <v>3.4833333999998866</v>
      </c>
      <c r="F40">
        <v>3.55</v>
      </c>
      <c r="G40">
        <v>1</v>
      </c>
      <c r="AA40">
        <v>3.4833333999998866</v>
      </c>
    </row>
    <row r="41" spans="1:29" x14ac:dyDescent="0.25">
      <c r="A41">
        <v>65</v>
      </c>
      <c r="B41">
        <v>3</v>
      </c>
      <c r="C41">
        <v>0</v>
      </c>
      <c r="D41">
        <v>3</v>
      </c>
      <c r="E41">
        <v>6.850002000000095</v>
      </c>
      <c r="F41">
        <v>8.083335100000026</v>
      </c>
      <c r="G41">
        <v>2</v>
      </c>
      <c r="H41">
        <v>3</v>
      </c>
      <c r="AA41">
        <v>6.850002000000095</v>
      </c>
      <c r="AB41">
        <v>8.0500016000000763</v>
      </c>
    </row>
    <row r="42" spans="1:29" x14ac:dyDescent="0.25">
      <c r="A42">
        <v>66</v>
      </c>
      <c r="B42">
        <v>3</v>
      </c>
      <c r="C42">
        <v>0</v>
      </c>
      <c r="D42">
        <v>3</v>
      </c>
      <c r="E42">
        <v>8.5666356999999849</v>
      </c>
      <c r="F42">
        <v>8.6166359999999411</v>
      </c>
      <c r="G42">
        <v>3</v>
      </c>
      <c r="AA42">
        <v>8.5666356999999849</v>
      </c>
    </row>
    <row r="43" spans="1:29" x14ac:dyDescent="0.25">
      <c r="A43">
        <v>67</v>
      </c>
      <c r="B43">
        <v>3</v>
      </c>
      <c r="C43">
        <v>0</v>
      </c>
      <c r="D43">
        <v>3</v>
      </c>
      <c r="E43">
        <v>2.4666681999999565</v>
      </c>
      <c r="F43">
        <v>2.5333351000000257</v>
      </c>
      <c r="G43">
        <v>1</v>
      </c>
      <c r="AA43">
        <v>2.4666681999999565</v>
      </c>
    </row>
    <row r="44" spans="1:29" x14ac:dyDescent="0.25">
      <c r="A44">
        <v>68</v>
      </c>
      <c r="B44">
        <v>3</v>
      </c>
      <c r="C44">
        <v>0</v>
      </c>
      <c r="D44">
        <v>3</v>
      </c>
      <c r="E44">
        <v>6.1166831999998541</v>
      </c>
      <c r="F44">
        <v>6.1666650999998671</v>
      </c>
      <c r="G44">
        <v>1</v>
      </c>
      <c r="AA44">
        <v>6.1166831999998541</v>
      </c>
    </row>
    <row r="45" spans="1:29" x14ac:dyDescent="0.25">
      <c r="A45">
        <v>69</v>
      </c>
      <c r="B45">
        <v>3</v>
      </c>
      <c r="C45">
        <v>0</v>
      </c>
      <c r="D45">
        <v>3</v>
      </c>
      <c r="E45">
        <v>3.600000100000063</v>
      </c>
      <c r="F45">
        <v>3.6499978000000119</v>
      </c>
      <c r="G45">
        <v>1</v>
      </c>
      <c r="AA45">
        <v>3.600000100000063</v>
      </c>
    </row>
    <row r="46" spans="1:29" x14ac:dyDescent="0.25">
      <c r="A46">
        <v>70</v>
      </c>
      <c r="B46">
        <v>3</v>
      </c>
      <c r="C46">
        <v>0</v>
      </c>
      <c r="D46">
        <v>3</v>
      </c>
      <c r="E46">
        <v>11.533328600000125</v>
      </c>
      <c r="F46">
        <v>11.583351000000256</v>
      </c>
      <c r="G46">
        <v>3</v>
      </c>
      <c r="AA46">
        <v>11.533328600000125</v>
      </c>
    </row>
    <row r="47" spans="1:29" x14ac:dyDescent="0.25">
      <c r="A47">
        <v>71</v>
      </c>
      <c r="B47">
        <v>3</v>
      </c>
      <c r="C47">
        <v>0</v>
      </c>
      <c r="D47">
        <v>3</v>
      </c>
      <c r="E47">
        <v>2.900001200000057</v>
      </c>
      <c r="F47">
        <v>2.9499956000000238</v>
      </c>
      <c r="G47">
        <v>3</v>
      </c>
      <c r="AA47">
        <v>2.900001200000057</v>
      </c>
    </row>
    <row r="48" spans="1:29" x14ac:dyDescent="0.25">
      <c r="A48">
        <v>72</v>
      </c>
      <c r="B48">
        <v>3</v>
      </c>
      <c r="C48">
        <v>0</v>
      </c>
      <c r="D48">
        <v>3</v>
      </c>
      <c r="E48">
        <v>3.7332575000000654</v>
      </c>
      <c r="F48">
        <v>3.78324729999993</v>
      </c>
      <c r="G48">
        <v>1</v>
      </c>
      <c r="AA48">
        <v>3.7332575000000654</v>
      </c>
    </row>
    <row r="49" spans="1:28" x14ac:dyDescent="0.25">
      <c r="A49">
        <v>73</v>
      </c>
      <c r="B49">
        <v>3</v>
      </c>
      <c r="C49">
        <v>0</v>
      </c>
      <c r="D49">
        <v>3</v>
      </c>
      <c r="E49">
        <v>9.1666671999995604</v>
      </c>
      <c r="F49">
        <v>9.2166646999996154</v>
      </c>
      <c r="G49">
        <v>3</v>
      </c>
      <c r="AA49">
        <v>9.1666671999995604</v>
      </c>
    </row>
    <row r="50" spans="1:28" x14ac:dyDescent="0.25">
      <c r="A50">
        <v>74</v>
      </c>
      <c r="B50">
        <v>3</v>
      </c>
      <c r="C50">
        <v>0</v>
      </c>
      <c r="D50">
        <v>3</v>
      </c>
      <c r="E50">
        <v>7.4833338999999688</v>
      </c>
      <c r="F50">
        <v>7.55</v>
      </c>
      <c r="G50">
        <v>3</v>
      </c>
      <c r="AA50">
        <v>7.4833338999999688</v>
      </c>
    </row>
    <row r="51" spans="1:28" x14ac:dyDescent="0.25">
      <c r="A51">
        <v>75</v>
      </c>
      <c r="B51">
        <v>3</v>
      </c>
      <c r="C51">
        <v>0</v>
      </c>
      <c r="D51">
        <v>3</v>
      </c>
      <c r="E51">
        <v>9.1333336000000127</v>
      </c>
      <c r="F51">
        <v>9.1833332999995907</v>
      </c>
      <c r="G51">
        <v>3</v>
      </c>
      <c r="AA51">
        <v>9.1333336000000127</v>
      </c>
    </row>
    <row r="52" spans="1:28" x14ac:dyDescent="0.25">
      <c r="A52">
        <v>76</v>
      </c>
      <c r="B52">
        <v>3</v>
      </c>
      <c r="C52">
        <v>0</v>
      </c>
      <c r="D52">
        <v>3</v>
      </c>
      <c r="E52">
        <v>2.5666657000002453</v>
      </c>
      <c r="F52">
        <v>2.6166674999999815</v>
      </c>
      <c r="G52">
        <v>3</v>
      </c>
      <c r="AA52">
        <v>2.5666657000002453</v>
      </c>
    </row>
    <row r="53" spans="1:28" x14ac:dyDescent="0.25">
      <c r="A53">
        <v>77</v>
      </c>
      <c r="B53">
        <v>3</v>
      </c>
      <c r="C53">
        <v>0</v>
      </c>
      <c r="D53">
        <v>3</v>
      </c>
      <c r="E53">
        <v>3.1833599999999862</v>
      </c>
      <c r="F53">
        <v>3.2333638999999965</v>
      </c>
      <c r="G53">
        <v>3</v>
      </c>
      <c r="H53">
        <v>3</v>
      </c>
      <c r="AA53">
        <v>3.1833599999999862</v>
      </c>
      <c r="AB53">
        <v>3.5166598999999694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62"/>
  <sheetViews>
    <sheetView showGridLines="0" topLeftCell="A9" zoomScale="70" zoomScaleNormal="70" workbookViewId="0">
      <selection activeCell="C1" activeCellId="2" sqref="A1:A1048576 D1:D1048576 C1:C1048576"/>
    </sheetView>
  </sheetViews>
  <sheetFormatPr defaultRowHeight="15" x14ac:dyDescent="0.25"/>
  <cols>
    <col min="1" max="1" width="3.5703125" customWidth="1"/>
    <col min="2" max="2" width="11.42578125" customWidth="1"/>
    <col min="3" max="3" width="12" customWidth="1"/>
    <col min="4" max="4" width="19.28515625" customWidth="1"/>
    <col min="5" max="5" width="17.28515625" customWidth="1"/>
    <col min="6" max="6" width="9.5703125" customWidth="1"/>
    <col min="7" max="15" width="8.85546875" customWidth="1"/>
    <col min="16" max="26" width="9.85546875" customWidth="1"/>
    <col min="27" max="35" width="15.42578125" customWidth="1"/>
    <col min="36" max="46" width="16.42578125" customWidth="1"/>
  </cols>
  <sheetData>
    <row r="1" spans="1:46" x14ac:dyDescent="0.25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168</v>
      </c>
      <c r="AB1" t="s">
        <v>169</v>
      </c>
      <c r="AC1" t="s">
        <v>170</v>
      </c>
      <c r="AD1" t="s">
        <v>171</v>
      </c>
      <c r="AE1" t="s">
        <v>172</v>
      </c>
      <c r="AF1" t="s">
        <v>173</v>
      </c>
      <c r="AG1" t="s">
        <v>174</v>
      </c>
      <c r="AH1" t="s">
        <v>175</v>
      </c>
      <c r="AI1" t="s">
        <v>176</v>
      </c>
      <c r="AJ1" t="s">
        <v>177</v>
      </c>
      <c r="AK1" t="s">
        <v>178</v>
      </c>
      <c r="AL1" t="s">
        <v>179</v>
      </c>
      <c r="AM1" t="s">
        <v>180</v>
      </c>
      <c r="AN1" t="s">
        <v>181</v>
      </c>
      <c r="AO1" t="s">
        <v>182</v>
      </c>
      <c r="AP1" t="s">
        <v>183</v>
      </c>
      <c r="AQ1" t="s">
        <v>184</v>
      </c>
      <c r="AR1" t="s">
        <v>185</v>
      </c>
      <c r="AS1" t="s">
        <v>186</v>
      </c>
      <c r="AT1" t="s">
        <v>187</v>
      </c>
    </row>
    <row r="2" spans="1:46" x14ac:dyDescent="0.25">
      <c r="A2">
        <v>4</v>
      </c>
      <c r="B2">
        <v>3</v>
      </c>
      <c r="C2">
        <v>0</v>
      </c>
      <c r="D2">
        <v>3</v>
      </c>
      <c r="E2">
        <v>2.5</v>
      </c>
      <c r="F2">
        <v>2.8</v>
      </c>
      <c r="G2">
        <v>3</v>
      </c>
      <c r="AA2">
        <v>2.5</v>
      </c>
    </row>
    <row r="3" spans="1:46" x14ac:dyDescent="0.25">
      <c r="A3">
        <v>5</v>
      </c>
      <c r="B3">
        <v>3</v>
      </c>
      <c r="C3">
        <v>0</v>
      </c>
      <c r="D3">
        <v>3</v>
      </c>
      <c r="E3">
        <v>1.6</v>
      </c>
      <c r="F3">
        <v>1.7</v>
      </c>
      <c r="G3">
        <v>3</v>
      </c>
      <c r="AA3">
        <v>1.6</v>
      </c>
    </row>
    <row r="4" spans="1:46" x14ac:dyDescent="0.25">
      <c r="A4">
        <v>6</v>
      </c>
      <c r="B4">
        <v>3</v>
      </c>
      <c r="C4">
        <v>0</v>
      </c>
      <c r="D4">
        <v>3</v>
      </c>
      <c r="E4">
        <v>3.2</v>
      </c>
      <c r="F4">
        <v>3.7</v>
      </c>
      <c r="G4">
        <v>3</v>
      </c>
      <c r="AA4">
        <v>3.2</v>
      </c>
    </row>
    <row r="5" spans="1:46" x14ac:dyDescent="0.25">
      <c r="A5">
        <v>7</v>
      </c>
      <c r="B5">
        <v>0</v>
      </c>
      <c r="C5">
        <v>0</v>
      </c>
      <c r="D5">
        <v>3</v>
      </c>
      <c r="E5">
        <v>-21.1</v>
      </c>
      <c r="F5">
        <v>-23.9</v>
      </c>
      <c r="G5">
        <v>1</v>
      </c>
      <c r="H5">
        <v>2</v>
      </c>
      <c r="I5">
        <v>3</v>
      </c>
      <c r="AA5">
        <v>-21.1</v>
      </c>
      <c r="AB5">
        <v>-20.6</v>
      </c>
      <c r="AC5">
        <v>1.5</v>
      </c>
    </row>
    <row r="6" spans="1:46" x14ac:dyDescent="0.25">
      <c r="A6">
        <v>8</v>
      </c>
      <c r="B6">
        <v>3</v>
      </c>
      <c r="C6">
        <v>0</v>
      </c>
      <c r="D6">
        <v>3</v>
      </c>
      <c r="E6">
        <v>5.7</v>
      </c>
      <c r="F6">
        <v>5.8</v>
      </c>
      <c r="G6">
        <v>1</v>
      </c>
      <c r="AA6">
        <v>5.7</v>
      </c>
    </row>
    <row r="7" spans="1:46" x14ac:dyDescent="0.25">
      <c r="A7">
        <v>9</v>
      </c>
      <c r="B7">
        <v>3</v>
      </c>
      <c r="C7">
        <v>0</v>
      </c>
      <c r="D7">
        <v>3</v>
      </c>
      <c r="E7">
        <v>2.2999999999999998</v>
      </c>
      <c r="F7">
        <v>2.6</v>
      </c>
      <c r="G7">
        <v>3</v>
      </c>
      <c r="AA7">
        <v>2.2999999999999998</v>
      </c>
    </row>
    <row r="8" spans="1:46" x14ac:dyDescent="0.25">
      <c r="A8">
        <v>10</v>
      </c>
      <c r="B8">
        <v>3</v>
      </c>
      <c r="C8">
        <v>0</v>
      </c>
      <c r="D8">
        <v>3</v>
      </c>
      <c r="E8">
        <v>5</v>
      </c>
      <c r="F8">
        <v>5.0999999999999996</v>
      </c>
      <c r="G8">
        <v>1</v>
      </c>
      <c r="H8">
        <v>3</v>
      </c>
      <c r="AA8">
        <v>5</v>
      </c>
      <c r="AB8">
        <v>5.7</v>
      </c>
    </row>
    <row r="9" spans="1:46" x14ac:dyDescent="0.25">
      <c r="A9">
        <v>11</v>
      </c>
      <c r="B9">
        <v>3</v>
      </c>
      <c r="C9">
        <v>0</v>
      </c>
      <c r="D9">
        <v>3</v>
      </c>
      <c r="E9">
        <v>4.2</v>
      </c>
      <c r="F9">
        <v>4.4000000000000004</v>
      </c>
      <c r="G9">
        <v>3</v>
      </c>
      <c r="AA9">
        <v>4.2</v>
      </c>
    </row>
    <row r="10" spans="1:46" x14ac:dyDescent="0.25">
      <c r="A10">
        <v>13</v>
      </c>
      <c r="B10">
        <v>3</v>
      </c>
      <c r="C10">
        <v>0</v>
      </c>
      <c r="D10">
        <v>3</v>
      </c>
      <c r="E10">
        <v>3.9</v>
      </c>
      <c r="F10">
        <v>4</v>
      </c>
      <c r="G10">
        <v>3</v>
      </c>
      <c r="AA10">
        <v>3.9</v>
      </c>
    </row>
    <row r="11" spans="1:46" x14ac:dyDescent="0.25">
      <c r="A11">
        <v>14</v>
      </c>
      <c r="B11">
        <v>3</v>
      </c>
      <c r="C11">
        <v>0</v>
      </c>
      <c r="D11">
        <v>3</v>
      </c>
      <c r="E11">
        <v>3.4</v>
      </c>
      <c r="F11">
        <v>3.6</v>
      </c>
      <c r="G11">
        <v>3</v>
      </c>
      <c r="AA11">
        <v>3.4</v>
      </c>
    </row>
    <row r="12" spans="1:46" x14ac:dyDescent="0.25">
      <c r="A12">
        <v>15</v>
      </c>
      <c r="B12">
        <v>3</v>
      </c>
      <c r="C12">
        <v>0</v>
      </c>
      <c r="D12">
        <v>3</v>
      </c>
      <c r="E12">
        <v>1.8</v>
      </c>
      <c r="F12">
        <v>2.2000000000000002</v>
      </c>
      <c r="G12">
        <v>3</v>
      </c>
      <c r="AA12">
        <v>1.8</v>
      </c>
    </row>
    <row r="13" spans="1:46" x14ac:dyDescent="0.25">
      <c r="A13">
        <v>16</v>
      </c>
      <c r="B13">
        <v>3</v>
      </c>
      <c r="C13">
        <v>0</v>
      </c>
      <c r="D13">
        <v>3</v>
      </c>
      <c r="E13">
        <v>1.4</v>
      </c>
      <c r="F13">
        <v>1.6</v>
      </c>
      <c r="G13">
        <v>3</v>
      </c>
      <c r="AA13">
        <v>1.4</v>
      </c>
    </row>
    <row r="14" spans="1:46" x14ac:dyDescent="0.25">
      <c r="A14">
        <v>17</v>
      </c>
      <c r="B14">
        <v>3</v>
      </c>
      <c r="C14">
        <v>0</v>
      </c>
      <c r="D14">
        <v>3</v>
      </c>
      <c r="E14">
        <v>1.8</v>
      </c>
      <c r="F14">
        <v>2.1</v>
      </c>
      <c r="G14">
        <v>3</v>
      </c>
      <c r="AA14">
        <v>1.8</v>
      </c>
    </row>
    <row r="15" spans="1:46" x14ac:dyDescent="0.25">
      <c r="A15">
        <v>18</v>
      </c>
      <c r="B15">
        <v>3</v>
      </c>
      <c r="C15">
        <v>0</v>
      </c>
      <c r="D15">
        <v>3</v>
      </c>
      <c r="E15">
        <v>2.1</v>
      </c>
      <c r="F15">
        <v>2.2000000000000002</v>
      </c>
      <c r="G15">
        <v>3</v>
      </c>
      <c r="AA15">
        <v>2.1</v>
      </c>
    </row>
    <row r="16" spans="1:46" x14ac:dyDescent="0.25">
      <c r="A16">
        <v>19</v>
      </c>
      <c r="B16">
        <v>3</v>
      </c>
      <c r="C16">
        <v>0</v>
      </c>
      <c r="D16">
        <v>3</v>
      </c>
      <c r="E16">
        <v>7.4</v>
      </c>
      <c r="F16">
        <v>7.6</v>
      </c>
      <c r="G16">
        <v>3</v>
      </c>
      <c r="AA16">
        <v>7.4</v>
      </c>
    </row>
    <row r="17" spans="1:29" x14ac:dyDescent="0.25">
      <c r="A17">
        <v>20</v>
      </c>
      <c r="B17">
        <v>3</v>
      </c>
      <c r="C17">
        <v>0</v>
      </c>
      <c r="D17">
        <v>3</v>
      </c>
      <c r="E17">
        <v>3.9</v>
      </c>
      <c r="F17">
        <v>4</v>
      </c>
      <c r="G17">
        <v>1</v>
      </c>
      <c r="AA17">
        <v>3.9</v>
      </c>
    </row>
    <row r="18" spans="1:29" x14ac:dyDescent="0.25">
      <c r="A18">
        <v>21</v>
      </c>
      <c r="B18">
        <v>3</v>
      </c>
      <c r="C18">
        <v>0</v>
      </c>
      <c r="D18">
        <v>3</v>
      </c>
      <c r="E18">
        <v>1.4</v>
      </c>
      <c r="F18">
        <v>1.5</v>
      </c>
      <c r="G18">
        <v>3</v>
      </c>
      <c r="AA18">
        <v>1.4</v>
      </c>
    </row>
    <row r="19" spans="1:29" x14ac:dyDescent="0.25">
      <c r="A19">
        <v>23</v>
      </c>
      <c r="B19">
        <v>3</v>
      </c>
      <c r="C19">
        <v>0</v>
      </c>
      <c r="D19">
        <v>3</v>
      </c>
      <c r="E19">
        <v>2.2999999999999998</v>
      </c>
      <c r="F19">
        <v>2.5</v>
      </c>
      <c r="G19">
        <v>3</v>
      </c>
      <c r="H19">
        <v>1</v>
      </c>
      <c r="I19">
        <v>1</v>
      </c>
      <c r="AA19">
        <v>2.2999999999999998</v>
      </c>
      <c r="AB19">
        <v>2.9</v>
      </c>
      <c r="AC19">
        <v>4</v>
      </c>
    </row>
    <row r="20" spans="1:29" x14ac:dyDescent="0.25">
      <c r="A20">
        <v>24</v>
      </c>
      <c r="B20">
        <v>3</v>
      </c>
      <c r="C20">
        <v>0</v>
      </c>
      <c r="D20">
        <v>3</v>
      </c>
      <c r="E20">
        <v>4.9000000000000004</v>
      </c>
      <c r="F20">
        <v>5</v>
      </c>
      <c r="G20">
        <v>1</v>
      </c>
      <c r="AA20">
        <v>4.9000000000000004</v>
      </c>
    </row>
    <row r="21" spans="1:29" x14ac:dyDescent="0.25">
      <c r="A21">
        <v>25</v>
      </c>
      <c r="B21">
        <v>3</v>
      </c>
      <c r="C21">
        <v>0</v>
      </c>
      <c r="D21">
        <v>3</v>
      </c>
      <c r="E21">
        <v>1.1000000000000001</v>
      </c>
      <c r="F21">
        <v>1.5</v>
      </c>
      <c r="G21">
        <v>3</v>
      </c>
      <c r="H21">
        <v>3</v>
      </c>
      <c r="AA21">
        <v>1.1000000000000001</v>
      </c>
      <c r="AB21">
        <v>1.7</v>
      </c>
    </row>
    <row r="22" spans="1:29" x14ac:dyDescent="0.25">
      <c r="A22">
        <v>26</v>
      </c>
      <c r="B22">
        <v>3</v>
      </c>
      <c r="C22">
        <v>0</v>
      </c>
      <c r="D22">
        <v>3</v>
      </c>
      <c r="E22">
        <v>1.8</v>
      </c>
      <c r="F22">
        <v>2</v>
      </c>
      <c r="G22">
        <v>3</v>
      </c>
      <c r="AA22">
        <v>1.8</v>
      </c>
    </row>
    <row r="23" spans="1:29" x14ac:dyDescent="0.25">
      <c r="A23">
        <v>27</v>
      </c>
      <c r="B23">
        <v>3</v>
      </c>
      <c r="C23">
        <v>0</v>
      </c>
      <c r="D23">
        <v>3</v>
      </c>
      <c r="E23">
        <v>4.4000000000000004</v>
      </c>
      <c r="F23">
        <v>4.7</v>
      </c>
      <c r="G23">
        <v>3</v>
      </c>
      <c r="AA23">
        <v>4.4000000000000004</v>
      </c>
    </row>
    <row r="24" spans="1:29" x14ac:dyDescent="0.25">
      <c r="A24">
        <v>28</v>
      </c>
      <c r="B24">
        <v>3</v>
      </c>
      <c r="C24">
        <v>0</v>
      </c>
      <c r="D24">
        <v>3</v>
      </c>
      <c r="E24">
        <v>4.4000000000000004</v>
      </c>
      <c r="F24">
        <v>4.5999999999999996</v>
      </c>
      <c r="G24">
        <v>3</v>
      </c>
      <c r="AA24">
        <v>4.4000000000000004</v>
      </c>
    </row>
    <row r="25" spans="1:29" x14ac:dyDescent="0.25">
      <c r="A25">
        <v>29</v>
      </c>
      <c r="B25">
        <v>3</v>
      </c>
      <c r="C25">
        <v>0</v>
      </c>
      <c r="D25">
        <v>3</v>
      </c>
      <c r="E25">
        <v>4.2</v>
      </c>
      <c r="F25">
        <v>4.3</v>
      </c>
      <c r="G25">
        <v>1</v>
      </c>
      <c r="AA25">
        <v>4.2</v>
      </c>
    </row>
    <row r="26" spans="1:29" x14ac:dyDescent="0.25">
      <c r="A26">
        <v>30</v>
      </c>
      <c r="B26">
        <v>3</v>
      </c>
      <c r="C26">
        <v>0</v>
      </c>
      <c r="D26">
        <v>3</v>
      </c>
      <c r="E26">
        <v>4</v>
      </c>
      <c r="F26">
        <v>4.2</v>
      </c>
      <c r="G26">
        <v>1</v>
      </c>
      <c r="AA26">
        <v>4</v>
      </c>
    </row>
    <row r="27" spans="1:29" x14ac:dyDescent="0.25">
      <c r="A27">
        <v>31</v>
      </c>
      <c r="B27">
        <v>3</v>
      </c>
      <c r="C27">
        <v>0</v>
      </c>
      <c r="D27">
        <v>3</v>
      </c>
      <c r="E27">
        <v>10</v>
      </c>
      <c r="F27">
        <v>10.1</v>
      </c>
      <c r="G27">
        <v>3</v>
      </c>
      <c r="AA27">
        <v>10</v>
      </c>
    </row>
    <row r="28" spans="1:29" x14ac:dyDescent="0.25">
      <c r="A28">
        <v>32</v>
      </c>
      <c r="B28">
        <v>3</v>
      </c>
      <c r="C28">
        <v>0</v>
      </c>
      <c r="D28">
        <v>3</v>
      </c>
      <c r="E28">
        <v>4.2</v>
      </c>
      <c r="F28">
        <v>4.3</v>
      </c>
      <c r="G28">
        <v>3</v>
      </c>
      <c r="AA28">
        <v>4.2</v>
      </c>
    </row>
    <row r="29" spans="1:29" x14ac:dyDescent="0.25">
      <c r="A29">
        <v>33</v>
      </c>
      <c r="B29">
        <v>3</v>
      </c>
      <c r="C29">
        <v>0</v>
      </c>
      <c r="D29">
        <v>3</v>
      </c>
      <c r="E29">
        <v>1.3</v>
      </c>
      <c r="F29">
        <v>1.4</v>
      </c>
      <c r="G29">
        <v>3</v>
      </c>
      <c r="AA29">
        <v>1.3</v>
      </c>
    </row>
    <row r="30" spans="1:29" x14ac:dyDescent="0.25">
      <c r="A30">
        <v>34</v>
      </c>
      <c r="B30">
        <v>3</v>
      </c>
      <c r="C30">
        <v>0</v>
      </c>
      <c r="D30">
        <v>3</v>
      </c>
      <c r="E30">
        <v>2.8</v>
      </c>
      <c r="F30">
        <v>2.9</v>
      </c>
      <c r="G30">
        <v>1</v>
      </c>
      <c r="AA30">
        <v>2.8</v>
      </c>
    </row>
    <row r="31" spans="1:29" x14ac:dyDescent="0.25">
      <c r="A31">
        <v>35</v>
      </c>
      <c r="B31">
        <v>3</v>
      </c>
      <c r="C31">
        <v>0</v>
      </c>
      <c r="D31">
        <v>3</v>
      </c>
      <c r="E31">
        <v>1.7</v>
      </c>
      <c r="F31">
        <v>1.9</v>
      </c>
      <c r="G31">
        <v>3</v>
      </c>
      <c r="AA31">
        <v>1.7</v>
      </c>
    </row>
    <row r="32" spans="1:29" x14ac:dyDescent="0.25">
      <c r="A32">
        <v>36</v>
      </c>
      <c r="B32">
        <v>3</v>
      </c>
      <c r="C32">
        <v>0</v>
      </c>
      <c r="D32">
        <v>3</v>
      </c>
      <c r="E32">
        <v>2.2000000000000002</v>
      </c>
      <c r="F32">
        <v>2.2999999999999998</v>
      </c>
      <c r="G32">
        <v>3</v>
      </c>
      <c r="AA32">
        <v>2.2000000000000002</v>
      </c>
    </row>
    <row r="33" spans="1:29" x14ac:dyDescent="0.25">
      <c r="A33">
        <v>37</v>
      </c>
      <c r="B33">
        <v>3</v>
      </c>
      <c r="C33">
        <v>0</v>
      </c>
      <c r="D33">
        <v>3</v>
      </c>
      <c r="E33">
        <v>1.5</v>
      </c>
      <c r="F33">
        <v>1.6</v>
      </c>
      <c r="G33">
        <v>3</v>
      </c>
      <c r="AA33">
        <v>1.5</v>
      </c>
    </row>
    <row r="34" spans="1:29" x14ac:dyDescent="0.25">
      <c r="A34">
        <v>38</v>
      </c>
      <c r="B34">
        <v>3</v>
      </c>
      <c r="C34">
        <v>0</v>
      </c>
      <c r="D34">
        <v>3</v>
      </c>
      <c r="E34">
        <v>5.2</v>
      </c>
      <c r="F34">
        <v>5.4</v>
      </c>
      <c r="G34">
        <v>1</v>
      </c>
      <c r="AA34">
        <v>5.2</v>
      </c>
    </row>
    <row r="35" spans="1:29" x14ac:dyDescent="0.25">
      <c r="A35">
        <v>53</v>
      </c>
      <c r="B35">
        <v>3</v>
      </c>
      <c r="C35">
        <v>0</v>
      </c>
      <c r="D35">
        <v>3</v>
      </c>
      <c r="E35">
        <v>4</v>
      </c>
      <c r="F35">
        <v>4.2</v>
      </c>
      <c r="G35">
        <v>3</v>
      </c>
      <c r="AA35">
        <v>4</v>
      </c>
    </row>
    <row r="36" spans="1:29" x14ac:dyDescent="0.25">
      <c r="A36">
        <v>54</v>
      </c>
      <c r="B36">
        <v>3</v>
      </c>
      <c r="C36">
        <v>0</v>
      </c>
      <c r="D36">
        <v>3</v>
      </c>
      <c r="E36">
        <v>2.7</v>
      </c>
      <c r="F36">
        <v>3.7</v>
      </c>
      <c r="G36">
        <v>2</v>
      </c>
      <c r="H36">
        <v>3</v>
      </c>
      <c r="AA36">
        <v>2.7</v>
      </c>
      <c r="AB36">
        <v>3.6</v>
      </c>
    </row>
    <row r="37" spans="1:29" x14ac:dyDescent="0.25">
      <c r="A37">
        <v>56</v>
      </c>
      <c r="B37">
        <v>3</v>
      </c>
      <c r="C37">
        <v>0</v>
      </c>
      <c r="D37">
        <v>3</v>
      </c>
      <c r="E37">
        <v>1.8</v>
      </c>
      <c r="F37">
        <v>2</v>
      </c>
      <c r="G37">
        <v>3</v>
      </c>
      <c r="AA37">
        <v>1.8</v>
      </c>
    </row>
    <row r="38" spans="1:29" x14ac:dyDescent="0.25">
      <c r="A38">
        <v>57</v>
      </c>
      <c r="B38">
        <v>3</v>
      </c>
      <c r="C38">
        <v>3</v>
      </c>
      <c r="D38">
        <v>3</v>
      </c>
    </row>
    <row r="39" spans="1:29" x14ac:dyDescent="0.25">
      <c r="A39">
        <v>58</v>
      </c>
      <c r="B39">
        <v>3</v>
      </c>
      <c r="C39">
        <v>3</v>
      </c>
      <c r="D39">
        <v>3</v>
      </c>
    </row>
    <row r="40" spans="1:29" x14ac:dyDescent="0.25">
      <c r="A40">
        <v>59</v>
      </c>
      <c r="B40">
        <v>3</v>
      </c>
      <c r="C40">
        <v>0</v>
      </c>
      <c r="D40">
        <v>3</v>
      </c>
      <c r="E40">
        <v>4.8</v>
      </c>
      <c r="F40">
        <v>4.9000000000000004</v>
      </c>
      <c r="G40">
        <v>1</v>
      </c>
      <c r="AA40">
        <v>4.8</v>
      </c>
    </row>
    <row r="41" spans="1:29" x14ac:dyDescent="0.25">
      <c r="A41">
        <v>60</v>
      </c>
      <c r="B41">
        <v>3</v>
      </c>
      <c r="C41">
        <v>0</v>
      </c>
      <c r="D41">
        <v>3</v>
      </c>
      <c r="E41">
        <v>9.1999999999999993</v>
      </c>
      <c r="F41">
        <v>9.4</v>
      </c>
      <c r="G41">
        <v>3</v>
      </c>
      <c r="AA41">
        <v>9.1999999999999993</v>
      </c>
    </row>
    <row r="42" spans="1:29" x14ac:dyDescent="0.25">
      <c r="A42">
        <v>61</v>
      </c>
      <c r="B42">
        <v>3</v>
      </c>
      <c r="C42">
        <v>0</v>
      </c>
      <c r="D42">
        <v>3</v>
      </c>
      <c r="E42">
        <v>4.0999999999999996</v>
      </c>
      <c r="F42">
        <v>4.2</v>
      </c>
      <c r="G42">
        <v>1</v>
      </c>
      <c r="AA42">
        <v>4.0999999999999996</v>
      </c>
    </row>
    <row r="43" spans="1:29" x14ac:dyDescent="0.25">
      <c r="A43">
        <v>62</v>
      </c>
      <c r="B43">
        <v>3</v>
      </c>
      <c r="C43">
        <v>0</v>
      </c>
      <c r="D43">
        <v>3</v>
      </c>
      <c r="E43">
        <v>7.7</v>
      </c>
      <c r="F43">
        <v>7.9</v>
      </c>
      <c r="G43">
        <v>3</v>
      </c>
      <c r="AA43">
        <v>7.7</v>
      </c>
    </row>
    <row r="44" spans="1:29" x14ac:dyDescent="0.25">
      <c r="A44">
        <v>63</v>
      </c>
      <c r="B44">
        <v>3</v>
      </c>
      <c r="C44">
        <v>0</v>
      </c>
      <c r="D44">
        <v>3</v>
      </c>
      <c r="E44">
        <v>16.600000000000001</v>
      </c>
      <c r="F44">
        <v>16.8</v>
      </c>
      <c r="G44">
        <v>1</v>
      </c>
      <c r="AA44">
        <v>16.600000000000001</v>
      </c>
    </row>
    <row r="45" spans="1:29" x14ac:dyDescent="0.25">
      <c r="A45">
        <v>64</v>
      </c>
      <c r="B45">
        <v>3</v>
      </c>
      <c r="C45">
        <v>0</v>
      </c>
      <c r="D45">
        <v>3</v>
      </c>
      <c r="E45">
        <v>7.3</v>
      </c>
      <c r="F45">
        <v>7.6</v>
      </c>
      <c r="G45">
        <v>3</v>
      </c>
      <c r="AA45">
        <v>7.3</v>
      </c>
    </row>
    <row r="46" spans="1:29" x14ac:dyDescent="0.25">
      <c r="A46">
        <v>65</v>
      </c>
      <c r="B46">
        <v>3</v>
      </c>
      <c r="C46">
        <v>0</v>
      </c>
      <c r="D46">
        <v>3</v>
      </c>
      <c r="E46">
        <v>7.1</v>
      </c>
      <c r="F46">
        <v>7.4</v>
      </c>
      <c r="G46">
        <v>3</v>
      </c>
      <c r="H46">
        <v>3</v>
      </c>
      <c r="I46">
        <v>3</v>
      </c>
      <c r="AA46">
        <v>7.1</v>
      </c>
      <c r="AB46">
        <v>11</v>
      </c>
      <c r="AC46">
        <v>13.2</v>
      </c>
    </row>
    <row r="47" spans="1:29" x14ac:dyDescent="0.25">
      <c r="A47">
        <v>66</v>
      </c>
      <c r="B47">
        <v>3</v>
      </c>
      <c r="C47">
        <v>0</v>
      </c>
      <c r="D47">
        <v>3</v>
      </c>
      <c r="E47">
        <v>5.9</v>
      </c>
      <c r="F47">
        <v>6.1</v>
      </c>
      <c r="G47">
        <v>1</v>
      </c>
      <c r="AA47">
        <v>5.9</v>
      </c>
    </row>
    <row r="48" spans="1:29" x14ac:dyDescent="0.25">
      <c r="A48">
        <v>67</v>
      </c>
      <c r="B48">
        <v>3</v>
      </c>
      <c r="C48">
        <v>0</v>
      </c>
      <c r="D48">
        <v>3</v>
      </c>
      <c r="E48">
        <v>7.9</v>
      </c>
      <c r="F48">
        <v>8.1</v>
      </c>
      <c r="G48">
        <v>3</v>
      </c>
      <c r="AA48">
        <v>7.9</v>
      </c>
    </row>
    <row r="49" spans="1:28" x14ac:dyDescent="0.25">
      <c r="A49">
        <v>69</v>
      </c>
      <c r="B49">
        <v>3</v>
      </c>
      <c r="C49">
        <v>0</v>
      </c>
      <c r="D49">
        <v>3</v>
      </c>
      <c r="E49">
        <v>4.9000000000000004</v>
      </c>
      <c r="F49">
        <v>5.2</v>
      </c>
      <c r="G49">
        <v>3</v>
      </c>
      <c r="AA49">
        <v>4.9000000000000004</v>
      </c>
    </row>
    <row r="50" spans="1:28" x14ac:dyDescent="0.25">
      <c r="A50">
        <v>70</v>
      </c>
      <c r="B50">
        <v>3</v>
      </c>
      <c r="C50">
        <v>0</v>
      </c>
      <c r="D50">
        <v>3</v>
      </c>
      <c r="E50">
        <v>15.9</v>
      </c>
      <c r="F50">
        <v>16.2</v>
      </c>
      <c r="G50">
        <v>1</v>
      </c>
      <c r="AA50">
        <v>15.9</v>
      </c>
    </row>
    <row r="51" spans="1:28" x14ac:dyDescent="0.25">
      <c r="A51">
        <v>71</v>
      </c>
      <c r="B51">
        <v>2</v>
      </c>
      <c r="C51">
        <v>2</v>
      </c>
      <c r="D51">
        <v>2</v>
      </c>
    </row>
    <row r="52" spans="1:28" x14ac:dyDescent="0.25">
      <c r="A52">
        <v>72</v>
      </c>
      <c r="B52">
        <v>3</v>
      </c>
      <c r="C52">
        <v>0</v>
      </c>
      <c r="D52">
        <v>3</v>
      </c>
      <c r="E52">
        <v>19.100000000000001</v>
      </c>
      <c r="F52">
        <v>19.3</v>
      </c>
      <c r="G52">
        <v>1</v>
      </c>
      <c r="AA52">
        <v>19.100000000000001</v>
      </c>
    </row>
    <row r="53" spans="1:28" x14ac:dyDescent="0.25">
      <c r="A53">
        <v>73</v>
      </c>
      <c r="B53">
        <v>3</v>
      </c>
      <c r="C53">
        <v>0</v>
      </c>
      <c r="D53">
        <v>3</v>
      </c>
      <c r="E53">
        <v>8</v>
      </c>
      <c r="F53">
        <v>8.3000000000000007</v>
      </c>
      <c r="G53">
        <v>3</v>
      </c>
      <c r="AA53">
        <v>8</v>
      </c>
    </row>
    <row r="54" spans="1:28" x14ac:dyDescent="0.25">
      <c r="A54">
        <v>74</v>
      </c>
      <c r="B54">
        <v>3</v>
      </c>
      <c r="C54">
        <v>0</v>
      </c>
      <c r="D54">
        <v>3</v>
      </c>
      <c r="E54">
        <v>9.5</v>
      </c>
      <c r="F54">
        <v>9.6999999999999993</v>
      </c>
      <c r="G54">
        <v>3</v>
      </c>
      <c r="AA54">
        <v>9.5</v>
      </c>
    </row>
    <row r="55" spans="1:28" x14ac:dyDescent="0.25">
      <c r="A55">
        <v>75</v>
      </c>
      <c r="B55">
        <v>3</v>
      </c>
      <c r="C55">
        <v>0</v>
      </c>
      <c r="D55">
        <v>3</v>
      </c>
      <c r="E55">
        <v>17.899999999999999</v>
      </c>
      <c r="F55">
        <v>18</v>
      </c>
      <c r="G55">
        <v>1</v>
      </c>
      <c r="H55">
        <v>3</v>
      </c>
      <c r="AA55">
        <v>17.899999999999999</v>
      </c>
      <c r="AB55">
        <v>18.899999999999999</v>
      </c>
    </row>
    <row r="56" spans="1:28" x14ac:dyDescent="0.25">
      <c r="A56">
        <v>76</v>
      </c>
      <c r="B56">
        <v>3</v>
      </c>
      <c r="C56">
        <v>0</v>
      </c>
      <c r="D56">
        <v>3</v>
      </c>
      <c r="E56">
        <v>7.3</v>
      </c>
      <c r="F56">
        <v>7.6</v>
      </c>
      <c r="G56">
        <v>3</v>
      </c>
      <c r="AA56">
        <v>7.3</v>
      </c>
    </row>
    <row r="57" spans="1:28" x14ac:dyDescent="0.25">
      <c r="A57">
        <v>77</v>
      </c>
      <c r="B57">
        <v>3</v>
      </c>
      <c r="C57">
        <v>0</v>
      </c>
      <c r="D57">
        <v>3</v>
      </c>
      <c r="E57">
        <v>8</v>
      </c>
      <c r="F57">
        <v>8.4</v>
      </c>
      <c r="G57">
        <v>3</v>
      </c>
      <c r="AA57">
        <v>8</v>
      </c>
    </row>
    <row r="58" spans="1:28" x14ac:dyDescent="0.25">
      <c r="A58">
        <v>78</v>
      </c>
      <c r="B58">
        <v>2</v>
      </c>
      <c r="C58">
        <v>2</v>
      </c>
      <c r="D58">
        <v>2</v>
      </c>
    </row>
    <row r="59" spans="1:28" x14ac:dyDescent="0.25">
      <c r="A59">
        <v>79</v>
      </c>
      <c r="B59">
        <v>3</v>
      </c>
      <c r="C59">
        <v>3</v>
      </c>
      <c r="D59">
        <v>3</v>
      </c>
    </row>
    <row r="60" spans="1:28" x14ac:dyDescent="0.25">
      <c r="A60">
        <v>80</v>
      </c>
      <c r="B60">
        <v>3</v>
      </c>
      <c r="C60">
        <v>0</v>
      </c>
      <c r="D60">
        <v>3</v>
      </c>
      <c r="E60">
        <v>18.100000000000001</v>
      </c>
      <c r="F60">
        <v>18.2</v>
      </c>
      <c r="G60">
        <v>3</v>
      </c>
      <c r="AA60">
        <v>18.100000000000001</v>
      </c>
    </row>
    <row r="61" spans="1:28" x14ac:dyDescent="0.25">
      <c r="A61">
        <v>81</v>
      </c>
      <c r="B61">
        <v>3</v>
      </c>
      <c r="C61">
        <v>0</v>
      </c>
      <c r="D61">
        <v>3</v>
      </c>
      <c r="E61">
        <v>7.1</v>
      </c>
      <c r="F61">
        <v>7.9</v>
      </c>
      <c r="G61">
        <v>2</v>
      </c>
      <c r="H61">
        <v>3</v>
      </c>
      <c r="AA61">
        <v>7.1</v>
      </c>
      <c r="AB61">
        <v>7.7</v>
      </c>
    </row>
    <row r="62" spans="1:28" x14ac:dyDescent="0.25">
      <c r="A62">
        <v>82</v>
      </c>
      <c r="B62">
        <v>3</v>
      </c>
      <c r="C62">
        <v>0</v>
      </c>
      <c r="D62">
        <v>3</v>
      </c>
      <c r="E62">
        <v>7.1</v>
      </c>
      <c r="F62">
        <v>7.5</v>
      </c>
      <c r="G62">
        <v>3</v>
      </c>
      <c r="H62">
        <v>3</v>
      </c>
      <c r="AA62">
        <v>7.1</v>
      </c>
      <c r="AB62">
        <v>28.6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T43"/>
  <sheetViews>
    <sheetView showGridLines="0" topLeftCell="A8" workbookViewId="0">
      <selection activeCell="C1" activeCellId="2" sqref="A1:A1048576 D1:D1048576 C1:C1048576"/>
    </sheetView>
  </sheetViews>
  <sheetFormatPr defaultRowHeight="15" x14ac:dyDescent="0.25"/>
  <cols>
    <col min="1" max="1" width="3.5703125" customWidth="1"/>
    <col min="2" max="2" width="11.42578125" customWidth="1"/>
    <col min="3" max="3" width="12" customWidth="1"/>
    <col min="4" max="4" width="19.28515625" customWidth="1"/>
    <col min="5" max="5" width="17.28515625" customWidth="1"/>
    <col min="6" max="6" width="9.5703125" customWidth="1"/>
    <col min="7" max="15" width="8.85546875" customWidth="1"/>
    <col min="16" max="26" width="9.85546875" customWidth="1"/>
    <col min="27" max="35" width="15.42578125" customWidth="1"/>
    <col min="36" max="46" width="16.42578125" customWidth="1"/>
  </cols>
  <sheetData>
    <row r="1" spans="1:46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P1" t="s">
        <v>249</v>
      </c>
      <c r="Q1" t="s">
        <v>250</v>
      </c>
      <c r="R1" t="s">
        <v>251</v>
      </c>
      <c r="S1" t="s">
        <v>252</v>
      </c>
      <c r="T1" t="s">
        <v>253</v>
      </c>
      <c r="U1" t="s">
        <v>254</v>
      </c>
      <c r="V1" t="s">
        <v>255</v>
      </c>
      <c r="W1" t="s">
        <v>256</v>
      </c>
      <c r="X1" t="s">
        <v>257</v>
      </c>
      <c r="Y1" t="s">
        <v>258</v>
      </c>
      <c r="Z1" t="s">
        <v>259</v>
      </c>
      <c r="AA1" t="s">
        <v>260</v>
      </c>
      <c r="AB1" t="s">
        <v>261</v>
      </c>
      <c r="AC1" t="s">
        <v>262</v>
      </c>
      <c r="AD1" t="s">
        <v>263</v>
      </c>
      <c r="AE1" t="s">
        <v>264</v>
      </c>
      <c r="AF1" t="s">
        <v>265</v>
      </c>
      <c r="AG1" t="s">
        <v>266</v>
      </c>
      <c r="AH1" t="s">
        <v>267</v>
      </c>
      <c r="AI1" t="s">
        <v>268</v>
      </c>
      <c r="AJ1" t="s">
        <v>269</v>
      </c>
      <c r="AK1" t="s">
        <v>270</v>
      </c>
      <c r="AL1" t="s">
        <v>271</v>
      </c>
      <c r="AM1" t="s">
        <v>272</v>
      </c>
      <c r="AN1" t="s">
        <v>273</v>
      </c>
      <c r="AO1" t="s">
        <v>274</v>
      </c>
      <c r="AP1" t="s">
        <v>275</v>
      </c>
      <c r="AQ1" t="s">
        <v>276</v>
      </c>
      <c r="AR1" t="s">
        <v>277</v>
      </c>
      <c r="AS1" t="s">
        <v>278</v>
      </c>
      <c r="AT1" t="s">
        <v>279</v>
      </c>
    </row>
    <row r="2" spans="1:46" x14ac:dyDescent="0.25">
      <c r="A2">
        <v>1</v>
      </c>
      <c r="B2">
        <v>3</v>
      </c>
      <c r="C2">
        <v>0</v>
      </c>
      <c r="D2">
        <v>3</v>
      </c>
      <c r="E2">
        <v>2.7</v>
      </c>
      <c r="F2">
        <v>2.9</v>
      </c>
      <c r="G2">
        <v>3</v>
      </c>
      <c r="AA2">
        <v>2.7</v>
      </c>
    </row>
    <row r="3" spans="1:46" x14ac:dyDescent="0.25">
      <c r="A3">
        <v>2</v>
      </c>
      <c r="B3">
        <v>3</v>
      </c>
      <c r="C3">
        <v>0</v>
      </c>
      <c r="D3">
        <v>3</v>
      </c>
      <c r="E3">
        <v>2.9</v>
      </c>
      <c r="F3">
        <v>3</v>
      </c>
      <c r="G3">
        <v>3</v>
      </c>
      <c r="AA3">
        <v>2.9</v>
      </c>
    </row>
    <row r="4" spans="1:46" x14ac:dyDescent="0.25">
      <c r="A4">
        <v>3</v>
      </c>
      <c r="B4">
        <v>3</v>
      </c>
      <c r="C4">
        <v>0</v>
      </c>
      <c r="D4">
        <v>3</v>
      </c>
      <c r="E4">
        <v>10.7</v>
      </c>
      <c r="F4">
        <v>10.9</v>
      </c>
      <c r="G4">
        <v>3</v>
      </c>
      <c r="AA4">
        <v>10.7</v>
      </c>
    </row>
    <row r="5" spans="1:46" x14ac:dyDescent="0.25">
      <c r="A5">
        <v>4</v>
      </c>
      <c r="B5">
        <v>3</v>
      </c>
      <c r="C5">
        <v>0</v>
      </c>
      <c r="D5">
        <v>3</v>
      </c>
      <c r="E5">
        <v>3.1</v>
      </c>
      <c r="F5">
        <v>3.4</v>
      </c>
      <c r="G5">
        <v>3</v>
      </c>
      <c r="AA5">
        <v>3.1</v>
      </c>
    </row>
    <row r="6" spans="1:46" x14ac:dyDescent="0.25">
      <c r="A6">
        <v>5</v>
      </c>
      <c r="B6">
        <v>3</v>
      </c>
      <c r="C6">
        <v>0</v>
      </c>
      <c r="D6">
        <v>3</v>
      </c>
      <c r="E6">
        <v>2.8</v>
      </c>
      <c r="F6">
        <v>3</v>
      </c>
      <c r="G6">
        <v>3</v>
      </c>
      <c r="AA6">
        <v>2.8</v>
      </c>
    </row>
    <row r="7" spans="1:46" x14ac:dyDescent="0.25">
      <c r="A7">
        <v>6</v>
      </c>
      <c r="B7">
        <v>3</v>
      </c>
      <c r="C7">
        <v>0</v>
      </c>
      <c r="D7">
        <v>3</v>
      </c>
      <c r="E7">
        <v>5.0999999999999996</v>
      </c>
      <c r="F7">
        <v>5.2</v>
      </c>
      <c r="G7">
        <v>1</v>
      </c>
      <c r="AA7">
        <v>5.0999999999999996</v>
      </c>
    </row>
    <row r="8" spans="1:46" x14ac:dyDescent="0.25">
      <c r="A8">
        <v>7</v>
      </c>
      <c r="B8">
        <v>3</v>
      </c>
      <c r="C8">
        <v>0</v>
      </c>
      <c r="D8">
        <v>3</v>
      </c>
      <c r="E8">
        <v>18.100000000000001</v>
      </c>
      <c r="F8">
        <v>18.399999999999999</v>
      </c>
      <c r="G8">
        <v>3</v>
      </c>
      <c r="AA8">
        <v>18.100000000000001</v>
      </c>
    </row>
    <row r="9" spans="1:46" x14ac:dyDescent="0.25">
      <c r="A9">
        <v>8</v>
      </c>
      <c r="B9">
        <v>3</v>
      </c>
      <c r="C9">
        <v>3</v>
      </c>
      <c r="D9">
        <v>3</v>
      </c>
    </row>
    <row r="10" spans="1:46" x14ac:dyDescent="0.25">
      <c r="A10">
        <v>9</v>
      </c>
      <c r="B10">
        <v>3</v>
      </c>
      <c r="C10">
        <v>0</v>
      </c>
      <c r="D10">
        <v>3</v>
      </c>
      <c r="E10">
        <v>1.6</v>
      </c>
      <c r="F10">
        <v>1.8</v>
      </c>
      <c r="G10">
        <v>3</v>
      </c>
      <c r="AA10">
        <v>1.6</v>
      </c>
    </row>
    <row r="11" spans="1:46" x14ac:dyDescent="0.25">
      <c r="A11">
        <v>10</v>
      </c>
      <c r="B11">
        <v>3</v>
      </c>
      <c r="C11">
        <v>0</v>
      </c>
      <c r="D11">
        <v>3</v>
      </c>
      <c r="E11">
        <v>1.4</v>
      </c>
      <c r="F11">
        <v>1.7</v>
      </c>
      <c r="G11">
        <v>3</v>
      </c>
      <c r="AA11">
        <v>1.4</v>
      </c>
    </row>
    <row r="12" spans="1:46" x14ac:dyDescent="0.25">
      <c r="A12">
        <v>11</v>
      </c>
      <c r="B12">
        <v>3</v>
      </c>
      <c r="C12">
        <v>0</v>
      </c>
      <c r="D12">
        <v>3</v>
      </c>
      <c r="E12">
        <v>2</v>
      </c>
      <c r="F12">
        <v>2.2000000000000002</v>
      </c>
      <c r="G12">
        <v>3</v>
      </c>
      <c r="AA12">
        <v>2</v>
      </c>
    </row>
    <row r="13" spans="1:46" x14ac:dyDescent="0.25">
      <c r="A13">
        <v>12</v>
      </c>
      <c r="B13">
        <v>3</v>
      </c>
      <c r="C13">
        <v>0</v>
      </c>
      <c r="D13">
        <v>3</v>
      </c>
      <c r="E13">
        <v>2.2999999999999998</v>
      </c>
      <c r="F13">
        <v>2.4</v>
      </c>
      <c r="G13">
        <v>3</v>
      </c>
      <c r="AA13">
        <v>2.2999999999999998</v>
      </c>
    </row>
    <row r="14" spans="1:46" x14ac:dyDescent="0.25">
      <c r="A14">
        <v>13</v>
      </c>
      <c r="B14">
        <v>3</v>
      </c>
      <c r="C14">
        <v>0</v>
      </c>
      <c r="D14">
        <v>3</v>
      </c>
      <c r="E14">
        <v>1.9</v>
      </c>
      <c r="F14">
        <v>2.2000000000000002</v>
      </c>
      <c r="G14">
        <v>3</v>
      </c>
      <c r="AA14">
        <v>1.9</v>
      </c>
    </row>
    <row r="15" spans="1:46" x14ac:dyDescent="0.25">
      <c r="A15">
        <v>14</v>
      </c>
      <c r="B15">
        <v>3</v>
      </c>
      <c r="C15">
        <v>0</v>
      </c>
      <c r="D15">
        <v>3</v>
      </c>
      <c r="E15">
        <v>6.6</v>
      </c>
      <c r="F15">
        <v>6.9</v>
      </c>
      <c r="G15">
        <v>3</v>
      </c>
      <c r="AA15">
        <v>6.6</v>
      </c>
    </row>
    <row r="16" spans="1:46" x14ac:dyDescent="0.25">
      <c r="A16">
        <v>15</v>
      </c>
      <c r="B16">
        <v>3</v>
      </c>
      <c r="C16">
        <v>0</v>
      </c>
      <c r="D16">
        <v>3</v>
      </c>
      <c r="E16">
        <v>7.4</v>
      </c>
      <c r="F16">
        <v>7.5</v>
      </c>
      <c r="G16">
        <v>3</v>
      </c>
      <c r="AA16">
        <v>7.4</v>
      </c>
    </row>
    <row r="17" spans="1:30" x14ac:dyDescent="0.25">
      <c r="A17">
        <v>16</v>
      </c>
      <c r="B17">
        <v>3</v>
      </c>
      <c r="C17">
        <v>0</v>
      </c>
      <c r="D17">
        <v>3</v>
      </c>
      <c r="E17">
        <v>2.4</v>
      </c>
      <c r="F17">
        <v>2.6</v>
      </c>
      <c r="G17">
        <v>3</v>
      </c>
      <c r="AA17">
        <v>2.4</v>
      </c>
    </row>
    <row r="18" spans="1:30" x14ac:dyDescent="0.25">
      <c r="A18">
        <v>17</v>
      </c>
      <c r="B18">
        <v>3</v>
      </c>
      <c r="C18">
        <v>0</v>
      </c>
      <c r="D18">
        <v>3</v>
      </c>
      <c r="E18">
        <v>5</v>
      </c>
      <c r="F18">
        <v>5.0999999999999996</v>
      </c>
      <c r="G18">
        <v>1</v>
      </c>
      <c r="AA18">
        <v>5</v>
      </c>
    </row>
    <row r="19" spans="1:30" x14ac:dyDescent="0.25">
      <c r="A19">
        <v>18</v>
      </c>
      <c r="B19">
        <v>3</v>
      </c>
      <c r="C19">
        <v>0</v>
      </c>
      <c r="D19">
        <v>3</v>
      </c>
      <c r="E19">
        <v>2.2000000000000002</v>
      </c>
      <c r="F19">
        <v>2.6</v>
      </c>
      <c r="G19">
        <v>3</v>
      </c>
      <c r="AA19">
        <v>2.2000000000000002</v>
      </c>
    </row>
    <row r="20" spans="1:30" x14ac:dyDescent="0.25">
      <c r="A20">
        <v>19</v>
      </c>
      <c r="B20">
        <v>3</v>
      </c>
      <c r="C20">
        <v>0</v>
      </c>
      <c r="D20">
        <v>3</v>
      </c>
      <c r="E20">
        <v>1.5</v>
      </c>
      <c r="F20">
        <v>1.8</v>
      </c>
      <c r="G20">
        <v>3</v>
      </c>
      <c r="AA20">
        <v>1.5</v>
      </c>
    </row>
    <row r="21" spans="1:30" x14ac:dyDescent="0.25">
      <c r="A21">
        <v>20</v>
      </c>
      <c r="B21">
        <v>3</v>
      </c>
      <c r="C21">
        <v>0</v>
      </c>
      <c r="D21">
        <v>3</v>
      </c>
      <c r="E21">
        <v>2.1</v>
      </c>
      <c r="F21">
        <v>2.2000000000000002</v>
      </c>
      <c r="G21">
        <v>3</v>
      </c>
      <c r="AA21">
        <v>2.1</v>
      </c>
    </row>
    <row r="22" spans="1:30" x14ac:dyDescent="0.25">
      <c r="A22">
        <v>21</v>
      </c>
      <c r="B22">
        <v>3</v>
      </c>
      <c r="C22">
        <v>0</v>
      </c>
      <c r="D22">
        <v>3</v>
      </c>
      <c r="E22">
        <v>7.1</v>
      </c>
      <c r="F22">
        <v>7.3</v>
      </c>
      <c r="G22">
        <v>3</v>
      </c>
      <c r="AA22">
        <v>7.1</v>
      </c>
    </row>
    <row r="23" spans="1:30" x14ac:dyDescent="0.25">
      <c r="A23">
        <v>51</v>
      </c>
      <c r="B23">
        <v>2</v>
      </c>
      <c r="C23">
        <v>2</v>
      </c>
      <c r="D23">
        <v>2</v>
      </c>
    </row>
    <row r="24" spans="1:30" x14ac:dyDescent="0.25">
      <c r="A24">
        <v>52</v>
      </c>
      <c r="B24">
        <v>3</v>
      </c>
      <c r="C24">
        <v>0</v>
      </c>
      <c r="D24">
        <v>3</v>
      </c>
      <c r="E24">
        <v>7.2</v>
      </c>
      <c r="F24">
        <v>7.3</v>
      </c>
      <c r="G24">
        <v>3</v>
      </c>
      <c r="AA24">
        <v>7.2</v>
      </c>
    </row>
    <row r="25" spans="1:30" x14ac:dyDescent="0.25">
      <c r="A25">
        <v>53</v>
      </c>
      <c r="B25">
        <v>3</v>
      </c>
      <c r="C25">
        <v>0</v>
      </c>
      <c r="D25">
        <v>3</v>
      </c>
      <c r="E25">
        <v>10.8</v>
      </c>
      <c r="F25">
        <v>11.2</v>
      </c>
      <c r="G25">
        <v>3</v>
      </c>
      <c r="AA25">
        <v>10.8</v>
      </c>
    </row>
    <row r="26" spans="1:30" x14ac:dyDescent="0.25">
      <c r="A26">
        <v>54</v>
      </c>
      <c r="B26">
        <v>3</v>
      </c>
      <c r="C26">
        <v>0</v>
      </c>
      <c r="D26">
        <v>3</v>
      </c>
      <c r="E26">
        <v>4.2</v>
      </c>
      <c r="F26">
        <v>4.5999999999999996</v>
      </c>
      <c r="G26">
        <v>3</v>
      </c>
      <c r="AA26">
        <v>4.2</v>
      </c>
    </row>
    <row r="27" spans="1:30" x14ac:dyDescent="0.25">
      <c r="A27">
        <v>55</v>
      </c>
      <c r="B27">
        <v>2</v>
      </c>
      <c r="C27">
        <v>2</v>
      </c>
      <c r="D27">
        <v>2</v>
      </c>
      <c r="E27">
        <v>-20.7</v>
      </c>
      <c r="F27">
        <v>-20.5</v>
      </c>
      <c r="G27">
        <v>3</v>
      </c>
      <c r="H27">
        <v>1</v>
      </c>
      <c r="I27">
        <v>3</v>
      </c>
      <c r="J27">
        <v>1</v>
      </c>
      <c r="AA27">
        <v>-20.7</v>
      </c>
      <c r="AB27">
        <v>-9.6</v>
      </c>
      <c r="AC27">
        <v>22.8</v>
      </c>
      <c r="AD27">
        <v>34.4</v>
      </c>
    </row>
    <row r="28" spans="1:30" x14ac:dyDescent="0.25">
      <c r="A28">
        <v>56</v>
      </c>
      <c r="B28">
        <v>2</v>
      </c>
      <c r="C28">
        <v>2</v>
      </c>
      <c r="D28">
        <v>2</v>
      </c>
    </row>
    <row r="29" spans="1:30" x14ac:dyDescent="0.25">
      <c r="A29">
        <v>57</v>
      </c>
      <c r="B29">
        <v>3</v>
      </c>
      <c r="C29">
        <v>0</v>
      </c>
      <c r="D29">
        <v>3</v>
      </c>
      <c r="E29">
        <v>7.6</v>
      </c>
      <c r="F29">
        <v>7.7</v>
      </c>
      <c r="G29">
        <v>3</v>
      </c>
      <c r="AA29">
        <v>7.6</v>
      </c>
    </row>
    <row r="30" spans="1:30" x14ac:dyDescent="0.25">
      <c r="A30">
        <v>58</v>
      </c>
      <c r="B30">
        <v>3</v>
      </c>
      <c r="C30">
        <v>0</v>
      </c>
      <c r="D30">
        <v>3</v>
      </c>
      <c r="E30">
        <v>8.6999999999999993</v>
      </c>
      <c r="F30">
        <v>9</v>
      </c>
      <c r="G30">
        <v>3</v>
      </c>
      <c r="AA30">
        <v>8.6999999999999993</v>
      </c>
    </row>
    <row r="31" spans="1:30" x14ac:dyDescent="0.25">
      <c r="A31">
        <v>59</v>
      </c>
      <c r="B31">
        <v>2</v>
      </c>
      <c r="C31">
        <v>2</v>
      </c>
      <c r="D31">
        <v>2</v>
      </c>
    </row>
    <row r="32" spans="1:30" x14ac:dyDescent="0.25">
      <c r="A32">
        <v>60</v>
      </c>
      <c r="B32">
        <v>3</v>
      </c>
      <c r="C32">
        <v>0</v>
      </c>
      <c r="D32">
        <v>3</v>
      </c>
      <c r="E32">
        <v>6.9</v>
      </c>
      <c r="F32">
        <v>7.1</v>
      </c>
      <c r="G32">
        <v>1</v>
      </c>
      <c r="AA32">
        <v>6.9</v>
      </c>
    </row>
    <row r="33" spans="1:28" x14ac:dyDescent="0.25">
      <c r="A33">
        <v>61</v>
      </c>
      <c r="B33">
        <v>3</v>
      </c>
      <c r="C33">
        <v>0</v>
      </c>
      <c r="D33">
        <v>3</v>
      </c>
      <c r="E33">
        <v>4</v>
      </c>
      <c r="F33">
        <v>4.2</v>
      </c>
      <c r="G33">
        <v>1</v>
      </c>
      <c r="AA33">
        <v>4</v>
      </c>
    </row>
    <row r="34" spans="1:28" x14ac:dyDescent="0.25">
      <c r="A34">
        <v>62</v>
      </c>
      <c r="B34">
        <v>3</v>
      </c>
      <c r="C34">
        <v>0</v>
      </c>
      <c r="D34">
        <v>3</v>
      </c>
      <c r="E34">
        <v>9.4</v>
      </c>
      <c r="F34">
        <v>9.6</v>
      </c>
      <c r="G34">
        <v>3</v>
      </c>
      <c r="AA34">
        <v>9.4</v>
      </c>
    </row>
    <row r="35" spans="1:28" x14ac:dyDescent="0.25">
      <c r="A35">
        <v>63</v>
      </c>
      <c r="B35">
        <v>3</v>
      </c>
      <c r="C35">
        <v>0</v>
      </c>
      <c r="D35">
        <v>3</v>
      </c>
      <c r="E35">
        <v>13.7</v>
      </c>
      <c r="F35">
        <v>14</v>
      </c>
      <c r="G35">
        <v>3</v>
      </c>
      <c r="AA35">
        <v>13.7</v>
      </c>
    </row>
    <row r="36" spans="1:28" x14ac:dyDescent="0.25">
      <c r="A36">
        <v>64</v>
      </c>
      <c r="B36">
        <v>3</v>
      </c>
      <c r="C36">
        <v>0</v>
      </c>
      <c r="D36">
        <v>3</v>
      </c>
      <c r="E36">
        <v>7.5</v>
      </c>
      <c r="F36">
        <v>7.6</v>
      </c>
      <c r="G36">
        <v>3</v>
      </c>
      <c r="AA36">
        <v>7.5</v>
      </c>
    </row>
    <row r="37" spans="1:28" x14ac:dyDescent="0.25">
      <c r="A37">
        <v>65</v>
      </c>
      <c r="B37">
        <v>3</v>
      </c>
      <c r="C37">
        <v>0</v>
      </c>
      <c r="D37">
        <v>3</v>
      </c>
      <c r="E37">
        <v>14.1</v>
      </c>
      <c r="F37">
        <v>14.3</v>
      </c>
      <c r="G37">
        <v>3</v>
      </c>
      <c r="H37">
        <v>3</v>
      </c>
      <c r="AA37">
        <v>14.1</v>
      </c>
      <c r="AB37">
        <v>16.8</v>
      </c>
    </row>
    <row r="38" spans="1:28" x14ac:dyDescent="0.25">
      <c r="A38">
        <v>66</v>
      </c>
      <c r="B38">
        <v>3</v>
      </c>
      <c r="C38">
        <v>0</v>
      </c>
      <c r="D38">
        <v>3</v>
      </c>
      <c r="E38">
        <v>6.7</v>
      </c>
      <c r="F38">
        <v>6.9</v>
      </c>
      <c r="G38">
        <v>3</v>
      </c>
      <c r="AA38">
        <v>6.7</v>
      </c>
    </row>
    <row r="39" spans="1:28" x14ac:dyDescent="0.25">
      <c r="A39">
        <v>67</v>
      </c>
      <c r="B39">
        <v>3</v>
      </c>
      <c r="C39">
        <v>0</v>
      </c>
      <c r="D39">
        <v>3</v>
      </c>
      <c r="E39">
        <v>11.3</v>
      </c>
      <c r="F39">
        <v>11.5</v>
      </c>
      <c r="G39">
        <v>3</v>
      </c>
      <c r="AA39">
        <v>11.3</v>
      </c>
    </row>
    <row r="40" spans="1:28" x14ac:dyDescent="0.25">
      <c r="A40">
        <v>68</v>
      </c>
      <c r="B40">
        <v>2</v>
      </c>
      <c r="C40">
        <v>2</v>
      </c>
      <c r="D40">
        <v>2</v>
      </c>
    </row>
    <row r="41" spans="1:28" x14ac:dyDescent="0.25">
      <c r="A41">
        <v>69</v>
      </c>
      <c r="B41">
        <v>3</v>
      </c>
      <c r="C41">
        <v>0</v>
      </c>
      <c r="D41">
        <v>3</v>
      </c>
      <c r="E41">
        <v>6.6</v>
      </c>
      <c r="F41">
        <v>6.7</v>
      </c>
      <c r="G41">
        <v>1</v>
      </c>
      <c r="H41">
        <v>3</v>
      </c>
      <c r="AA41">
        <v>6.6</v>
      </c>
      <c r="AB41">
        <v>7.7</v>
      </c>
    </row>
    <row r="42" spans="1:28" x14ac:dyDescent="0.25">
      <c r="A42">
        <v>70</v>
      </c>
      <c r="B42">
        <v>3</v>
      </c>
      <c r="C42">
        <v>0</v>
      </c>
      <c r="D42">
        <v>3</v>
      </c>
      <c r="E42">
        <v>11.8</v>
      </c>
      <c r="F42">
        <v>12</v>
      </c>
      <c r="G42">
        <v>3</v>
      </c>
      <c r="AA42">
        <v>11.8</v>
      </c>
    </row>
    <row r="43" spans="1:28" x14ac:dyDescent="0.25">
      <c r="A43">
        <v>71</v>
      </c>
      <c r="B43">
        <v>3</v>
      </c>
      <c r="C43">
        <v>0</v>
      </c>
      <c r="D43">
        <v>3</v>
      </c>
      <c r="E43">
        <v>2.6</v>
      </c>
      <c r="F43">
        <v>2.7</v>
      </c>
      <c r="G43">
        <v>1</v>
      </c>
      <c r="AA43">
        <v>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9098F-6372-47B0-9FA8-C6FEAEF7B409}">
  <dimension ref="A1:AQ226"/>
  <sheetViews>
    <sheetView zoomScale="70" zoomScaleNormal="70" workbookViewId="0">
      <pane ySplit="1" topLeftCell="A44" activePane="bottomLeft" state="frozen"/>
      <selection pane="bottomLeft" activeCell="H53" sqref="H53"/>
    </sheetView>
  </sheetViews>
  <sheetFormatPr defaultColWidth="11.42578125" defaultRowHeight="15" x14ac:dyDescent="0.25"/>
  <cols>
    <col min="1" max="1" width="19.28515625" customWidth="1"/>
    <col min="2" max="2" width="12" customWidth="1"/>
    <col min="3" max="4" width="10.7109375" customWidth="1"/>
    <col min="5" max="7" width="5.7109375" style="1" customWidth="1"/>
    <col min="8" max="8" width="42.85546875" style="1" customWidth="1"/>
    <col min="9" max="9" width="42.85546875" style="2" customWidth="1"/>
    <col min="10" max="12" width="12.140625" style="2" customWidth="1"/>
    <col min="13" max="16384" width="11.42578125" style="1"/>
  </cols>
  <sheetData>
    <row r="1" spans="1:43" s="8" customFormat="1" ht="45" x14ac:dyDescent="0.25">
      <c r="A1" t="s">
        <v>2</v>
      </c>
      <c r="B1" t="s">
        <v>1</v>
      </c>
      <c r="C1" t="s">
        <v>3</v>
      </c>
      <c r="D1" s="10" t="s">
        <v>317</v>
      </c>
      <c r="E1" s="8" t="s">
        <v>340</v>
      </c>
      <c r="F1" s="8" t="s">
        <v>339</v>
      </c>
      <c r="G1" s="8" t="s">
        <v>0</v>
      </c>
      <c r="H1" s="8" t="s">
        <v>338</v>
      </c>
      <c r="I1" s="9" t="s">
        <v>337</v>
      </c>
      <c r="J1" s="9" t="s">
        <v>336</v>
      </c>
      <c r="K1" s="9" t="s">
        <v>335</v>
      </c>
      <c r="L1" s="9" t="s">
        <v>334</v>
      </c>
      <c r="M1" s="8" t="s">
        <v>333</v>
      </c>
      <c r="N1" s="8" t="s">
        <v>332</v>
      </c>
      <c r="O1" s="8" t="s">
        <v>331</v>
      </c>
      <c r="P1" s="8" t="s">
        <v>330</v>
      </c>
      <c r="Q1" s="8" t="s">
        <v>329</v>
      </c>
      <c r="R1" s="8" t="s">
        <v>328</v>
      </c>
      <c r="S1" s="8" t="s">
        <v>327</v>
      </c>
      <c r="T1" s="8" t="s">
        <v>326</v>
      </c>
      <c r="U1" s="8" t="s">
        <v>325</v>
      </c>
      <c r="V1" s="8" t="s">
        <v>324</v>
      </c>
      <c r="W1" s="8" t="s">
        <v>323</v>
      </c>
      <c r="X1" s="8" t="s">
        <v>322</v>
      </c>
      <c r="Y1" s="8" t="s">
        <v>321</v>
      </c>
      <c r="Z1" s="8" t="s">
        <v>320</v>
      </c>
      <c r="AA1" s="8" t="s">
        <v>319</v>
      </c>
      <c r="AB1" s="8" t="s">
        <v>318</v>
      </c>
      <c r="AC1" s="8" t="s">
        <v>317</v>
      </c>
      <c r="AD1" s="8" t="s">
        <v>316</v>
      </c>
      <c r="AE1" s="8" t="s">
        <v>315</v>
      </c>
      <c r="AF1" s="8" t="s">
        <v>314</v>
      </c>
      <c r="AG1" s="8" t="s">
        <v>313</v>
      </c>
      <c r="AH1" s="8" t="s">
        <v>312</v>
      </c>
      <c r="AI1" s="8" t="s">
        <v>311</v>
      </c>
      <c r="AJ1" s="8" t="s">
        <v>310</v>
      </c>
      <c r="AK1" s="8" t="s">
        <v>309</v>
      </c>
      <c r="AL1" s="8" t="s">
        <v>308</v>
      </c>
      <c r="AM1" s="8" t="s">
        <v>307</v>
      </c>
      <c r="AN1" s="8" t="s">
        <v>306</v>
      </c>
      <c r="AO1" s="8" t="s">
        <v>305</v>
      </c>
      <c r="AP1" s="8" t="s">
        <v>304</v>
      </c>
      <c r="AQ1" s="8" t="s">
        <v>303</v>
      </c>
    </row>
    <row r="2" spans="1:43" x14ac:dyDescent="0.25">
      <c r="A2">
        <v>3</v>
      </c>
      <c r="B2">
        <v>0</v>
      </c>
      <c r="C2">
        <v>16.216666599999879</v>
      </c>
      <c r="D2" s="11">
        <f>M2+(C2/86400)</f>
        <v>2.1659915122685183E-2</v>
      </c>
      <c r="E2" s="1">
        <v>1</v>
      </c>
      <c r="F2" s="1" t="s">
        <v>288</v>
      </c>
      <c r="G2" s="1">
        <v>1</v>
      </c>
      <c r="H2" s="12"/>
      <c r="I2" s="13"/>
      <c r="J2" s="6" t="str">
        <f t="shared" ref="J2:J65" si="0">IF(AD2="ic","X","")</f>
        <v/>
      </c>
      <c r="K2" s="6" t="str">
        <f t="shared" ref="K2:K65" si="1">IF(COUNTIF(AD2:AQ2,"ic")&gt;0,"","X")</f>
        <v/>
      </c>
      <c r="L2" s="6" t="str">
        <f t="shared" ref="L2:L65" si="2">IF(OR(COUNTIF(AE2:AQ2,"street")&gt;0, COUNTIF(AE2:AQ2,"surt")&gt;0, COUNTIF(AE2:AQ2,"wheel")&gt;0 ),"","X")</f>
        <v/>
      </c>
      <c r="M2" s="4">
        <v>2.1472222222222222E-2</v>
      </c>
      <c r="N2" s="4">
        <v>2.1477314814814814E-2</v>
      </c>
      <c r="O2" s="4">
        <v>2.1477662037037035E-2</v>
      </c>
      <c r="P2" s="4">
        <v>2.1514004629629629E-2</v>
      </c>
      <c r="Q2" s="4">
        <v>2.1477662037037035E-2</v>
      </c>
      <c r="R2" s="4">
        <v>2.1514699074074075E-2</v>
      </c>
      <c r="S2" s="4">
        <v>2.1520717592592595E-2</v>
      </c>
      <c r="T2" s="4">
        <v>2.1526504629629628E-2</v>
      </c>
      <c r="U2" s="4">
        <v>2.152951388888889E-2</v>
      </c>
      <c r="V2" s="4">
        <v>2.1543518518518517E-2</v>
      </c>
      <c r="W2" s="4">
        <v>2.1548263888888888E-2</v>
      </c>
      <c r="X2" s="4">
        <v>2.1579513888888888E-2</v>
      </c>
      <c r="Y2" s="4">
        <v>2.1582523148148149E-2</v>
      </c>
      <c r="Z2" s="4">
        <v>2.1583333333333333E-2</v>
      </c>
      <c r="AA2" s="4">
        <v>2.1589120370370373E-2</v>
      </c>
      <c r="AB2" s="4">
        <v>2.1619675925925924E-2</v>
      </c>
      <c r="AC2" s="4">
        <v>2.1659374999999998E-2</v>
      </c>
      <c r="AD2" s="1" t="s">
        <v>282</v>
      </c>
      <c r="AE2" s="1" t="s">
        <v>280</v>
      </c>
      <c r="AF2" s="1" t="s">
        <v>281</v>
      </c>
      <c r="AG2" s="1" t="s">
        <v>280</v>
      </c>
      <c r="AH2" s="1" t="s">
        <v>281</v>
      </c>
      <c r="AI2" s="1" t="s">
        <v>280</v>
      </c>
      <c r="AJ2" s="1" t="s">
        <v>281</v>
      </c>
      <c r="AK2" s="1" t="s">
        <v>280</v>
      </c>
      <c r="AL2" s="1" t="s">
        <v>286</v>
      </c>
      <c r="AM2" s="1" t="s">
        <v>280</v>
      </c>
      <c r="AN2" s="1" t="s">
        <v>281</v>
      </c>
      <c r="AO2" s="1" t="s">
        <v>280</v>
      </c>
      <c r="AP2" s="1" t="s">
        <v>281</v>
      </c>
      <c r="AQ2" s="1" t="s">
        <v>286</v>
      </c>
    </row>
    <row r="3" spans="1:43" x14ac:dyDescent="0.25">
      <c r="A3">
        <v>3</v>
      </c>
      <c r="B3">
        <v>0</v>
      </c>
      <c r="C3">
        <v>22.916653099999994</v>
      </c>
      <c r="D3" s="11">
        <f t="shared" ref="D3:D66" si="3">M3+(C3/86400)</f>
        <v>2.1943479781249997E-2</v>
      </c>
      <c r="E3" s="1">
        <v>1</v>
      </c>
      <c r="F3" s="1" t="s">
        <v>288</v>
      </c>
      <c r="G3" s="1">
        <v>2</v>
      </c>
      <c r="I3" s="14"/>
      <c r="J3" s="6" t="str">
        <f t="shared" si="0"/>
        <v/>
      </c>
      <c r="K3" s="6" t="str">
        <f t="shared" si="1"/>
        <v/>
      </c>
      <c r="L3" s="6" t="str">
        <f t="shared" si="2"/>
        <v/>
      </c>
      <c r="M3" s="4">
        <v>2.1678240740740738E-2</v>
      </c>
      <c r="N3" s="4">
        <v>2.1727777777777776E-2</v>
      </c>
      <c r="O3" s="4">
        <v>2.1729166666666664E-2</v>
      </c>
      <c r="P3" s="4">
        <v>2.1732638888888892E-2</v>
      </c>
      <c r="Q3" s="4">
        <v>2.1729166666666664E-2</v>
      </c>
      <c r="R3" s="4">
        <v>2.173275462962963E-2</v>
      </c>
      <c r="S3" s="4">
        <v>2.1737152777777779E-2</v>
      </c>
      <c r="T3" s="4">
        <v>2.1744444444444445E-2</v>
      </c>
      <c r="U3" s="4">
        <v>2.1748958333333332E-2</v>
      </c>
      <c r="V3" s="4">
        <v>2.1778356481481478E-2</v>
      </c>
      <c r="W3" s="4">
        <v>2.1783449074074077E-2</v>
      </c>
      <c r="X3" s="4">
        <v>2.1786805555555556E-2</v>
      </c>
      <c r="Y3" s="4">
        <v>2.1794212962962963E-2</v>
      </c>
      <c r="Z3" s="4">
        <v>2.1803356481481479E-2</v>
      </c>
      <c r="AA3" s="4">
        <v>2.1811226851851852E-2</v>
      </c>
      <c r="AB3" s="4">
        <v>2.1840856481481482E-2</v>
      </c>
      <c r="AC3" s="4">
        <v>2.1933333333333332E-2</v>
      </c>
      <c r="AD3" s="1" t="s">
        <v>282</v>
      </c>
      <c r="AE3" s="1" t="s">
        <v>280</v>
      </c>
      <c r="AF3" s="1" t="s">
        <v>282</v>
      </c>
      <c r="AG3" s="1" t="s">
        <v>280</v>
      </c>
      <c r="AH3" s="1" t="s">
        <v>286</v>
      </c>
      <c r="AI3" s="1" t="s">
        <v>280</v>
      </c>
      <c r="AJ3" s="1" t="s">
        <v>286</v>
      </c>
      <c r="AK3" s="1" t="s">
        <v>280</v>
      </c>
      <c r="AL3" s="1" t="s">
        <v>286</v>
      </c>
      <c r="AM3" s="1" t="s">
        <v>280</v>
      </c>
      <c r="AN3" s="1" t="s">
        <v>282</v>
      </c>
      <c r="AO3" s="1" t="s">
        <v>280</v>
      </c>
      <c r="AP3" s="1" t="s">
        <v>286</v>
      </c>
      <c r="AQ3" s="1" t="s">
        <v>280</v>
      </c>
    </row>
    <row r="4" spans="1:43" x14ac:dyDescent="0.25">
      <c r="A4">
        <v>3</v>
      </c>
      <c r="B4">
        <v>0</v>
      </c>
      <c r="C4">
        <v>10.366665299999994</v>
      </c>
      <c r="D4" s="11">
        <f t="shared" si="3"/>
        <v>2.5289544737268518E-2</v>
      </c>
      <c r="E4" s="1">
        <v>1</v>
      </c>
      <c r="F4" s="1" t="s">
        <v>288</v>
      </c>
      <c r="G4" s="1">
        <v>3</v>
      </c>
      <c r="I4" s="6"/>
      <c r="J4" s="6" t="str">
        <f t="shared" si="0"/>
        <v/>
      </c>
      <c r="K4" s="6" t="str">
        <f t="shared" si="1"/>
        <v/>
      </c>
      <c r="L4" s="6" t="str">
        <f t="shared" si="2"/>
        <v/>
      </c>
      <c r="M4" s="4">
        <v>2.5169560185185184E-2</v>
      </c>
      <c r="N4" s="4">
        <v>2.5175462962962965E-2</v>
      </c>
      <c r="O4" s="4">
        <v>2.5176736111111112E-2</v>
      </c>
      <c r="P4" s="4">
        <v>2.5265509259259258E-2</v>
      </c>
      <c r="Q4" s="4">
        <v>2.5176736111111112E-2</v>
      </c>
      <c r="R4" s="4">
        <v>2.5265509259259258E-2</v>
      </c>
      <c r="S4" s="4">
        <v>2.5273611111111108E-2</v>
      </c>
      <c r="T4" s="4">
        <v>2.5274305555555557E-2</v>
      </c>
      <c r="U4" s="4">
        <v>2.5278935185185186E-2</v>
      </c>
      <c r="V4" s="4">
        <v>2.5297453703703704E-2</v>
      </c>
      <c r="W4" s="4"/>
      <c r="X4" s="4"/>
      <c r="Y4" s="4"/>
      <c r="Z4" s="4"/>
      <c r="AA4" s="4"/>
      <c r="AB4" s="4"/>
      <c r="AC4" s="4">
        <v>2.5288425925925926E-2</v>
      </c>
      <c r="AD4" s="1" t="s">
        <v>282</v>
      </c>
      <c r="AE4" s="1" t="s">
        <v>280</v>
      </c>
      <c r="AF4" s="1" t="s">
        <v>281</v>
      </c>
      <c r="AG4" s="1" t="s">
        <v>280</v>
      </c>
      <c r="AH4" s="1" t="s">
        <v>286</v>
      </c>
      <c r="AI4" s="1" t="s">
        <v>280</v>
      </c>
      <c r="AJ4" s="1" t="s">
        <v>286</v>
      </c>
    </row>
    <row r="5" spans="1:43" x14ac:dyDescent="0.25">
      <c r="A5">
        <v>3</v>
      </c>
      <c r="B5">
        <v>0</v>
      </c>
      <c r="C5">
        <v>9.9333374999999062</v>
      </c>
      <c r="D5" s="11">
        <f t="shared" si="3"/>
        <v>2.1384876591435183E-2</v>
      </c>
      <c r="E5" s="1">
        <v>1</v>
      </c>
      <c r="F5" s="1" t="s">
        <v>288</v>
      </c>
      <c r="G5" s="1">
        <v>4</v>
      </c>
      <c r="I5" s="6"/>
      <c r="J5" s="6" t="str">
        <f t="shared" si="0"/>
        <v/>
      </c>
      <c r="K5" s="6" t="str">
        <f t="shared" si="1"/>
        <v/>
      </c>
      <c r="L5" s="6" t="str">
        <f t="shared" si="2"/>
        <v/>
      </c>
      <c r="M5" s="4">
        <v>2.1269907407407408E-2</v>
      </c>
      <c r="N5" s="4">
        <v>2.1277430555555556E-2</v>
      </c>
      <c r="O5" s="4">
        <v>2.1278124999999998E-2</v>
      </c>
      <c r="P5" s="4">
        <v>2.1317013888888889E-2</v>
      </c>
      <c r="Q5" s="4">
        <v>2.1278124999999998E-2</v>
      </c>
      <c r="R5" s="4">
        <v>2.1317013888888889E-2</v>
      </c>
      <c r="S5" s="4">
        <v>2.1324305555555558E-2</v>
      </c>
      <c r="T5" s="4">
        <v>2.1333333333333333E-2</v>
      </c>
      <c r="U5" s="4">
        <v>2.1381365740740742E-2</v>
      </c>
      <c r="V5" s="4">
        <v>2.1384259259259259E-2</v>
      </c>
      <c r="W5" s="4">
        <v>2.1392129629629632E-2</v>
      </c>
      <c r="X5" s="4"/>
      <c r="Y5" s="4"/>
      <c r="Z5" s="4"/>
      <c r="AA5" s="4"/>
      <c r="AB5" s="4"/>
      <c r="AC5" s="4">
        <v>2.1384259259259259E-2</v>
      </c>
      <c r="AD5" s="1" t="s">
        <v>282</v>
      </c>
      <c r="AE5" s="1" t="s">
        <v>280</v>
      </c>
      <c r="AF5" s="1" t="s">
        <v>281</v>
      </c>
      <c r="AG5" s="1" t="s">
        <v>286</v>
      </c>
      <c r="AH5" s="1" t="s">
        <v>280</v>
      </c>
      <c r="AI5" s="1" t="s">
        <v>281</v>
      </c>
      <c r="AJ5" s="1" t="s">
        <v>280</v>
      </c>
      <c r="AK5" s="1" t="s">
        <v>286</v>
      </c>
    </row>
    <row r="6" spans="1:43" x14ac:dyDescent="0.25">
      <c r="A6">
        <v>3</v>
      </c>
      <c r="B6">
        <v>0</v>
      </c>
      <c r="C6">
        <v>9.8500077999997888</v>
      </c>
      <c r="D6" s="11">
        <f t="shared" si="3"/>
        <v>2.4656713053240738E-2</v>
      </c>
      <c r="E6" s="1">
        <v>1</v>
      </c>
      <c r="F6" s="1" t="s">
        <v>288</v>
      </c>
      <c r="G6" s="1">
        <v>5</v>
      </c>
      <c r="I6" s="6"/>
      <c r="J6" s="6" t="str">
        <f t="shared" si="0"/>
        <v>X</v>
      </c>
      <c r="K6" s="6" t="str">
        <f t="shared" si="1"/>
        <v/>
      </c>
      <c r="L6" s="6" t="str">
        <f t="shared" si="2"/>
        <v/>
      </c>
      <c r="M6" s="4">
        <v>2.4542708333333333E-2</v>
      </c>
      <c r="N6" s="4"/>
      <c r="O6" s="4"/>
      <c r="P6" s="4">
        <v>2.45787037037037E-2</v>
      </c>
      <c r="Q6" s="4">
        <v>0</v>
      </c>
      <c r="R6" s="4">
        <v>2.45787037037037E-2</v>
      </c>
      <c r="S6" s="4">
        <v>2.4589351851851852E-2</v>
      </c>
      <c r="T6" s="4">
        <v>2.459108796296296E-2</v>
      </c>
      <c r="U6" s="4">
        <v>2.4631597222222218E-2</v>
      </c>
      <c r="V6" s="4">
        <v>2.4635532407407405E-2</v>
      </c>
      <c r="W6" s="4">
        <v>2.463912037037037E-2</v>
      </c>
      <c r="X6" s="4">
        <v>2.4642476851851849E-2</v>
      </c>
      <c r="Y6" s="4"/>
      <c r="Z6" s="4"/>
      <c r="AA6" s="4"/>
      <c r="AB6" s="4"/>
      <c r="AC6" s="4">
        <v>2.4656365740740743E-2</v>
      </c>
      <c r="AD6" s="1" t="s">
        <v>280</v>
      </c>
      <c r="AE6" s="1" t="s">
        <v>281</v>
      </c>
      <c r="AF6" s="1" t="s">
        <v>286</v>
      </c>
      <c r="AG6" s="1" t="s">
        <v>280</v>
      </c>
      <c r="AH6" s="1" t="s">
        <v>286</v>
      </c>
      <c r="AI6" s="1" t="s">
        <v>280</v>
      </c>
      <c r="AJ6" s="1" t="s">
        <v>281</v>
      </c>
      <c r="AK6" s="1" t="s">
        <v>286</v>
      </c>
    </row>
    <row r="7" spans="1:43" x14ac:dyDescent="0.25">
      <c r="A7">
        <v>3</v>
      </c>
      <c r="B7">
        <v>0</v>
      </c>
      <c r="C7">
        <v>18.98331560000009</v>
      </c>
      <c r="D7" s="11">
        <f t="shared" si="3"/>
        <v>1.9894482819444444E-2</v>
      </c>
      <c r="E7" s="1">
        <v>1</v>
      </c>
      <c r="F7" s="1" t="s">
        <v>288</v>
      </c>
      <c r="G7" s="1">
        <v>6</v>
      </c>
      <c r="I7" s="6"/>
      <c r="J7" s="6" t="str">
        <f t="shared" si="0"/>
        <v/>
      </c>
      <c r="K7" s="6" t="str">
        <f t="shared" si="1"/>
        <v/>
      </c>
      <c r="L7" s="6" t="str">
        <f t="shared" si="2"/>
        <v/>
      </c>
      <c r="M7" s="4" t="s">
        <v>302</v>
      </c>
      <c r="N7" s="4">
        <v>1.9766550925925927E-2</v>
      </c>
      <c r="O7" s="4">
        <v>1.9773263888888889E-2</v>
      </c>
      <c r="P7" s="4">
        <v>1.9810763888888888E-2</v>
      </c>
      <c r="Q7" s="4">
        <v>1.9773263888888889E-2</v>
      </c>
      <c r="R7" s="4">
        <v>1.9810763888888888E-2</v>
      </c>
      <c r="S7" s="4">
        <v>1.9817129629629629E-2</v>
      </c>
      <c r="T7" s="4">
        <v>1.9824189814814815E-2</v>
      </c>
      <c r="U7" s="4">
        <v>1.9833449074074073E-2</v>
      </c>
      <c r="V7" s="4">
        <v>1.9845254629629629E-2</v>
      </c>
      <c r="W7" s="4">
        <v>1.9850694444444445E-2</v>
      </c>
      <c r="X7" s="4">
        <v>1.9854513888888887E-2</v>
      </c>
      <c r="Y7" s="4">
        <v>1.9868865740740739E-2</v>
      </c>
      <c r="Z7" s="4">
        <v>1.9885069444444445E-2</v>
      </c>
      <c r="AA7" s="4">
        <v>1.9890509259259257E-2</v>
      </c>
      <c r="AB7" s="4">
        <v>1.9898495370370372E-2</v>
      </c>
      <c r="AC7" s="4">
        <v>1.9894328703703706E-2</v>
      </c>
      <c r="AD7" s="1" t="s">
        <v>282</v>
      </c>
      <c r="AE7" s="1" t="s">
        <v>280</v>
      </c>
      <c r="AF7" s="1" t="s">
        <v>286</v>
      </c>
      <c r="AG7" s="1" t="s">
        <v>280</v>
      </c>
      <c r="AH7" s="1" t="s">
        <v>286</v>
      </c>
      <c r="AI7" s="1" t="s">
        <v>280</v>
      </c>
      <c r="AJ7" s="1" t="s">
        <v>286</v>
      </c>
      <c r="AK7" s="1" t="s">
        <v>280</v>
      </c>
      <c r="AL7" s="1" t="s">
        <v>281</v>
      </c>
      <c r="AM7" s="1" t="s">
        <v>280</v>
      </c>
      <c r="AN7" s="1" t="s">
        <v>281</v>
      </c>
      <c r="AO7" s="1" t="s">
        <v>280</v>
      </c>
      <c r="AP7" s="1" t="s">
        <v>286</v>
      </c>
    </row>
    <row r="8" spans="1:43" x14ac:dyDescent="0.25">
      <c r="A8">
        <v>3</v>
      </c>
      <c r="B8">
        <v>0</v>
      </c>
      <c r="C8">
        <v>17.71666730000009</v>
      </c>
      <c r="D8" s="11">
        <f t="shared" si="3"/>
        <v>1.9490239204861114E-2</v>
      </c>
      <c r="E8" s="1">
        <v>1</v>
      </c>
      <c r="F8" s="1" t="s">
        <v>288</v>
      </c>
      <c r="G8" s="1">
        <v>7</v>
      </c>
      <c r="I8" s="6"/>
      <c r="J8" s="6" t="str">
        <f t="shared" si="0"/>
        <v/>
      </c>
      <c r="K8" s="6" t="str">
        <f t="shared" si="1"/>
        <v/>
      </c>
      <c r="L8" s="6" t="str">
        <f t="shared" si="2"/>
        <v/>
      </c>
      <c r="M8" s="4">
        <v>1.9285185185185186E-2</v>
      </c>
      <c r="N8" s="4">
        <v>1.928912037037037E-2</v>
      </c>
      <c r="O8" s="4">
        <v>1.9289467592592594E-2</v>
      </c>
      <c r="P8" s="4">
        <v>1.9383333333333332E-2</v>
      </c>
      <c r="Q8" s="4">
        <v>1.9289467592592594E-2</v>
      </c>
      <c r="R8" s="4">
        <v>1.9383101851851849E-2</v>
      </c>
      <c r="S8" s="4">
        <v>1.9393518518518518E-2</v>
      </c>
      <c r="T8" s="4">
        <v>1.941226851851852E-2</v>
      </c>
      <c r="U8" s="4">
        <v>1.9419097222222223E-2</v>
      </c>
      <c r="V8" s="4">
        <v>1.9430902777777776E-2</v>
      </c>
      <c r="W8" s="4">
        <v>1.9480208333333335E-2</v>
      </c>
      <c r="X8" s="4">
        <v>1.9485416666666668E-2</v>
      </c>
      <c r="Y8" s="4">
        <v>1.9543055555555553E-2</v>
      </c>
      <c r="Z8" s="4"/>
      <c r="AA8" s="4"/>
      <c r="AB8" s="4"/>
      <c r="AC8" s="4">
        <v>1.948923611111111E-2</v>
      </c>
      <c r="AD8" s="1" t="s">
        <v>282</v>
      </c>
      <c r="AE8" s="1" t="s">
        <v>280</v>
      </c>
      <c r="AF8" s="1" t="s">
        <v>281</v>
      </c>
      <c r="AG8" s="1" t="s">
        <v>280</v>
      </c>
      <c r="AH8" s="1" t="s">
        <v>282</v>
      </c>
      <c r="AI8" s="1" t="s">
        <v>286</v>
      </c>
      <c r="AJ8" s="1" t="s">
        <v>280</v>
      </c>
      <c r="AK8" s="1" t="s">
        <v>281</v>
      </c>
      <c r="AL8" s="1" t="s">
        <v>280</v>
      </c>
      <c r="AM8" s="1" t="s">
        <v>286</v>
      </c>
    </row>
    <row r="9" spans="1:43" x14ac:dyDescent="0.25">
      <c r="A9">
        <v>3</v>
      </c>
      <c r="B9">
        <v>0</v>
      </c>
      <c r="C9">
        <v>21.833330800000113</v>
      </c>
      <c r="D9" s="11">
        <f t="shared" si="3"/>
        <v>2.2529436699074076E-2</v>
      </c>
      <c r="E9" s="1">
        <v>1</v>
      </c>
      <c r="F9" s="1" t="s">
        <v>288</v>
      </c>
      <c r="G9" s="1">
        <v>8</v>
      </c>
      <c r="I9" s="6"/>
      <c r="J9" s="6" t="str">
        <f t="shared" si="0"/>
        <v/>
      </c>
      <c r="K9" s="6" t="str">
        <f t="shared" si="1"/>
        <v/>
      </c>
      <c r="L9" s="6" t="str">
        <f t="shared" si="2"/>
        <v/>
      </c>
      <c r="M9" s="4">
        <v>2.2276736111111112E-2</v>
      </c>
      <c r="N9" s="4">
        <v>2.237824074074074E-2</v>
      </c>
      <c r="O9" s="4">
        <v>2.2378819444444444E-2</v>
      </c>
      <c r="P9" s="4">
        <v>2.2388657407407406E-2</v>
      </c>
      <c r="Q9" s="4">
        <v>2.237719907407407E-2</v>
      </c>
      <c r="R9" s="4">
        <v>2.2378819444444444E-2</v>
      </c>
      <c r="S9" s="4">
        <v>2.2388657407407406E-2</v>
      </c>
      <c r="T9" s="4">
        <v>2.2394791666666667E-2</v>
      </c>
      <c r="U9" s="4">
        <v>2.1727430555555555E-2</v>
      </c>
      <c r="V9" s="4">
        <v>2.2434837962962962E-2</v>
      </c>
      <c r="W9" s="4">
        <v>2.1752083333333335E-2</v>
      </c>
      <c r="X9" s="4">
        <v>2.2455092592592592E-2</v>
      </c>
      <c r="Y9" s="4">
        <v>2.2461689814814816E-2</v>
      </c>
      <c r="Z9" s="4">
        <v>2.2468518518518516E-2</v>
      </c>
      <c r="AA9" s="4">
        <v>2.2482291666666664E-2</v>
      </c>
      <c r="AB9" s="4">
        <v>2.2497685185185187E-2</v>
      </c>
      <c r="AC9" s="4">
        <v>2.2528587962962962E-2</v>
      </c>
      <c r="AD9" s="1" t="s">
        <v>282</v>
      </c>
      <c r="AE9" s="1" t="s">
        <v>281</v>
      </c>
      <c r="AF9" s="1" t="s">
        <v>280</v>
      </c>
      <c r="AG9" s="1" t="s">
        <v>286</v>
      </c>
      <c r="AH9" s="1" t="s">
        <v>280</v>
      </c>
      <c r="AI9" s="1" t="s">
        <v>286</v>
      </c>
      <c r="AJ9" s="1" t="s">
        <v>280</v>
      </c>
      <c r="AK9" s="1" t="s">
        <v>286</v>
      </c>
      <c r="AL9" s="1" t="s">
        <v>280</v>
      </c>
      <c r="AM9" s="1" t="s">
        <v>286</v>
      </c>
      <c r="AN9" s="1" t="s">
        <v>280</v>
      </c>
      <c r="AO9" s="1" t="s">
        <v>286</v>
      </c>
      <c r="AP9" s="1" t="s">
        <v>280</v>
      </c>
      <c r="AQ9" s="1" t="s">
        <v>286</v>
      </c>
    </row>
    <row r="10" spans="1:43" x14ac:dyDescent="0.25">
      <c r="A10">
        <v>3</v>
      </c>
      <c r="B10">
        <v>0</v>
      </c>
      <c r="C10">
        <v>18.216676999999908</v>
      </c>
      <c r="D10" s="11">
        <f t="shared" si="3"/>
        <v>2.3532716168981484E-2</v>
      </c>
      <c r="E10" s="1">
        <v>1</v>
      </c>
      <c r="F10" s="1" t="s">
        <v>288</v>
      </c>
      <c r="G10" s="1">
        <v>9</v>
      </c>
      <c r="I10" s="6"/>
      <c r="J10" s="6" t="str">
        <f t="shared" si="0"/>
        <v/>
      </c>
      <c r="K10" s="6" t="str">
        <f t="shared" si="1"/>
        <v/>
      </c>
      <c r="L10" s="6" t="str">
        <f t="shared" si="2"/>
        <v/>
      </c>
      <c r="M10" s="4">
        <v>2.3321875000000002E-2</v>
      </c>
      <c r="N10" s="4">
        <v>2.3416435185185186E-2</v>
      </c>
      <c r="O10" s="4">
        <v>2.341782407407407E-2</v>
      </c>
      <c r="P10" s="4">
        <v>2.346875E-2</v>
      </c>
      <c r="Q10" s="4">
        <v>2.341782407407407E-2</v>
      </c>
      <c r="R10" s="4">
        <v>2.3469212962962963E-2</v>
      </c>
      <c r="S10" s="4">
        <v>2.347002314814815E-2</v>
      </c>
      <c r="T10" s="4">
        <v>2.3479976851851853E-2</v>
      </c>
      <c r="U10" s="4">
        <v>2.3485532407407406E-2</v>
      </c>
      <c r="V10" s="4">
        <v>2.3490856481481481E-2</v>
      </c>
      <c r="W10" s="4">
        <v>2.3491898148148147E-2</v>
      </c>
      <c r="X10" s="4">
        <v>2.351759259259259E-2</v>
      </c>
      <c r="Y10" s="4">
        <v>2.3521296296296294E-2</v>
      </c>
      <c r="Z10" s="4">
        <v>2.3521874999999998E-2</v>
      </c>
      <c r="AA10" s="4">
        <v>2.3524305555555555E-2</v>
      </c>
      <c r="AB10" s="4">
        <v>2.3527199074074075E-2</v>
      </c>
      <c r="AC10" s="4">
        <v>2.3531365740740742E-2</v>
      </c>
      <c r="AD10" s="1" t="s">
        <v>282</v>
      </c>
      <c r="AE10" s="1" t="s">
        <v>280</v>
      </c>
      <c r="AF10" s="1" t="s">
        <v>286</v>
      </c>
      <c r="AG10" s="1" t="s">
        <v>280</v>
      </c>
      <c r="AH10" s="1" t="s">
        <v>286</v>
      </c>
      <c r="AI10" s="1" t="s">
        <v>280</v>
      </c>
      <c r="AJ10" s="1" t="s">
        <v>286</v>
      </c>
      <c r="AK10" s="1" t="s">
        <v>280</v>
      </c>
      <c r="AL10" s="1" t="s">
        <v>286</v>
      </c>
      <c r="AM10" s="1" t="s">
        <v>280</v>
      </c>
      <c r="AN10" s="1" t="s">
        <v>281</v>
      </c>
      <c r="AO10" s="1" t="s">
        <v>280</v>
      </c>
      <c r="AP10" s="1" t="s">
        <v>281</v>
      </c>
      <c r="AQ10" s="1" t="s">
        <v>286</v>
      </c>
    </row>
    <row r="11" spans="1:43" x14ac:dyDescent="0.25">
      <c r="A11">
        <v>3</v>
      </c>
      <c r="B11">
        <v>0</v>
      </c>
      <c r="C11">
        <v>9.3166647000000804</v>
      </c>
      <c r="D11" s="11">
        <f t="shared" si="3"/>
        <v>1.9807021582175927E-2</v>
      </c>
      <c r="E11" s="1">
        <v>1</v>
      </c>
      <c r="F11" s="1" t="s">
        <v>288</v>
      </c>
      <c r="G11" s="1">
        <v>10</v>
      </c>
      <c r="I11" s="6"/>
      <c r="J11" s="6" t="str">
        <f t="shared" si="0"/>
        <v/>
      </c>
      <c r="K11" s="6" t="str">
        <f t="shared" si="1"/>
        <v/>
      </c>
      <c r="L11" s="6" t="str">
        <f t="shared" si="2"/>
        <v/>
      </c>
      <c r="M11" s="4">
        <v>1.9699189814814815E-2</v>
      </c>
      <c r="N11" s="4">
        <v>1.9703703703703706E-2</v>
      </c>
      <c r="O11" s="4">
        <v>1.9706018518518519E-2</v>
      </c>
      <c r="P11" s="4">
        <v>1.9735300925925927E-2</v>
      </c>
      <c r="Q11" s="4">
        <v>1.9706018518518519E-2</v>
      </c>
      <c r="R11" s="4">
        <v>1.9735300925925927E-2</v>
      </c>
      <c r="S11" s="4">
        <v>1.9746296296296293E-2</v>
      </c>
      <c r="T11" s="4">
        <v>1.977465277777778E-2</v>
      </c>
      <c r="U11" s="4">
        <v>1.9778935185185184E-2</v>
      </c>
      <c r="V11" s="4">
        <v>1.9814583333333333E-2</v>
      </c>
      <c r="W11" s="4"/>
      <c r="X11" s="4"/>
      <c r="Y11" s="4"/>
      <c r="Z11" s="4"/>
      <c r="AA11" s="4"/>
      <c r="AB11" s="4"/>
      <c r="AC11" s="4">
        <v>1.9806944444444443E-2</v>
      </c>
      <c r="AD11" s="1" t="s">
        <v>282</v>
      </c>
      <c r="AE11" s="1" t="s">
        <v>280</v>
      </c>
      <c r="AF11" s="1" t="s">
        <v>282</v>
      </c>
      <c r="AG11" s="1" t="s">
        <v>280</v>
      </c>
      <c r="AH11" s="1" t="s">
        <v>281</v>
      </c>
      <c r="AI11" s="1" t="s">
        <v>280</v>
      </c>
      <c r="AJ11" s="1" t="s">
        <v>286</v>
      </c>
    </row>
    <row r="12" spans="1:43" x14ac:dyDescent="0.25">
      <c r="A12">
        <v>3</v>
      </c>
      <c r="B12">
        <v>0</v>
      </c>
      <c r="C12">
        <v>7.5499964000000617</v>
      </c>
      <c r="D12" s="11">
        <f t="shared" si="3"/>
        <v>1.9875694402777779E-2</v>
      </c>
      <c r="E12" s="1">
        <v>1</v>
      </c>
      <c r="F12" s="1" t="s">
        <v>288</v>
      </c>
      <c r="G12" s="1">
        <v>11</v>
      </c>
      <c r="I12" s="6"/>
      <c r="J12" s="6" t="str">
        <f t="shared" si="0"/>
        <v/>
      </c>
      <c r="K12" s="6" t="str">
        <f t="shared" si="1"/>
        <v/>
      </c>
      <c r="L12" s="6" t="str">
        <f t="shared" si="2"/>
        <v/>
      </c>
      <c r="M12" s="4">
        <v>1.9788310185185187E-2</v>
      </c>
      <c r="N12" s="4">
        <v>1.982326388888889E-2</v>
      </c>
      <c r="O12" s="4">
        <v>1.982453703703704E-2</v>
      </c>
      <c r="P12" s="4">
        <v>1.9851273148148149E-2</v>
      </c>
      <c r="Q12" s="4">
        <v>1.982453703703704E-2</v>
      </c>
      <c r="R12" s="4">
        <v>1.9851273148148149E-2</v>
      </c>
      <c r="S12" s="4">
        <v>1.985659722222222E-2</v>
      </c>
      <c r="T12" s="4">
        <v>1.9858680555555553E-2</v>
      </c>
      <c r="U12" s="4">
        <v>1.9862268518518519E-2</v>
      </c>
      <c r="V12" s="4">
        <v>1.9862847222222223E-2</v>
      </c>
      <c r="W12" s="4">
        <v>1.9869907407407409E-2</v>
      </c>
      <c r="X12" s="4">
        <v>1.9882175925925925E-2</v>
      </c>
      <c r="Y12" s="4"/>
      <c r="Z12" s="4"/>
      <c r="AA12" s="4"/>
      <c r="AB12" s="4"/>
      <c r="AC12" s="4">
        <v>1.9875231481481483E-2</v>
      </c>
      <c r="AD12" s="1" t="s">
        <v>282</v>
      </c>
      <c r="AE12" s="1" t="s">
        <v>280</v>
      </c>
      <c r="AF12" s="1" t="s">
        <v>281</v>
      </c>
      <c r="AG12" s="1" t="s">
        <v>280</v>
      </c>
      <c r="AH12" s="1" t="s">
        <v>286</v>
      </c>
      <c r="AI12" s="1" t="s">
        <v>280</v>
      </c>
      <c r="AJ12" s="1" t="s">
        <v>281</v>
      </c>
      <c r="AK12" s="1" t="s">
        <v>280</v>
      </c>
      <c r="AL12" s="1" t="s">
        <v>286</v>
      </c>
    </row>
    <row r="13" spans="1:43" x14ac:dyDescent="0.25">
      <c r="A13">
        <v>3</v>
      </c>
      <c r="B13">
        <v>0</v>
      </c>
      <c r="C13">
        <v>19.349997900000076</v>
      </c>
      <c r="D13" s="11">
        <f t="shared" si="3"/>
        <v>1.4575810160879631E-2</v>
      </c>
      <c r="E13" s="1">
        <v>1</v>
      </c>
      <c r="F13" s="1" t="s">
        <v>288</v>
      </c>
      <c r="G13" s="1">
        <v>12</v>
      </c>
      <c r="I13" s="6"/>
      <c r="J13" s="6" t="str">
        <f t="shared" si="0"/>
        <v/>
      </c>
      <c r="K13" s="6" t="str">
        <f t="shared" si="1"/>
        <v/>
      </c>
      <c r="L13" s="6" t="str">
        <f t="shared" si="2"/>
        <v/>
      </c>
      <c r="M13" s="4">
        <v>1.4351851851851852E-2</v>
      </c>
      <c r="N13" s="4">
        <v>1.4351851851851852E-2</v>
      </c>
      <c r="O13" s="4">
        <v>1.435763888888889E-2</v>
      </c>
      <c r="P13" s="4">
        <v>1.438900462962963E-2</v>
      </c>
      <c r="Q13" s="4">
        <v>1.435763888888889E-2</v>
      </c>
      <c r="R13" s="4">
        <v>1.438900462962963E-2</v>
      </c>
      <c r="S13" s="4">
        <v>1.4405324074074072E-2</v>
      </c>
      <c r="T13" s="4">
        <v>1.4420023148148149E-2</v>
      </c>
      <c r="U13" s="4">
        <v>1.4437384259259259E-2</v>
      </c>
      <c r="V13" s="4">
        <v>1.4455439814814815E-2</v>
      </c>
      <c r="W13" s="4">
        <v>1.4460416666666668E-2</v>
      </c>
      <c r="X13" s="4">
        <v>1.4503472222222223E-2</v>
      </c>
      <c r="Y13" s="4">
        <v>1.4527083333333335E-2</v>
      </c>
      <c r="Z13" s="4">
        <v>1.4541319444444444E-2</v>
      </c>
      <c r="AA13" s="4">
        <v>1.4553703703703706E-2</v>
      </c>
      <c r="AB13" s="4">
        <v>1.4567476851851851E-2</v>
      </c>
      <c r="AC13" s="4">
        <v>1.4575115740740741E-2</v>
      </c>
      <c r="AD13" s="1" t="s">
        <v>282</v>
      </c>
      <c r="AE13" s="1" t="s">
        <v>280</v>
      </c>
      <c r="AF13" s="1" t="s">
        <v>282</v>
      </c>
      <c r="AG13" s="1" t="s">
        <v>280</v>
      </c>
      <c r="AH13" s="1" t="s">
        <v>282</v>
      </c>
      <c r="AI13" s="1" t="s">
        <v>280</v>
      </c>
      <c r="AJ13" s="1" t="s">
        <v>281</v>
      </c>
      <c r="AK13" s="1" t="s">
        <v>280</v>
      </c>
      <c r="AL13" s="1" t="s">
        <v>282</v>
      </c>
      <c r="AM13" s="1" t="s">
        <v>280</v>
      </c>
      <c r="AN13" s="1" t="s">
        <v>282</v>
      </c>
      <c r="AO13" s="1" t="s">
        <v>280</v>
      </c>
      <c r="AP13" s="1" t="s">
        <v>281</v>
      </c>
      <c r="AQ13" s="1" t="s">
        <v>286</v>
      </c>
    </row>
    <row r="14" spans="1:43" x14ac:dyDescent="0.25">
      <c r="A14">
        <v>3</v>
      </c>
      <c r="B14">
        <v>0</v>
      </c>
      <c r="C14">
        <v>19.566666900000069</v>
      </c>
      <c r="D14" s="11">
        <f t="shared" si="3"/>
        <v>2.1075655866898153E-2</v>
      </c>
      <c r="E14" s="1">
        <v>1</v>
      </c>
      <c r="F14" s="1" t="s">
        <v>288</v>
      </c>
      <c r="G14" s="1">
        <v>13</v>
      </c>
      <c r="I14" s="6"/>
      <c r="J14" s="6" t="str">
        <f t="shared" si="0"/>
        <v/>
      </c>
      <c r="K14" s="6" t="str">
        <f t="shared" si="1"/>
        <v/>
      </c>
      <c r="L14" s="6" t="str">
        <f t="shared" si="2"/>
        <v/>
      </c>
      <c r="M14" s="4">
        <v>2.0849189814814817E-2</v>
      </c>
      <c r="N14" s="4">
        <v>2.0888888888888887E-2</v>
      </c>
      <c r="O14" s="4">
        <v>2.0889351851851853E-2</v>
      </c>
      <c r="P14" s="4">
        <v>2.0927893518518519E-2</v>
      </c>
      <c r="Q14" s="4">
        <v>2.0883101851851851E-2</v>
      </c>
      <c r="R14" s="4">
        <v>2.0889351851851853E-2</v>
      </c>
      <c r="S14" s="4">
        <v>2.0927893518518519E-2</v>
      </c>
      <c r="T14" s="4">
        <v>2.0945833333333334E-2</v>
      </c>
      <c r="U14" s="4">
        <v>2.0946527777777779E-2</v>
      </c>
      <c r="V14" s="4">
        <v>2.0950925925925928E-2</v>
      </c>
      <c r="W14" s="4">
        <v>2.0987500000000003E-2</v>
      </c>
      <c r="X14" s="4">
        <v>2.099363425925926E-2</v>
      </c>
      <c r="Y14" s="4">
        <v>2.1034953703703702E-2</v>
      </c>
      <c r="Z14" s="4">
        <v>2.1043402777777775E-2</v>
      </c>
      <c r="AA14" s="4">
        <v>2.1056597222222223E-2</v>
      </c>
      <c r="AB14" s="4">
        <v>2.1067939814814817E-2</v>
      </c>
      <c r="AC14" s="4">
        <v>2.1074305555555558E-2</v>
      </c>
      <c r="AD14" s="1" t="s">
        <v>282</v>
      </c>
      <c r="AE14" s="1" t="s">
        <v>286</v>
      </c>
      <c r="AF14" s="1" t="s">
        <v>280</v>
      </c>
      <c r="AG14" s="1" t="s">
        <v>281</v>
      </c>
      <c r="AH14" s="1" t="s">
        <v>280</v>
      </c>
      <c r="AI14" s="1" t="s">
        <v>286</v>
      </c>
      <c r="AJ14" s="1" t="s">
        <v>280</v>
      </c>
      <c r="AK14" s="1" t="s">
        <v>281</v>
      </c>
      <c r="AL14" s="1" t="s">
        <v>280</v>
      </c>
      <c r="AM14" s="1" t="s">
        <v>286</v>
      </c>
      <c r="AN14" s="1" t="s">
        <v>280</v>
      </c>
      <c r="AO14" s="1" t="s">
        <v>281</v>
      </c>
      <c r="AP14" s="1" t="s">
        <v>280</v>
      </c>
      <c r="AQ14" s="1" t="s">
        <v>286</v>
      </c>
    </row>
    <row r="15" spans="1:43" x14ac:dyDescent="0.25">
      <c r="A15">
        <v>3</v>
      </c>
      <c r="B15">
        <v>0</v>
      </c>
      <c r="C15">
        <v>5.7333318000000437</v>
      </c>
      <c r="D15" s="11">
        <f t="shared" si="3"/>
        <v>6.6358006944444955E-5</v>
      </c>
      <c r="E15" s="1">
        <v>1</v>
      </c>
      <c r="F15" s="1" t="s">
        <v>288</v>
      </c>
      <c r="G15" s="1">
        <v>14</v>
      </c>
      <c r="I15" s="6" t="s">
        <v>293</v>
      </c>
      <c r="J15" s="6" t="str">
        <f t="shared" si="0"/>
        <v/>
      </c>
      <c r="K15" s="6" t="str">
        <f t="shared" si="1"/>
        <v>X</v>
      </c>
      <c r="L15" s="6" t="str">
        <f t="shared" si="2"/>
        <v>X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43" x14ac:dyDescent="0.25">
      <c r="A16">
        <v>3</v>
      </c>
      <c r="B16">
        <v>0</v>
      </c>
      <c r="C16">
        <v>12.300050899999915</v>
      </c>
      <c r="D16" s="11">
        <f t="shared" si="3"/>
        <v>1.4236170023148049E-4</v>
      </c>
      <c r="E16" s="1">
        <v>1</v>
      </c>
      <c r="F16" s="1" t="s">
        <v>288</v>
      </c>
      <c r="G16" s="1">
        <v>15</v>
      </c>
      <c r="I16" s="6" t="s">
        <v>293</v>
      </c>
      <c r="J16" s="6" t="str">
        <f t="shared" si="0"/>
        <v/>
      </c>
      <c r="K16" s="6" t="str">
        <f t="shared" si="1"/>
        <v>X</v>
      </c>
      <c r="L16" s="6" t="str">
        <f t="shared" si="2"/>
        <v>X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43" x14ac:dyDescent="0.25">
      <c r="A17">
        <v>3</v>
      </c>
      <c r="B17">
        <v>0</v>
      </c>
      <c r="C17">
        <v>9.0666685000001461</v>
      </c>
      <c r="D17" s="11">
        <f t="shared" si="3"/>
        <v>1.0493829282407577E-4</v>
      </c>
      <c r="E17" s="1">
        <v>1</v>
      </c>
      <c r="F17" s="1" t="s">
        <v>288</v>
      </c>
      <c r="G17" s="1">
        <v>16</v>
      </c>
      <c r="I17" s="6" t="s">
        <v>293</v>
      </c>
      <c r="J17" s="6" t="str">
        <f t="shared" si="0"/>
        <v/>
      </c>
      <c r="K17" s="6" t="str">
        <f t="shared" si="1"/>
        <v>X</v>
      </c>
      <c r="L17" s="6" t="str">
        <f t="shared" si="2"/>
        <v>X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43" x14ac:dyDescent="0.25">
      <c r="A18">
        <v>3</v>
      </c>
      <c r="B18">
        <v>0</v>
      </c>
      <c r="C18">
        <v>8.9833342999999886</v>
      </c>
      <c r="D18" s="11">
        <f t="shared" si="3"/>
        <v>1.9389621924768518E-2</v>
      </c>
      <c r="E18" s="1">
        <v>1</v>
      </c>
      <c r="F18" s="1" t="s">
        <v>288</v>
      </c>
      <c r="G18" s="1">
        <v>17</v>
      </c>
      <c r="I18" s="6"/>
      <c r="J18" s="6" t="str">
        <f t="shared" si="0"/>
        <v/>
      </c>
      <c r="K18" s="6" t="str">
        <f t="shared" si="1"/>
        <v/>
      </c>
      <c r="L18" s="6" t="str">
        <f t="shared" si="2"/>
        <v/>
      </c>
      <c r="M18" s="4">
        <v>1.9285648148148149E-2</v>
      </c>
      <c r="N18" s="4">
        <v>1.9312615740740741E-2</v>
      </c>
      <c r="O18" s="4">
        <v>1.9313888888888891E-2</v>
      </c>
      <c r="P18" s="4">
        <v>1.9339583333333334E-2</v>
      </c>
      <c r="Q18" s="4">
        <v>1.9313888888888891E-2</v>
      </c>
      <c r="R18" s="4">
        <v>1.9340740740740738E-2</v>
      </c>
      <c r="S18" s="4">
        <v>1.9349189814814816E-2</v>
      </c>
      <c r="T18" s="4">
        <v>1.9380439814814816E-2</v>
      </c>
      <c r="U18" s="4">
        <v>1.9384374999999999E-2</v>
      </c>
      <c r="V18" s="4">
        <v>1.9397453703703705E-2</v>
      </c>
      <c r="W18" s="4"/>
      <c r="X18" s="4"/>
      <c r="Y18" s="4"/>
      <c r="Z18" s="4"/>
      <c r="AA18" s="4"/>
      <c r="AB18" s="4"/>
      <c r="AC18" s="4">
        <v>1.9389120370370369E-2</v>
      </c>
      <c r="AD18" s="1" t="s">
        <v>282</v>
      </c>
      <c r="AE18" s="1" t="s">
        <v>280</v>
      </c>
      <c r="AF18" s="1" t="s">
        <v>281</v>
      </c>
      <c r="AG18" s="1" t="s">
        <v>280</v>
      </c>
      <c r="AH18" s="1" t="s">
        <v>281</v>
      </c>
      <c r="AI18" s="1" t="s">
        <v>280</v>
      </c>
      <c r="AJ18" s="1" t="s">
        <v>286</v>
      </c>
    </row>
    <row r="19" spans="1:43" x14ac:dyDescent="0.25">
      <c r="A19">
        <v>3</v>
      </c>
      <c r="B19">
        <v>0</v>
      </c>
      <c r="C19">
        <v>13.616665099999867</v>
      </c>
      <c r="D19" s="11">
        <f t="shared" si="3"/>
        <v>2.1292206771990736E-2</v>
      </c>
      <c r="E19" s="1">
        <v>1</v>
      </c>
      <c r="F19" s="1" t="s">
        <v>288</v>
      </c>
      <c r="G19" s="1">
        <v>18</v>
      </c>
      <c r="I19" s="6"/>
      <c r="J19" s="6" t="str">
        <f t="shared" si="0"/>
        <v/>
      </c>
      <c r="K19" s="6" t="str">
        <f t="shared" si="1"/>
        <v/>
      </c>
      <c r="L19" s="6" t="str">
        <f t="shared" si="2"/>
        <v/>
      </c>
      <c r="M19" s="4">
        <v>2.113460648148148E-2</v>
      </c>
      <c r="N19" s="4">
        <v>2.1233796296296296E-2</v>
      </c>
      <c r="O19" s="4">
        <v>2.1235185185185187E-2</v>
      </c>
      <c r="P19" s="4">
        <v>2.1241203703703703E-2</v>
      </c>
      <c r="Q19" s="4">
        <v>2.1235185185185187E-2</v>
      </c>
      <c r="R19" s="4">
        <v>2.1241203703703703E-2</v>
      </c>
      <c r="S19" s="4">
        <v>2.1245370370370373E-2</v>
      </c>
      <c r="T19" s="4">
        <v>2.1262037037037038E-2</v>
      </c>
      <c r="U19" s="4">
        <v>2.1269328703703707E-2</v>
      </c>
      <c r="V19" s="4">
        <v>2.128587962962963E-2</v>
      </c>
      <c r="W19" s="4">
        <v>2.1287615740740739E-2</v>
      </c>
      <c r="X19" s="4">
        <v>2.129479166666667E-2</v>
      </c>
      <c r="Y19" s="4"/>
      <c r="Z19" s="4"/>
      <c r="AA19" s="4"/>
      <c r="AB19" s="4"/>
      <c r="AC19" s="4">
        <v>2.1290972222222222E-2</v>
      </c>
      <c r="AD19" s="1" t="s">
        <v>282</v>
      </c>
      <c r="AE19" s="1" t="s">
        <v>280</v>
      </c>
      <c r="AF19" s="1" t="s">
        <v>286</v>
      </c>
      <c r="AG19" s="1" t="s">
        <v>280</v>
      </c>
      <c r="AH19" s="1" t="s">
        <v>286</v>
      </c>
      <c r="AI19" s="1" t="s">
        <v>280</v>
      </c>
      <c r="AJ19" s="1" t="s">
        <v>281</v>
      </c>
      <c r="AK19" s="1" t="s">
        <v>280</v>
      </c>
      <c r="AL19" s="1" t="s">
        <v>286</v>
      </c>
    </row>
    <row r="20" spans="1:43" x14ac:dyDescent="0.25">
      <c r="A20">
        <v>3</v>
      </c>
      <c r="B20">
        <v>0</v>
      </c>
      <c r="C20">
        <v>22.899992700000062</v>
      </c>
      <c r="D20" s="11">
        <f t="shared" si="3"/>
        <v>2.1666087878472223E-2</v>
      </c>
      <c r="E20" s="1">
        <v>1</v>
      </c>
      <c r="F20" s="1" t="s">
        <v>288</v>
      </c>
      <c r="G20" s="1">
        <v>19</v>
      </c>
      <c r="I20" s="6"/>
      <c r="J20" s="6" t="str">
        <f t="shared" si="0"/>
        <v/>
      </c>
      <c r="K20" s="6" t="str">
        <f t="shared" si="1"/>
        <v/>
      </c>
      <c r="L20" s="6" t="str">
        <f t="shared" si="2"/>
        <v/>
      </c>
      <c r="M20" s="4">
        <v>2.1401041666666665E-2</v>
      </c>
      <c r="N20" s="4">
        <v>2.1406250000000002E-2</v>
      </c>
      <c r="O20" s="4">
        <v>2.1407523148148148E-2</v>
      </c>
      <c r="P20" s="4">
        <v>2.1452430555555554E-2</v>
      </c>
      <c r="Q20" s="4">
        <v>2.1407523148148148E-2</v>
      </c>
      <c r="R20" s="4">
        <v>2.1453009259259258E-2</v>
      </c>
      <c r="S20" s="4">
        <v>2.1466782407407407E-2</v>
      </c>
      <c r="T20" s="4">
        <v>2.1516782407407408E-2</v>
      </c>
      <c r="U20" s="4">
        <v>2.1527199074074074E-2</v>
      </c>
      <c r="V20" s="4">
        <v>2.1551157407407404E-2</v>
      </c>
      <c r="W20" s="4">
        <v>2.1570254629629627E-2</v>
      </c>
      <c r="X20" s="4">
        <v>2.1588541666666666E-2</v>
      </c>
      <c r="Y20" s="4">
        <v>2.1604513888888888E-2</v>
      </c>
      <c r="Z20" s="4">
        <v>2.1621643518518519E-2</v>
      </c>
      <c r="AA20" s="4">
        <v>2.1642129629629626E-2</v>
      </c>
      <c r="AB20" s="4">
        <v>2.165798611111111E-2</v>
      </c>
      <c r="AC20" s="4">
        <v>2.1665046296296297E-2</v>
      </c>
      <c r="AD20" s="1" t="s">
        <v>282</v>
      </c>
      <c r="AE20" s="1" t="s">
        <v>280</v>
      </c>
      <c r="AF20" s="1" t="s">
        <v>281</v>
      </c>
      <c r="AG20" s="1" t="s">
        <v>280</v>
      </c>
      <c r="AH20" s="1" t="s">
        <v>286</v>
      </c>
      <c r="AI20" s="1" t="s">
        <v>280</v>
      </c>
      <c r="AJ20" s="1" t="s">
        <v>286</v>
      </c>
      <c r="AK20" s="1" t="s">
        <v>280</v>
      </c>
      <c r="AL20" s="1" t="s">
        <v>286</v>
      </c>
      <c r="AM20" s="1" t="s">
        <v>280</v>
      </c>
      <c r="AN20" s="1" t="s">
        <v>286</v>
      </c>
      <c r="AO20" s="1" t="s">
        <v>280</v>
      </c>
      <c r="AP20" s="1" t="s">
        <v>286</v>
      </c>
    </row>
    <row r="21" spans="1:43" x14ac:dyDescent="0.25">
      <c r="A21">
        <v>3</v>
      </c>
      <c r="B21">
        <v>0</v>
      </c>
      <c r="C21">
        <v>25.566666800000007</v>
      </c>
      <c r="D21" s="11">
        <f t="shared" si="3"/>
        <v>2.0351350310185184E-2</v>
      </c>
      <c r="E21" s="1">
        <v>1</v>
      </c>
      <c r="F21" s="1" t="s">
        <v>288</v>
      </c>
      <c r="G21" s="1">
        <v>20</v>
      </c>
      <c r="I21" s="6"/>
      <c r="J21" s="6" t="str">
        <f t="shared" si="0"/>
        <v/>
      </c>
      <c r="K21" s="6" t="str">
        <f t="shared" si="1"/>
        <v/>
      </c>
      <c r="L21" s="6" t="str">
        <f t="shared" si="2"/>
        <v/>
      </c>
      <c r="M21" s="4">
        <v>2.0055439814814814E-2</v>
      </c>
      <c r="N21" s="4">
        <v>2.0141435185185186E-2</v>
      </c>
      <c r="O21" s="4">
        <v>2.0142824074074073E-2</v>
      </c>
      <c r="P21" s="4">
        <v>2.0224884259259258E-2</v>
      </c>
      <c r="Q21" s="4">
        <v>2.0142824074074073E-2</v>
      </c>
      <c r="R21" s="4">
        <v>2.0224884259259258E-2</v>
      </c>
      <c r="S21" s="4">
        <v>2.0233217592592594E-2</v>
      </c>
      <c r="T21" s="4">
        <v>2.0247569444444443E-2</v>
      </c>
      <c r="U21" s="4">
        <v>2.0252314814814817E-2</v>
      </c>
      <c r="V21" s="4">
        <v>2.0297916666666665E-2</v>
      </c>
      <c r="W21" s="4">
        <v>2.030300925925926E-2</v>
      </c>
      <c r="X21" s="4">
        <v>2.0306944444444443E-2</v>
      </c>
      <c r="Y21" s="4">
        <v>2.0324305555555557E-2</v>
      </c>
      <c r="Z21" s="4">
        <v>2.0333333333333335E-2</v>
      </c>
      <c r="AA21" s="4">
        <v>2.0340740740740739E-2</v>
      </c>
      <c r="AB21" s="4">
        <v>2.0346643518518521E-2</v>
      </c>
      <c r="AC21" s="4">
        <v>2.0350462962962963E-2</v>
      </c>
      <c r="AD21" s="1" t="s">
        <v>282</v>
      </c>
      <c r="AE21" s="1" t="s">
        <v>280</v>
      </c>
      <c r="AF21" s="1" t="s">
        <v>286</v>
      </c>
      <c r="AG21" s="1" t="s">
        <v>280</v>
      </c>
      <c r="AH21" s="1" t="s">
        <v>286</v>
      </c>
      <c r="AI21" s="1" t="s">
        <v>280</v>
      </c>
      <c r="AJ21" s="1" t="s">
        <v>286</v>
      </c>
      <c r="AK21" s="1" t="s">
        <v>280</v>
      </c>
      <c r="AL21" s="1" t="s">
        <v>286</v>
      </c>
      <c r="AM21" s="1" t="s">
        <v>280</v>
      </c>
      <c r="AN21" s="1" t="s">
        <v>286</v>
      </c>
      <c r="AO21" s="1" t="s">
        <v>280</v>
      </c>
      <c r="AP21" s="1" t="s">
        <v>286</v>
      </c>
    </row>
    <row r="22" spans="1:43" x14ac:dyDescent="0.25">
      <c r="A22">
        <v>3</v>
      </c>
      <c r="B22">
        <v>0</v>
      </c>
      <c r="C22">
        <v>9.5666666000001133</v>
      </c>
      <c r="D22" s="11">
        <f t="shared" si="3"/>
        <v>2.3190817900462967E-2</v>
      </c>
      <c r="E22" s="1">
        <v>1</v>
      </c>
      <c r="F22" s="1" t="s">
        <v>288</v>
      </c>
      <c r="G22" s="1">
        <v>21</v>
      </c>
      <c r="I22" s="6"/>
      <c r="J22" s="6" t="str">
        <f t="shared" si="0"/>
        <v/>
      </c>
      <c r="K22" s="6" t="str">
        <f t="shared" si="1"/>
        <v/>
      </c>
      <c r="L22" s="6" t="str">
        <f t="shared" si="2"/>
        <v/>
      </c>
      <c r="M22" s="4">
        <v>2.3080092592592596E-2</v>
      </c>
      <c r="N22" s="4">
        <v>2.3085995370370371E-2</v>
      </c>
      <c r="O22" s="4">
        <v>2.3086805555555551E-2</v>
      </c>
      <c r="P22" s="4">
        <v>2.3114699074074072E-2</v>
      </c>
      <c r="Q22" s="4">
        <v>2.3086805555555551E-2</v>
      </c>
      <c r="R22" s="4">
        <v>2.3114699074074072E-2</v>
      </c>
      <c r="S22" s="4">
        <v>2.3126157407407408E-2</v>
      </c>
      <c r="T22" s="4">
        <v>2.3141087962962964E-2</v>
      </c>
      <c r="U22" s="4">
        <v>2.3153356481481483E-2</v>
      </c>
      <c r="V22" s="4">
        <v>2.3159143518518523E-2</v>
      </c>
      <c r="W22" s="4">
        <v>2.3171759259259263E-2</v>
      </c>
      <c r="X22" s="4">
        <v>2.3179050925925926E-2</v>
      </c>
      <c r="Y22" s="4">
        <v>2.3196412037037036E-2</v>
      </c>
      <c r="Z22" s="4"/>
      <c r="AA22" s="4"/>
      <c r="AB22" s="4"/>
      <c r="AC22" s="4">
        <v>2.3190046296296299E-2</v>
      </c>
      <c r="AD22" s="1" t="s">
        <v>282</v>
      </c>
      <c r="AE22" s="1" t="s">
        <v>280</v>
      </c>
      <c r="AF22" s="1" t="s">
        <v>282</v>
      </c>
      <c r="AG22" s="1" t="s">
        <v>286</v>
      </c>
      <c r="AH22" s="1" t="s">
        <v>280</v>
      </c>
      <c r="AI22" s="1" t="s">
        <v>286</v>
      </c>
      <c r="AJ22" s="1" t="s">
        <v>280</v>
      </c>
      <c r="AK22" s="1" t="s">
        <v>286</v>
      </c>
      <c r="AL22" s="1" t="s">
        <v>280</v>
      </c>
      <c r="AM22" s="1" t="s">
        <v>286</v>
      </c>
    </row>
    <row r="23" spans="1:43" x14ac:dyDescent="0.25">
      <c r="A23">
        <v>3</v>
      </c>
      <c r="B23">
        <v>0</v>
      </c>
      <c r="C23">
        <v>10.766666999999899</v>
      </c>
      <c r="D23" s="11">
        <f t="shared" si="3"/>
        <v>1.7535146608796296E-2</v>
      </c>
      <c r="E23" s="1">
        <v>1</v>
      </c>
      <c r="F23" s="1" t="s">
        <v>288</v>
      </c>
      <c r="G23" s="1">
        <v>22</v>
      </c>
      <c r="I23" s="6"/>
      <c r="J23" s="6" t="str">
        <f t="shared" si="0"/>
        <v/>
      </c>
      <c r="K23" s="6" t="str">
        <f t="shared" si="1"/>
        <v/>
      </c>
      <c r="L23" s="6" t="str">
        <f t="shared" si="2"/>
        <v/>
      </c>
      <c r="M23" s="4">
        <v>1.7410532407407409E-2</v>
      </c>
      <c r="N23" s="4">
        <v>1.7414120370370371E-2</v>
      </c>
      <c r="O23" s="4">
        <v>1.7415277777777776E-2</v>
      </c>
      <c r="P23" s="4">
        <v>1.7451851851851854E-2</v>
      </c>
      <c r="Q23" s="4">
        <v>1.7415277777777776E-2</v>
      </c>
      <c r="R23" s="4">
        <v>1.7451851851851854E-2</v>
      </c>
      <c r="S23" s="4">
        <v>1.7454976851851853E-2</v>
      </c>
      <c r="T23" s="4">
        <v>1.7470949074074073E-2</v>
      </c>
      <c r="U23" s="4">
        <v>1.7481944444444442E-2</v>
      </c>
      <c r="V23" s="4">
        <v>1.752037037037037E-2</v>
      </c>
      <c r="W23" s="4">
        <v>1.752511574074074E-2</v>
      </c>
      <c r="X23" s="4">
        <v>1.7545486111111109E-2</v>
      </c>
      <c r="Y23" s="4"/>
      <c r="Z23" s="4"/>
      <c r="AA23" s="4"/>
      <c r="AB23" s="4"/>
      <c r="AC23" s="4">
        <v>1.7533912037037035E-2</v>
      </c>
      <c r="AD23" s="1" t="s">
        <v>282</v>
      </c>
      <c r="AE23" s="1" t="s">
        <v>280</v>
      </c>
      <c r="AF23" s="1" t="s">
        <v>286</v>
      </c>
      <c r="AG23" s="1" t="s">
        <v>280</v>
      </c>
      <c r="AH23" s="1" t="s">
        <v>281</v>
      </c>
      <c r="AI23" s="1" t="s">
        <v>280</v>
      </c>
      <c r="AJ23" s="1" t="s">
        <v>286</v>
      </c>
      <c r="AK23" s="1" t="s">
        <v>280</v>
      </c>
      <c r="AL23" s="1" t="s">
        <v>286</v>
      </c>
    </row>
    <row r="24" spans="1:43" x14ac:dyDescent="0.25">
      <c r="A24">
        <v>3</v>
      </c>
      <c r="B24">
        <v>0</v>
      </c>
      <c r="C24">
        <v>17.816665799999843</v>
      </c>
      <c r="D24" s="11">
        <f t="shared" si="3"/>
        <v>1.8948572520833332E-2</v>
      </c>
      <c r="E24" s="1">
        <v>1</v>
      </c>
      <c r="F24" s="1" t="s">
        <v>288</v>
      </c>
      <c r="G24" s="1">
        <v>23</v>
      </c>
      <c r="I24" s="6"/>
      <c r="J24" s="6" t="str">
        <f t="shared" si="0"/>
        <v/>
      </c>
      <c r="K24" s="6" t="str">
        <f t="shared" si="1"/>
        <v/>
      </c>
      <c r="L24" s="6" t="str">
        <f t="shared" si="2"/>
        <v/>
      </c>
      <c r="M24" s="4">
        <v>1.8742361111111112E-2</v>
      </c>
      <c r="N24" s="4">
        <v>1.8839120370370371E-2</v>
      </c>
      <c r="O24" s="4">
        <v>1.8839699074074075E-2</v>
      </c>
      <c r="P24" s="4">
        <v>1.8857754629629627E-2</v>
      </c>
      <c r="Q24" s="4">
        <v>1.8839699074074075E-2</v>
      </c>
      <c r="R24" s="4">
        <v>1.8857754629629627E-2</v>
      </c>
      <c r="S24" s="4">
        <v>1.8865856481481483E-2</v>
      </c>
      <c r="T24" s="4">
        <v>1.8876504629629632E-2</v>
      </c>
      <c r="U24" s="4">
        <v>1.8881018518518519E-2</v>
      </c>
      <c r="V24" s="4">
        <v>1.8893634259259259E-2</v>
      </c>
      <c r="W24" s="4">
        <v>1.8900462962962963E-2</v>
      </c>
      <c r="X24" s="4">
        <v>1.892962962962963E-2</v>
      </c>
      <c r="Y24" s="4">
        <v>1.8932175925925925E-2</v>
      </c>
      <c r="Z24" s="4">
        <v>1.8933912037037034E-2</v>
      </c>
      <c r="AA24" s="4">
        <v>1.8936111111111112E-2</v>
      </c>
      <c r="AB24" s="4">
        <v>1.8940046296296299E-2</v>
      </c>
      <c r="AC24" s="4">
        <v>1.8947685185185185E-2</v>
      </c>
      <c r="AD24" s="1" t="s">
        <v>282</v>
      </c>
      <c r="AE24" s="1" t="s">
        <v>280</v>
      </c>
      <c r="AF24" s="1" t="s">
        <v>286</v>
      </c>
      <c r="AG24" s="1" t="s">
        <v>280</v>
      </c>
      <c r="AH24" s="1" t="s">
        <v>286</v>
      </c>
      <c r="AI24" s="1" t="s">
        <v>280</v>
      </c>
      <c r="AJ24" s="1" t="s">
        <v>286</v>
      </c>
      <c r="AK24" s="1" t="s">
        <v>280</v>
      </c>
      <c r="AL24" s="1" t="s">
        <v>286</v>
      </c>
      <c r="AM24" s="1" t="s">
        <v>280</v>
      </c>
      <c r="AN24" s="1" t="s">
        <v>281</v>
      </c>
      <c r="AO24" s="1" t="s">
        <v>280</v>
      </c>
      <c r="AP24" s="1" t="s">
        <v>281</v>
      </c>
      <c r="AQ24" s="1" t="s">
        <v>286</v>
      </c>
    </row>
    <row r="25" spans="1:43" x14ac:dyDescent="0.25">
      <c r="A25">
        <v>3</v>
      </c>
      <c r="B25">
        <v>0</v>
      </c>
      <c r="C25">
        <v>16.183333400000119</v>
      </c>
      <c r="D25" s="11">
        <f t="shared" si="3"/>
        <v>2.3089737655092597E-2</v>
      </c>
      <c r="E25" s="1">
        <v>1</v>
      </c>
      <c r="F25" s="1" t="s">
        <v>288</v>
      </c>
      <c r="G25" s="1">
        <v>24</v>
      </c>
      <c r="I25" s="6"/>
      <c r="J25" s="6" t="str">
        <f t="shared" si="0"/>
        <v/>
      </c>
      <c r="K25" s="6" t="str">
        <f t="shared" si="1"/>
        <v/>
      </c>
      <c r="L25" s="6" t="str">
        <f t="shared" si="2"/>
        <v/>
      </c>
      <c r="M25" s="4">
        <v>2.2902430555555558E-2</v>
      </c>
      <c r="N25" s="4">
        <v>2.2969907407407408E-2</v>
      </c>
      <c r="O25" s="4">
        <v>2.2971296296296295E-2</v>
      </c>
      <c r="P25" s="4">
        <v>2.3018750000000001E-2</v>
      </c>
      <c r="Q25" s="4">
        <v>2.2906134259259261E-2</v>
      </c>
      <c r="R25" s="4">
        <v>2.2944444444444444E-2</v>
      </c>
      <c r="S25" s="4">
        <v>2.2950231481481481E-2</v>
      </c>
      <c r="T25" s="4">
        <v>2.2971296296296295E-2</v>
      </c>
      <c r="U25" s="4">
        <v>2.3018750000000001E-2</v>
      </c>
      <c r="V25" s="4">
        <v>2.3024189814814817E-2</v>
      </c>
      <c r="W25" s="4">
        <v>2.3042708333333332E-2</v>
      </c>
      <c r="X25" s="4">
        <v>2.3060300925925929E-2</v>
      </c>
      <c r="Y25" s="4">
        <v>2.3078009259259263E-2</v>
      </c>
      <c r="Z25" s="4">
        <v>2.3082523148148151E-2</v>
      </c>
      <c r="AA25" s="4">
        <v>2.3098263888888887E-2</v>
      </c>
      <c r="AB25" s="4"/>
      <c r="AC25" s="4">
        <v>2.3089120370370374E-2</v>
      </c>
      <c r="AD25" s="1" t="s">
        <v>286</v>
      </c>
      <c r="AE25" s="1" t="s">
        <v>282</v>
      </c>
      <c r="AF25" s="1" t="s">
        <v>286</v>
      </c>
      <c r="AG25" s="1" t="s">
        <v>282</v>
      </c>
      <c r="AH25" s="1" t="s">
        <v>280</v>
      </c>
      <c r="AI25" s="1" t="s">
        <v>286</v>
      </c>
      <c r="AJ25" s="1" t="s">
        <v>280</v>
      </c>
      <c r="AK25" s="1" t="s">
        <v>286</v>
      </c>
      <c r="AL25" s="1" t="s">
        <v>280</v>
      </c>
      <c r="AM25" s="1" t="s">
        <v>286</v>
      </c>
      <c r="AN25" s="1" t="s">
        <v>280</v>
      </c>
      <c r="AO25" s="1" t="s">
        <v>286</v>
      </c>
    </row>
    <row r="26" spans="1:43" x14ac:dyDescent="0.25">
      <c r="A26">
        <v>3</v>
      </c>
      <c r="B26">
        <v>0</v>
      </c>
      <c r="C26">
        <v>7.4166658999999058</v>
      </c>
      <c r="D26" s="11">
        <f t="shared" si="3"/>
        <v>2.2586651225694445E-2</v>
      </c>
      <c r="E26" s="1">
        <v>1</v>
      </c>
      <c r="F26" s="1" t="s">
        <v>288</v>
      </c>
      <c r="G26" s="1">
        <v>25</v>
      </c>
      <c r="I26" s="6"/>
      <c r="J26" s="6" t="str">
        <f t="shared" si="0"/>
        <v/>
      </c>
      <c r="K26" s="6" t="str">
        <f t="shared" si="1"/>
        <v/>
      </c>
      <c r="L26" s="6" t="str">
        <f t="shared" si="2"/>
        <v/>
      </c>
      <c r="M26" s="4">
        <v>2.2500810185185186E-2</v>
      </c>
      <c r="N26" s="4">
        <v>2.2529050925925928E-2</v>
      </c>
      <c r="O26" s="4">
        <v>2.2530092592592591E-2</v>
      </c>
      <c r="P26" s="4">
        <v>2.2556712962962966E-2</v>
      </c>
      <c r="Q26" s="4">
        <v>2.2503703703703703E-2</v>
      </c>
      <c r="R26" s="4">
        <v>2.2530092592592591E-2</v>
      </c>
      <c r="S26" s="4">
        <v>2.2556712962962966E-2</v>
      </c>
      <c r="T26" s="4">
        <v>2.2561805555555554E-2</v>
      </c>
      <c r="U26" s="4">
        <v>2.2571412037037039E-2</v>
      </c>
      <c r="V26" s="4">
        <v>2.2580092592592593E-2</v>
      </c>
      <c r="W26" s="4">
        <v>2.2592708333333333E-2</v>
      </c>
      <c r="X26" s="4"/>
      <c r="Y26" s="4"/>
      <c r="Z26" s="4"/>
      <c r="AA26" s="4"/>
      <c r="AB26" s="4"/>
      <c r="AC26" s="4">
        <v>2.2585995370370371E-2</v>
      </c>
      <c r="AD26" s="1" t="s">
        <v>286</v>
      </c>
      <c r="AE26" s="1" t="s">
        <v>282</v>
      </c>
      <c r="AF26" s="1" t="s">
        <v>280</v>
      </c>
      <c r="AG26" s="1" t="s">
        <v>286</v>
      </c>
      <c r="AH26" s="1" t="s">
        <v>280</v>
      </c>
      <c r="AI26" s="1" t="s">
        <v>281</v>
      </c>
      <c r="AJ26" s="1" t="s">
        <v>280</v>
      </c>
      <c r="AK26" s="1" t="s">
        <v>286</v>
      </c>
    </row>
    <row r="27" spans="1:43" x14ac:dyDescent="0.25">
      <c r="A27">
        <v>3</v>
      </c>
      <c r="B27">
        <v>0</v>
      </c>
      <c r="C27">
        <v>16.683333300000058</v>
      </c>
      <c r="D27" s="11">
        <f t="shared" si="3"/>
        <v>1.9309413541666735E-4</v>
      </c>
      <c r="E27" s="1">
        <v>1</v>
      </c>
      <c r="F27" s="1" t="s">
        <v>288</v>
      </c>
      <c r="G27" s="1">
        <v>26</v>
      </c>
      <c r="I27" s="6" t="s">
        <v>293</v>
      </c>
      <c r="J27" s="6" t="str">
        <f t="shared" si="0"/>
        <v/>
      </c>
      <c r="K27" s="6" t="str">
        <f t="shared" si="1"/>
        <v>X</v>
      </c>
      <c r="L27" s="6" t="str">
        <f t="shared" si="2"/>
        <v>X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43" x14ac:dyDescent="0.25">
      <c r="A28">
        <v>3</v>
      </c>
      <c r="B28">
        <v>0</v>
      </c>
      <c r="C28">
        <v>4.9166676000000447</v>
      </c>
      <c r="D28" s="11">
        <f t="shared" si="3"/>
        <v>2.3370447541666669E-2</v>
      </c>
      <c r="E28" s="1">
        <v>1</v>
      </c>
      <c r="F28" s="1" t="s">
        <v>283</v>
      </c>
      <c r="G28" s="1">
        <v>51</v>
      </c>
      <c r="I28" s="6"/>
      <c r="J28" s="6" t="str">
        <f t="shared" si="0"/>
        <v/>
      </c>
      <c r="K28" s="6" t="str">
        <f t="shared" si="1"/>
        <v/>
      </c>
      <c r="L28" s="6" t="str">
        <f t="shared" si="2"/>
        <v/>
      </c>
      <c r="M28" s="4">
        <v>2.331354166666667E-2</v>
      </c>
      <c r="N28" s="4">
        <v>2.3319675925925928E-2</v>
      </c>
      <c r="O28" s="4">
        <v>2.3320601851851849E-2</v>
      </c>
      <c r="P28" s="4">
        <v>2.3355902777777781E-2</v>
      </c>
      <c r="Q28" s="4">
        <v>2.3320601851851849E-2</v>
      </c>
      <c r="R28" s="4">
        <v>2.3355902777777781E-2</v>
      </c>
      <c r="S28" s="4">
        <v>2.3362268518518515E-2</v>
      </c>
      <c r="T28" s="4">
        <v>2.3375810185185183E-2</v>
      </c>
      <c r="U28" s="4"/>
      <c r="V28" s="4"/>
      <c r="W28" s="4"/>
      <c r="X28" s="4"/>
      <c r="Y28" s="4"/>
      <c r="Z28" s="4"/>
      <c r="AA28" s="4"/>
      <c r="AB28" s="4"/>
      <c r="AC28" s="4">
        <v>2.3369560185185184E-2</v>
      </c>
      <c r="AD28" s="1" t="s">
        <v>282</v>
      </c>
      <c r="AE28" s="1" t="s">
        <v>280</v>
      </c>
      <c r="AF28" s="1" t="s">
        <v>281</v>
      </c>
      <c r="AG28" s="1" t="s">
        <v>280</v>
      </c>
      <c r="AH28" s="1" t="s">
        <v>286</v>
      </c>
    </row>
    <row r="29" spans="1:43" x14ac:dyDescent="0.25">
      <c r="A29">
        <v>3</v>
      </c>
      <c r="B29">
        <v>0</v>
      </c>
      <c r="C29">
        <v>13.316669199999888</v>
      </c>
      <c r="D29" s="11">
        <f t="shared" si="3"/>
        <v>1.5412811574073943E-4</v>
      </c>
      <c r="E29" s="1">
        <v>1</v>
      </c>
      <c r="F29" s="1" t="s">
        <v>283</v>
      </c>
      <c r="G29" s="1">
        <v>52</v>
      </c>
      <c r="I29" s="6" t="s">
        <v>293</v>
      </c>
      <c r="J29" s="6" t="str">
        <f t="shared" si="0"/>
        <v/>
      </c>
      <c r="K29" s="6" t="str">
        <f t="shared" si="1"/>
        <v>X</v>
      </c>
      <c r="L29" s="6" t="str">
        <f t="shared" si="2"/>
        <v>X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43" x14ac:dyDescent="0.25">
      <c r="A30">
        <v>3</v>
      </c>
      <c r="B30">
        <v>0</v>
      </c>
      <c r="C30">
        <v>6.550000500000082</v>
      </c>
      <c r="D30" s="11">
        <f t="shared" si="3"/>
        <v>1.9295717598379631E-2</v>
      </c>
      <c r="E30" s="1">
        <v>1</v>
      </c>
      <c r="F30" s="1" t="s">
        <v>283</v>
      </c>
      <c r="G30" s="1">
        <v>53</v>
      </c>
      <c r="I30" s="6"/>
      <c r="J30" s="6" t="str">
        <f t="shared" si="0"/>
        <v/>
      </c>
      <c r="K30" s="6" t="str">
        <f t="shared" si="1"/>
        <v/>
      </c>
      <c r="L30" s="6" t="str">
        <f t="shared" si="2"/>
        <v/>
      </c>
      <c r="M30" s="4">
        <v>1.9219907407407408E-2</v>
      </c>
      <c r="N30" s="4">
        <v>1.9224652777777778E-2</v>
      </c>
      <c r="O30" s="4">
        <v>1.922662037037037E-2</v>
      </c>
      <c r="P30" s="4">
        <v>1.9251157407407408E-2</v>
      </c>
      <c r="Q30" s="4">
        <v>1.922662037037037E-2</v>
      </c>
      <c r="R30" s="4">
        <v>1.9251157407407408E-2</v>
      </c>
      <c r="S30" s="4">
        <v>1.9256018518518516E-2</v>
      </c>
      <c r="T30" s="4">
        <v>1.9303240740740742E-2</v>
      </c>
      <c r="U30" s="4"/>
      <c r="V30" s="4"/>
      <c r="W30" s="4"/>
      <c r="X30" s="4"/>
      <c r="Y30" s="4"/>
      <c r="Z30" s="4"/>
      <c r="AA30" s="4"/>
      <c r="AB30" s="4"/>
      <c r="AC30" s="4">
        <v>1.9296064814814815E-2</v>
      </c>
      <c r="AD30" s="1" t="s">
        <v>282</v>
      </c>
      <c r="AE30" s="1" t="s">
        <v>280</v>
      </c>
      <c r="AF30" s="1" t="s">
        <v>286</v>
      </c>
      <c r="AG30" s="1" t="s">
        <v>280</v>
      </c>
      <c r="AH30" s="1" t="s">
        <v>286</v>
      </c>
    </row>
    <row r="31" spans="1:43" x14ac:dyDescent="0.25">
      <c r="A31">
        <v>3</v>
      </c>
      <c r="B31">
        <v>0</v>
      </c>
      <c r="C31">
        <v>9.4833333999998874</v>
      </c>
      <c r="D31" s="11">
        <f t="shared" si="3"/>
        <v>1.8762191358796292E-2</v>
      </c>
      <c r="E31" s="1">
        <v>1</v>
      </c>
      <c r="F31" s="1" t="s">
        <v>283</v>
      </c>
      <c r="G31" s="1">
        <v>54</v>
      </c>
      <c r="I31" s="6"/>
      <c r="J31" s="6" t="str">
        <f t="shared" si="0"/>
        <v/>
      </c>
      <c r="K31" s="6" t="str">
        <f t="shared" si="1"/>
        <v/>
      </c>
      <c r="L31" s="6" t="str">
        <f t="shared" si="2"/>
        <v/>
      </c>
      <c r="M31" s="4">
        <v>1.8652430555555554E-2</v>
      </c>
      <c r="N31" s="4">
        <v>1.8657754629629628E-2</v>
      </c>
      <c r="O31" s="4">
        <v>1.8658680555555557E-2</v>
      </c>
      <c r="P31" s="4">
        <v>1.8746990740740741E-2</v>
      </c>
      <c r="Q31" s="4">
        <v>1.8658680555555557E-2</v>
      </c>
      <c r="R31" s="4">
        <v>1.8746990740740741E-2</v>
      </c>
      <c r="S31" s="4">
        <v>1.8756944444444448E-2</v>
      </c>
      <c r="T31" s="4">
        <v>1.8766319444444443E-2</v>
      </c>
      <c r="U31" s="4"/>
      <c r="V31" s="4"/>
      <c r="W31" s="4"/>
      <c r="X31" s="4"/>
      <c r="Y31" s="4"/>
      <c r="Z31" s="4"/>
      <c r="AA31" s="4"/>
      <c r="AB31" s="4"/>
      <c r="AC31" s="4">
        <v>1.8761574074074073E-2</v>
      </c>
      <c r="AD31" s="1" t="s">
        <v>282</v>
      </c>
      <c r="AE31" s="1" t="s">
        <v>280</v>
      </c>
      <c r="AF31" s="1" t="s">
        <v>281</v>
      </c>
      <c r="AG31" s="1" t="s">
        <v>280</v>
      </c>
      <c r="AH31" s="1" t="s">
        <v>286</v>
      </c>
    </row>
    <row r="32" spans="1:43" x14ac:dyDescent="0.25">
      <c r="A32">
        <v>3</v>
      </c>
      <c r="B32">
        <v>0</v>
      </c>
      <c r="C32">
        <v>22.816666900000069</v>
      </c>
      <c r="D32" s="11">
        <f t="shared" si="3"/>
        <v>2.0543479940972224E-2</v>
      </c>
      <c r="E32" s="1">
        <v>1</v>
      </c>
      <c r="F32" s="1" t="s">
        <v>283</v>
      </c>
      <c r="G32" s="1">
        <v>55</v>
      </c>
      <c r="I32" s="6"/>
      <c r="J32" s="6" t="str">
        <f t="shared" si="0"/>
        <v/>
      </c>
      <c r="K32" s="6" t="str">
        <f t="shared" si="1"/>
        <v/>
      </c>
      <c r="L32" s="6" t="str">
        <f t="shared" si="2"/>
        <v/>
      </c>
      <c r="M32" s="4">
        <v>2.0279398148148147E-2</v>
      </c>
      <c r="N32" s="4">
        <v>2.0341782407407406E-2</v>
      </c>
      <c r="O32" s="4">
        <v>2.0343171296296297E-2</v>
      </c>
      <c r="P32" s="4">
        <v>2.0585648148148148E-2</v>
      </c>
      <c r="Q32" s="4">
        <v>2.0343171296296297E-2</v>
      </c>
      <c r="R32" s="4">
        <v>2.0585648148148148E-2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v>2.0542824074074074E-2</v>
      </c>
      <c r="AD32" s="1" t="s">
        <v>282</v>
      </c>
      <c r="AE32" s="1" t="s">
        <v>280</v>
      </c>
      <c r="AF32" s="1" t="s">
        <v>286</v>
      </c>
    </row>
    <row r="33" spans="1:43" x14ac:dyDescent="0.25">
      <c r="A33">
        <v>3</v>
      </c>
      <c r="B33">
        <v>0</v>
      </c>
      <c r="C33">
        <v>26.949994199999843</v>
      </c>
      <c r="D33" s="11">
        <f t="shared" si="3"/>
        <v>2.373090271064815E-2</v>
      </c>
      <c r="E33" s="1">
        <v>1</v>
      </c>
      <c r="F33" s="1" t="s">
        <v>283</v>
      </c>
      <c r="G33" s="1">
        <v>56</v>
      </c>
      <c r="I33" s="6"/>
      <c r="J33" s="6" t="str">
        <f t="shared" si="0"/>
        <v/>
      </c>
      <c r="K33" s="6" t="str">
        <f t="shared" si="1"/>
        <v/>
      </c>
      <c r="L33" s="6" t="str">
        <f t="shared" si="2"/>
        <v/>
      </c>
      <c r="M33" s="4">
        <v>2.3418981481481485E-2</v>
      </c>
      <c r="N33" s="4">
        <v>2.373946759259259E-2</v>
      </c>
      <c r="O33" s="4">
        <v>2.3739930555555552E-2</v>
      </c>
      <c r="P33" s="4">
        <v>2.3760763888888887E-2</v>
      </c>
      <c r="Q33" s="4">
        <v>2.3721527777777779E-2</v>
      </c>
      <c r="R33" s="4">
        <v>2.3739930555555552E-2</v>
      </c>
      <c r="S33" s="4">
        <v>2.3760763888888887E-2</v>
      </c>
      <c r="T33" s="4"/>
      <c r="U33" s="4"/>
      <c r="V33" s="4"/>
      <c r="W33" s="4"/>
      <c r="X33" s="4"/>
      <c r="Y33" s="4"/>
      <c r="Z33" s="4"/>
      <c r="AA33" s="4"/>
      <c r="AB33" s="4"/>
      <c r="AC33" s="4">
        <v>2.3730208333333336E-2</v>
      </c>
      <c r="AD33" s="1" t="s">
        <v>282</v>
      </c>
      <c r="AE33" s="1" t="s">
        <v>286</v>
      </c>
      <c r="AF33" s="1" t="s">
        <v>280</v>
      </c>
      <c r="AG33" s="1" t="s">
        <v>286</v>
      </c>
    </row>
    <row r="34" spans="1:43" x14ac:dyDescent="0.25">
      <c r="A34">
        <v>3</v>
      </c>
      <c r="B34">
        <v>0</v>
      </c>
      <c r="C34">
        <v>26.433334999999964</v>
      </c>
      <c r="D34" s="11">
        <f t="shared" si="3"/>
        <v>2.0213464525462962E-2</v>
      </c>
      <c r="E34" s="1">
        <v>1</v>
      </c>
      <c r="F34" s="1" t="s">
        <v>283</v>
      </c>
      <c r="G34" s="1">
        <v>57</v>
      </c>
      <c r="I34" s="6" t="s">
        <v>301</v>
      </c>
      <c r="J34" s="6" t="str">
        <f t="shared" si="0"/>
        <v/>
      </c>
      <c r="K34" s="6" t="str">
        <f t="shared" si="1"/>
        <v/>
      </c>
      <c r="L34" s="6" t="str">
        <f t="shared" si="2"/>
        <v/>
      </c>
      <c r="M34" s="4">
        <v>1.9907523148148146E-2</v>
      </c>
      <c r="N34" s="4">
        <v>2.0103472222222224E-2</v>
      </c>
      <c r="O34" s="4">
        <v>2.0104513888888891E-2</v>
      </c>
      <c r="P34" s="4">
        <v>2.0113078703703702E-2</v>
      </c>
      <c r="Q34" s="4">
        <v>2.0104513888888891E-2</v>
      </c>
      <c r="R34" s="4">
        <v>2.0113078703703702E-2</v>
      </c>
      <c r="S34" s="4">
        <v>2.0115277777777777E-2</v>
      </c>
      <c r="T34" s="4">
        <v>2.0116666666666668E-2</v>
      </c>
      <c r="U34" s="4">
        <v>2.0117592592592593E-2</v>
      </c>
      <c r="V34" s="4">
        <v>2.0127430555555555E-2</v>
      </c>
      <c r="W34" s="4">
        <v>2.0180787037037035E-2</v>
      </c>
      <c r="X34" s="4">
        <v>2.0192592592592592E-2</v>
      </c>
      <c r="Y34" s="4">
        <v>2.0202546296296295E-2</v>
      </c>
      <c r="Z34" s="4">
        <v>2.021111111111111E-2</v>
      </c>
      <c r="AA34" s="4"/>
      <c r="AB34" s="4"/>
      <c r="AC34" s="4">
        <v>2.0212731481481481E-2</v>
      </c>
      <c r="AD34" s="1" t="s">
        <v>282</v>
      </c>
      <c r="AE34" s="1" t="s">
        <v>280</v>
      </c>
      <c r="AF34" s="1" t="s">
        <v>282</v>
      </c>
      <c r="AG34" s="1" t="s">
        <v>286</v>
      </c>
      <c r="AH34" s="1" t="s">
        <v>282</v>
      </c>
      <c r="AI34" s="1" t="s">
        <v>280</v>
      </c>
      <c r="AJ34" s="1" t="s">
        <v>282</v>
      </c>
      <c r="AK34" s="1" t="s">
        <v>280</v>
      </c>
      <c r="AL34" s="1" t="s">
        <v>286</v>
      </c>
      <c r="AM34" s="1" t="s">
        <v>280</v>
      </c>
      <c r="AN34" s="1" t="s">
        <v>286</v>
      </c>
    </row>
    <row r="35" spans="1:43" x14ac:dyDescent="0.25">
      <c r="A35">
        <v>3</v>
      </c>
      <c r="B35">
        <v>0</v>
      </c>
      <c r="C35">
        <v>22.666666999999901</v>
      </c>
      <c r="D35" s="11">
        <f t="shared" si="3"/>
        <v>2.0068479942129628E-2</v>
      </c>
      <c r="E35" s="1">
        <v>1</v>
      </c>
      <c r="F35" s="1" t="s">
        <v>283</v>
      </c>
      <c r="G35" s="1">
        <v>58</v>
      </c>
      <c r="I35" s="6"/>
      <c r="J35" s="6" t="str">
        <f t="shared" si="0"/>
        <v/>
      </c>
      <c r="K35" s="6" t="str">
        <f t="shared" si="1"/>
        <v/>
      </c>
      <c r="L35" s="6" t="str">
        <f t="shared" si="2"/>
        <v/>
      </c>
      <c r="M35" s="4">
        <v>1.9806134259259259E-2</v>
      </c>
      <c r="N35" s="4">
        <v>2.0045023148148149E-2</v>
      </c>
      <c r="O35" s="4">
        <v>2.0046064814814815E-2</v>
      </c>
      <c r="P35" s="4">
        <v>2.0058796296296297E-2</v>
      </c>
      <c r="Q35" s="4">
        <v>2.0046064814814815E-2</v>
      </c>
      <c r="R35" s="4">
        <v>2.0058796296296297E-2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>
        <v>2.0068171296296299E-2</v>
      </c>
      <c r="AD35" s="1" t="s">
        <v>282</v>
      </c>
      <c r="AE35" s="1" t="s">
        <v>280</v>
      </c>
      <c r="AF35" s="1" t="s">
        <v>286</v>
      </c>
    </row>
    <row r="36" spans="1:43" x14ac:dyDescent="0.25">
      <c r="A36">
        <v>3</v>
      </c>
      <c r="B36">
        <v>0</v>
      </c>
      <c r="C36">
        <v>15.216667900000001</v>
      </c>
      <c r="D36" s="11">
        <f t="shared" si="3"/>
        <v>2.1376118841435185E-2</v>
      </c>
      <c r="E36" s="1">
        <v>1</v>
      </c>
      <c r="F36" s="1" t="s">
        <v>283</v>
      </c>
      <c r="G36" s="1">
        <v>59</v>
      </c>
      <c r="I36" s="6"/>
      <c r="J36" s="6" t="str">
        <f t="shared" si="0"/>
        <v/>
      </c>
      <c r="K36" s="6" t="str">
        <f t="shared" si="1"/>
        <v/>
      </c>
      <c r="L36" s="6" t="str">
        <f t="shared" si="2"/>
        <v/>
      </c>
      <c r="M36" s="4">
        <v>2.12E-2</v>
      </c>
      <c r="N36" s="4">
        <v>2.1290972222222222E-2</v>
      </c>
      <c r="O36" s="4">
        <v>2.129270833333333E-2</v>
      </c>
      <c r="P36" s="4">
        <v>2.1333796296296295E-2</v>
      </c>
      <c r="Q36" s="4">
        <v>2.129270833333333E-2</v>
      </c>
      <c r="R36" s="4">
        <v>2.1333796296296295E-2</v>
      </c>
      <c r="S36" s="4">
        <v>2.1341666666666665E-2</v>
      </c>
      <c r="T36" s="4">
        <v>2.1349421296296297E-2</v>
      </c>
      <c r="U36" s="4">
        <v>2.1354513888888888E-2</v>
      </c>
      <c r="V36" s="4">
        <v>2.1369560185185186E-2</v>
      </c>
      <c r="W36" s="4">
        <v>2.1374305555555556E-2</v>
      </c>
      <c r="X36" s="4">
        <v>2.1380902777777776E-2</v>
      </c>
      <c r="Y36" s="4"/>
      <c r="Z36" s="4"/>
      <c r="AA36" s="4"/>
      <c r="AB36" s="4"/>
      <c r="AC36" s="4">
        <v>2.1374652777777777E-2</v>
      </c>
      <c r="AD36" s="1" t="s">
        <v>282</v>
      </c>
      <c r="AE36" s="1" t="s">
        <v>280</v>
      </c>
      <c r="AF36" s="1" t="s">
        <v>286</v>
      </c>
      <c r="AG36" s="1" t="s">
        <v>280</v>
      </c>
      <c r="AH36" s="1" t="s">
        <v>281</v>
      </c>
      <c r="AI36" s="1" t="s">
        <v>280</v>
      </c>
      <c r="AJ36" s="1" t="s">
        <v>286</v>
      </c>
      <c r="AK36" s="1" t="s">
        <v>280</v>
      </c>
      <c r="AL36" s="1" t="s">
        <v>286</v>
      </c>
    </row>
    <row r="37" spans="1:43" x14ac:dyDescent="0.25">
      <c r="A37">
        <v>3</v>
      </c>
      <c r="B37">
        <v>0</v>
      </c>
      <c r="C37">
        <v>6.1333318000000432</v>
      </c>
      <c r="D37" s="11">
        <f t="shared" si="3"/>
        <v>1.8519020043981482E-2</v>
      </c>
      <c r="E37" s="1">
        <v>1</v>
      </c>
      <c r="F37" s="1" t="s">
        <v>283</v>
      </c>
      <c r="G37" s="1">
        <v>60</v>
      </c>
      <c r="I37" s="6"/>
      <c r="J37" s="6" t="str">
        <f t="shared" si="0"/>
        <v/>
      </c>
      <c r="K37" s="6" t="str">
        <f t="shared" si="1"/>
        <v/>
      </c>
      <c r="L37" s="6" t="str">
        <f t="shared" si="2"/>
        <v/>
      </c>
      <c r="M37" s="4">
        <v>1.8448032407407406E-2</v>
      </c>
      <c r="N37" s="4">
        <v>1.8452777777777776E-2</v>
      </c>
      <c r="O37" s="4">
        <v>1.8453587962962963E-2</v>
      </c>
      <c r="P37" s="4">
        <v>1.8497453703703703E-2</v>
      </c>
      <c r="Q37" s="4">
        <v>1.8453587962962963E-2</v>
      </c>
      <c r="R37" s="4">
        <v>1.8497453703703703E-2</v>
      </c>
      <c r="S37" s="4">
        <v>1.8501967592592591E-2</v>
      </c>
      <c r="T37" s="4">
        <v>1.8527777777777778E-2</v>
      </c>
      <c r="U37" s="4"/>
      <c r="V37" s="4"/>
      <c r="W37" s="4"/>
      <c r="X37" s="4"/>
      <c r="Y37" s="4"/>
      <c r="Z37" s="4"/>
      <c r="AA37" s="4"/>
      <c r="AB37" s="4"/>
      <c r="AC37" s="4">
        <v>1.8518518518518521E-2</v>
      </c>
      <c r="AD37" s="1" t="s">
        <v>282</v>
      </c>
      <c r="AE37" s="1" t="s">
        <v>280</v>
      </c>
      <c r="AF37" s="1" t="s">
        <v>281</v>
      </c>
      <c r="AG37" s="1" t="s">
        <v>280</v>
      </c>
      <c r="AH37" s="1" t="s">
        <v>286</v>
      </c>
    </row>
    <row r="38" spans="1:43" x14ac:dyDescent="0.25">
      <c r="A38">
        <v>3</v>
      </c>
      <c r="B38">
        <v>0</v>
      </c>
      <c r="C38">
        <v>13.983337100000121</v>
      </c>
      <c r="D38" s="11">
        <f t="shared" si="3"/>
        <v>1.8310455290509262E-2</v>
      </c>
      <c r="E38" s="1">
        <v>1</v>
      </c>
      <c r="F38" s="1" t="s">
        <v>283</v>
      </c>
      <c r="G38" s="1">
        <v>61</v>
      </c>
      <c r="I38" s="6"/>
      <c r="J38" s="6" t="str">
        <f t="shared" si="0"/>
        <v/>
      </c>
      <c r="K38" s="6" t="str">
        <f t="shared" si="1"/>
        <v/>
      </c>
      <c r="L38" s="6" t="str">
        <f t="shared" si="2"/>
        <v/>
      </c>
      <c r="M38" s="4">
        <v>1.8148611111111112E-2</v>
      </c>
      <c r="N38" s="4">
        <v>1.8234722222222222E-2</v>
      </c>
      <c r="O38" s="4">
        <v>1.8236111111111113E-2</v>
      </c>
      <c r="P38" s="4">
        <v>1.8292245370370368E-2</v>
      </c>
      <c r="Q38" s="4">
        <v>1.8236111111111113E-2</v>
      </c>
      <c r="R38" s="4">
        <v>1.8292245370370368E-2</v>
      </c>
      <c r="S38" s="4">
        <v>1.8299305555555555E-2</v>
      </c>
      <c r="T38" s="4">
        <v>1.831759259259259E-2</v>
      </c>
      <c r="U38" s="4"/>
      <c r="V38" s="4"/>
      <c r="W38" s="4"/>
      <c r="X38" s="4"/>
      <c r="Y38" s="4"/>
      <c r="Z38" s="4"/>
      <c r="AA38" s="4"/>
      <c r="AB38" s="4"/>
      <c r="AC38" s="4">
        <v>1.830914351851852E-2</v>
      </c>
      <c r="AD38" s="1" t="s">
        <v>282</v>
      </c>
      <c r="AE38" s="1" t="s">
        <v>280</v>
      </c>
      <c r="AF38" s="1" t="s">
        <v>281</v>
      </c>
      <c r="AG38" s="1" t="s">
        <v>280</v>
      </c>
      <c r="AH38" s="1" t="s">
        <v>286</v>
      </c>
    </row>
    <row r="39" spans="1:43" x14ac:dyDescent="0.25">
      <c r="A39">
        <v>3</v>
      </c>
      <c r="B39">
        <v>0</v>
      </c>
      <c r="C39">
        <v>26.300018500000007</v>
      </c>
      <c r="D39" s="11">
        <f t="shared" si="3"/>
        <v>2.2000463177083332E-2</v>
      </c>
      <c r="E39" s="1">
        <v>1</v>
      </c>
      <c r="F39" s="1" t="s">
        <v>283</v>
      </c>
      <c r="G39" s="1">
        <v>62</v>
      </c>
      <c r="I39" s="6"/>
      <c r="J39" s="6" t="str">
        <f t="shared" si="0"/>
        <v/>
      </c>
      <c r="K39" s="6" t="str">
        <f t="shared" si="1"/>
        <v/>
      </c>
      <c r="L39" s="6" t="str">
        <f t="shared" si="2"/>
        <v/>
      </c>
      <c r="M39" s="4">
        <v>2.1696064814814814E-2</v>
      </c>
      <c r="N39" s="4">
        <v>2.1966319444444441E-2</v>
      </c>
      <c r="O39" s="4">
        <v>2.1967592592592594E-2</v>
      </c>
      <c r="P39" s="4">
        <v>2.1982523148148147E-2</v>
      </c>
      <c r="Q39" s="4">
        <v>2.1963657407407407E-2</v>
      </c>
      <c r="R39" s="4">
        <v>2.1967592592592594E-2</v>
      </c>
      <c r="S39" s="4">
        <v>2.1982638888888892E-2</v>
      </c>
      <c r="T39" s="4">
        <v>2.199351851851852E-2</v>
      </c>
      <c r="U39" s="4">
        <v>2.2000231481481478E-2</v>
      </c>
      <c r="V39" s="4"/>
      <c r="W39" s="4"/>
      <c r="X39" s="4"/>
      <c r="Y39" s="4"/>
      <c r="Z39" s="4"/>
      <c r="AA39" s="4"/>
      <c r="AB39" s="4"/>
      <c r="AC39" s="4">
        <v>2.1999074074074074E-2</v>
      </c>
      <c r="AD39" s="1" t="s">
        <v>282</v>
      </c>
      <c r="AE39" s="1" t="s">
        <v>286</v>
      </c>
      <c r="AF39" s="1" t="s">
        <v>280</v>
      </c>
      <c r="AG39" s="1" t="s">
        <v>286</v>
      </c>
      <c r="AH39" s="1" t="s">
        <v>280</v>
      </c>
      <c r="AI39" s="1" t="s">
        <v>286</v>
      </c>
    </row>
    <row r="40" spans="1:43" x14ac:dyDescent="0.25">
      <c r="A40">
        <v>3</v>
      </c>
      <c r="B40">
        <v>0</v>
      </c>
      <c r="C40">
        <v>8.0833356999999371</v>
      </c>
      <c r="D40" s="11">
        <f t="shared" si="3"/>
        <v>1.8732561755787035E-2</v>
      </c>
      <c r="E40" s="1">
        <v>1</v>
      </c>
      <c r="F40" s="1" t="s">
        <v>283</v>
      </c>
      <c r="G40" s="1">
        <v>63</v>
      </c>
      <c r="I40" s="6"/>
      <c r="J40" s="6" t="str">
        <f t="shared" si="0"/>
        <v/>
      </c>
      <c r="K40" s="6" t="str">
        <f t="shared" si="1"/>
        <v/>
      </c>
      <c r="L40" s="6" t="str">
        <f t="shared" si="2"/>
        <v/>
      </c>
      <c r="M40" s="4">
        <v>1.863900462962963E-2</v>
      </c>
      <c r="N40" s="4">
        <v>1.8644560185185188E-2</v>
      </c>
      <c r="O40" s="4">
        <v>1.8646875E-2</v>
      </c>
      <c r="P40" s="4">
        <v>1.8695486111111114E-2</v>
      </c>
      <c r="Q40" s="4">
        <v>1.8646875E-2</v>
      </c>
      <c r="R40" s="4">
        <v>1.8695486111111114E-2</v>
      </c>
      <c r="S40" s="4">
        <v>1.8700810185185185E-2</v>
      </c>
      <c r="T40" s="4">
        <v>1.8726620370370369E-2</v>
      </c>
      <c r="U40" s="4"/>
      <c r="V40" s="4"/>
      <c r="W40" s="4"/>
      <c r="X40" s="4"/>
      <c r="Y40" s="4"/>
      <c r="Z40" s="4"/>
      <c r="AA40" s="4"/>
      <c r="AB40" s="4"/>
      <c r="AC40" s="4">
        <v>1.8731481481481481E-2</v>
      </c>
      <c r="AD40" s="1" t="s">
        <v>282</v>
      </c>
      <c r="AE40" s="1" t="s">
        <v>280</v>
      </c>
      <c r="AF40" s="1" t="s">
        <v>281</v>
      </c>
      <c r="AG40" s="1" t="s">
        <v>280</v>
      </c>
      <c r="AH40" s="1" t="s">
        <v>286</v>
      </c>
    </row>
    <row r="41" spans="1:43" x14ac:dyDescent="0.25">
      <c r="D41" s="11">
        <f t="shared" si="3"/>
        <v>0</v>
      </c>
      <c r="E41" s="1">
        <v>1</v>
      </c>
      <c r="F41" s="1" t="s">
        <v>283</v>
      </c>
      <c r="G41" s="1">
        <v>64</v>
      </c>
      <c r="I41" s="6" t="s">
        <v>293</v>
      </c>
      <c r="J41" s="6" t="str">
        <f t="shared" si="0"/>
        <v/>
      </c>
      <c r="K41" s="6" t="str">
        <f t="shared" si="1"/>
        <v>X</v>
      </c>
      <c r="L41" s="6" t="str">
        <f t="shared" si="2"/>
        <v>X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43" x14ac:dyDescent="0.25">
      <c r="A42">
        <v>3</v>
      </c>
      <c r="B42">
        <v>0</v>
      </c>
      <c r="C42">
        <v>24.583332599999849</v>
      </c>
      <c r="D42" s="11">
        <f t="shared" si="3"/>
        <v>1.8161612645833328E-2</v>
      </c>
      <c r="E42" s="1">
        <v>1</v>
      </c>
      <c r="F42" s="1" t="s">
        <v>283</v>
      </c>
      <c r="G42" s="1">
        <v>65</v>
      </c>
      <c r="I42" s="6"/>
      <c r="J42" s="6" t="str">
        <f t="shared" si="0"/>
        <v/>
      </c>
      <c r="K42" s="6" t="str">
        <f t="shared" si="1"/>
        <v/>
      </c>
      <c r="L42" s="6" t="str">
        <f t="shared" si="2"/>
        <v/>
      </c>
      <c r="M42" s="4">
        <v>1.7877083333333332E-2</v>
      </c>
      <c r="N42" s="4">
        <v>1.7880439814814814E-2</v>
      </c>
      <c r="O42" s="4">
        <v>1.7881249999999998E-2</v>
      </c>
      <c r="P42" s="4">
        <v>1.7917592592592593E-2</v>
      </c>
      <c r="Q42" s="4">
        <v>1.7881249999999998E-2</v>
      </c>
      <c r="R42" s="4">
        <v>1.7917592592592593E-2</v>
      </c>
      <c r="S42" s="4">
        <v>1.7923611111111109E-2</v>
      </c>
      <c r="T42" s="4">
        <v>1.7930439814814816E-2</v>
      </c>
      <c r="U42" s="4">
        <v>1.8133449074074073E-2</v>
      </c>
      <c r="V42" s="4">
        <v>1.8140972222222222E-2</v>
      </c>
      <c r="W42" s="4">
        <v>1.8166087962962964E-2</v>
      </c>
      <c r="X42" s="4"/>
      <c r="Y42" s="4"/>
      <c r="Z42" s="4"/>
      <c r="AA42" s="4"/>
      <c r="AB42" s="4"/>
      <c r="AC42" s="4">
        <v>1.8160995370370369E-2</v>
      </c>
      <c r="AD42" s="1" t="s">
        <v>282</v>
      </c>
      <c r="AE42" s="1" t="s">
        <v>280</v>
      </c>
      <c r="AF42" s="1" t="s">
        <v>282</v>
      </c>
      <c r="AG42" s="1" t="s">
        <v>280</v>
      </c>
      <c r="AH42" s="1" t="s">
        <v>282</v>
      </c>
      <c r="AI42" s="1" t="s">
        <v>286</v>
      </c>
      <c r="AJ42" s="1" t="s">
        <v>280</v>
      </c>
      <c r="AK42" s="1" t="s">
        <v>286</v>
      </c>
    </row>
    <row r="43" spans="1:43" x14ac:dyDescent="0.25">
      <c r="A43">
        <v>3</v>
      </c>
      <c r="B43">
        <v>0</v>
      </c>
      <c r="C43">
        <v>24.05</v>
      </c>
      <c r="D43" s="11">
        <f t="shared" si="3"/>
        <v>2.0542013888888887E-2</v>
      </c>
      <c r="E43" s="1">
        <v>1</v>
      </c>
      <c r="F43" s="1" t="s">
        <v>283</v>
      </c>
      <c r="G43" s="1">
        <v>66</v>
      </c>
      <c r="I43" s="6"/>
      <c r="J43" s="6" t="str">
        <f t="shared" si="0"/>
        <v>X</v>
      </c>
      <c r="K43" s="6" t="str">
        <f t="shared" si="1"/>
        <v/>
      </c>
      <c r="L43" s="6" t="str">
        <f t="shared" si="2"/>
        <v/>
      </c>
      <c r="M43" s="4">
        <v>2.0263657407407407E-2</v>
      </c>
      <c r="N43" s="4"/>
      <c r="O43" s="4"/>
      <c r="P43" s="4">
        <v>2.026828703703704E-2</v>
      </c>
      <c r="Q43" s="4">
        <v>2.026828703703704E-2</v>
      </c>
      <c r="R43" s="4">
        <v>2.0282291666666664E-2</v>
      </c>
      <c r="S43" s="4">
        <v>2.0287615740740741E-2</v>
      </c>
      <c r="T43" s="4">
        <v>2.0290740740740741E-2</v>
      </c>
      <c r="U43" s="4">
        <v>2.0337152777777777E-2</v>
      </c>
      <c r="V43" s="4">
        <v>1.9656365740740742E-2</v>
      </c>
      <c r="W43" s="4">
        <v>2.039861111111111E-2</v>
      </c>
      <c r="X43" s="4">
        <v>2.0408217592592592E-2</v>
      </c>
      <c r="Y43" s="4">
        <v>2.0416898148148146E-2</v>
      </c>
      <c r="Z43" s="4">
        <v>2.0428472222222223E-2</v>
      </c>
      <c r="AA43" s="4">
        <v>2.0436805555555555E-2</v>
      </c>
      <c r="AB43" s="4">
        <v>2.0446180555555554E-2</v>
      </c>
      <c r="AC43" s="4">
        <v>2.0540856481481479E-2</v>
      </c>
      <c r="AD43" s="1" t="s">
        <v>280</v>
      </c>
      <c r="AE43" s="1" t="s">
        <v>282</v>
      </c>
      <c r="AF43" s="1" t="s">
        <v>280</v>
      </c>
      <c r="AG43" s="1" t="s">
        <v>282</v>
      </c>
      <c r="AH43" s="1" t="s">
        <v>280</v>
      </c>
      <c r="AI43" s="1" t="s">
        <v>286</v>
      </c>
      <c r="AJ43" s="1" t="s">
        <v>280</v>
      </c>
      <c r="AK43" s="1" t="s">
        <v>286</v>
      </c>
      <c r="AL43" s="1" t="s">
        <v>280</v>
      </c>
      <c r="AM43" s="1" t="s">
        <v>282</v>
      </c>
      <c r="AN43" s="1" t="s">
        <v>280</v>
      </c>
      <c r="AO43" s="1" t="s">
        <v>286</v>
      </c>
      <c r="AP43" s="1" t="s">
        <v>280</v>
      </c>
      <c r="AQ43" s="1" t="s">
        <v>286</v>
      </c>
    </row>
    <row r="44" spans="1:43" x14ac:dyDescent="0.25">
      <c r="A44">
        <v>3</v>
      </c>
      <c r="B44">
        <v>0</v>
      </c>
      <c r="C44">
        <v>24.583333300000056</v>
      </c>
      <c r="D44" s="11">
        <f t="shared" si="3"/>
        <v>1.9751543209490741E-2</v>
      </c>
      <c r="E44" s="1">
        <v>1</v>
      </c>
      <c r="F44" s="1" t="s">
        <v>283</v>
      </c>
      <c r="G44" s="1">
        <v>67</v>
      </c>
      <c r="I44" s="6"/>
      <c r="J44" s="6" t="str">
        <f t="shared" si="0"/>
        <v/>
      </c>
      <c r="K44" s="6" t="str">
        <f t="shared" si="1"/>
        <v/>
      </c>
      <c r="L44" s="6" t="str">
        <f t="shared" si="2"/>
        <v/>
      </c>
      <c r="M44" s="4">
        <v>1.9467013888888888E-2</v>
      </c>
      <c r="N44" s="4">
        <v>1.9534375E-2</v>
      </c>
      <c r="O44" s="4">
        <v>1.9534953703703704E-2</v>
      </c>
      <c r="P44" s="4">
        <v>1.9581018518518518E-2</v>
      </c>
      <c r="Q44" s="4">
        <v>1.9534953703703704E-2</v>
      </c>
      <c r="R44" s="4">
        <v>1.9581018518518518E-2</v>
      </c>
      <c r="S44" s="4">
        <v>1.9613425925925927E-2</v>
      </c>
      <c r="T44" s="4">
        <v>1.9627546296296296E-2</v>
      </c>
      <c r="U44" s="4">
        <v>1.9667939814814815E-2</v>
      </c>
      <c r="V44" s="4">
        <v>1.9679166666666668E-2</v>
      </c>
      <c r="W44" s="4">
        <v>1.969351851851852E-2</v>
      </c>
      <c r="X44" s="4">
        <v>1.9696874999999999E-2</v>
      </c>
      <c r="Y44" s="4">
        <v>1.9702777777777777E-2</v>
      </c>
      <c r="Z44" s="4">
        <v>1.9707175925925927E-2</v>
      </c>
      <c r="AA44" s="4">
        <v>1.9713194444444446E-2</v>
      </c>
      <c r="AB44" s="4">
        <v>1.9721296296296296E-2</v>
      </c>
      <c r="AC44" s="4">
        <v>1.9750810185185184E-2</v>
      </c>
      <c r="AD44" s="1" t="s">
        <v>282</v>
      </c>
      <c r="AE44" s="1" t="s">
        <v>280</v>
      </c>
      <c r="AF44" s="1" t="s">
        <v>282</v>
      </c>
      <c r="AG44" s="1" t="s">
        <v>280</v>
      </c>
      <c r="AH44" s="1" t="s">
        <v>282</v>
      </c>
      <c r="AI44" s="1" t="s">
        <v>280</v>
      </c>
      <c r="AJ44" s="1" t="s">
        <v>282</v>
      </c>
      <c r="AK44" s="1" t="s">
        <v>280</v>
      </c>
      <c r="AL44" s="1" t="s">
        <v>286</v>
      </c>
      <c r="AM44" s="1" t="s">
        <v>280</v>
      </c>
      <c r="AN44" s="1" t="s">
        <v>281</v>
      </c>
      <c r="AO44" s="1" t="s">
        <v>280</v>
      </c>
      <c r="AP44" s="1" t="s">
        <v>286</v>
      </c>
      <c r="AQ44" s="1" t="s">
        <v>286</v>
      </c>
    </row>
    <row r="45" spans="1:43" x14ac:dyDescent="0.25">
      <c r="A45">
        <v>3</v>
      </c>
      <c r="B45">
        <v>0</v>
      </c>
      <c r="C45">
        <v>8.6166647999999118</v>
      </c>
      <c r="D45" s="11">
        <f t="shared" si="3"/>
        <v>2.1319290101851851E-2</v>
      </c>
      <c r="E45" s="1">
        <v>1</v>
      </c>
      <c r="F45" s="1" t="s">
        <v>283</v>
      </c>
      <c r="G45" s="1">
        <v>68</v>
      </c>
      <c r="I45" s="6"/>
      <c r="J45" s="6" t="str">
        <f t="shared" si="0"/>
        <v/>
      </c>
      <c r="K45" s="6" t="str">
        <f t="shared" si="1"/>
        <v/>
      </c>
      <c r="L45" s="6" t="str">
        <f t="shared" si="2"/>
        <v/>
      </c>
      <c r="M45" s="4">
        <v>2.1219560185185185E-2</v>
      </c>
      <c r="N45" s="4">
        <v>2.1230671296296296E-2</v>
      </c>
      <c r="O45" s="4">
        <v>2.1231597222222221E-2</v>
      </c>
      <c r="P45" s="4">
        <v>2.1293287037037038E-2</v>
      </c>
      <c r="Q45" s="4">
        <v>2.1231597222222221E-2</v>
      </c>
      <c r="R45" s="4">
        <v>2.1293287037037038E-2</v>
      </c>
      <c r="S45" s="4">
        <v>2.1298842592592595E-2</v>
      </c>
      <c r="T45" s="4">
        <v>2.1304398148148149E-2</v>
      </c>
      <c r="U45" s="4">
        <v>2.1310416666666668E-2</v>
      </c>
      <c r="V45" s="4">
        <v>2.1338425925925927E-2</v>
      </c>
      <c r="W45" s="4"/>
      <c r="X45" s="4"/>
      <c r="Y45" s="4"/>
      <c r="Z45" s="4"/>
      <c r="AA45" s="4"/>
      <c r="AB45" s="4"/>
      <c r="AC45" s="4">
        <v>2.1318865740740739E-2</v>
      </c>
      <c r="AD45" s="1" t="s">
        <v>282</v>
      </c>
      <c r="AE45" s="1" t="s">
        <v>280</v>
      </c>
      <c r="AF45" s="1" t="s">
        <v>281</v>
      </c>
      <c r="AG45" s="1" t="s">
        <v>280</v>
      </c>
      <c r="AH45" s="1" t="s">
        <v>281</v>
      </c>
      <c r="AI45" s="1" t="s">
        <v>280</v>
      </c>
      <c r="AJ45" s="1" t="s">
        <v>286</v>
      </c>
    </row>
    <row r="46" spans="1:43" x14ac:dyDescent="0.25">
      <c r="A46">
        <v>3</v>
      </c>
      <c r="B46">
        <v>0</v>
      </c>
      <c r="C46">
        <v>11.783332599999849</v>
      </c>
      <c r="D46" s="11">
        <f t="shared" si="3"/>
        <v>1.9335570979166664E-2</v>
      </c>
      <c r="E46" s="1">
        <v>1</v>
      </c>
      <c r="F46" s="1" t="s">
        <v>283</v>
      </c>
      <c r="G46" s="1">
        <v>69</v>
      </c>
      <c r="I46" s="6"/>
      <c r="J46" s="6" t="str">
        <f t="shared" si="0"/>
        <v/>
      </c>
      <c r="K46" s="6" t="str">
        <f t="shared" si="1"/>
        <v/>
      </c>
      <c r="L46" s="6" t="str">
        <f t="shared" si="2"/>
        <v/>
      </c>
      <c r="M46" s="4">
        <v>1.9199189814814815E-2</v>
      </c>
      <c r="N46" s="4">
        <v>1.9204166666666665E-2</v>
      </c>
      <c r="O46" s="4">
        <v>1.9204976851851852E-2</v>
      </c>
      <c r="P46" s="4">
        <v>1.9229861111111111E-2</v>
      </c>
      <c r="Q46" s="4">
        <v>1.9204976851851852E-2</v>
      </c>
      <c r="R46" s="4">
        <v>1.9229861111111111E-2</v>
      </c>
      <c r="S46" s="4">
        <v>1.9232523148148148E-2</v>
      </c>
      <c r="T46" s="4">
        <v>1.9243865740740742E-2</v>
      </c>
      <c r="U46" s="4">
        <v>1.9250231481481483E-2</v>
      </c>
      <c r="V46" s="4">
        <v>1.9262499999999998E-2</v>
      </c>
      <c r="W46" s="4">
        <v>1.9268518518518518E-2</v>
      </c>
      <c r="X46" s="4">
        <v>1.9280092592592592E-2</v>
      </c>
      <c r="Y46" s="4">
        <v>1.929861111111111E-2</v>
      </c>
      <c r="Z46" s="4">
        <v>1.931435185185185E-2</v>
      </c>
      <c r="AA46" s="4">
        <v>1.9319675925925924E-2</v>
      </c>
      <c r="AB46" s="4">
        <v>1.9319907407407407E-2</v>
      </c>
      <c r="AC46" s="4">
        <v>1.9335185185185184E-2</v>
      </c>
      <c r="AD46" s="1" t="s">
        <v>282</v>
      </c>
      <c r="AE46" s="1" t="s">
        <v>280</v>
      </c>
      <c r="AF46" s="1" t="s">
        <v>281</v>
      </c>
      <c r="AG46" s="1" t="s">
        <v>280</v>
      </c>
      <c r="AH46" s="1" t="s">
        <v>286</v>
      </c>
      <c r="AI46" s="1" t="s">
        <v>280</v>
      </c>
      <c r="AJ46" s="1" t="s">
        <v>286</v>
      </c>
      <c r="AK46" s="1" t="s">
        <v>280</v>
      </c>
      <c r="AL46" s="1" t="s">
        <v>286</v>
      </c>
      <c r="AM46" s="1" t="s">
        <v>280</v>
      </c>
      <c r="AN46" s="1" t="s">
        <v>281</v>
      </c>
      <c r="AO46" s="1" t="s">
        <v>280</v>
      </c>
      <c r="AP46" s="1" t="s">
        <v>286</v>
      </c>
      <c r="AQ46" s="1" t="s">
        <v>286</v>
      </c>
    </row>
    <row r="47" spans="1:43" x14ac:dyDescent="0.25">
      <c r="A47">
        <v>3</v>
      </c>
      <c r="B47">
        <v>0</v>
      </c>
      <c r="C47">
        <v>11.016667700000108</v>
      </c>
      <c r="D47" s="11">
        <f t="shared" si="3"/>
        <v>2.0977623468749998E-2</v>
      </c>
      <c r="E47" s="1">
        <v>1</v>
      </c>
      <c r="F47" s="1" t="s">
        <v>283</v>
      </c>
      <c r="G47" s="1">
        <v>70</v>
      </c>
      <c r="I47" s="6"/>
      <c r="J47" s="6" t="str">
        <f t="shared" si="0"/>
        <v/>
      </c>
      <c r="K47" s="6" t="str">
        <f t="shared" si="1"/>
        <v/>
      </c>
      <c r="L47" s="6" t="str">
        <f t="shared" si="2"/>
        <v/>
      </c>
      <c r="M47" s="4">
        <v>2.0850115740740739E-2</v>
      </c>
      <c r="N47" s="4">
        <v>2.0850115740740739E-2</v>
      </c>
      <c r="O47" s="4">
        <v>2.085127314814815E-2</v>
      </c>
      <c r="P47" s="4">
        <v>2.0917939814814813E-2</v>
      </c>
      <c r="Q47" s="4">
        <v>2.085127314814815E-2</v>
      </c>
      <c r="R47" s="4">
        <v>2.0917939814814813E-2</v>
      </c>
      <c r="S47" s="4">
        <v>2.0924537037037037E-2</v>
      </c>
      <c r="T47" s="4">
        <v>2.0958564814814815E-2</v>
      </c>
      <c r="U47" s="4">
        <v>2.0976388888888888E-2</v>
      </c>
      <c r="V47" s="4"/>
      <c r="W47" s="4"/>
      <c r="X47" s="4"/>
      <c r="Y47" s="4"/>
      <c r="Z47" s="4"/>
      <c r="AA47" s="4"/>
      <c r="AB47" s="4"/>
      <c r="AC47" s="4">
        <v>2.0977662037037038E-2</v>
      </c>
      <c r="AD47" s="1" t="s">
        <v>282</v>
      </c>
      <c r="AE47" s="1" t="s">
        <v>280</v>
      </c>
      <c r="AF47" s="1" t="s">
        <v>286</v>
      </c>
      <c r="AG47" s="1" t="s">
        <v>280</v>
      </c>
      <c r="AH47" s="1" t="s">
        <v>281</v>
      </c>
      <c r="AI47" s="1" t="s">
        <v>286</v>
      </c>
    </row>
    <row r="48" spans="1:43" x14ac:dyDescent="0.25">
      <c r="A48">
        <v>3</v>
      </c>
      <c r="B48">
        <v>0</v>
      </c>
      <c r="C48">
        <v>24.949999799999873</v>
      </c>
      <c r="D48" s="11">
        <f t="shared" si="3"/>
        <v>1.7688888886574071E-2</v>
      </c>
      <c r="E48" s="1">
        <v>1</v>
      </c>
      <c r="F48" s="1" t="s">
        <v>283</v>
      </c>
      <c r="G48" s="1">
        <v>71</v>
      </c>
      <c r="I48" s="6"/>
      <c r="J48" s="6" t="str">
        <f t="shared" si="0"/>
        <v/>
      </c>
      <c r="K48" s="6" t="str">
        <f t="shared" si="1"/>
        <v/>
      </c>
      <c r="L48" s="6" t="str">
        <f t="shared" si="2"/>
        <v/>
      </c>
      <c r="M48" s="4">
        <v>1.740011574074074E-2</v>
      </c>
      <c r="N48" s="4">
        <v>1.740636574074074E-2</v>
      </c>
      <c r="O48" s="4">
        <v>1.7407175925925927E-2</v>
      </c>
      <c r="P48" s="4">
        <v>1.7474652777777776E-2</v>
      </c>
      <c r="Q48" s="4">
        <v>1.7407175925925927E-2</v>
      </c>
      <c r="R48" s="4">
        <v>1.7474652777777776E-2</v>
      </c>
      <c r="S48" s="4">
        <v>1.7487847222222224E-2</v>
      </c>
      <c r="T48" s="4">
        <v>1.7510648148148147E-2</v>
      </c>
      <c r="U48" s="4">
        <v>1.7537615740740743E-2</v>
      </c>
      <c r="V48" s="4">
        <v>1.7546064814814813E-2</v>
      </c>
      <c r="W48" s="4">
        <v>1.7580208333333333E-2</v>
      </c>
      <c r="X48" s="4">
        <v>1.7596064814814818E-2</v>
      </c>
      <c r="Y48" s="4">
        <v>1.765347222222222E-2</v>
      </c>
      <c r="Z48" s="4">
        <v>1.7679398148148149E-2</v>
      </c>
      <c r="AA48" s="4"/>
      <c r="AB48" s="4"/>
      <c r="AC48" s="4">
        <v>1.7687499999999998E-2</v>
      </c>
      <c r="AD48" s="1" t="s">
        <v>282</v>
      </c>
      <c r="AE48" s="1" t="s">
        <v>280</v>
      </c>
      <c r="AF48" s="1" t="s">
        <v>282</v>
      </c>
      <c r="AG48" s="1" t="s">
        <v>280</v>
      </c>
      <c r="AH48" s="1" t="s">
        <v>282</v>
      </c>
      <c r="AI48" s="1" t="s">
        <v>280</v>
      </c>
      <c r="AJ48" s="1" t="s">
        <v>282</v>
      </c>
      <c r="AK48" s="1" t="s">
        <v>280</v>
      </c>
      <c r="AL48" s="1" t="s">
        <v>282</v>
      </c>
      <c r="AM48" s="1" t="s">
        <v>280</v>
      </c>
      <c r="AN48" s="1" t="s">
        <v>286</v>
      </c>
    </row>
    <row r="49" spans="1:43" x14ac:dyDescent="0.25">
      <c r="A49">
        <v>3</v>
      </c>
      <c r="B49">
        <v>0</v>
      </c>
      <c r="C49">
        <v>3.0833316000001507</v>
      </c>
      <c r="D49" s="11">
        <f t="shared" si="3"/>
        <v>1.7444251523148151E-2</v>
      </c>
      <c r="E49" s="1">
        <v>1</v>
      </c>
      <c r="F49" s="1" t="s">
        <v>283</v>
      </c>
      <c r="G49" s="1">
        <v>72</v>
      </c>
      <c r="I49" s="6"/>
      <c r="J49" s="6" t="str">
        <f t="shared" si="0"/>
        <v/>
      </c>
      <c r="K49" s="6" t="str">
        <f t="shared" si="1"/>
        <v/>
      </c>
      <c r="L49" s="6" t="str">
        <f t="shared" si="2"/>
        <v/>
      </c>
      <c r="M49" s="4">
        <v>1.7408564814814814E-2</v>
      </c>
      <c r="N49" s="4">
        <v>1.7411921296296293E-2</v>
      </c>
      <c r="O49" s="4">
        <v>1.7413657407407409E-2</v>
      </c>
      <c r="P49" s="4">
        <v>1.7433333333333332E-2</v>
      </c>
      <c r="Q49" s="4">
        <v>1.7413657407407409E-2</v>
      </c>
      <c r="R49" s="4">
        <v>1.7433333333333332E-2</v>
      </c>
      <c r="S49" s="4">
        <v>1.7439120370370369E-2</v>
      </c>
      <c r="T49" s="4">
        <v>1.7450925925925929E-2</v>
      </c>
      <c r="U49" s="4"/>
      <c r="V49" s="4"/>
      <c r="W49" s="4"/>
      <c r="X49" s="4"/>
      <c r="Y49" s="4"/>
      <c r="Z49" s="4"/>
      <c r="AA49" s="4"/>
      <c r="AB49" s="4"/>
      <c r="AC49" s="4">
        <v>1.7443634259259259E-2</v>
      </c>
      <c r="AD49" s="1" t="s">
        <v>282</v>
      </c>
      <c r="AE49" s="1" t="s">
        <v>280</v>
      </c>
      <c r="AF49" s="1" t="s">
        <v>281</v>
      </c>
      <c r="AG49" s="1" t="s">
        <v>280</v>
      </c>
      <c r="AH49" s="1" t="s">
        <v>286</v>
      </c>
    </row>
    <row r="50" spans="1:43" x14ac:dyDescent="0.25">
      <c r="A50">
        <v>3</v>
      </c>
      <c r="B50">
        <v>0</v>
      </c>
      <c r="C50">
        <v>22.400007699999957</v>
      </c>
      <c r="D50" s="11">
        <f t="shared" si="3"/>
        <v>2.1362152866898146E-2</v>
      </c>
      <c r="E50" s="1">
        <v>1</v>
      </c>
      <c r="F50" s="1" t="s">
        <v>283</v>
      </c>
      <c r="G50" s="1">
        <v>73</v>
      </c>
      <c r="I50" s="6"/>
      <c r="J50" s="6" t="str">
        <f t="shared" si="0"/>
        <v/>
      </c>
      <c r="K50" s="6" t="str">
        <f t="shared" si="1"/>
        <v/>
      </c>
      <c r="L50" s="6" t="str">
        <f t="shared" si="2"/>
        <v/>
      </c>
      <c r="M50" s="4">
        <v>2.1102893518518517E-2</v>
      </c>
      <c r="N50" s="4">
        <v>2.1120601851851852E-2</v>
      </c>
      <c r="O50" s="4">
        <v>2.1122337962962964E-2</v>
      </c>
      <c r="P50" s="4">
        <v>2.1158333333333335E-2</v>
      </c>
      <c r="Q50" s="4">
        <v>2.1122337962962964E-2</v>
      </c>
      <c r="R50" s="4">
        <v>2.1158333333333335E-2</v>
      </c>
      <c r="S50" s="4">
        <v>2.1166782407407408E-2</v>
      </c>
      <c r="T50" s="4">
        <v>2.1170717592592592E-2</v>
      </c>
      <c r="U50" s="4">
        <v>2.1182986111111111E-2</v>
      </c>
      <c r="V50" s="4">
        <v>2.1201620370370374E-2</v>
      </c>
      <c r="W50" s="4">
        <v>2.1206134259259258E-2</v>
      </c>
      <c r="X50" s="4">
        <v>2.1223726851851851E-2</v>
      </c>
      <c r="Y50" s="4">
        <v>2.1228356481481483E-2</v>
      </c>
      <c r="Z50" s="4">
        <v>2.1241898148148152E-2</v>
      </c>
      <c r="AA50" s="4">
        <v>2.124884259259259E-2</v>
      </c>
      <c r="AB50" s="4">
        <v>2.1270833333333333E-2</v>
      </c>
      <c r="AC50" s="4">
        <v>2.1360763888888887E-2</v>
      </c>
      <c r="AD50" s="1" t="s">
        <v>282</v>
      </c>
      <c r="AE50" s="1" t="s">
        <v>280</v>
      </c>
      <c r="AF50" s="1" t="s">
        <v>286</v>
      </c>
      <c r="AG50" s="1" t="s">
        <v>280</v>
      </c>
      <c r="AH50" s="1" t="s">
        <v>282</v>
      </c>
      <c r="AI50" s="1" t="s">
        <v>280</v>
      </c>
      <c r="AJ50" s="1" t="s">
        <v>282</v>
      </c>
      <c r="AK50" s="1" t="s">
        <v>280</v>
      </c>
      <c r="AL50" s="1" t="s">
        <v>286</v>
      </c>
      <c r="AM50" s="1" t="s">
        <v>280</v>
      </c>
      <c r="AN50" s="1" t="s">
        <v>286</v>
      </c>
      <c r="AO50" s="1" t="s">
        <v>280</v>
      </c>
      <c r="AP50" s="1" t="s">
        <v>286</v>
      </c>
      <c r="AQ50" s="1" t="s">
        <v>286</v>
      </c>
    </row>
    <row r="51" spans="1:43" x14ac:dyDescent="0.25">
      <c r="A51">
        <v>3</v>
      </c>
      <c r="B51">
        <v>0</v>
      </c>
      <c r="C51">
        <v>21.916667000000132</v>
      </c>
      <c r="D51" s="11">
        <f t="shared" si="3"/>
        <v>2.0723341053240741E-2</v>
      </c>
      <c r="E51" s="1">
        <v>1</v>
      </c>
      <c r="F51" s="1" t="s">
        <v>283</v>
      </c>
      <c r="G51" s="1">
        <v>74</v>
      </c>
      <c r="I51" s="6"/>
      <c r="J51" s="6" t="str">
        <f t="shared" si="0"/>
        <v/>
      </c>
      <c r="K51" s="6" t="str">
        <f t="shared" si="1"/>
        <v/>
      </c>
      <c r="L51" s="6" t="str">
        <f t="shared" si="2"/>
        <v/>
      </c>
      <c r="M51" s="4">
        <v>2.0469675925925926E-2</v>
      </c>
      <c r="N51" s="4">
        <v>2.0511342592592591E-2</v>
      </c>
      <c r="O51" s="4">
        <v>2.0512037037037037E-2</v>
      </c>
      <c r="P51" s="4">
        <v>2.0588425925925923E-2</v>
      </c>
      <c r="Q51" s="4">
        <v>2.0476967592592592E-2</v>
      </c>
      <c r="R51" s="4">
        <v>2.0482986111111112E-2</v>
      </c>
      <c r="S51" s="4">
        <v>2.0512037037037037E-2</v>
      </c>
      <c r="T51" s="4">
        <v>2.0588425925925923E-2</v>
      </c>
      <c r="U51" s="4">
        <v>2.0593171296296297E-2</v>
      </c>
      <c r="V51" s="4">
        <v>2.0674999999999999E-2</v>
      </c>
      <c r="W51" s="4">
        <v>2.0683912037037039E-2</v>
      </c>
      <c r="X51" s="4">
        <v>2.0714583333333335E-2</v>
      </c>
      <c r="Y51" s="4">
        <v>2.0718750000000001E-2</v>
      </c>
      <c r="Z51" s="4">
        <v>2.0728472222222221E-2</v>
      </c>
      <c r="AA51" s="4"/>
      <c r="AB51" s="4"/>
      <c r="AC51" s="4">
        <v>2.0722453703703705E-2</v>
      </c>
      <c r="AD51" s="1" t="s">
        <v>282</v>
      </c>
      <c r="AE51" s="1" t="s">
        <v>286</v>
      </c>
      <c r="AF51" s="1" t="s">
        <v>282</v>
      </c>
      <c r="AG51" s="1" t="s">
        <v>280</v>
      </c>
      <c r="AH51" s="1" t="s">
        <v>286</v>
      </c>
      <c r="AI51" s="1" t="s">
        <v>280</v>
      </c>
      <c r="AJ51" s="1" t="s">
        <v>286</v>
      </c>
      <c r="AK51" s="1" t="s">
        <v>280</v>
      </c>
      <c r="AL51" s="1" t="s">
        <v>286</v>
      </c>
      <c r="AM51" s="1" t="s">
        <v>280</v>
      </c>
      <c r="AN51" s="1" t="s">
        <v>286</v>
      </c>
    </row>
    <row r="52" spans="1:43" x14ac:dyDescent="0.25">
      <c r="A52">
        <v>3</v>
      </c>
      <c r="B52">
        <v>2</v>
      </c>
      <c r="C52">
        <v>7.7833179999999702</v>
      </c>
      <c r="D52" s="11">
        <f t="shared" si="3"/>
        <v>2.3736149513888891E-2</v>
      </c>
      <c r="E52" s="1">
        <v>1</v>
      </c>
      <c r="F52" s="1" t="s">
        <v>283</v>
      </c>
      <c r="G52" s="1">
        <v>75</v>
      </c>
      <c r="I52" s="6"/>
      <c r="J52" s="6" t="str">
        <f t="shared" si="0"/>
        <v/>
      </c>
      <c r="K52" s="6" t="str">
        <f t="shared" si="1"/>
        <v/>
      </c>
      <c r="L52" s="6" t="str">
        <f t="shared" si="2"/>
        <v/>
      </c>
      <c r="M52" s="4">
        <v>2.3646064814814818E-2</v>
      </c>
      <c r="N52" s="4">
        <v>2.3665972222222224E-2</v>
      </c>
      <c r="O52" s="4">
        <v>2.3666898148148149E-2</v>
      </c>
      <c r="P52" s="4">
        <v>2.3721064814814813E-2</v>
      </c>
      <c r="Q52" s="4">
        <v>2.3666898148148149E-2</v>
      </c>
      <c r="R52" s="4">
        <v>2.3721064814814813E-2</v>
      </c>
      <c r="S52" s="4">
        <v>2.3727777777777778E-2</v>
      </c>
      <c r="T52" s="4">
        <v>2.3741898148148147E-2</v>
      </c>
      <c r="U52" s="4"/>
      <c r="V52" s="4"/>
      <c r="W52" s="4"/>
      <c r="X52" s="4"/>
      <c r="Y52" s="4"/>
      <c r="Z52" s="4"/>
      <c r="AA52" s="4"/>
      <c r="AB52" s="4"/>
      <c r="AC52" s="4">
        <v>2.3736226851851852E-2</v>
      </c>
      <c r="AD52" s="1" t="s">
        <v>282</v>
      </c>
      <c r="AE52" s="1" t="s">
        <v>280</v>
      </c>
      <c r="AF52" s="1" t="s">
        <v>281</v>
      </c>
      <c r="AG52" s="1" t="s">
        <v>280</v>
      </c>
      <c r="AH52" s="1" t="s">
        <v>286</v>
      </c>
    </row>
    <row r="53" spans="1:43" x14ac:dyDescent="0.25">
      <c r="A53">
        <v>3</v>
      </c>
      <c r="B53">
        <v>0</v>
      </c>
      <c r="C53">
        <v>4.9666732000000771</v>
      </c>
      <c r="D53" s="11">
        <f t="shared" si="3"/>
        <v>2.1043942976851852E-2</v>
      </c>
      <c r="E53" s="1">
        <v>1</v>
      </c>
      <c r="F53" s="1" t="s">
        <v>283</v>
      </c>
      <c r="G53" s="1">
        <v>76</v>
      </c>
      <c r="I53" s="7"/>
      <c r="J53" s="7" t="str">
        <f t="shared" si="0"/>
        <v/>
      </c>
      <c r="K53" s="7" t="str">
        <f t="shared" si="1"/>
        <v/>
      </c>
      <c r="L53" s="7" t="str">
        <f t="shared" si="2"/>
        <v/>
      </c>
      <c r="M53" s="4">
        <v>2.0986458333333333E-2</v>
      </c>
      <c r="N53" s="4">
        <v>2.0992245370370369E-2</v>
      </c>
      <c r="O53" s="4">
        <v>2.0994212962962961E-2</v>
      </c>
      <c r="P53" s="4">
        <v>2.1006944444444443E-2</v>
      </c>
      <c r="Q53" s="4">
        <v>2.0994212962962961E-2</v>
      </c>
      <c r="R53" s="4">
        <v>2.1006944444444443E-2</v>
      </c>
      <c r="S53" s="4">
        <v>2.1012037037037037E-2</v>
      </c>
      <c r="T53" s="4">
        <v>2.1030555555555556E-2</v>
      </c>
      <c r="U53" s="4">
        <v>2.1033333333333334E-2</v>
      </c>
      <c r="V53" s="4">
        <v>2.1044560185185187E-2</v>
      </c>
      <c r="W53" s="4"/>
      <c r="X53" s="4"/>
      <c r="Y53" s="4"/>
      <c r="Z53" s="4"/>
      <c r="AA53" s="4"/>
      <c r="AB53" s="4"/>
      <c r="AC53" s="4">
        <v>2.1043171296296296E-2</v>
      </c>
      <c r="AD53" s="1" t="s">
        <v>282</v>
      </c>
      <c r="AE53" s="1" t="s">
        <v>280</v>
      </c>
      <c r="AF53" s="1" t="s">
        <v>286</v>
      </c>
      <c r="AG53" s="1" t="s">
        <v>280</v>
      </c>
      <c r="AH53" s="1" t="s">
        <v>286</v>
      </c>
      <c r="AI53" s="1" t="s">
        <v>280</v>
      </c>
      <c r="AJ53" s="1" t="s">
        <v>286</v>
      </c>
    </row>
    <row r="54" spans="1:43" x14ac:dyDescent="0.25">
      <c r="A54">
        <v>3</v>
      </c>
      <c r="B54">
        <v>0</v>
      </c>
      <c r="C54">
        <v>21.91666690000007</v>
      </c>
      <c r="D54" s="11">
        <f t="shared" si="3"/>
        <v>7.3158179039351859E-3</v>
      </c>
      <c r="E54" s="1">
        <v>1</v>
      </c>
      <c r="F54" s="1" t="s">
        <v>283</v>
      </c>
      <c r="G54" s="1">
        <v>77</v>
      </c>
      <c r="I54" s="6"/>
      <c r="J54" s="6" t="str">
        <f t="shared" si="0"/>
        <v/>
      </c>
      <c r="K54" s="6" t="str">
        <f t="shared" si="1"/>
        <v/>
      </c>
      <c r="L54" s="6" t="str">
        <f t="shared" si="2"/>
        <v/>
      </c>
      <c r="M54" s="4">
        <v>7.0621527777777774E-3</v>
      </c>
      <c r="N54" s="4">
        <v>7.0655092592592584E-3</v>
      </c>
      <c r="O54" s="4">
        <v>7.0664351851851851E-3</v>
      </c>
      <c r="P54" s="4">
        <v>7.0906249999999997E-3</v>
      </c>
      <c r="Q54" s="4">
        <v>7.0664351851851851E-3</v>
      </c>
      <c r="R54" s="4">
        <v>7.0906249999999997E-3</v>
      </c>
      <c r="S54" s="4">
        <v>7.0979166666666664E-3</v>
      </c>
      <c r="T54" s="4">
        <v>7.137731481481481E-3</v>
      </c>
      <c r="U54" s="4">
        <v>7.1412037037037043E-3</v>
      </c>
      <c r="V54" s="4">
        <v>7.1546296296296297E-3</v>
      </c>
      <c r="W54" s="4">
        <v>7.1569444444444441E-3</v>
      </c>
      <c r="X54" s="4">
        <v>7.1633101851851849E-3</v>
      </c>
      <c r="Y54" s="4">
        <v>7.1763888888888884E-3</v>
      </c>
      <c r="Z54" s="4">
        <v>7.2089120370370371E-3</v>
      </c>
      <c r="AA54" s="4">
        <v>7.2175925925925923E-3</v>
      </c>
      <c r="AB54" s="4">
        <v>7.2482638888888883E-3</v>
      </c>
      <c r="AC54" s="4">
        <v>7.3151620370370376E-3</v>
      </c>
      <c r="AD54" s="1" t="s">
        <v>282</v>
      </c>
      <c r="AE54" s="1" t="s">
        <v>280</v>
      </c>
      <c r="AF54" s="1" t="s">
        <v>286</v>
      </c>
      <c r="AG54" s="1" t="s">
        <v>280</v>
      </c>
      <c r="AH54" s="1" t="s">
        <v>286</v>
      </c>
      <c r="AI54" s="1" t="s">
        <v>280</v>
      </c>
      <c r="AJ54" s="1" t="s">
        <v>281</v>
      </c>
      <c r="AK54" s="1" t="s">
        <v>280</v>
      </c>
      <c r="AL54" s="1" t="s">
        <v>286</v>
      </c>
      <c r="AM54" s="1" t="s">
        <v>280</v>
      </c>
      <c r="AN54" s="1" t="s">
        <v>286</v>
      </c>
      <c r="AO54" s="1" t="s">
        <v>280</v>
      </c>
      <c r="AP54" s="1" t="s">
        <v>286</v>
      </c>
      <c r="AQ54" s="1" t="s">
        <v>286</v>
      </c>
    </row>
    <row r="55" spans="1:43" x14ac:dyDescent="0.25">
      <c r="A55">
        <v>3</v>
      </c>
      <c r="B55">
        <v>0</v>
      </c>
      <c r="C55">
        <v>5.5</v>
      </c>
      <c r="D55" s="11">
        <f t="shared" si="3"/>
        <v>2.3717268518518519E-2</v>
      </c>
      <c r="E55" s="1">
        <v>2</v>
      </c>
      <c r="F55" s="1" t="s">
        <v>288</v>
      </c>
      <c r="G55" s="5">
        <v>4</v>
      </c>
      <c r="H55" s="5"/>
      <c r="I55" s="4"/>
      <c r="J55" s="4" t="str">
        <f t="shared" si="0"/>
        <v/>
      </c>
      <c r="K55" s="4" t="str">
        <f t="shared" si="1"/>
        <v/>
      </c>
      <c r="L55" s="4" t="str">
        <f t="shared" si="2"/>
        <v/>
      </c>
      <c r="M55" s="4">
        <v>2.3653611111111111E-2</v>
      </c>
      <c r="N55" s="4">
        <v>2.3663252314814812E-2</v>
      </c>
      <c r="O55" s="4">
        <v>2.3665810185185186E-2</v>
      </c>
      <c r="P55" s="4">
        <v>2.3689421296296295E-2</v>
      </c>
      <c r="Q55" s="4">
        <v>2.3665810185185186E-2</v>
      </c>
      <c r="R55" s="4">
        <v>2.3692372685185186E-2</v>
      </c>
      <c r="S55" s="4">
        <v>2.3700046296296299E-2</v>
      </c>
      <c r="T55" s="4"/>
      <c r="U55" s="4"/>
      <c r="V55" s="4"/>
      <c r="W55" s="4"/>
      <c r="X55" s="4"/>
      <c r="Y55" s="4"/>
      <c r="Z55" s="4"/>
      <c r="AA55" s="4"/>
      <c r="AB55" s="4"/>
      <c r="AC55" s="4">
        <v>2.3718425925925924E-2</v>
      </c>
      <c r="AD55" s="5" t="s">
        <v>282</v>
      </c>
      <c r="AE55" s="5" t="s">
        <v>280</v>
      </c>
      <c r="AF55" s="5" t="s">
        <v>281</v>
      </c>
      <c r="AG55" s="5" t="s">
        <v>280</v>
      </c>
      <c r="AH55" s="5"/>
      <c r="AI55" s="5"/>
      <c r="AJ55" s="5"/>
      <c r="AK55" s="5"/>
      <c r="AL55" s="5"/>
      <c r="AM55" s="5"/>
      <c r="AN55" s="5"/>
      <c r="AO55" s="5"/>
      <c r="AP55" s="5"/>
      <c r="AQ55" s="5" t="s">
        <v>280</v>
      </c>
    </row>
    <row r="56" spans="1:43" x14ac:dyDescent="0.25">
      <c r="A56">
        <v>3</v>
      </c>
      <c r="B56">
        <v>0</v>
      </c>
      <c r="C56">
        <v>21.9</v>
      </c>
      <c r="D56" s="11">
        <f t="shared" si="3"/>
        <v>2.5347222222222221E-4</v>
      </c>
      <c r="E56" s="1">
        <v>2</v>
      </c>
      <c r="F56" s="1" t="s">
        <v>288</v>
      </c>
      <c r="G56" s="5">
        <v>5</v>
      </c>
      <c r="H56" s="5"/>
      <c r="I56" s="4" t="s">
        <v>293</v>
      </c>
      <c r="J56" s="4" t="str">
        <f t="shared" si="0"/>
        <v/>
      </c>
      <c r="K56" s="4" t="str">
        <f t="shared" si="1"/>
        <v>X</v>
      </c>
      <c r="L56" s="4" t="str">
        <f t="shared" si="2"/>
        <v>X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x14ac:dyDescent="0.25">
      <c r="A57">
        <v>3</v>
      </c>
      <c r="B57">
        <v>0</v>
      </c>
      <c r="C57">
        <v>21.4</v>
      </c>
      <c r="D57" s="11">
        <f t="shared" si="3"/>
        <v>7.6418518518518519E-3</v>
      </c>
      <c r="E57" s="1">
        <v>2</v>
      </c>
      <c r="F57" s="1" t="s">
        <v>288</v>
      </c>
      <c r="G57" s="5">
        <v>6</v>
      </c>
      <c r="H57" s="5"/>
      <c r="I57" s="4"/>
      <c r="J57" s="4" t="str">
        <f t="shared" si="0"/>
        <v/>
      </c>
      <c r="K57" s="4" t="str">
        <f t="shared" si="1"/>
        <v/>
      </c>
      <c r="L57" s="4" t="str">
        <f t="shared" si="2"/>
        <v/>
      </c>
      <c r="M57" s="4">
        <v>7.3941666666666669E-3</v>
      </c>
      <c r="N57" s="4">
        <v>7.4043981481481469E-3</v>
      </c>
      <c r="O57" s="4">
        <v>7.4049884259259251E-3</v>
      </c>
      <c r="P57" s="4">
        <v>7.4386342592592594E-3</v>
      </c>
      <c r="Q57" s="4">
        <v>7.4049884259259251E-3</v>
      </c>
      <c r="R57" s="4">
        <v>7.4400115740740737E-3</v>
      </c>
      <c r="S57" s="4">
        <v>7.4476851851851848E-3</v>
      </c>
      <c r="T57" s="4">
        <v>7.4647222222222224E-3</v>
      </c>
      <c r="U57" s="4">
        <v>7.4705092592592592E-3</v>
      </c>
      <c r="V57" s="4">
        <v>7.4978587962962959E-3</v>
      </c>
      <c r="W57" s="4">
        <v>7.5084837962962961E-3</v>
      </c>
      <c r="X57" s="4">
        <v>7.5454398148148147E-3</v>
      </c>
      <c r="Y57" s="4">
        <v>7.5517361111111106E-3</v>
      </c>
      <c r="Z57" s="4">
        <v>7.6333912037037039E-3</v>
      </c>
      <c r="AA57" s="4">
        <v>7.6390972222222216E-3</v>
      </c>
      <c r="AB57" s="4"/>
      <c r="AC57" s="4">
        <v>7.6424421296296292E-3</v>
      </c>
      <c r="AD57" s="5" t="s">
        <v>282</v>
      </c>
      <c r="AE57" s="5" t="s">
        <v>280</v>
      </c>
      <c r="AF57" s="5" t="s">
        <v>281</v>
      </c>
      <c r="AG57" s="5" t="s">
        <v>280</v>
      </c>
      <c r="AH57" s="5" t="s">
        <v>281</v>
      </c>
      <c r="AI57" s="5" t="s">
        <v>280</v>
      </c>
      <c r="AJ57" s="5" t="s">
        <v>286</v>
      </c>
      <c r="AK57" s="5" t="s">
        <v>280</v>
      </c>
      <c r="AL57" s="5" t="s">
        <v>286</v>
      </c>
      <c r="AM57" s="5" t="s">
        <v>280</v>
      </c>
      <c r="AN57" s="5" t="s">
        <v>286</v>
      </c>
      <c r="AO57" s="5" t="s">
        <v>280</v>
      </c>
      <c r="AP57" s="5"/>
      <c r="AQ57" s="5" t="s">
        <v>280</v>
      </c>
    </row>
    <row r="58" spans="1:43" x14ac:dyDescent="0.25">
      <c r="A58">
        <v>3</v>
      </c>
      <c r="B58">
        <v>0</v>
      </c>
      <c r="C58">
        <v>8.4</v>
      </c>
      <c r="D58" s="11">
        <f t="shared" si="3"/>
        <v>1.1051655092592594E-2</v>
      </c>
      <c r="E58" s="1">
        <v>2</v>
      </c>
      <c r="F58" s="1" t="s">
        <v>288</v>
      </c>
      <c r="G58" s="5">
        <v>7</v>
      </c>
      <c r="H58" s="5"/>
      <c r="I58" s="4"/>
      <c r="J58" s="4" t="str">
        <f t="shared" si="0"/>
        <v/>
      </c>
      <c r="K58" s="4" t="str">
        <f t="shared" si="1"/>
        <v/>
      </c>
      <c r="L58" s="4" t="str">
        <f t="shared" si="2"/>
        <v/>
      </c>
      <c r="M58" s="4">
        <v>1.0954432870370371E-2</v>
      </c>
      <c r="N58" s="4">
        <v>1.0966828703703704E-2</v>
      </c>
      <c r="O58" s="4">
        <v>1.0970370370370368E-2</v>
      </c>
      <c r="P58" s="4">
        <v>1.0986701388888888E-2</v>
      </c>
      <c r="Q58" s="4">
        <v>1.0961516203703704E-2</v>
      </c>
      <c r="R58" s="4">
        <v>1.0970370370370368E-2</v>
      </c>
      <c r="S58" s="4">
        <v>1.0988078703703705E-2</v>
      </c>
      <c r="T58" s="4">
        <v>1.0993587962962964E-2</v>
      </c>
      <c r="U58" s="4">
        <v>1.1030185185185185E-2</v>
      </c>
      <c r="V58" s="4">
        <v>1.1043171296296296E-2</v>
      </c>
      <c r="W58" s="4"/>
      <c r="X58" s="4"/>
      <c r="Y58" s="4"/>
      <c r="Z58" s="4"/>
      <c r="AA58" s="4"/>
      <c r="AB58" s="4"/>
      <c r="AC58" s="4">
        <v>1.1052800925925926E-2</v>
      </c>
      <c r="AD58" s="5" t="s">
        <v>282</v>
      </c>
      <c r="AE58" s="5" t="s">
        <v>286</v>
      </c>
      <c r="AF58" s="5" t="s">
        <v>280</v>
      </c>
      <c r="AG58" s="5" t="s">
        <v>282</v>
      </c>
      <c r="AH58" s="5" t="s">
        <v>280</v>
      </c>
      <c r="AI58" s="5" t="s">
        <v>281</v>
      </c>
      <c r="AJ58" s="5" t="s">
        <v>280</v>
      </c>
      <c r="AK58" s="5"/>
      <c r="AL58" s="5"/>
      <c r="AM58" s="5"/>
      <c r="AN58" s="5"/>
      <c r="AO58" s="5"/>
      <c r="AP58" s="5"/>
      <c r="AQ58" s="5" t="s">
        <v>280</v>
      </c>
    </row>
    <row r="59" spans="1:43" x14ac:dyDescent="0.25">
      <c r="A59">
        <v>3</v>
      </c>
      <c r="B59">
        <v>0</v>
      </c>
      <c r="C59">
        <v>17.5</v>
      </c>
      <c r="D59" s="11">
        <f t="shared" si="3"/>
        <v>8.6154050925925929E-3</v>
      </c>
      <c r="E59" s="1">
        <v>2</v>
      </c>
      <c r="F59" s="1" t="s">
        <v>288</v>
      </c>
      <c r="G59" s="5">
        <v>8</v>
      </c>
      <c r="H59" s="5"/>
      <c r="I59" s="4"/>
      <c r="J59" s="4" t="str">
        <f t="shared" si="0"/>
        <v>X</v>
      </c>
      <c r="K59" s="4" t="str">
        <f t="shared" si="1"/>
        <v/>
      </c>
      <c r="L59" s="4" t="str">
        <f t="shared" si="2"/>
        <v/>
      </c>
      <c r="M59" s="4">
        <v>8.4128587962962968E-3</v>
      </c>
      <c r="N59" s="4"/>
      <c r="O59" s="4"/>
      <c r="P59" s="4">
        <v>8.4661805555555549E-3</v>
      </c>
      <c r="Q59" s="4">
        <v>8.4661805555555549E-3</v>
      </c>
      <c r="R59" s="4">
        <v>8.4750347222222223E-3</v>
      </c>
      <c r="S59" s="4">
        <v>8.542523148148148E-3</v>
      </c>
      <c r="T59" s="4">
        <v>8.5496064814814827E-3</v>
      </c>
      <c r="U59" s="4">
        <v>8.5749884259259269E-3</v>
      </c>
      <c r="V59" s="4">
        <v>8.5801041666666664E-3</v>
      </c>
      <c r="W59" s="4">
        <v>8.6062731481481476E-3</v>
      </c>
      <c r="X59" s="4">
        <v>8.6127662037037023E-3</v>
      </c>
      <c r="Y59" s="4"/>
      <c r="Z59" s="4"/>
      <c r="AA59" s="4"/>
      <c r="AB59" s="4"/>
      <c r="AC59" s="4">
        <v>8.6153240740740739E-3</v>
      </c>
      <c r="AD59" s="5" t="s">
        <v>280</v>
      </c>
      <c r="AE59" s="5" t="s">
        <v>286</v>
      </c>
      <c r="AF59" s="5" t="s">
        <v>280</v>
      </c>
      <c r="AG59" s="5" t="s">
        <v>286</v>
      </c>
      <c r="AH59" s="5" t="s">
        <v>280</v>
      </c>
      <c r="AI59" s="5" t="s">
        <v>286</v>
      </c>
      <c r="AJ59" s="5" t="s">
        <v>280</v>
      </c>
      <c r="AK59" s="5" t="s">
        <v>281</v>
      </c>
      <c r="AL59" s="5" t="s">
        <v>280</v>
      </c>
      <c r="AM59" s="5"/>
      <c r="AN59" s="5"/>
      <c r="AO59" s="5"/>
      <c r="AP59" s="5"/>
      <c r="AQ59" s="5" t="s">
        <v>280</v>
      </c>
    </row>
    <row r="60" spans="1:43" x14ac:dyDescent="0.25">
      <c r="A60">
        <v>3</v>
      </c>
      <c r="B60">
        <v>0</v>
      </c>
      <c r="C60">
        <v>7.5</v>
      </c>
      <c r="D60" s="11">
        <f t="shared" si="3"/>
        <v>7.9456134259259254E-3</v>
      </c>
      <c r="E60" s="1">
        <v>2</v>
      </c>
      <c r="F60" s="1" t="s">
        <v>288</v>
      </c>
      <c r="G60" s="5">
        <v>9</v>
      </c>
      <c r="H60" s="5"/>
      <c r="I60" s="4"/>
      <c r="J60" s="4" t="str">
        <f t="shared" si="0"/>
        <v/>
      </c>
      <c r="K60" s="4" t="str">
        <f t="shared" si="1"/>
        <v/>
      </c>
      <c r="L60" s="4" t="str">
        <f t="shared" si="2"/>
        <v/>
      </c>
      <c r="M60" s="4">
        <v>7.8588078703703702E-3</v>
      </c>
      <c r="N60" s="4">
        <v>7.8745486111111099E-3</v>
      </c>
      <c r="O60" s="4">
        <v>7.8761226851851857E-3</v>
      </c>
      <c r="P60" s="4">
        <v>7.9099652777777779E-3</v>
      </c>
      <c r="Q60" s="4">
        <v>7.8761226851851857E-3</v>
      </c>
      <c r="R60" s="4">
        <v>7.9103587962962973E-3</v>
      </c>
      <c r="S60" s="4">
        <v>7.916851851851852E-3</v>
      </c>
      <c r="T60" s="4">
        <v>7.9215740740740739E-3</v>
      </c>
      <c r="U60" s="4"/>
      <c r="V60" s="4"/>
      <c r="W60" s="4"/>
      <c r="X60" s="4"/>
      <c r="Y60" s="4"/>
      <c r="Z60" s="4"/>
      <c r="AA60" s="4"/>
      <c r="AB60" s="4"/>
      <c r="AC60" s="4">
        <v>7.9457754629629635E-3</v>
      </c>
      <c r="AD60" s="5" t="s">
        <v>282</v>
      </c>
      <c r="AE60" s="5" t="s">
        <v>280</v>
      </c>
      <c r="AF60" s="5" t="s">
        <v>281</v>
      </c>
      <c r="AG60" s="5" t="s">
        <v>280</v>
      </c>
      <c r="AH60" s="5" t="s">
        <v>286</v>
      </c>
      <c r="AI60" s="5" t="s">
        <v>280</v>
      </c>
      <c r="AJ60" s="5"/>
      <c r="AK60" s="5"/>
      <c r="AL60" s="5"/>
      <c r="AM60" s="5"/>
      <c r="AN60" s="5"/>
      <c r="AO60" s="5"/>
      <c r="AP60" s="5"/>
      <c r="AQ60" s="5" t="s">
        <v>280</v>
      </c>
    </row>
    <row r="61" spans="1:43" x14ac:dyDescent="0.25">
      <c r="A61">
        <v>3</v>
      </c>
      <c r="B61">
        <v>0</v>
      </c>
      <c r="C61">
        <v>6.9</v>
      </c>
      <c r="D61" s="11">
        <f t="shared" si="3"/>
        <v>8.0332754629629625E-3</v>
      </c>
      <c r="E61" s="1">
        <v>2</v>
      </c>
      <c r="F61" s="1" t="s">
        <v>288</v>
      </c>
      <c r="G61" s="5">
        <v>10</v>
      </c>
      <c r="H61" s="5"/>
      <c r="I61" s="5"/>
      <c r="J61" s="5" t="str">
        <f t="shared" si="0"/>
        <v/>
      </c>
      <c r="K61" s="5" t="str">
        <f t="shared" si="1"/>
        <v/>
      </c>
      <c r="L61" s="5" t="str">
        <f t="shared" si="2"/>
        <v/>
      </c>
      <c r="M61" s="4">
        <v>7.9534143518518521E-3</v>
      </c>
      <c r="N61" s="4">
        <v>7.9614814814814808E-3</v>
      </c>
      <c r="O61" s="4">
        <v>7.9622685185185196E-3</v>
      </c>
      <c r="P61" s="4">
        <v>7.9766319444444442E-3</v>
      </c>
      <c r="Q61" s="4">
        <v>7.9622685185185196E-3</v>
      </c>
      <c r="R61" s="4">
        <v>7.9776157407407417E-3</v>
      </c>
      <c r="S61" s="4">
        <v>7.9843055555555553E-3</v>
      </c>
      <c r="T61" s="4">
        <v>8.0016203703703707E-3</v>
      </c>
      <c r="U61" s="4">
        <v>8.0092939814814818E-3</v>
      </c>
      <c r="V61" s="4">
        <v>8.0165740740740735E-3</v>
      </c>
      <c r="W61" s="4">
        <v>8.0270023148148149E-3</v>
      </c>
      <c r="X61" s="4">
        <v>8.0291666666666654E-3</v>
      </c>
      <c r="Y61" s="4"/>
      <c r="Z61" s="4"/>
      <c r="AA61" s="4"/>
      <c r="AB61" s="4"/>
      <c r="AC61" s="4">
        <v>8.0340856481481478E-3</v>
      </c>
      <c r="AD61" s="5" t="s">
        <v>282</v>
      </c>
      <c r="AE61" s="5" t="s">
        <v>280</v>
      </c>
      <c r="AF61" s="5" t="s">
        <v>282</v>
      </c>
      <c r="AG61" s="5" t="s">
        <v>280</v>
      </c>
      <c r="AH61" s="5" t="s">
        <v>286</v>
      </c>
      <c r="AI61" s="5" t="s">
        <v>282</v>
      </c>
      <c r="AJ61" s="5" t="s">
        <v>280</v>
      </c>
      <c r="AK61" s="5" t="s">
        <v>286</v>
      </c>
      <c r="AL61" s="5" t="s">
        <v>280</v>
      </c>
      <c r="AM61" s="5"/>
      <c r="AN61" s="5"/>
      <c r="AO61" s="5"/>
      <c r="AP61" s="5"/>
      <c r="AQ61" s="5" t="s">
        <v>280</v>
      </c>
    </row>
    <row r="62" spans="1:43" x14ac:dyDescent="0.25">
      <c r="A62">
        <v>3</v>
      </c>
      <c r="B62">
        <v>0</v>
      </c>
      <c r="C62">
        <v>11.6</v>
      </c>
      <c r="D62" s="11">
        <f t="shared" si="3"/>
        <v>1.981335648148148E-2</v>
      </c>
      <c r="E62" s="1">
        <v>2</v>
      </c>
      <c r="F62" s="1" t="s">
        <v>288</v>
      </c>
      <c r="G62" s="5">
        <v>11</v>
      </c>
      <c r="H62" s="5"/>
      <c r="I62" s="5"/>
      <c r="J62" s="5" t="str">
        <f t="shared" si="0"/>
        <v/>
      </c>
      <c r="K62" s="5" t="str">
        <f t="shared" si="1"/>
        <v/>
      </c>
      <c r="L62" s="5" t="str">
        <f t="shared" si="2"/>
        <v>X</v>
      </c>
      <c r="M62" s="4">
        <v>1.9679097222222223E-2</v>
      </c>
      <c r="N62" s="4">
        <v>1.9779791666666668E-2</v>
      </c>
      <c r="O62" s="4">
        <v>1.9781365740740742E-2</v>
      </c>
      <c r="P62" s="4"/>
      <c r="Q62" s="4">
        <v>1.9781365740740742E-2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>
        <v>1.9814814814814816E-2</v>
      </c>
      <c r="AD62" s="5" t="s">
        <v>282</v>
      </c>
      <c r="AE62" s="5" t="s">
        <v>280</v>
      </c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 t="s">
        <v>280</v>
      </c>
    </row>
    <row r="63" spans="1:43" x14ac:dyDescent="0.25">
      <c r="D63" s="11">
        <f t="shared" si="3"/>
        <v>0</v>
      </c>
      <c r="E63" s="1">
        <v>2</v>
      </c>
      <c r="F63" s="1" t="s">
        <v>288</v>
      </c>
      <c r="G63" s="5">
        <v>12</v>
      </c>
      <c r="H63" s="5"/>
      <c r="I63" s="5" t="s">
        <v>293</v>
      </c>
      <c r="J63" s="5" t="str">
        <f t="shared" si="0"/>
        <v/>
      </c>
      <c r="K63" s="5" t="str">
        <f t="shared" si="1"/>
        <v>X</v>
      </c>
      <c r="L63" s="5" t="str">
        <f t="shared" si="2"/>
        <v>X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x14ac:dyDescent="0.25">
      <c r="A64">
        <v>3</v>
      </c>
      <c r="B64">
        <v>0</v>
      </c>
      <c r="C64">
        <v>14.5</v>
      </c>
      <c r="D64" s="11">
        <f t="shared" si="3"/>
        <v>1.2314120370370369E-2</v>
      </c>
      <c r="E64" s="1">
        <v>2</v>
      </c>
      <c r="F64" s="1" t="s">
        <v>288</v>
      </c>
      <c r="G64" s="5">
        <v>13</v>
      </c>
      <c r="H64" s="5"/>
      <c r="I64" s="5"/>
      <c r="J64" s="5" t="str">
        <f t="shared" si="0"/>
        <v/>
      </c>
      <c r="K64" s="5" t="str">
        <f t="shared" si="1"/>
        <v/>
      </c>
      <c r="L64" s="5" t="str">
        <f t="shared" si="2"/>
        <v/>
      </c>
      <c r="M64" s="4">
        <v>1.2146296296296296E-2</v>
      </c>
      <c r="N64" s="4">
        <v>1.2248414351851852E-2</v>
      </c>
      <c r="O64" s="4">
        <v>1.2250775462962963E-2</v>
      </c>
      <c r="P64" s="4">
        <v>1.2294398148148146E-2</v>
      </c>
      <c r="Q64" s="4">
        <v>1.2250775462962963E-2</v>
      </c>
      <c r="R64" s="4">
        <v>1.2294398148148146E-2</v>
      </c>
      <c r="S64" s="4">
        <v>1.2300162037037037E-2</v>
      </c>
      <c r="T64" s="4"/>
      <c r="U64" s="4"/>
      <c r="V64" s="4"/>
      <c r="W64" s="4"/>
      <c r="X64" s="4"/>
      <c r="Y64" s="4"/>
      <c r="Z64" s="4"/>
      <c r="AA64" s="4"/>
      <c r="AB64" s="4"/>
      <c r="AC64" s="4">
        <v>1.2314722222222222E-2</v>
      </c>
      <c r="AD64" s="4" t="s">
        <v>282</v>
      </c>
      <c r="AE64" s="5" t="s">
        <v>280</v>
      </c>
      <c r="AF64" s="5" t="s">
        <v>286</v>
      </c>
      <c r="AG64" s="5" t="s">
        <v>280</v>
      </c>
      <c r="AH64" s="5"/>
      <c r="AI64" s="5"/>
      <c r="AJ64" s="5"/>
      <c r="AK64" s="5"/>
      <c r="AL64" s="5"/>
      <c r="AM64" s="5"/>
      <c r="AN64" s="5"/>
      <c r="AO64" s="5"/>
      <c r="AP64" s="5"/>
      <c r="AQ64" s="5" t="s">
        <v>280</v>
      </c>
    </row>
    <row r="65" spans="1:43" x14ac:dyDescent="0.25">
      <c r="A65">
        <v>3</v>
      </c>
      <c r="B65">
        <v>0</v>
      </c>
      <c r="C65">
        <v>25.3</v>
      </c>
      <c r="D65" s="11">
        <f t="shared" si="3"/>
        <v>2.3730706018518517E-2</v>
      </c>
      <c r="E65" s="1">
        <v>2</v>
      </c>
      <c r="F65" s="1" t="s">
        <v>288</v>
      </c>
      <c r="G65" s="5">
        <v>14</v>
      </c>
      <c r="H65" s="5"/>
      <c r="I65" s="5"/>
      <c r="J65" s="5" t="str">
        <f t="shared" si="0"/>
        <v/>
      </c>
      <c r="K65" s="5" t="str">
        <f t="shared" si="1"/>
        <v/>
      </c>
      <c r="L65" s="5" t="str">
        <f t="shared" si="2"/>
        <v/>
      </c>
      <c r="M65" s="4">
        <v>2.3437881944444443E-2</v>
      </c>
      <c r="N65" s="4">
        <v>2.3448310185185183E-2</v>
      </c>
      <c r="O65" s="4">
        <v>2.3449490740740739E-2</v>
      </c>
      <c r="P65" s="4">
        <v>2.3478020833333332E-2</v>
      </c>
      <c r="Q65" s="4">
        <v>2.3449490740740739E-2</v>
      </c>
      <c r="R65" s="4">
        <v>2.3478020833333332E-2</v>
      </c>
      <c r="S65" s="4">
        <v>2.3531342592592593E-2</v>
      </c>
      <c r="T65" s="4">
        <v>2.3547673611111111E-2</v>
      </c>
      <c r="U65" s="4">
        <v>2.3597650462962968E-2</v>
      </c>
      <c r="V65" s="4">
        <v>2.3718657407407404E-2</v>
      </c>
      <c r="W65" s="4">
        <v>2.3724756944444442E-2</v>
      </c>
      <c r="X65" s="4"/>
      <c r="Y65" s="4"/>
      <c r="Z65" s="4"/>
      <c r="AA65" s="4"/>
      <c r="AB65" s="4"/>
      <c r="AC65" s="4">
        <v>2.3731446759259256E-2</v>
      </c>
      <c r="AD65" s="5" t="s">
        <v>282</v>
      </c>
      <c r="AE65" s="5" t="s">
        <v>280</v>
      </c>
      <c r="AF65" s="5" t="s">
        <v>282</v>
      </c>
      <c r="AG65" s="5" t="s">
        <v>280</v>
      </c>
      <c r="AH65" s="5" t="s">
        <v>282</v>
      </c>
      <c r="AI65" s="5" t="s">
        <v>280</v>
      </c>
      <c r="AJ65" s="5" t="s">
        <v>281</v>
      </c>
      <c r="AK65" s="5" t="s">
        <v>280</v>
      </c>
      <c r="AL65" s="5"/>
      <c r="AM65" s="5"/>
      <c r="AN65" s="5"/>
      <c r="AO65" s="5"/>
      <c r="AP65" s="5"/>
      <c r="AQ65" s="5" t="s">
        <v>280</v>
      </c>
    </row>
    <row r="66" spans="1:43" x14ac:dyDescent="0.25">
      <c r="A66">
        <v>3</v>
      </c>
      <c r="B66">
        <v>0</v>
      </c>
      <c r="C66">
        <v>14.3</v>
      </c>
      <c r="D66" s="11">
        <f t="shared" si="3"/>
        <v>2.1294456018518516E-2</v>
      </c>
      <c r="E66" s="1">
        <v>2</v>
      </c>
      <c r="F66" s="1" t="s">
        <v>288</v>
      </c>
      <c r="G66" s="5">
        <v>15</v>
      </c>
      <c r="H66" s="5"/>
      <c r="I66" s="5"/>
      <c r="J66" s="5" t="str">
        <f t="shared" ref="J66:J129" si="4">IF(AD66="ic","X","")</f>
        <v/>
      </c>
      <c r="K66" s="5" t="str">
        <f t="shared" ref="K66:K129" si="5">IF(COUNTIF(AD66:AQ66,"ic")&gt;0,"","X")</f>
        <v/>
      </c>
      <c r="L66" s="5" t="str">
        <f t="shared" ref="L66:L129" si="6">IF(OR(COUNTIF(AE66:AQ66,"street")&gt;0, COUNTIF(AE66:AQ66,"surt")&gt;0, COUNTIF(AE66:AQ66,"wheel")&gt;0 ),"","X")</f>
        <v/>
      </c>
      <c r="M66" s="4">
        <v>2.1128946759259259E-2</v>
      </c>
      <c r="N66" s="4">
        <v>2.1225555555555553E-2</v>
      </c>
      <c r="O66" s="4">
        <v>2.1226145833333335E-2</v>
      </c>
      <c r="P66" s="4">
        <v>2.1277696759259262E-2</v>
      </c>
      <c r="Q66" s="4">
        <v>2.1226145833333335E-2</v>
      </c>
      <c r="R66" s="4">
        <v>2.1278680555555554E-2</v>
      </c>
      <c r="S66" s="4">
        <v>2.128241898148148E-2</v>
      </c>
      <c r="T66" s="4"/>
      <c r="U66" s="4"/>
      <c r="V66" s="4"/>
      <c r="W66" s="4"/>
      <c r="X66" s="4"/>
      <c r="Y66" s="4"/>
      <c r="Z66" s="4"/>
      <c r="AA66" s="4"/>
      <c r="AB66" s="4"/>
      <c r="AC66" s="4">
        <v>2.129560185185185E-2</v>
      </c>
      <c r="AD66" s="5" t="s">
        <v>282</v>
      </c>
      <c r="AE66" s="5" t="s">
        <v>280</v>
      </c>
      <c r="AF66" s="5" t="s">
        <v>286</v>
      </c>
      <c r="AG66" s="5" t="s">
        <v>280</v>
      </c>
      <c r="AH66" s="5"/>
      <c r="AI66" s="5"/>
      <c r="AJ66" s="5"/>
      <c r="AK66" s="5"/>
      <c r="AL66" s="5"/>
      <c r="AM66" s="5"/>
      <c r="AN66" s="5"/>
      <c r="AO66" s="5"/>
      <c r="AP66" s="5"/>
      <c r="AQ66" s="5" t="s">
        <v>280</v>
      </c>
    </row>
    <row r="67" spans="1:43" x14ac:dyDescent="0.25">
      <c r="A67">
        <v>3</v>
      </c>
      <c r="B67">
        <v>0</v>
      </c>
      <c r="C67">
        <v>10.1</v>
      </c>
      <c r="D67" s="11">
        <f t="shared" ref="D67:D130" si="7">M67+(C67/86400)</f>
        <v>2.3990011574074072E-2</v>
      </c>
      <c r="E67" s="1">
        <v>2</v>
      </c>
      <c r="F67" s="1" t="s">
        <v>288</v>
      </c>
      <c r="G67" s="5">
        <v>16</v>
      </c>
      <c r="H67" s="5"/>
      <c r="I67" s="5"/>
      <c r="J67" s="5" t="str">
        <f t="shared" si="4"/>
        <v/>
      </c>
      <c r="K67" s="5" t="str">
        <f t="shared" si="5"/>
        <v/>
      </c>
      <c r="L67" s="5" t="str">
        <f t="shared" si="6"/>
        <v/>
      </c>
      <c r="M67" s="4">
        <v>2.3873113425925924E-2</v>
      </c>
      <c r="N67" s="4">
        <v>2.3885706018518523E-2</v>
      </c>
      <c r="O67" s="4">
        <v>2.3886886574074076E-2</v>
      </c>
      <c r="P67" s="4">
        <v>2.3950243055555553E-2</v>
      </c>
      <c r="Q67" s="4">
        <v>2.3886886574074076E-2</v>
      </c>
      <c r="R67" s="4">
        <v>2.3950439814814813E-2</v>
      </c>
      <c r="S67" s="4">
        <v>2.3960474537037039E-2</v>
      </c>
      <c r="T67" s="4">
        <v>2.3978576388888891E-2</v>
      </c>
      <c r="U67" s="4">
        <v>2.3985266203703701E-2</v>
      </c>
      <c r="V67" s="4"/>
      <c r="W67" s="4"/>
      <c r="X67" s="4"/>
      <c r="Y67" s="4"/>
      <c r="Z67" s="4"/>
      <c r="AA67" s="4"/>
      <c r="AB67" s="4"/>
      <c r="AC67" s="4">
        <v>2.3989791666666663E-2</v>
      </c>
      <c r="AD67" s="5" t="s">
        <v>282</v>
      </c>
      <c r="AE67" s="5" t="s">
        <v>280</v>
      </c>
      <c r="AF67" s="5" t="s">
        <v>286</v>
      </c>
      <c r="AG67" s="5" t="s">
        <v>280</v>
      </c>
      <c r="AH67" s="5" t="s">
        <v>286</v>
      </c>
      <c r="AI67" s="5" t="s">
        <v>280</v>
      </c>
      <c r="AJ67" s="5"/>
      <c r="AK67" s="5"/>
      <c r="AL67" s="5"/>
      <c r="AM67" s="5"/>
      <c r="AN67" s="5"/>
      <c r="AO67" s="5"/>
      <c r="AP67" s="5"/>
      <c r="AQ67" s="5" t="s">
        <v>280</v>
      </c>
    </row>
    <row r="68" spans="1:43" x14ac:dyDescent="0.25">
      <c r="A68">
        <v>3</v>
      </c>
      <c r="B68">
        <v>0</v>
      </c>
      <c r="C68">
        <v>10.1</v>
      </c>
      <c r="D68" s="11">
        <f t="shared" si="7"/>
        <v>2.1023703703703704E-2</v>
      </c>
      <c r="E68" s="1">
        <v>2</v>
      </c>
      <c r="F68" s="1" t="s">
        <v>288</v>
      </c>
      <c r="G68" s="5">
        <v>17</v>
      </c>
      <c r="H68" s="5"/>
      <c r="I68" s="5"/>
      <c r="J68" s="5" t="str">
        <f t="shared" si="4"/>
        <v/>
      </c>
      <c r="K68" s="5" t="str">
        <f t="shared" si="5"/>
        <v/>
      </c>
      <c r="L68" s="5" t="str">
        <f t="shared" si="6"/>
        <v/>
      </c>
      <c r="M68" s="4">
        <v>2.0906805555555557E-2</v>
      </c>
      <c r="N68" s="4">
        <v>2.0914085648148145E-2</v>
      </c>
      <c r="O68" s="4">
        <v>2.0918807870370371E-2</v>
      </c>
      <c r="P68" s="4">
        <v>2.0955011574074076E-2</v>
      </c>
      <c r="Q68" s="4">
        <v>2.0918807870370371E-2</v>
      </c>
      <c r="R68" s="4">
        <v>2.0955405092592593E-2</v>
      </c>
      <c r="S68" s="4">
        <v>2.0960520833333333E-2</v>
      </c>
      <c r="T68" s="4"/>
      <c r="U68" s="4"/>
      <c r="V68" s="4"/>
      <c r="W68" s="4"/>
      <c r="X68" s="4"/>
      <c r="Y68" s="4"/>
      <c r="Z68" s="4"/>
      <c r="AA68" s="4"/>
      <c r="AB68" s="4"/>
      <c r="AC68" s="4">
        <v>2.1024270833333334E-2</v>
      </c>
      <c r="AD68" s="5" t="s">
        <v>282</v>
      </c>
      <c r="AE68" s="5" t="s">
        <v>280</v>
      </c>
      <c r="AF68" s="5" t="s">
        <v>281</v>
      </c>
      <c r="AG68" s="5" t="s">
        <v>280</v>
      </c>
      <c r="AH68" s="5"/>
      <c r="AI68" s="5"/>
      <c r="AJ68" s="5"/>
      <c r="AK68" s="5"/>
      <c r="AL68" s="5"/>
      <c r="AM68" s="5"/>
      <c r="AN68" s="5"/>
      <c r="AO68" s="5"/>
      <c r="AP68" s="5"/>
      <c r="AQ68" s="5" t="s">
        <v>280</v>
      </c>
    </row>
    <row r="69" spans="1:43" x14ac:dyDescent="0.25">
      <c r="A69">
        <v>3</v>
      </c>
      <c r="B69">
        <v>0</v>
      </c>
      <c r="C69">
        <v>15.7</v>
      </c>
      <c r="D69" s="11">
        <f t="shared" si="7"/>
        <v>2.3029282407407412E-2</v>
      </c>
      <c r="E69" s="1">
        <v>2</v>
      </c>
      <c r="F69" s="1" t="s">
        <v>288</v>
      </c>
      <c r="G69" s="5">
        <v>18</v>
      </c>
      <c r="H69" s="5"/>
      <c r="I69" s="5"/>
      <c r="J69" s="5" t="str">
        <f t="shared" si="4"/>
        <v/>
      </c>
      <c r="K69" s="5" t="str">
        <f t="shared" si="5"/>
        <v/>
      </c>
      <c r="L69" s="5" t="str">
        <f t="shared" si="6"/>
        <v>X</v>
      </c>
      <c r="M69" s="4">
        <v>2.2847569444444448E-2</v>
      </c>
      <c r="N69" s="4">
        <v>2.300635416666667E-2</v>
      </c>
      <c r="O69" s="4">
        <v>2.3006550925925923E-2</v>
      </c>
      <c r="P69" s="4"/>
      <c r="Q69" s="4">
        <v>2.3006550925925923E-2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>
        <v>2.3029178240740741E-2</v>
      </c>
      <c r="AD69" s="5" t="s">
        <v>282</v>
      </c>
      <c r="AE69" s="5" t="s">
        <v>280</v>
      </c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 t="s">
        <v>280</v>
      </c>
    </row>
    <row r="70" spans="1:43" x14ac:dyDescent="0.25">
      <c r="A70">
        <v>3</v>
      </c>
      <c r="B70">
        <v>0</v>
      </c>
      <c r="C70">
        <v>16.2</v>
      </c>
      <c r="D70" s="11">
        <f t="shared" si="7"/>
        <v>2.0593333333333335E-2</v>
      </c>
      <c r="E70" s="1">
        <v>2</v>
      </c>
      <c r="F70" s="1" t="s">
        <v>288</v>
      </c>
      <c r="G70" s="5">
        <v>19</v>
      </c>
      <c r="H70" s="5"/>
      <c r="I70" s="5"/>
      <c r="J70" s="5" t="str">
        <f t="shared" si="4"/>
        <v/>
      </c>
      <c r="K70" s="5" t="str">
        <f t="shared" si="5"/>
        <v/>
      </c>
      <c r="L70" s="5" t="str">
        <f t="shared" si="6"/>
        <v/>
      </c>
      <c r="M70" s="4">
        <v>2.0405833333333335E-2</v>
      </c>
      <c r="N70" s="4">
        <v>2.0419409722222222E-2</v>
      </c>
      <c r="O70" s="4">
        <v>2.042255787037037E-2</v>
      </c>
      <c r="P70" s="4">
        <v>2.0580555555555557E-2</v>
      </c>
      <c r="Q70" s="4">
        <v>2.042255787037037E-2</v>
      </c>
      <c r="R70" s="4">
        <v>2.0582523148148148E-2</v>
      </c>
      <c r="S70" s="4">
        <v>2.0586458333333332E-2</v>
      </c>
      <c r="T70" s="4"/>
      <c r="U70" s="4"/>
      <c r="V70" s="4"/>
      <c r="W70" s="4"/>
      <c r="X70" s="4"/>
      <c r="Y70" s="4"/>
      <c r="Z70" s="4"/>
      <c r="AA70" s="4"/>
      <c r="AB70" s="4"/>
      <c r="AC70" s="4">
        <v>2.0595312500000001E-2</v>
      </c>
      <c r="AD70" s="5" t="s">
        <v>282</v>
      </c>
      <c r="AE70" s="5" t="s">
        <v>280</v>
      </c>
      <c r="AF70" s="5" t="s">
        <v>281</v>
      </c>
      <c r="AG70" s="5" t="s">
        <v>280</v>
      </c>
      <c r="AH70" s="5"/>
      <c r="AI70" s="5"/>
      <c r="AJ70" s="5"/>
      <c r="AK70" s="5"/>
      <c r="AL70" s="5"/>
      <c r="AM70" s="5"/>
      <c r="AN70" s="5"/>
      <c r="AO70" s="5"/>
      <c r="AP70" s="5"/>
      <c r="AQ70" s="5" t="s">
        <v>280</v>
      </c>
    </row>
    <row r="71" spans="1:43" x14ac:dyDescent="0.25">
      <c r="A71">
        <v>3</v>
      </c>
      <c r="B71">
        <v>0</v>
      </c>
      <c r="C71">
        <v>7.4</v>
      </c>
      <c r="D71" s="11">
        <f t="shared" si="7"/>
        <v>2.7306099537037037E-2</v>
      </c>
      <c r="E71" s="1">
        <v>2</v>
      </c>
      <c r="F71" s="1" t="s">
        <v>288</v>
      </c>
      <c r="G71" s="5">
        <v>20</v>
      </c>
      <c r="H71" s="5"/>
      <c r="I71" s="5"/>
      <c r="J71" s="5" t="str">
        <f t="shared" si="4"/>
        <v/>
      </c>
      <c r="K71" s="5" t="str">
        <f t="shared" si="5"/>
        <v/>
      </c>
      <c r="L71" s="5" t="str">
        <f t="shared" si="6"/>
        <v/>
      </c>
      <c r="M71" s="4">
        <v>2.722045138888889E-2</v>
      </c>
      <c r="N71" s="4">
        <v>2.7224583333333333E-2</v>
      </c>
      <c r="O71" s="4">
        <v>2.7226157407407404E-2</v>
      </c>
      <c r="P71" s="4">
        <v>2.7279479166666665E-2</v>
      </c>
      <c r="Q71" s="4">
        <v>2.7226157407407404E-2</v>
      </c>
      <c r="R71" s="4">
        <v>2.7279479166666665E-2</v>
      </c>
      <c r="S71" s="4">
        <v>2.7285381944444447E-2</v>
      </c>
      <c r="T71" s="4">
        <v>2.7291284722222222E-2</v>
      </c>
      <c r="U71" s="4"/>
      <c r="V71" s="4"/>
      <c r="W71" s="4"/>
      <c r="X71" s="4"/>
      <c r="Y71" s="4"/>
      <c r="Z71" s="4"/>
      <c r="AA71" s="4"/>
      <c r="AB71" s="4"/>
      <c r="AC71" s="4">
        <v>2.7307418981481479E-2</v>
      </c>
      <c r="AD71" s="5" t="s">
        <v>282</v>
      </c>
      <c r="AE71" s="5" t="s">
        <v>280</v>
      </c>
      <c r="AF71" s="5" t="s">
        <v>286</v>
      </c>
      <c r="AG71" s="5" t="s">
        <v>281</v>
      </c>
      <c r="AH71" s="5" t="s">
        <v>280</v>
      </c>
      <c r="AI71" s="5"/>
      <c r="AJ71" s="5"/>
      <c r="AK71" s="5"/>
      <c r="AL71" s="5"/>
      <c r="AM71" s="5"/>
      <c r="AN71" s="5"/>
      <c r="AO71" s="5"/>
      <c r="AP71" s="5"/>
      <c r="AQ71" s="5" t="s">
        <v>280</v>
      </c>
    </row>
    <row r="72" spans="1:43" x14ac:dyDescent="0.25">
      <c r="A72">
        <v>3</v>
      </c>
      <c r="B72">
        <v>0</v>
      </c>
      <c r="C72">
        <v>8</v>
      </c>
      <c r="D72" s="11">
        <f t="shared" si="7"/>
        <v>2.1064722222222221E-2</v>
      </c>
      <c r="E72" s="1">
        <v>2</v>
      </c>
      <c r="F72" s="1" t="s">
        <v>288</v>
      </c>
      <c r="G72" s="5">
        <v>21</v>
      </c>
      <c r="H72" s="5"/>
      <c r="I72" s="5"/>
      <c r="J72" s="5" t="str">
        <f t="shared" si="4"/>
        <v/>
      </c>
      <c r="K72" s="5" t="str">
        <f t="shared" si="5"/>
        <v/>
      </c>
      <c r="L72" s="5" t="str">
        <f t="shared" si="6"/>
        <v>X</v>
      </c>
      <c r="M72" s="4">
        <v>2.0972129629629629E-2</v>
      </c>
      <c r="N72" s="4">
        <v>2.0979016203703706E-2</v>
      </c>
      <c r="O72" s="4">
        <v>2.0979606481481481E-2</v>
      </c>
      <c r="P72" s="4"/>
      <c r="Q72" s="4">
        <v>2.0979606481481481E-2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>
        <v>2.1065787037037039E-2</v>
      </c>
      <c r="AD72" s="5" t="s">
        <v>282</v>
      </c>
      <c r="AE72" s="5" t="s">
        <v>280</v>
      </c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 t="s">
        <v>280</v>
      </c>
    </row>
    <row r="73" spans="1:43" x14ac:dyDescent="0.25">
      <c r="D73" s="11">
        <f t="shared" si="7"/>
        <v>0</v>
      </c>
      <c r="E73" s="1">
        <v>2</v>
      </c>
      <c r="F73" s="1" t="s">
        <v>288</v>
      </c>
      <c r="G73" s="5">
        <v>22</v>
      </c>
      <c r="H73" s="5"/>
      <c r="I73" s="5" t="s">
        <v>293</v>
      </c>
      <c r="J73" s="5" t="str">
        <f t="shared" si="4"/>
        <v/>
      </c>
      <c r="K73" s="5" t="str">
        <f t="shared" si="5"/>
        <v>X</v>
      </c>
      <c r="L73" s="5" t="str">
        <f t="shared" si="6"/>
        <v>X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>
        <v>3</v>
      </c>
      <c r="B74">
        <v>0</v>
      </c>
      <c r="C74">
        <v>17.100000000000001</v>
      </c>
      <c r="D74" s="11">
        <f t="shared" si="7"/>
        <v>2.2844918981481478E-2</v>
      </c>
      <c r="E74" s="1">
        <v>2</v>
      </c>
      <c r="F74" s="1" t="s">
        <v>288</v>
      </c>
      <c r="G74" s="5">
        <v>23</v>
      </c>
      <c r="H74" s="5"/>
      <c r="I74" s="5"/>
      <c r="J74" s="5" t="str">
        <f t="shared" si="4"/>
        <v>X</v>
      </c>
      <c r="K74" s="5" t="str">
        <f t="shared" si="5"/>
        <v/>
      </c>
      <c r="L74" s="5" t="str">
        <f t="shared" si="6"/>
        <v/>
      </c>
      <c r="M74" s="4">
        <v>2.2647002314814813E-2</v>
      </c>
      <c r="N74" s="4"/>
      <c r="O74" s="4"/>
      <c r="P74" s="4">
        <v>2.2687928240740743E-2</v>
      </c>
      <c r="Q74" s="4">
        <v>2.2688518518518521E-2</v>
      </c>
      <c r="R74" s="4">
        <v>2.2695011574074071E-2</v>
      </c>
      <c r="S74" s="4">
        <v>2.2753449074074075E-2</v>
      </c>
      <c r="T74" s="4">
        <v>2.2758368055555558E-2</v>
      </c>
      <c r="U74" s="4">
        <v>2.2800671296296291E-2</v>
      </c>
      <c r="V74" s="4">
        <v>2.2803622685185185E-2</v>
      </c>
      <c r="W74" s="4"/>
      <c r="X74" s="4"/>
      <c r="Y74" s="4"/>
      <c r="Z74" s="4"/>
      <c r="AA74" s="4"/>
      <c r="AB74" s="4"/>
      <c r="AC74" s="4">
        <v>2.2844745370370373E-2</v>
      </c>
      <c r="AD74" s="5" t="s">
        <v>280</v>
      </c>
      <c r="AE74" s="5" t="s">
        <v>286</v>
      </c>
      <c r="AF74" s="5" t="s">
        <v>280</v>
      </c>
      <c r="AG74" s="5" t="s">
        <v>286</v>
      </c>
      <c r="AH74" s="5" t="s">
        <v>280</v>
      </c>
      <c r="AI74" s="5" t="s">
        <v>281</v>
      </c>
      <c r="AJ74" s="5" t="s">
        <v>280</v>
      </c>
      <c r="AK74" s="5"/>
      <c r="AL74" s="5"/>
      <c r="AM74" s="5"/>
      <c r="AN74" s="5"/>
      <c r="AO74" s="5"/>
      <c r="AP74" s="5"/>
      <c r="AQ74" s="5" t="s">
        <v>280</v>
      </c>
    </row>
    <row r="75" spans="1:43" x14ac:dyDescent="0.25">
      <c r="A75">
        <v>3</v>
      </c>
      <c r="B75">
        <v>0</v>
      </c>
      <c r="C75">
        <v>23.3</v>
      </c>
      <c r="D75" s="11">
        <f t="shared" si="7"/>
        <v>2.3189999999999999E-2</v>
      </c>
      <c r="E75" s="1">
        <v>2</v>
      </c>
      <c r="F75" s="1" t="s">
        <v>288</v>
      </c>
      <c r="G75" s="5">
        <v>24</v>
      </c>
      <c r="H75" s="5"/>
      <c r="I75" s="5"/>
      <c r="J75" s="5" t="str">
        <f t="shared" si="4"/>
        <v/>
      </c>
      <c r="K75" s="5" t="str">
        <f t="shared" si="5"/>
        <v/>
      </c>
      <c r="L75" s="5" t="str">
        <f t="shared" si="6"/>
        <v/>
      </c>
      <c r="M75" s="4">
        <v>2.2920324074074072E-2</v>
      </c>
      <c r="N75" s="4">
        <v>2.3095833333333333E-2</v>
      </c>
      <c r="O75" s="4">
        <v>2.3098194444444446E-2</v>
      </c>
      <c r="P75" s="4">
        <v>2.3165092592592595E-2</v>
      </c>
      <c r="Q75" s="4">
        <v>2.3067303240740744E-2</v>
      </c>
      <c r="R75" s="4">
        <v>2.3072812500000001E-2</v>
      </c>
      <c r="S75" s="4">
        <v>2.3098194444444446E-2</v>
      </c>
      <c r="T75" s="4">
        <v>2.3165092592592595E-2</v>
      </c>
      <c r="U75" s="4">
        <v>2.3172025462962962E-2</v>
      </c>
      <c r="V75" s="4"/>
      <c r="W75" s="4"/>
      <c r="X75" s="4"/>
      <c r="Y75" s="4"/>
      <c r="Z75" s="4"/>
      <c r="AA75" s="4"/>
      <c r="AB75" s="4"/>
      <c r="AC75" s="4">
        <v>2.3190474537037039E-2</v>
      </c>
      <c r="AD75" s="5" t="s">
        <v>282</v>
      </c>
      <c r="AE75" s="5" t="s">
        <v>286</v>
      </c>
      <c r="AF75" s="5" t="s">
        <v>282</v>
      </c>
      <c r="AG75" s="5" t="s">
        <v>280</v>
      </c>
      <c r="AH75" s="5" t="s">
        <v>286</v>
      </c>
      <c r="AI75" s="5" t="s">
        <v>280</v>
      </c>
      <c r="AJ75" s="5"/>
      <c r="AK75" s="5"/>
      <c r="AL75" s="5"/>
      <c r="AM75" s="5"/>
      <c r="AN75" s="5"/>
      <c r="AO75" s="5"/>
      <c r="AP75" s="5"/>
      <c r="AQ75" s="5" t="s">
        <v>280</v>
      </c>
    </row>
    <row r="76" spans="1:43" x14ac:dyDescent="0.25">
      <c r="A76">
        <v>3</v>
      </c>
      <c r="B76">
        <v>0</v>
      </c>
      <c r="C76">
        <v>3.7</v>
      </c>
      <c r="D76" s="11">
        <f t="shared" si="7"/>
        <v>1.8206886574074072E-2</v>
      </c>
      <c r="E76" s="1">
        <v>2</v>
      </c>
      <c r="F76" s="1" t="s">
        <v>288</v>
      </c>
      <c r="G76" s="5">
        <v>25</v>
      </c>
      <c r="H76" s="5"/>
      <c r="I76" s="5"/>
      <c r="J76" s="5" t="str">
        <f t="shared" si="4"/>
        <v/>
      </c>
      <c r="K76" s="5" t="str">
        <f t="shared" si="5"/>
        <v/>
      </c>
      <c r="L76" s="5" t="str">
        <f t="shared" si="6"/>
        <v/>
      </c>
      <c r="M76" s="4">
        <v>1.8164062499999998E-2</v>
      </c>
      <c r="N76" s="4">
        <v>1.8169178240740741E-2</v>
      </c>
      <c r="O76" s="4">
        <v>1.8169571759259259E-2</v>
      </c>
      <c r="P76" s="4">
        <v>1.8195150462962963E-2</v>
      </c>
      <c r="Q76" s="4">
        <v>1.8169571759259259E-2</v>
      </c>
      <c r="R76" s="4">
        <v>1.8198495370370372E-2</v>
      </c>
      <c r="S76" s="4">
        <v>1.8202037037037037E-2</v>
      </c>
      <c r="T76" s="4"/>
      <c r="U76" s="4"/>
      <c r="V76" s="4"/>
      <c r="W76" s="4"/>
      <c r="X76" s="4"/>
      <c r="Y76" s="4"/>
      <c r="Z76" s="4"/>
      <c r="AA76" s="4"/>
      <c r="AB76" s="4"/>
      <c r="AC76" s="4">
        <v>1.8207743055555555E-2</v>
      </c>
      <c r="AD76" s="5" t="s">
        <v>282</v>
      </c>
      <c r="AE76" s="5" t="s">
        <v>280</v>
      </c>
      <c r="AF76" s="5" t="s">
        <v>281</v>
      </c>
      <c r="AG76" s="5" t="s">
        <v>280</v>
      </c>
      <c r="AH76" s="5"/>
      <c r="AI76" s="5"/>
      <c r="AJ76" s="5"/>
      <c r="AK76" s="5"/>
      <c r="AL76" s="5"/>
      <c r="AM76" s="5"/>
      <c r="AN76" s="5"/>
      <c r="AO76" s="5"/>
      <c r="AP76" s="5"/>
      <c r="AQ76" s="5" t="s">
        <v>280</v>
      </c>
    </row>
    <row r="77" spans="1:43" x14ac:dyDescent="0.25">
      <c r="A77">
        <v>3</v>
      </c>
      <c r="B77">
        <v>0</v>
      </c>
      <c r="C77">
        <v>14</v>
      </c>
      <c r="D77" s="11">
        <f t="shared" si="7"/>
        <v>2.810113425925926E-2</v>
      </c>
      <c r="E77" s="1">
        <v>2</v>
      </c>
      <c r="F77" s="1" t="s">
        <v>288</v>
      </c>
      <c r="G77" s="5">
        <v>26</v>
      </c>
      <c r="H77" s="5"/>
      <c r="I77" s="5"/>
      <c r="J77" s="5" t="str">
        <f t="shared" si="4"/>
        <v/>
      </c>
      <c r="K77" s="5" t="str">
        <f t="shared" si="5"/>
        <v/>
      </c>
      <c r="L77" s="5" t="str">
        <f t="shared" si="6"/>
        <v/>
      </c>
      <c r="M77" s="4">
        <v>2.7939097222222223E-2</v>
      </c>
      <c r="N77" s="4">
        <v>2.7984155092592597E-2</v>
      </c>
      <c r="O77" s="4">
        <v>2.7985729166666667E-2</v>
      </c>
      <c r="P77" s="4">
        <v>2.8015243055555555E-2</v>
      </c>
      <c r="Q77" s="4">
        <v>2.7942245370370374E-2</v>
      </c>
      <c r="R77" s="4">
        <v>2.7962905092592596E-2</v>
      </c>
      <c r="S77" s="4">
        <v>2.7967824074074072E-2</v>
      </c>
      <c r="T77" s="4">
        <v>2.7985729166666667E-2</v>
      </c>
      <c r="U77" s="4">
        <v>2.8015243055555555E-2</v>
      </c>
      <c r="V77" s="4">
        <v>2.8020162037037038E-2</v>
      </c>
      <c r="W77" s="4">
        <v>2.8027835648148151E-2</v>
      </c>
      <c r="X77" s="4">
        <v>2.8033738425925925E-2</v>
      </c>
      <c r="Y77" s="4">
        <v>2.8043773148148144E-2</v>
      </c>
      <c r="Z77" s="4">
        <v>2.8087847222222222E-2</v>
      </c>
      <c r="AA77" s="4">
        <v>2.8096701388888885E-2</v>
      </c>
      <c r="AB77" s="4"/>
      <c r="AC77" s="4">
        <v>2.8102407407407409E-2</v>
      </c>
      <c r="AD77" s="5" t="s">
        <v>286</v>
      </c>
      <c r="AE77" s="5" t="s">
        <v>282</v>
      </c>
      <c r="AF77" s="5" t="s">
        <v>286</v>
      </c>
      <c r="AG77" s="5" t="s">
        <v>282</v>
      </c>
      <c r="AH77" s="5" t="s">
        <v>280</v>
      </c>
      <c r="AI77" s="5" t="s">
        <v>282</v>
      </c>
      <c r="AJ77" s="5" t="s">
        <v>280</v>
      </c>
      <c r="AK77" s="5" t="s">
        <v>282</v>
      </c>
      <c r="AL77" s="5" t="s">
        <v>280</v>
      </c>
      <c r="AM77" s="5" t="s">
        <v>282</v>
      </c>
      <c r="AN77" s="5" t="s">
        <v>280</v>
      </c>
      <c r="AO77" s="5" t="s">
        <v>286</v>
      </c>
      <c r="AP77" s="5"/>
      <c r="AQ77" s="5" t="s">
        <v>286</v>
      </c>
    </row>
    <row r="78" spans="1:43" x14ac:dyDescent="0.25">
      <c r="A78">
        <v>3</v>
      </c>
      <c r="B78">
        <v>0</v>
      </c>
      <c r="C78">
        <v>14.8</v>
      </c>
      <c r="D78" s="11">
        <f t="shared" si="7"/>
        <v>2.9419675925925926E-2</v>
      </c>
      <c r="E78" s="1">
        <v>2</v>
      </c>
      <c r="F78" s="1" t="s">
        <v>288</v>
      </c>
      <c r="G78" s="5">
        <v>27</v>
      </c>
      <c r="H78" s="5"/>
      <c r="I78" s="5"/>
      <c r="J78" s="5" t="str">
        <f t="shared" si="4"/>
        <v/>
      </c>
      <c r="K78" s="5" t="str">
        <f t="shared" si="5"/>
        <v/>
      </c>
      <c r="L78" s="5" t="str">
        <f t="shared" si="6"/>
        <v/>
      </c>
      <c r="M78" s="4">
        <v>2.9248379629629628E-2</v>
      </c>
      <c r="N78" s="4">
        <v>2.9340462962962967E-2</v>
      </c>
      <c r="O78" s="4">
        <v>2.9340462962962967E-2</v>
      </c>
      <c r="P78" s="4"/>
      <c r="Q78" s="4">
        <v>2.9276516203703706E-2</v>
      </c>
      <c r="R78" s="4">
        <v>2.928241898148148E-2</v>
      </c>
      <c r="S78" s="4">
        <v>2.9312129629629629E-2</v>
      </c>
      <c r="T78" s="4">
        <v>2.9340462962962967E-2</v>
      </c>
      <c r="U78" s="4"/>
      <c r="V78" s="4"/>
      <c r="W78" s="4"/>
      <c r="X78" s="4"/>
      <c r="Y78" s="4"/>
      <c r="Z78" s="4"/>
      <c r="AA78" s="4"/>
      <c r="AB78" s="4"/>
      <c r="AC78" s="4">
        <v>2.9419756944444445E-2</v>
      </c>
      <c r="AD78" s="5" t="s">
        <v>282</v>
      </c>
      <c r="AE78" s="5" t="s">
        <v>286</v>
      </c>
      <c r="AF78" s="5" t="s">
        <v>282</v>
      </c>
      <c r="AG78" s="5" t="s">
        <v>286</v>
      </c>
      <c r="AH78" s="5" t="s">
        <v>280</v>
      </c>
      <c r="AI78" s="5"/>
      <c r="AJ78" s="5"/>
      <c r="AK78" s="5"/>
      <c r="AL78" s="5"/>
      <c r="AM78" s="5"/>
      <c r="AN78" s="5"/>
      <c r="AO78" s="5"/>
      <c r="AP78" s="5"/>
      <c r="AQ78" s="5" t="s">
        <v>280</v>
      </c>
    </row>
    <row r="79" spans="1:43" x14ac:dyDescent="0.25">
      <c r="A79">
        <v>3</v>
      </c>
      <c r="B79">
        <v>0</v>
      </c>
      <c r="C79">
        <v>12.7</v>
      </c>
      <c r="D79" s="11">
        <f t="shared" si="7"/>
        <v>1.5284421296296296E-2</v>
      </c>
      <c r="E79" s="1">
        <v>2</v>
      </c>
      <c r="F79" s="1" t="s">
        <v>288</v>
      </c>
      <c r="G79" s="5">
        <v>28</v>
      </c>
      <c r="H79" s="5"/>
      <c r="I79" s="5"/>
      <c r="J79" s="5" t="str">
        <f t="shared" si="4"/>
        <v/>
      </c>
      <c r="K79" s="5" t="str">
        <f t="shared" si="5"/>
        <v/>
      </c>
      <c r="L79" s="5" t="str">
        <f t="shared" si="6"/>
        <v>X</v>
      </c>
      <c r="M79" s="4">
        <v>1.5137430555555555E-2</v>
      </c>
      <c r="N79" s="4">
        <v>1.5146874999999999E-2</v>
      </c>
      <c r="O79" s="4">
        <v>1.5147268518518518E-2</v>
      </c>
      <c r="P79" s="4"/>
      <c r="Q79" s="4">
        <v>1.5147268518518518E-2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>
        <v>1.5284606481481481E-2</v>
      </c>
      <c r="AD79" s="5" t="s">
        <v>282</v>
      </c>
      <c r="AE79" s="5" t="s">
        <v>280</v>
      </c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 t="s">
        <v>280</v>
      </c>
    </row>
    <row r="80" spans="1:43" x14ac:dyDescent="0.25">
      <c r="A80">
        <v>3</v>
      </c>
      <c r="B80">
        <v>0</v>
      </c>
      <c r="C80">
        <v>9.3000000000000007</v>
      </c>
      <c r="D80" s="11">
        <f t="shared" si="7"/>
        <v>2.196957175925926E-2</v>
      </c>
      <c r="E80" s="1">
        <v>2</v>
      </c>
      <c r="F80" s="1" t="s">
        <v>288</v>
      </c>
      <c r="G80" s="5">
        <v>29</v>
      </c>
      <c r="H80" s="5"/>
      <c r="I80" s="5"/>
      <c r="J80" s="5" t="str">
        <f t="shared" si="4"/>
        <v/>
      </c>
      <c r="K80" s="5" t="str">
        <f t="shared" si="5"/>
        <v/>
      </c>
      <c r="L80" s="5" t="str">
        <f t="shared" si="6"/>
        <v/>
      </c>
      <c r="M80" s="4">
        <v>2.186193287037037E-2</v>
      </c>
      <c r="N80" s="4">
        <v>2.1869409722222222E-2</v>
      </c>
      <c r="O80" s="4">
        <v>2.1870196759259261E-2</v>
      </c>
      <c r="P80" s="4">
        <v>2.189105324074074E-2</v>
      </c>
      <c r="Q80" s="4">
        <v>2.1870196759259261E-2</v>
      </c>
      <c r="R80" s="4">
        <v>2.1891643518518519E-2</v>
      </c>
      <c r="S80" s="4">
        <v>2.1895578703703705E-2</v>
      </c>
      <c r="T80" s="4">
        <v>2.1924108796296294E-2</v>
      </c>
      <c r="U80" s="4">
        <v>2.1927847222222224E-2</v>
      </c>
      <c r="V80" s="4"/>
      <c r="W80" s="4"/>
      <c r="X80" s="4"/>
      <c r="Y80" s="4"/>
      <c r="Z80" s="4"/>
      <c r="AA80" s="4"/>
      <c r="AB80" s="4"/>
      <c r="AC80" s="4">
        <v>2.1970347222222224E-2</v>
      </c>
      <c r="AD80" s="5" t="s">
        <v>282</v>
      </c>
      <c r="AE80" s="5" t="s">
        <v>280</v>
      </c>
      <c r="AF80" s="5" t="s">
        <v>286</v>
      </c>
      <c r="AG80" s="5" t="s">
        <v>280</v>
      </c>
      <c r="AH80" s="5" t="s">
        <v>286</v>
      </c>
      <c r="AI80" s="5" t="s">
        <v>280</v>
      </c>
      <c r="AJ80" s="5"/>
      <c r="AK80" s="5"/>
      <c r="AL80" s="5"/>
      <c r="AM80" s="5"/>
      <c r="AN80" s="5"/>
      <c r="AO80" s="5"/>
      <c r="AP80" s="5"/>
      <c r="AQ80" s="5" t="s">
        <v>280</v>
      </c>
    </row>
    <row r="81" spans="1:43" x14ac:dyDescent="0.25">
      <c r="A81">
        <v>3</v>
      </c>
      <c r="B81">
        <v>0</v>
      </c>
      <c r="C81">
        <v>4.5999999999999996</v>
      </c>
      <c r="D81" s="11">
        <f t="shared" si="7"/>
        <v>2.6500069444444441E-2</v>
      </c>
      <c r="E81" s="1">
        <v>2</v>
      </c>
      <c r="F81" s="1" t="s">
        <v>288</v>
      </c>
      <c r="G81" s="5">
        <v>30</v>
      </c>
      <c r="H81" s="5"/>
      <c r="I81" s="5" t="s">
        <v>299</v>
      </c>
      <c r="J81" s="5" t="str">
        <f t="shared" si="4"/>
        <v/>
      </c>
      <c r="K81" s="5" t="str">
        <f t="shared" si="5"/>
        <v/>
      </c>
      <c r="L81" s="5" t="str">
        <f t="shared" si="6"/>
        <v/>
      </c>
      <c r="M81" s="4">
        <v>2.6446828703703702E-2</v>
      </c>
      <c r="N81" s="4">
        <v>2.6451550925925923E-2</v>
      </c>
      <c r="O81" s="4">
        <v>2.6452337962962962E-2</v>
      </c>
      <c r="P81" s="4">
        <v>2.6486574074074076E-2</v>
      </c>
      <c r="Q81" s="4">
        <v>2.6452337962962962E-2</v>
      </c>
      <c r="R81" s="4">
        <v>2.6486574074074076E-2</v>
      </c>
      <c r="S81" s="4">
        <v>2.648834490740741E-2</v>
      </c>
      <c r="T81" s="4"/>
      <c r="U81" s="4"/>
      <c r="V81" s="4"/>
      <c r="W81" s="4"/>
      <c r="X81" s="4"/>
      <c r="Y81" s="4"/>
      <c r="Z81" s="4"/>
      <c r="AA81" s="4"/>
      <c r="AB81" s="4"/>
      <c r="AC81" s="4">
        <v>2.6501134259259259E-2</v>
      </c>
      <c r="AD81" s="5" t="s">
        <v>282</v>
      </c>
      <c r="AE81" s="5" t="s">
        <v>280</v>
      </c>
      <c r="AF81" s="5" t="s">
        <v>281</v>
      </c>
      <c r="AG81" s="5" t="s">
        <v>280</v>
      </c>
      <c r="AH81" s="5"/>
      <c r="AI81" s="5"/>
      <c r="AJ81" s="5"/>
      <c r="AK81" s="5"/>
      <c r="AL81" s="5"/>
      <c r="AM81" s="5"/>
      <c r="AN81" s="5"/>
      <c r="AO81" s="5"/>
      <c r="AP81" s="5"/>
      <c r="AQ81" s="5" t="s">
        <v>280</v>
      </c>
    </row>
    <row r="82" spans="1:43" x14ac:dyDescent="0.25">
      <c r="A82">
        <v>3</v>
      </c>
      <c r="B82">
        <v>0</v>
      </c>
      <c r="C82">
        <v>10.7</v>
      </c>
      <c r="D82" s="11">
        <f t="shared" si="7"/>
        <v>2.4043437500000004E-2</v>
      </c>
      <c r="E82" s="1">
        <v>2</v>
      </c>
      <c r="F82" s="1" t="s">
        <v>288</v>
      </c>
      <c r="G82" s="5">
        <v>31</v>
      </c>
      <c r="H82" s="5"/>
      <c r="I82" s="5"/>
      <c r="J82" s="5" t="str">
        <f t="shared" si="4"/>
        <v/>
      </c>
      <c r="K82" s="5" t="str">
        <f t="shared" si="5"/>
        <v/>
      </c>
      <c r="L82" s="5" t="str">
        <f t="shared" si="6"/>
        <v>X</v>
      </c>
      <c r="M82" s="4">
        <v>2.3919594907407412E-2</v>
      </c>
      <c r="N82" s="4">
        <v>2.3989247685185188E-2</v>
      </c>
      <c r="O82" s="4">
        <v>2.3989641203703702E-2</v>
      </c>
      <c r="P82" s="4"/>
      <c r="Q82" s="4">
        <v>2.3989641203703702E-2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>
        <v>2.4044340277777774E-2</v>
      </c>
      <c r="AD82" s="5" t="s">
        <v>286</v>
      </c>
      <c r="AE82" s="5" t="s">
        <v>280</v>
      </c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 t="s">
        <v>280</v>
      </c>
    </row>
    <row r="83" spans="1:43" x14ac:dyDescent="0.25">
      <c r="A83">
        <v>2</v>
      </c>
      <c r="B83">
        <v>0</v>
      </c>
      <c r="C83">
        <v>23.3</v>
      </c>
      <c r="D83" s="11">
        <f t="shared" si="7"/>
        <v>1.5459224537037037E-2</v>
      </c>
      <c r="E83" s="1">
        <v>2</v>
      </c>
      <c r="F83" s="1" t="s">
        <v>288</v>
      </c>
      <c r="G83" s="5">
        <v>32</v>
      </c>
      <c r="H83" s="5"/>
      <c r="I83" s="5"/>
      <c r="J83" s="5" t="str">
        <f t="shared" si="4"/>
        <v/>
      </c>
      <c r="K83" s="5" t="str">
        <f t="shared" si="5"/>
        <v/>
      </c>
      <c r="L83" s="5" t="str">
        <f t="shared" si="6"/>
        <v/>
      </c>
      <c r="M83" s="4">
        <v>1.518954861111111E-2</v>
      </c>
      <c r="N83" s="4">
        <v>1.5272187499999999E-2</v>
      </c>
      <c r="O83" s="4">
        <v>1.5272581018518519E-2</v>
      </c>
      <c r="P83" s="4">
        <v>1.5304849537037037E-2</v>
      </c>
      <c r="Q83" s="4">
        <v>1.5272581018518519E-2</v>
      </c>
      <c r="R83" s="4">
        <v>1.5304849537037037E-2</v>
      </c>
      <c r="S83" s="4">
        <v>1.5307210648148148E-2</v>
      </c>
      <c r="T83" s="4">
        <v>1.5316064814814815E-2</v>
      </c>
      <c r="U83" s="4">
        <v>1.5326886574074073E-2</v>
      </c>
      <c r="V83" s="4">
        <v>1.5334756944444444E-2</v>
      </c>
      <c r="W83" s="4">
        <v>1.534951388888889E-2</v>
      </c>
      <c r="X83" s="4">
        <v>1.5358958333333334E-2</v>
      </c>
      <c r="Y83" s="4">
        <v>1.5370763888888889E-2</v>
      </c>
      <c r="Z83" s="4">
        <v>1.5394178240740741E-2</v>
      </c>
      <c r="AA83" s="4">
        <v>1.5432546296296298E-2</v>
      </c>
      <c r="AB83" s="4">
        <v>1.5451828703703702E-2</v>
      </c>
      <c r="AC83" s="4">
        <v>1.5459895833333334E-2</v>
      </c>
      <c r="AD83" s="5" t="s">
        <v>286</v>
      </c>
      <c r="AE83" s="5" t="s">
        <v>280</v>
      </c>
      <c r="AF83" s="5" t="s">
        <v>281</v>
      </c>
      <c r="AG83" s="5" t="s">
        <v>280</v>
      </c>
      <c r="AH83" s="5" t="s">
        <v>281</v>
      </c>
      <c r="AI83" s="5" t="s">
        <v>286</v>
      </c>
      <c r="AJ83" s="5" t="s">
        <v>280</v>
      </c>
      <c r="AK83" s="5" t="s">
        <v>281</v>
      </c>
      <c r="AL83" s="5" t="s">
        <v>280</v>
      </c>
      <c r="AM83" s="5" t="s">
        <v>286</v>
      </c>
      <c r="AN83" s="5" t="s">
        <v>280</v>
      </c>
      <c r="AO83" s="5" t="s">
        <v>281</v>
      </c>
      <c r="AP83" s="5" t="s">
        <v>280</v>
      </c>
      <c r="AQ83" s="5" t="s">
        <v>280</v>
      </c>
    </row>
    <row r="84" spans="1:43" x14ac:dyDescent="0.25">
      <c r="A84">
        <v>3</v>
      </c>
      <c r="B84">
        <v>0</v>
      </c>
      <c r="C84">
        <v>7.8</v>
      </c>
      <c r="D84" s="11">
        <f t="shared" si="7"/>
        <v>2.2183368055555559E-2</v>
      </c>
      <c r="E84" s="1">
        <v>2</v>
      </c>
      <c r="F84" s="1" t="s">
        <v>288</v>
      </c>
      <c r="G84" s="5">
        <v>33</v>
      </c>
      <c r="H84" s="5"/>
      <c r="I84" s="5"/>
      <c r="J84" s="5" t="str">
        <f t="shared" si="4"/>
        <v/>
      </c>
      <c r="K84" s="5" t="str">
        <f t="shared" si="5"/>
        <v/>
      </c>
      <c r="L84" s="5" t="str">
        <f t="shared" si="6"/>
        <v/>
      </c>
      <c r="M84" s="4">
        <v>2.2093090277777779E-2</v>
      </c>
      <c r="N84" s="4">
        <v>2.2125752314814815E-2</v>
      </c>
      <c r="O84" s="4">
        <v>2.2126932870370371E-2</v>
      </c>
      <c r="P84" s="4">
        <v>2.2174351851851851E-2</v>
      </c>
      <c r="Q84" s="4">
        <v>2.2126932870370371E-2</v>
      </c>
      <c r="R84" s="4">
        <v>2.2175532407407408E-2</v>
      </c>
      <c r="S84" s="4">
        <v>2.2182812499999999E-2</v>
      </c>
      <c r="T84" s="4"/>
      <c r="U84" s="4"/>
      <c r="V84" s="4"/>
      <c r="W84" s="4"/>
      <c r="X84" s="4"/>
      <c r="Y84" s="4"/>
      <c r="Z84" s="4"/>
      <c r="AA84" s="4"/>
      <c r="AB84" s="4"/>
      <c r="AC84" s="4">
        <v>2.2184189814814816E-2</v>
      </c>
      <c r="AD84" s="5" t="s">
        <v>282</v>
      </c>
      <c r="AE84" s="5" t="s">
        <v>280</v>
      </c>
      <c r="AF84" s="5" t="s">
        <v>281</v>
      </c>
      <c r="AG84" s="5" t="s">
        <v>280</v>
      </c>
      <c r="AH84" s="5"/>
      <c r="AI84" s="5"/>
      <c r="AJ84" s="5"/>
      <c r="AK84" s="5"/>
      <c r="AL84" s="5"/>
      <c r="AM84" s="5"/>
      <c r="AN84" s="5"/>
      <c r="AO84" s="5"/>
      <c r="AP84" s="5"/>
      <c r="AQ84" s="5" t="s">
        <v>280</v>
      </c>
    </row>
    <row r="85" spans="1:43" x14ac:dyDescent="0.25">
      <c r="A85">
        <v>3</v>
      </c>
      <c r="B85">
        <v>0</v>
      </c>
      <c r="C85">
        <v>12.8</v>
      </c>
      <c r="D85" s="11">
        <f t="shared" si="7"/>
        <v>2.3549490740740739E-2</v>
      </c>
      <c r="E85" s="1">
        <v>2</v>
      </c>
      <c r="F85" s="1" t="s">
        <v>288</v>
      </c>
      <c r="G85" s="5">
        <v>34</v>
      </c>
      <c r="H85" s="5"/>
      <c r="I85" s="5"/>
      <c r="J85" s="5" t="str">
        <f t="shared" si="4"/>
        <v/>
      </c>
      <c r="K85" s="5" t="str">
        <f t="shared" si="5"/>
        <v/>
      </c>
      <c r="L85" s="5" t="str">
        <f t="shared" si="6"/>
        <v/>
      </c>
      <c r="M85" s="4">
        <v>2.3401342592592592E-2</v>
      </c>
      <c r="N85" s="4">
        <v>2.3411967592592592E-2</v>
      </c>
      <c r="O85" s="4">
        <v>2.3411967592592592E-2</v>
      </c>
      <c r="P85" s="4">
        <v>2.3457025462962966E-2</v>
      </c>
      <c r="Q85" s="4">
        <v>2.3405868055555556E-2</v>
      </c>
      <c r="R85" s="4">
        <v>2.3411967592592592E-2</v>
      </c>
      <c r="S85" s="4">
        <v>2.3458796296296297E-2</v>
      </c>
      <c r="T85" s="4">
        <v>2.3490081018518516E-2</v>
      </c>
      <c r="U85" s="4">
        <v>2.3503657407407407E-2</v>
      </c>
      <c r="V85" s="4">
        <v>2.3545370370370369E-2</v>
      </c>
      <c r="W85" s="4">
        <v>2.3547337962962961E-2</v>
      </c>
      <c r="X85" s="4"/>
      <c r="Y85" s="4"/>
      <c r="Z85" s="4"/>
      <c r="AA85" s="4"/>
      <c r="AB85" s="4"/>
      <c r="AC85" s="4">
        <v>2.3550879629629626E-2</v>
      </c>
      <c r="AD85" s="5" t="s">
        <v>282</v>
      </c>
      <c r="AE85" s="5" t="s">
        <v>286</v>
      </c>
      <c r="AF85" s="5" t="s">
        <v>280</v>
      </c>
      <c r="AG85" s="5" t="s">
        <v>282</v>
      </c>
      <c r="AH85" s="5" t="s">
        <v>281</v>
      </c>
      <c r="AI85" s="5" t="s">
        <v>280</v>
      </c>
      <c r="AJ85" s="5" t="s">
        <v>281</v>
      </c>
      <c r="AK85" s="5" t="s">
        <v>280</v>
      </c>
      <c r="AL85" s="5"/>
      <c r="AM85" s="5"/>
      <c r="AN85" s="5"/>
      <c r="AO85" s="5"/>
      <c r="AP85" s="5"/>
      <c r="AQ85" s="5" t="s">
        <v>280</v>
      </c>
    </row>
    <row r="86" spans="1:43" x14ac:dyDescent="0.25">
      <c r="A86">
        <v>3</v>
      </c>
      <c r="B86">
        <v>0</v>
      </c>
      <c r="C86">
        <v>12.1</v>
      </c>
      <c r="D86" s="11">
        <f t="shared" si="7"/>
        <v>1.7945497685185188E-2</v>
      </c>
      <c r="E86" s="1">
        <v>2</v>
      </c>
      <c r="F86" s="1" t="s">
        <v>288</v>
      </c>
      <c r="G86" s="5">
        <v>35</v>
      </c>
      <c r="H86" s="5"/>
      <c r="I86" s="5"/>
      <c r="J86" s="5" t="str">
        <f t="shared" si="4"/>
        <v/>
      </c>
      <c r="K86" s="5" t="str">
        <f t="shared" si="5"/>
        <v/>
      </c>
      <c r="L86" s="5" t="str">
        <f t="shared" si="6"/>
        <v/>
      </c>
      <c r="M86" s="4">
        <v>1.780545138888889E-2</v>
      </c>
      <c r="N86" s="4">
        <v>1.7918784722222223E-2</v>
      </c>
      <c r="O86" s="4">
        <v>1.7924687500000001E-2</v>
      </c>
      <c r="P86" s="4">
        <v>1.7939050925925928E-2</v>
      </c>
      <c r="Q86" s="4">
        <v>1.7924687500000001E-2</v>
      </c>
      <c r="R86" s="4">
        <v>1.7939050925925928E-2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>
        <v>1.7945937499999998E-2</v>
      </c>
      <c r="AD86" s="5" t="s">
        <v>282</v>
      </c>
      <c r="AE86" s="5" t="s">
        <v>280</v>
      </c>
      <c r="AF86" s="5" t="s">
        <v>286</v>
      </c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 t="s">
        <v>286</v>
      </c>
    </row>
    <row r="87" spans="1:43" x14ac:dyDescent="0.25">
      <c r="A87">
        <v>3</v>
      </c>
      <c r="B87">
        <v>0</v>
      </c>
      <c r="C87">
        <v>6.1</v>
      </c>
      <c r="D87" s="11">
        <f t="shared" si="7"/>
        <v>2.5902951388888887E-2</v>
      </c>
      <c r="E87" s="1">
        <v>2</v>
      </c>
      <c r="F87" s="1" t="s">
        <v>288</v>
      </c>
      <c r="G87" s="5">
        <v>36</v>
      </c>
      <c r="H87" s="5"/>
      <c r="I87" s="5"/>
      <c r="J87" s="5" t="str">
        <f t="shared" si="4"/>
        <v/>
      </c>
      <c r="K87" s="5" t="str">
        <f t="shared" si="5"/>
        <v/>
      </c>
      <c r="L87" s="5" t="str">
        <f t="shared" si="6"/>
        <v/>
      </c>
      <c r="M87" s="4">
        <v>2.5832349537037034E-2</v>
      </c>
      <c r="N87" s="4">
        <v>2.5841990740740738E-2</v>
      </c>
      <c r="O87" s="4">
        <v>2.5844745370370372E-2</v>
      </c>
      <c r="P87" s="4">
        <v>2.5867175925925925E-2</v>
      </c>
      <c r="Q87" s="4">
        <v>2.5844745370370372E-2</v>
      </c>
      <c r="R87" s="4">
        <v>2.5867175925925925E-2</v>
      </c>
      <c r="S87" s="4">
        <v>2.5871701388888887E-2</v>
      </c>
      <c r="T87" s="4"/>
      <c r="U87" s="4"/>
      <c r="V87" s="4"/>
      <c r="W87" s="4"/>
      <c r="X87" s="4"/>
      <c r="Y87" s="4"/>
      <c r="Z87" s="4"/>
      <c r="AA87" s="4"/>
      <c r="AB87" s="4"/>
      <c r="AC87" s="4">
        <v>2.5903576388888891E-2</v>
      </c>
      <c r="AD87" s="5" t="s">
        <v>282</v>
      </c>
      <c r="AE87" s="5" t="s">
        <v>280</v>
      </c>
      <c r="AF87" s="5" t="s">
        <v>281</v>
      </c>
      <c r="AG87" s="5" t="s">
        <v>280</v>
      </c>
      <c r="AH87" s="5"/>
      <c r="AI87" s="5"/>
      <c r="AJ87" s="5"/>
      <c r="AK87" s="5"/>
      <c r="AL87" s="5"/>
      <c r="AM87" s="5"/>
      <c r="AN87" s="5"/>
      <c r="AO87" s="5"/>
      <c r="AP87" s="5"/>
      <c r="AQ87" s="5" t="s">
        <v>280</v>
      </c>
    </row>
    <row r="88" spans="1:43" x14ac:dyDescent="0.25">
      <c r="A88">
        <v>3</v>
      </c>
      <c r="B88">
        <v>0</v>
      </c>
      <c r="C88">
        <v>11.3</v>
      </c>
      <c r="D88" s="11">
        <f t="shared" si="7"/>
        <v>2.2205590277777777E-2</v>
      </c>
      <c r="E88" s="1">
        <v>2</v>
      </c>
      <c r="F88" s="1" t="s">
        <v>288</v>
      </c>
      <c r="G88" s="5">
        <v>37</v>
      </c>
      <c r="H88" s="5"/>
      <c r="I88" s="5"/>
      <c r="J88" s="5" t="str">
        <f t="shared" si="4"/>
        <v/>
      </c>
      <c r="K88" s="5" t="str">
        <f t="shared" si="5"/>
        <v/>
      </c>
      <c r="L88" s="5" t="str">
        <f t="shared" si="6"/>
        <v/>
      </c>
      <c r="M88" s="4">
        <v>2.207480324074074E-2</v>
      </c>
      <c r="N88" s="4">
        <v>2.2082673611111114E-2</v>
      </c>
      <c r="O88" s="4">
        <v>2.2083657407407406E-2</v>
      </c>
      <c r="P88" s="4">
        <v>2.2129502314814819E-2</v>
      </c>
      <c r="Q88" s="4">
        <v>2.2083657407407406E-2</v>
      </c>
      <c r="R88" s="4">
        <v>2.2129502314814819E-2</v>
      </c>
      <c r="S88" s="4">
        <v>2.2138159722222221E-2</v>
      </c>
      <c r="T88" s="4">
        <v>2.2147210648148147E-2</v>
      </c>
      <c r="U88" s="4">
        <v>2.2151539351851851E-2</v>
      </c>
      <c r="V88" s="4">
        <v>2.2186562500000003E-2</v>
      </c>
      <c r="W88" s="4">
        <v>2.2191875E-2</v>
      </c>
      <c r="X88" s="4">
        <v>2.2207222222222222E-2</v>
      </c>
      <c r="Y88" s="4"/>
      <c r="Z88" s="4"/>
      <c r="AA88" s="4"/>
      <c r="AB88" s="4"/>
      <c r="AC88" s="4">
        <v>2.2207615740740743E-2</v>
      </c>
      <c r="AD88" s="5" t="s">
        <v>286</v>
      </c>
      <c r="AE88" s="5" t="s">
        <v>280</v>
      </c>
      <c r="AF88" s="5" t="s">
        <v>286</v>
      </c>
      <c r="AG88" s="5" t="s">
        <v>280</v>
      </c>
      <c r="AH88" s="5" t="s">
        <v>286</v>
      </c>
      <c r="AI88" s="5" t="s">
        <v>280</v>
      </c>
      <c r="AJ88" s="5" t="s">
        <v>286</v>
      </c>
      <c r="AK88" s="5" t="s">
        <v>280</v>
      </c>
      <c r="AL88" s="5" t="s">
        <v>286</v>
      </c>
      <c r="AM88" s="5"/>
      <c r="AN88" s="5"/>
      <c r="AO88" s="5"/>
      <c r="AP88" s="5"/>
      <c r="AQ88" s="5" t="s">
        <v>286</v>
      </c>
    </row>
    <row r="89" spans="1:43" x14ac:dyDescent="0.25">
      <c r="A89">
        <v>3</v>
      </c>
      <c r="B89">
        <v>0</v>
      </c>
      <c r="C89">
        <v>6.9</v>
      </c>
      <c r="D89" s="11">
        <f t="shared" si="7"/>
        <v>2.4459363425925924E-2</v>
      </c>
      <c r="E89" s="1">
        <v>2</v>
      </c>
      <c r="F89" s="1" t="s">
        <v>288</v>
      </c>
      <c r="G89" s="5">
        <v>38</v>
      </c>
      <c r="H89" s="5"/>
      <c r="I89" s="5"/>
      <c r="J89" s="5" t="str">
        <f t="shared" si="4"/>
        <v/>
      </c>
      <c r="K89" s="5" t="str">
        <f t="shared" si="5"/>
        <v/>
      </c>
      <c r="L89" s="5" t="str">
        <f t="shared" si="6"/>
        <v/>
      </c>
      <c r="M89" s="4">
        <v>2.4379502314814814E-2</v>
      </c>
      <c r="N89" s="4">
        <v>2.4385601851851849E-2</v>
      </c>
      <c r="O89" s="4">
        <v>2.4386782407407409E-2</v>
      </c>
      <c r="P89" s="4">
        <v>2.4410590277777779E-2</v>
      </c>
      <c r="Q89" s="4">
        <v>2.4386782407407409E-2</v>
      </c>
      <c r="R89" s="4">
        <v>2.4410590277777779E-2</v>
      </c>
      <c r="S89" s="4">
        <v>2.441905092592592E-2</v>
      </c>
      <c r="T89" s="4">
        <v>2.4431643518518519E-2</v>
      </c>
      <c r="U89" s="4">
        <v>2.4438923611111111E-2</v>
      </c>
      <c r="V89" s="4"/>
      <c r="W89" s="4"/>
      <c r="X89" s="4"/>
      <c r="Y89" s="4"/>
      <c r="Z89" s="4"/>
      <c r="AA89" s="4"/>
      <c r="AB89" s="4"/>
      <c r="AC89" s="4">
        <v>2.445978009259259E-2</v>
      </c>
      <c r="AD89" s="5" t="s">
        <v>282</v>
      </c>
      <c r="AE89" s="5" t="s">
        <v>280</v>
      </c>
      <c r="AF89" s="5" t="s">
        <v>286</v>
      </c>
      <c r="AG89" s="5" t="s">
        <v>280</v>
      </c>
      <c r="AH89" s="5" t="s">
        <v>281</v>
      </c>
      <c r="AI89" s="5" t="s">
        <v>280</v>
      </c>
      <c r="AJ89" s="5"/>
      <c r="AK89" s="5"/>
      <c r="AL89" s="5"/>
      <c r="AM89" s="5"/>
      <c r="AN89" s="5"/>
      <c r="AO89" s="5"/>
      <c r="AP89" s="5"/>
      <c r="AQ89" s="5" t="s">
        <v>280</v>
      </c>
    </row>
    <row r="90" spans="1:43" x14ac:dyDescent="0.25">
      <c r="A90">
        <v>3</v>
      </c>
      <c r="B90">
        <v>0</v>
      </c>
      <c r="C90">
        <v>9.6</v>
      </c>
      <c r="D90" s="11">
        <f t="shared" si="7"/>
        <v>2.9507997685185184E-2</v>
      </c>
      <c r="E90" s="1">
        <v>2</v>
      </c>
      <c r="F90" s="1" t="s">
        <v>283</v>
      </c>
      <c r="G90" s="5">
        <v>53</v>
      </c>
      <c r="H90" s="5"/>
      <c r="I90" s="5"/>
      <c r="J90" s="5" t="str">
        <f t="shared" si="4"/>
        <v/>
      </c>
      <c r="K90" s="5" t="str">
        <f t="shared" si="5"/>
        <v/>
      </c>
      <c r="L90" s="5" t="str">
        <f t="shared" si="6"/>
        <v/>
      </c>
      <c r="M90" s="4">
        <v>2.9396886574074074E-2</v>
      </c>
      <c r="N90" s="4">
        <v>2.9411643518518521E-2</v>
      </c>
      <c r="O90" s="4">
        <v>2.941243055555556E-2</v>
      </c>
      <c r="P90" s="4">
        <v>2.945984953703704E-2</v>
      </c>
      <c r="Q90" s="4">
        <v>2.941243055555556E-2</v>
      </c>
      <c r="R90" s="4">
        <v>2.945984953703704E-2</v>
      </c>
      <c r="S90" s="4">
        <v>2.9470671296296297E-2</v>
      </c>
      <c r="T90" s="4">
        <v>2.9497824074074072E-2</v>
      </c>
      <c r="U90" s="4"/>
      <c r="V90" s="4"/>
      <c r="W90" s="4"/>
      <c r="X90" s="4"/>
      <c r="Y90" s="4"/>
      <c r="Z90" s="4"/>
      <c r="AA90" s="4"/>
      <c r="AB90" s="4"/>
      <c r="AC90" s="4">
        <v>2.9508645833333333E-2</v>
      </c>
      <c r="AD90" s="5" t="s">
        <v>282</v>
      </c>
      <c r="AE90" s="5" t="s">
        <v>280</v>
      </c>
      <c r="AF90" s="5" t="s">
        <v>281</v>
      </c>
      <c r="AG90" s="5" t="s">
        <v>280</v>
      </c>
      <c r="AH90" s="5" t="s">
        <v>281</v>
      </c>
      <c r="AI90" s="5"/>
      <c r="AJ90" s="5"/>
      <c r="AK90" s="5"/>
      <c r="AL90" s="5"/>
      <c r="AM90" s="5"/>
      <c r="AN90" s="5"/>
      <c r="AO90" s="5"/>
      <c r="AP90" s="5"/>
      <c r="AQ90" s="5" t="s">
        <v>281</v>
      </c>
    </row>
    <row r="91" spans="1:43" x14ac:dyDescent="0.25">
      <c r="A91">
        <v>3</v>
      </c>
      <c r="B91">
        <v>0</v>
      </c>
      <c r="C91">
        <v>13.7</v>
      </c>
      <c r="D91" s="11">
        <f t="shared" si="7"/>
        <v>2.8305081018518519E-2</v>
      </c>
      <c r="E91" s="1">
        <v>2</v>
      </c>
      <c r="F91" s="1" t="s">
        <v>283</v>
      </c>
      <c r="G91" s="5">
        <v>54</v>
      </c>
      <c r="H91" s="5"/>
      <c r="I91" s="5"/>
      <c r="J91" s="5" t="str">
        <f t="shared" si="4"/>
        <v/>
      </c>
      <c r="K91" s="5" t="str">
        <f t="shared" si="5"/>
        <v/>
      </c>
      <c r="L91" s="5" t="str">
        <f t="shared" si="6"/>
        <v/>
      </c>
      <c r="M91" s="4">
        <v>2.8146516203703703E-2</v>
      </c>
      <c r="N91" s="4">
        <v>2.8152615740740738E-2</v>
      </c>
      <c r="O91" s="4">
        <v>2.815300925925926E-2</v>
      </c>
      <c r="P91" s="4">
        <v>2.8198657407407405E-2</v>
      </c>
      <c r="Q91" s="4">
        <v>2.815300925925926E-2</v>
      </c>
      <c r="R91" s="4">
        <v>2.8198854166666665E-2</v>
      </c>
      <c r="S91" s="4">
        <v>2.8203576388888887E-2</v>
      </c>
      <c r="T91" s="4">
        <v>2.8294872685185185E-2</v>
      </c>
      <c r="U91" s="4">
        <v>2.8299004629629629E-2</v>
      </c>
      <c r="V91" s="4"/>
      <c r="W91" s="4"/>
      <c r="X91" s="4"/>
      <c r="Y91" s="4"/>
      <c r="Z91" s="4"/>
      <c r="AA91" s="4"/>
      <c r="AB91" s="4"/>
      <c r="AC91" s="4">
        <v>2.8300578703703703E-2</v>
      </c>
      <c r="AD91" s="5" t="s">
        <v>286</v>
      </c>
      <c r="AE91" s="5" t="s">
        <v>280</v>
      </c>
      <c r="AF91" s="5" t="s">
        <v>286</v>
      </c>
      <c r="AG91" s="5" t="s">
        <v>280</v>
      </c>
      <c r="AH91" s="5" t="s">
        <v>281</v>
      </c>
      <c r="AI91" s="5" t="s">
        <v>280</v>
      </c>
      <c r="AJ91" s="5"/>
      <c r="AK91" s="5"/>
      <c r="AL91" s="5"/>
      <c r="AM91" s="5"/>
      <c r="AN91" s="5"/>
      <c r="AO91" s="5"/>
      <c r="AP91" s="5"/>
      <c r="AQ91" s="5" t="s">
        <v>280</v>
      </c>
    </row>
    <row r="92" spans="1:43" x14ac:dyDescent="0.25">
      <c r="D92" s="11">
        <f t="shared" si="7"/>
        <v>0</v>
      </c>
      <c r="E92" s="1">
        <v>2</v>
      </c>
      <c r="F92" s="1" t="s">
        <v>283</v>
      </c>
      <c r="G92" s="5">
        <v>55</v>
      </c>
      <c r="H92" s="5"/>
      <c r="I92" s="5" t="s">
        <v>293</v>
      </c>
      <c r="J92" s="5" t="str">
        <f t="shared" si="4"/>
        <v/>
      </c>
      <c r="K92" s="5" t="str">
        <f t="shared" si="5"/>
        <v>X</v>
      </c>
      <c r="L92" s="5" t="str">
        <f t="shared" si="6"/>
        <v>X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>
        <v>3</v>
      </c>
      <c r="B93">
        <v>0</v>
      </c>
      <c r="C93">
        <v>8.8000000000000007</v>
      </c>
      <c r="D93" s="11">
        <f t="shared" si="7"/>
        <v>2.5151793981481482E-2</v>
      </c>
      <c r="E93" s="1">
        <v>2</v>
      </c>
      <c r="F93" s="1" t="s">
        <v>283</v>
      </c>
      <c r="G93" s="5">
        <v>56</v>
      </c>
      <c r="H93" s="5"/>
      <c r="I93" s="5"/>
      <c r="J93" s="5" t="str">
        <f t="shared" si="4"/>
        <v/>
      </c>
      <c r="K93" s="5" t="str">
        <f t="shared" si="5"/>
        <v/>
      </c>
      <c r="L93" s="5" t="str">
        <f t="shared" si="6"/>
        <v/>
      </c>
      <c r="M93" s="4">
        <v>2.5049942129629629E-2</v>
      </c>
      <c r="N93" s="4">
        <v>2.5065879629629629E-2</v>
      </c>
      <c r="O93" s="4">
        <v>2.5071192129629629E-2</v>
      </c>
      <c r="P93" s="4">
        <v>2.510837962962963E-2</v>
      </c>
      <c r="Q93" s="4">
        <v>2.5071192129629629E-2</v>
      </c>
      <c r="R93" s="4">
        <v>2.510837962962963E-2</v>
      </c>
      <c r="S93" s="4">
        <v>2.5118217592592595E-2</v>
      </c>
      <c r="T93" s="4"/>
      <c r="U93" s="4"/>
      <c r="V93" s="4"/>
      <c r="W93" s="4"/>
      <c r="X93" s="4"/>
      <c r="Y93" s="4"/>
      <c r="Z93" s="4"/>
      <c r="AA93" s="4"/>
      <c r="AB93" s="4"/>
      <c r="AC93" s="4">
        <v>2.51534375E-2</v>
      </c>
      <c r="AD93" s="5" t="s">
        <v>282</v>
      </c>
      <c r="AE93" s="5" t="s">
        <v>280</v>
      </c>
      <c r="AF93" s="5" t="s">
        <v>286</v>
      </c>
      <c r="AG93" s="5" t="s">
        <v>280</v>
      </c>
      <c r="AH93" s="5"/>
      <c r="AI93" s="5"/>
      <c r="AJ93" s="5"/>
      <c r="AK93" s="5"/>
      <c r="AL93" s="5"/>
      <c r="AM93" s="5"/>
      <c r="AN93" s="5"/>
      <c r="AO93" s="5"/>
      <c r="AP93" s="5"/>
      <c r="AQ93" s="5" t="s">
        <v>280</v>
      </c>
    </row>
    <row r="94" spans="1:43" x14ac:dyDescent="0.25">
      <c r="A94">
        <v>3</v>
      </c>
      <c r="B94">
        <v>3</v>
      </c>
      <c r="D94" s="11">
        <f t="shared" si="7"/>
        <v>8.6773379629629631E-3</v>
      </c>
      <c r="E94" s="1">
        <v>2</v>
      </c>
      <c r="F94" s="1" t="s">
        <v>283</v>
      </c>
      <c r="G94" s="5">
        <v>57</v>
      </c>
      <c r="H94" s="5" t="s">
        <v>350</v>
      </c>
      <c r="I94" s="5"/>
      <c r="J94" s="5" t="str">
        <f t="shared" si="4"/>
        <v/>
      </c>
      <c r="K94" s="5" t="str">
        <f t="shared" si="5"/>
        <v/>
      </c>
      <c r="L94" s="5" t="str">
        <f t="shared" si="6"/>
        <v/>
      </c>
      <c r="M94" s="4">
        <v>8.6773379629629631E-3</v>
      </c>
      <c r="N94" s="4">
        <v>8.6798958333333346E-3</v>
      </c>
      <c r="O94" s="4">
        <v>8.680486111111111E-3</v>
      </c>
      <c r="P94" s="4">
        <v>8.7473842592592603E-3</v>
      </c>
      <c r="Q94" s="4">
        <v>8.680486111111111E-3</v>
      </c>
      <c r="R94" s="4">
        <v>8.7473842592592603E-3</v>
      </c>
      <c r="S94" s="4">
        <v>8.753877314814815E-3</v>
      </c>
      <c r="T94" s="4">
        <v>8.7648958333333329E-3</v>
      </c>
      <c r="U94" s="4">
        <v>8.8117245370370363E-3</v>
      </c>
      <c r="V94" s="4">
        <v>8.8231365740740735E-3</v>
      </c>
      <c r="W94" s="4">
        <v>8.8471412037037043E-3</v>
      </c>
      <c r="X94" s="4">
        <v>8.8550115740740742E-3</v>
      </c>
      <c r="Y94" s="4">
        <v>8.8748842592592577E-3</v>
      </c>
      <c r="Z94" s="4">
        <v>8.8794097222222226E-3</v>
      </c>
      <c r="AA94" s="4"/>
      <c r="AB94" s="4"/>
      <c r="AC94" s="4">
        <v>9.0820717592592585E-3</v>
      </c>
      <c r="AD94" s="5" t="s">
        <v>282</v>
      </c>
      <c r="AE94" s="5" t="s">
        <v>280</v>
      </c>
      <c r="AF94" s="5" t="s">
        <v>286</v>
      </c>
      <c r="AG94" s="5" t="s">
        <v>282</v>
      </c>
      <c r="AH94" s="5" t="s">
        <v>280</v>
      </c>
      <c r="AI94" s="5" t="s">
        <v>286</v>
      </c>
      <c r="AJ94" s="5" t="s">
        <v>280</v>
      </c>
      <c r="AK94" s="5" t="s">
        <v>286</v>
      </c>
      <c r="AL94" s="5" t="s">
        <v>280</v>
      </c>
      <c r="AM94" s="5" t="s">
        <v>286</v>
      </c>
      <c r="AN94" s="5" t="s">
        <v>280</v>
      </c>
      <c r="AO94" s="5"/>
      <c r="AP94" s="5"/>
      <c r="AQ94" s="5"/>
    </row>
    <row r="95" spans="1:43" x14ac:dyDescent="0.25">
      <c r="A95">
        <v>3</v>
      </c>
      <c r="B95">
        <v>0</v>
      </c>
      <c r="C95">
        <v>25.3</v>
      </c>
      <c r="D95" s="11">
        <f t="shared" si="7"/>
        <v>1.0409120370370369E-2</v>
      </c>
      <c r="E95" s="1">
        <v>2</v>
      </c>
      <c r="F95" s="1" t="s">
        <v>283</v>
      </c>
      <c r="G95" s="5">
        <v>58</v>
      </c>
      <c r="H95" s="5"/>
      <c r="I95" s="5"/>
      <c r="J95" s="5" t="str">
        <f t="shared" si="4"/>
        <v/>
      </c>
      <c r="K95" s="5" t="str">
        <f t="shared" si="5"/>
        <v/>
      </c>
      <c r="L95" s="5" t="str">
        <f t="shared" si="6"/>
        <v/>
      </c>
      <c r="M95" s="4">
        <v>1.0116296296296295E-2</v>
      </c>
      <c r="N95" s="4">
        <v>1.0169421296296296E-2</v>
      </c>
      <c r="O95" s="4">
        <v>1.017355324074074E-2</v>
      </c>
      <c r="P95" s="4">
        <v>1.0272916666666666E-2</v>
      </c>
      <c r="Q95" s="4">
        <v>1.017355324074074E-2</v>
      </c>
      <c r="R95" s="4">
        <v>1.0272916666666666E-2</v>
      </c>
      <c r="S95" s="4">
        <v>1.028806712962963E-2</v>
      </c>
      <c r="T95" s="4">
        <v>1.0364699074074073E-2</v>
      </c>
      <c r="U95" s="4">
        <v>1.0373159722222223E-2</v>
      </c>
      <c r="V95" s="4">
        <v>1.0388310185185186E-2</v>
      </c>
      <c r="W95" s="4">
        <v>1.0397164351851852E-2</v>
      </c>
      <c r="X95" s="4"/>
      <c r="Y95" s="4"/>
      <c r="Z95" s="4"/>
      <c r="AA95" s="4"/>
      <c r="AB95" s="4"/>
      <c r="AC95" s="4">
        <v>1.0406608796296296E-2</v>
      </c>
      <c r="AD95" s="5" t="s">
        <v>282</v>
      </c>
      <c r="AE95" s="5" t="s">
        <v>280</v>
      </c>
      <c r="AF95" s="5" t="s">
        <v>286</v>
      </c>
      <c r="AG95" s="5" t="s">
        <v>280</v>
      </c>
      <c r="AH95" s="5" t="s">
        <v>286</v>
      </c>
      <c r="AI95" s="5" t="s">
        <v>280</v>
      </c>
      <c r="AJ95" s="5" t="s">
        <v>286</v>
      </c>
      <c r="AK95" s="5" t="s">
        <v>280</v>
      </c>
      <c r="AL95" s="5"/>
      <c r="AM95" s="5"/>
      <c r="AN95" s="5"/>
      <c r="AO95" s="5"/>
      <c r="AP95" s="5"/>
      <c r="AQ95" s="5" t="s">
        <v>280</v>
      </c>
    </row>
    <row r="96" spans="1:43" x14ac:dyDescent="0.25">
      <c r="A96">
        <v>3</v>
      </c>
      <c r="B96">
        <v>0</v>
      </c>
      <c r="C96">
        <v>9.4</v>
      </c>
      <c r="D96" s="11">
        <f t="shared" si="7"/>
        <v>7.5758564814814812E-3</v>
      </c>
      <c r="E96" s="1">
        <v>2</v>
      </c>
      <c r="F96" s="1" t="s">
        <v>283</v>
      </c>
      <c r="G96" s="5">
        <v>59</v>
      </c>
      <c r="H96" s="5"/>
      <c r="I96" s="5"/>
      <c r="J96" s="5" t="str">
        <f t="shared" si="4"/>
        <v/>
      </c>
      <c r="K96" s="5" t="str">
        <f t="shared" si="5"/>
        <v/>
      </c>
      <c r="L96" s="5" t="str">
        <f t="shared" si="6"/>
        <v/>
      </c>
      <c r="M96" s="4">
        <v>7.4670601851851851E-3</v>
      </c>
      <c r="N96" s="4">
        <v>7.4704050925925927E-3</v>
      </c>
      <c r="O96" s="4">
        <v>7.47099537037037E-3</v>
      </c>
      <c r="P96" s="4">
        <v>7.5018865740740749E-3</v>
      </c>
      <c r="Q96" s="4">
        <v>7.47099537037037E-3</v>
      </c>
      <c r="R96" s="4">
        <v>7.5018865740740749E-3</v>
      </c>
      <c r="S96" s="4">
        <v>7.5103472222222212E-3</v>
      </c>
      <c r="T96" s="4">
        <v>7.5156597222222213E-3</v>
      </c>
      <c r="U96" s="4">
        <v>7.5253009259259257E-3</v>
      </c>
      <c r="V96" s="4">
        <v>7.5306134259259258E-3</v>
      </c>
      <c r="W96" s="4">
        <v>7.5514699074074078E-3</v>
      </c>
      <c r="X96" s="4">
        <v>7.5662268518518518E-3</v>
      </c>
      <c r="Y96" s="4">
        <v>7.5742939814814813E-3</v>
      </c>
      <c r="Z96" s="4"/>
      <c r="AA96" s="4"/>
      <c r="AB96" s="4"/>
      <c r="AC96" s="4">
        <v>7.5758680555555562E-3</v>
      </c>
      <c r="AD96" s="5" t="s">
        <v>282</v>
      </c>
      <c r="AE96" s="5" t="s">
        <v>280</v>
      </c>
      <c r="AF96" s="5" t="s">
        <v>286</v>
      </c>
      <c r="AG96" s="5" t="s">
        <v>280</v>
      </c>
      <c r="AH96" s="5" t="s">
        <v>282</v>
      </c>
      <c r="AI96" s="5" t="s">
        <v>280</v>
      </c>
      <c r="AJ96" s="5" t="s">
        <v>282</v>
      </c>
      <c r="AK96" s="5" t="s">
        <v>280</v>
      </c>
      <c r="AL96" s="5" t="s">
        <v>281</v>
      </c>
      <c r="AM96" s="5" t="s">
        <v>280</v>
      </c>
      <c r="AN96" s="5"/>
      <c r="AO96" s="5"/>
      <c r="AP96" s="5"/>
      <c r="AQ96" s="5" t="s">
        <v>280</v>
      </c>
    </row>
    <row r="97" spans="1:43" x14ac:dyDescent="0.25">
      <c r="A97">
        <v>3</v>
      </c>
      <c r="B97">
        <v>0</v>
      </c>
      <c r="C97">
        <v>27.8</v>
      </c>
      <c r="D97" s="11">
        <f t="shared" si="7"/>
        <v>8.3553009259259257E-3</v>
      </c>
      <c r="E97" s="1">
        <v>2</v>
      </c>
      <c r="F97" s="1" t="s">
        <v>283</v>
      </c>
      <c r="G97" s="5">
        <v>60</v>
      </c>
      <c r="H97" s="5"/>
      <c r="I97" s="5"/>
      <c r="J97" s="5" t="str">
        <f t="shared" si="4"/>
        <v/>
      </c>
      <c r="K97" s="5" t="str">
        <f t="shared" si="5"/>
        <v/>
      </c>
      <c r="L97" s="5" t="str">
        <f t="shared" si="6"/>
        <v/>
      </c>
      <c r="M97" s="4">
        <v>8.0335416666666663E-3</v>
      </c>
      <c r="N97" s="4">
        <v>8.0386574074074076E-3</v>
      </c>
      <c r="O97" s="4">
        <v>8.0412152777777773E-3</v>
      </c>
      <c r="P97" s="4">
        <v>8.1519907407407409E-3</v>
      </c>
      <c r="Q97" s="4">
        <v>8.0412152777777773E-3</v>
      </c>
      <c r="R97" s="4">
        <v>8.1519907407407409E-3</v>
      </c>
      <c r="S97" s="4">
        <v>8.19449074074074E-3</v>
      </c>
      <c r="T97" s="4">
        <v>8.218298611111112E-3</v>
      </c>
      <c r="U97" s="4">
        <v>8.2232175925925927E-3</v>
      </c>
      <c r="V97" s="4">
        <v>8.2519444444444437E-3</v>
      </c>
      <c r="W97" s="4">
        <v>8.2606018518518506E-3</v>
      </c>
      <c r="X97" s="4">
        <v>8.3070370370370381E-3</v>
      </c>
      <c r="Y97" s="4">
        <v>8.316481481481482E-3</v>
      </c>
      <c r="Z97" s="4">
        <v>8.3471759259259263E-3</v>
      </c>
      <c r="AA97" s="4"/>
      <c r="AB97" s="4"/>
      <c r="AC97" s="4">
        <v>8.3572106481481483E-3</v>
      </c>
      <c r="AD97" s="5" t="s">
        <v>282</v>
      </c>
      <c r="AE97" s="5" t="s">
        <v>280</v>
      </c>
      <c r="AF97" s="5" t="s">
        <v>286</v>
      </c>
      <c r="AG97" s="5" t="s">
        <v>280</v>
      </c>
      <c r="AH97" s="5" t="s">
        <v>281</v>
      </c>
      <c r="AI97" s="5" t="s">
        <v>280</v>
      </c>
      <c r="AJ97" s="5" t="s">
        <v>286</v>
      </c>
      <c r="AK97" s="5" t="s">
        <v>280</v>
      </c>
      <c r="AL97" s="5" t="s">
        <v>286</v>
      </c>
      <c r="AM97" s="5" t="s">
        <v>280</v>
      </c>
      <c r="AN97" s="5" t="s">
        <v>286</v>
      </c>
      <c r="AO97" s="5"/>
      <c r="AP97" s="5"/>
      <c r="AQ97" s="5" t="s">
        <v>286</v>
      </c>
    </row>
    <row r="98" spans="1:43" x14ac:dyDescent="0.25">
      <c r="A98">
        <v>3</v>
      </c>
      <c r="B98">
        <v>0</v>
      </c>
      <c r="C98">
        <v>5.7</v>
      </c>
      <c r="D98" s="11">
        <f t="shared" si="7"/>
        <v>7.4870833333333343E-3</v>
      </c>
      <c r="E98" s="1">
        <v>2</v>
      </c>
      <c r="F98" s="1" t="s">
        <v>283</v>
      </c>
      <c r="G98" s="5">
        <v>61</v>
      </c>
      <c r="H98" s="5"/>
      <c r="I98" s="5"/>
      <c r="J98" s="5" t="str">
        <f t="shared" si="4"/>
        <v/>
      </c>
      <c r="K98" s="5" t="str">
        <f t="shared" si="5"/>
        <v/>
      </c>
      <c r="L98" s="5" t="str">
        <f t="shared" si="6"/>
        <v/>
      </c>
      <c r="M98" s="4">
        <v>7.4211111111111118E-3</v>
      </c>
      <c r="N98" s="4">
        <v>7.4283912037037035E-3</v>
      </c>
      <c r="O98" s="4">
        <v>7.4287847222222229E-3</v>
      </c>
      <c r="P98" s="4">
        <v>7.4870254629629636E-3</v>
      </c>
      <c r="Q98" s="4">
        <v>7.4287847222222229E-3</v>
      </c>
      <c r="R98" s="4">
        <v>7.4870254629629636E-3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>
        <v>7.4876157407407417E-3</v>
      </c>
      <c r="AD98" s="5" t="s">
        <v>282</v>
      </c>
      <c r="AE98" s="5" t="s">
        <v>280</v>
      </c>
      <c r="AF98" s="5" t="s">
        <v>281</v>
      </c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 t="s">
        <v>281</v>
      </c>
    </row>
    <row r="99" spans="1:43" x14ac:dyDescent="0.25">
      <c r="A99">
        <v>3</v>
      </c>
      <c r="B99">
        <v>0</v>
      </c>
      <c r="C99">
        <v>25.2</v>
      </c>
      <c r="D99" s="11">
        <f t="shared" si="7"/>
        <v>2.2131944444444444E-2</v>
      </c>
      <c r="E99" s="1">
        <v>2</v>
      </c>
      <c r="F99" s="1" t="s">
        <v>283</v>
      </c>
      <c r="G99" s="5">
        <v>62</v>
      </c>
      <c r="H99" s="5"/>
      <c r="I99" s="5"/>
      <c r="J99" s="5" t="str">
        <f t="shared" si="4"/>
        <v/>
      </c>
      <c r="K99" s="5" t="str">
        <f t="shared" si="5"/>
        <v/>
      </c>
      <c r="L99" s="5" t="str">
        <f t="shared" si="6"/>
        <v/>
      </c>
      <c r="M99" s="4">
        <v>2.1840277777777778E-2</v>
      </c>
      <c r="N99" s="4">
        <v>2.2055729166666666E-2</v>
      </c>
      <c r="O99" s="4">
        <v>2.2056712962962962E-2</v>
      </c>
      <c r="P99" s="4">
        <v>2.2093310185185188E-2</v>
      </c>
      <c r="Q99" s="4">
        <v>2.20415625E-2</v>
      </c>
      <c r="R99" s="4">
        <v>2.2047858796296296E-2</v>
      </c>
      <c r="S99" s="4">
        <v>2.2056712962962962E-2</v>
      </c>
      <c r="T99" s="4">
        <v>2.2094687500000001E-2</v>
      </c>
      <c r="U99" s="4">
        <v>2.2097245370370371E-2</v>
      </c>
      <c r="V99" s="4"/>
      <c r="W99" s="4"/>
      <c r="X99" s="4"/>
      <c r="Y99" s="4"/>
      <c r="Z99" s="4"/>
      <c r="AA99" s="4"/>
      <c r="AB99" s="4"/>
      <c r="AC99" s="4">
        <v>2.2122627314814815E-2</v>
      </c>
      <c r="AD99" s="5" t="s">
        <v>282</v>
      </c>
      <c r="AE99" s="5" t="s">
        <v>286</v>
      </c>
      <c r="AF99" s="5" t="s">
        <v>282</v>
      </c>
      <c r="AG99" s="5" t="s">
        <v>280</v>
      </c>
      <c r="AH99" s="5" t="s">
        <v>286</v>
      </c>
      <c r="AI99" s="5" t="s">
        <v>280</v>
      </c>
      <c r="AJ99" s="5"/>
      <c r="AK99" s="5"/>
      <c r="AL99" s="5"/>
      <c r="AM99" s="5"/>
      <c r="AN99" s="5"/>
      <c r="AO99" s="5"/>
      <c r="AP99" s="5"/>
      <c r="AQ99" s="5" t="s">
        <v>280</v>
      </c>
    </row>
    <row r="100" spans="1:43" x14ac:dyDescent="0.25">
      <c r="A100">
        <v>3</v>
      </c>
      <c r="B100">
        <v>0</v>
      </c>
      <c r="C100">
        <v>31.8</v>
      </c>
      <c r="D100" s="11">
        <f t="shared" si="7"/>
        <v>7.3598495370370371E-3</v>
      </c>
      <c r="E100" s="1">
        <v>2</v>
      </c>
      <c r="F100" s="1" t="s">
        <v>283</v>
      </c>
      <c r="G100" s="5">
        <v>63</v>
      </c>
      <c r="H100" s="5"/>
      <c r="I100" s="5" t="s">
        <v>285</v>
      </c>
      <c r="J100" s="5" t="str">
        <f t="shared" si="4"/>
        <v/>
      </c>
      <c r="K100" s="5" t="str">
        <f t="shared" si="5"/>
        <v>X</v>
      </c>
      <c r="L100" s="5" t="str">
        <f t="shared" si="6"/>
        <v/>
      </c>
      <c r="M100" s="4">
        <v>6.9917939814814816E-3</v>
      </c>
      <c r="N100" s="4"/>
      <c r="O100" s="4"/>
      <c r="P100" s="4"/>
      <c r="Q100" s="4">
        <v>6.9978935185185187E-3</v>
      </c>
      <c r="R100" s="4">
        <v>7.0657754629629629E-3</v>
      </c>
      <c r="S100" s="4">
        <v>7.0693171296296294E-3</v>
      </c>
      <c r="T100" s="4">
        <v>7.0964699074074072E-3</v>
      </c>
      <c r="U100" s="4">
        <v>7.1002083333333334E-3</v>
      </c>
      <c r="V100" s="4">
        <v>7.1775347222222223E-3</v>
      </c>
      <c r="W100" s="4">
        <v>7.1836342592592585E-3</v>
      </c>
      <c r="X100" s="4"/>
      <c r="Y100" s="4"/>
      <c r="Z100" s="4"/>
      <c r="AA100" s="4"/>
      <c r="AB100" s="4"/>
      <c r="AC100" s="4" t="s">
        <v>284</v>
      </c>
      <c r="AD100" s="5" t="s">
        <v>286</v>
      </c>
      <c r="AE100" s="5" t="s">
        <v>282</v>
      </c>
      <c r="AF100" s="5" t="s">
        <v>286</v>
      </c>
      <c r="AG100" s="5" t="s">
        <v>282</v>
      </c>
      <c r="AH100" s="5" t="s">
        <v>286</v>
      </c>
      <c r="AI100" s="5" t="s">
        <v>282</v>
      </c>
      <c r="AJ100" s="5" t="s">
        <v>286</v>
      </c>
      <c r="AK100" s="5" t="s">
        <v>282</v>
      </c>
      <c r="AL100" s="5"/>
      <c r="AM100" s="5"/>
      <c r="AN100" s="5"/>
      <c r="AO100" s="5"/>
      <c r="AP100" s="5"/>
      <c r="AQ100" s="5" t="s">
        <v>282</v>
      </c>
    </row>
    <row r="101" spans="1:43" x14ac:dyDescent="0.25">
      <c r="A101">
        <v>3</v>
      </c>
      <c r="B101">
        <v>0</v>
      </c>
      <c r="C101">
        <v>28.2</v>
      </c>
      <c r="D101" s="11">
        <f t="shared" si="7"/>
        <v>2.3086539351851853E-2</v>
      </c>
      <c r="E101" s="1">
        <v>2</v>
      </c>
      <c r="F101" s="1" t="s">
        <v>283</v>
      </c>
      <c r="G101" s="5">
        <v>64</v>
      </c>
      <c r="H101" s="5"/>
      <c r="I101" s="5"/>
      <c r="J101" s="5" t="str">
        <f t="shared" si="4"/>
        <v/>
      </c>
      <c r="K101" s="5" t="str">
        <f t="shared" si="5"/>
        <v/>
      </c>
      <c r="L101" s="5" t="str">
        <f t="shared" si="6"/>
        <v/>
      </c>
      <c r="M101" s="4">
        <v>2.2760150462962963E-2</v>
      </c>
      <c r="N101" s="4">
        <v>2.2768611111111111E-2</v>
      </c>
      <c r="O101" s="4">
        <v>2.2769398148148146E-2</v>
      </c>
      <c r="P101" s="4">
        <v>2.2826655092592598E-2</v>
      </c>
      <c r="Q101" s="4">
        <v>2.2769398148148146E-2</v>
      </c>
      <c r="R101" s="4">
        <v>2.2826655092592598E-2</v>
      </c>
      <c r="S101" s="4">
        <v>2.2948252314814815E-2</v>
      </c>
      <c r="T101" s="4">
        <v>2.2973240740740739E-2</v>
      </c>
      <c r="U101" s="4">
        <v>2.2980324074074077E-2</v>
      </c>
      <c r="V101" s="4">
        <v>2.3030891203703704E-2</v>
      </c>
      <c r="W101" s="4">
        <v>2.3037777777777779E-2</v>
      </c>
      <c r="X101" s="4">
        <v>2.3066504629629628E-2</v>
      </c>
      <c r="Y101" s="4">
        <v>2.3074374999999998E-2</v>
      </c>
      <c r="Z101" s="4"/>
      <c r="AA101" s="4"/>
      <c r="AB101" s="4"/>
      <c r="AC101" s="4">
        <v>2.3087557870370368E-2</v>
      </c>
      <c r="AD101" s="5" t="s">
        <v>282</v>
      </c>
      <c r="AE101" s="5" t="s">
        <v>280</v>
      </c>
      <c r="AF101" s="5" t="s">
        <v>282</v>
      </c>
      <c r="AG101" s="5" t="s">
        <v>280</v>
      </c>
      <c r="AH101" s="5" t="s">
        <v>286</v>
      </c>
      <c r="AI101" s="5" t="s">
        <v>280</v>
      </c>
      <c r="AJ101" s="5" t="s">
        <v>286</v>
      </c>
      <c r="AK101" s="5" t="s">
        <v>280</v>
      </c>
      <c r="AL101" s="5" t="s">
        <v>286</v>
      </c>
      <c r="AM101" s="5" t="s">
        <v>280</v>
      </c>
      <c r="AN101" s="5"/>
      <c r="AO101" s="5"/>
      <c r="AP101" s="5"/>
      <c r="AQ101" s="5" t="s">
        <v>280</v>
      </c>
    </row>
    <row r="102" spans="1:43" x14ac:dyDescent="0.25">
      <c r="A102">
        <v>3</v>
      </c>
      <c r="B102">
        <v>0</v>
      </c>
      <c r="C102">
        <v>21.6</v>
      </c>
      <c r="D102" s="11">
        <f t="shared" si="7"/>
        <v>2.5000000000000001E-4</v>
      </c>
      <c r="E102" s="1">
        <v>2</v>
      </c>
      <c r="F102" s="1" t="s">
        <v>283</v>
      </c>
      <c r="G102" s="5">
        <v>65</v>
      </c>
      <c r="H102" s="5"/>
      <c r="I102" s="5" t="s">
        <v>293</v>
      </c>
      <c r="J102" s="5" t="str">
        <f t="shared" si="4"/>
        <v/>
      </c>
      <c r="K102" s="5" t="str">
        <f t="shared" si="5"/>
        <v>X</v>
      </c>
      <c r="L102" s="5" t="str">
        <f t="shared" si="6"/>
        <v>X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>
        <v>3</v>
      </c>
      <c r="B103">
        <v>0</v>
      </c>
      <c r="C103">
        <v>28.8</v>
      </c>
      <c r="D103" s="11">
        <f t="shared" si="7"/>
        <v>2.2579224537037042E-2</v>
      </c>
      <c r="E103" s="1">
        <v>2</v>
      </c>
      <c r="F103" s="1" t="s">
        <v>283</v>
      </c>
      <c r="G103" s="5">
        <v>66</v>
      </c>
      <c r="H103" s="5"/>
      <c r="I103" s="5"/>
      <c r="J103" s="5" t="str">
        <f t="shared" si="4"/>
        <v/>
      </c>
      <c r="K103" s="5" t="str">
        <f t="shared" si="5"/>
        <v/>
      </c>
      <c r="L103" s="5" t="str">
        <f t="shared" si="6"/>
        <v/>
      </c>
      <c r="M103" s="4">
        <v>2.2245891203703707E-2</v>
      </c>
      <c r="N103" s="4">
        <v>2.2246874999999999E-2</v>
      </c>
      <c r="O103" s="4">
        <v>2.2248842592592591E-2</v>
      </c>
      <c r="P103" s="4">
        <v>2.2283275462962961E-2</v>
      </c>
      <c r="Q103" s="4">
        <v>2.2248842592592591E-2</v>
      </c>
      <c r="R103" s="4">
        <v>2.2283472222222222E-2</v>
      </c>
      <c r="S103" s="4">
        <v>2.228662037037037E-2</v>
      </c>
      <c r="T103" s="4">
        <v>2.2365324074074072E-2</v>
      </c>
      <c r="U103" s="4">
        <v>2.237240740740741E-2</v>
      </c>
      <c r="V103" s="4">
        <v>2.2399363425925925E-2</v>
      </c>
      <c r="W103" s="4">
        <v>2.2410381944444443E-2</v>
      </c>
      <c r="X103" s="4">
        <v>2.2424548611111112E-2</v>
      </c>
      <c r="Y103" s="4">
        <v>2.2436944444444443E-2</v>
      </c>
      <c r="Z103" s="4">
        <v>2.2450914351851852E-2</v>
      </c>
      <c r="AA103" s="4">
        <v>2.2461932870370366E-2</v>
      </c>
      <c r="AB103" s="4"/>
      <c r="AC103" s="4" t="s">
        <v>284</v>
      </c>
      <c r="AD103" s="5" t="s">
        <v>286</v>
      </c>
      <c r="AE103" s="5" t="s">
        <v>280</v>
      </c>
      <c r="AF103" s="5" t="s">
        <v>286</v>
      </c>
      <c r="AG103" s="5" t="s">
        <v>280</v>
      </c>
      <c r="AH103" s="5" t="s">
        <v>286</v>
      </c>
      <c r="AI103" s="5" t="s">
        <v>280</v>
      </c>
      <c r="AJ103" s="5" t="s">
        <v>286</v>
      </c>
      <c r="AK103" s="5" t="s">
        <v>280</v>
      </c>
      <c r="AL103" s="5" t="s">
        <v>286</v>
      </c>
      <c r="AM103" s="5" t="s">
        <v>280</v>
      </c>
      <c r="AN103" s="5" t="s">
        <v>286</v>
      </c>
      <c r="AO103" s="5" t="s">
        <v>280</v>
      </c>
      <c r="AP103" s="5"/>
      <c r="AQ103" s="5" t="s">
        <v>280</v>
      </c>
    </row>
    <row r="104" spans="1:43" x14ac:dyDescent="0.25">
      <c r="A104">
        <v>3</v>
      </c>
      <c r="B104">
        <v>0</v>
      </c>
      <c r="C104">
        <v>21.5</v>
      </c>
      <c r="D104" s="11">
        <f t="shared" si="7"/>
        <v>2.6163159722222225E-2</v>
      </c>
      <c r="E104" s="1">
        <v>2</v>
      </c>
      <c r="F104" s="1" t="s">
        <v>283</v>
      </c>
      <c r="G104" s="5">
        <v>67</v>
      </c>
      <c r="H104" s="5"/>
      <c r="I104" s="5"/>
      <c r="J104" s="5" t="str">
        <f t="shared" si="4"/>
        <v/>
      </c>
      <c r="K104" s="5" t="str">
        <f t="shared" si="5"/>
        <v/>
      </c>
      <c r="L104" s="5" t="str">
        <f t="shared" si="6"/>
        <v/>
      </c>
      <c r="M104" s="4">
        <v>2.5914317129629633E-2</v>
      </c>
      <c r="N104" s="4">
        <v>2.5988101851851849E-2</v>
      </c>
      <c r="O104" s="4">
        <v>2.5989282407407405E-2</v>
      </c>
      <c r="P104" s="4">
        <v>2.6020370370370371E-2</v>
      </c>
      <c r="Q104" s="4">
        <v>2.5945798611111112E-2</v>
      </c>
      <c r="R104" s="4">
        <v>2.5950914351851855E-2</v>
      </c>
      <c r="S104" s="4">
        <v>2.5973344907407409E-2</v>
      </c>
      <c r="T104" s="4">
        <v>2.597806712962963E-2</v>
      </c>
      <c r="U104" s="4">
        <v>2.5989282407407405E-2</v>
      </c>
      <c r="V104" s="4">
        <v>2.6021157407407406E-2</v>
      </c>
      <c r="W104" s="4">
        <v>2.6026076388888889E-2</v>
      </c>
      <c r="X104" s="4">
        <v>2.6062673611111115E-2</v>
      </c>
      <c r="Y104" s="4">
        <v>2.6075462962962967E-2</v>
      </c>
      <c r="Z104" s="4">
        <v>2.6079398148148147E-2</v>
      </c>
      <c r="AA104" s="4">
        <v>2.6088645833333337E-2</v>
      </c>
      <c r="AB104" s="4">
        <v>2.6095138888888886E-2</v>
      </c>
      <c r="AC104" s="4" t="s">
        <v>284</v>
      </c>
      <c r="AD104" s="5" t="s">
        <v>282</v>
      </c>
      <c r="AE104" s="5" t="s">
        <v>286</v>
      </c>
      <c r="AF104" s="5" t="s">
        <v>282</v>
      </c>
      <c r="AG104" s="5" t="s">
        <v>286</v>
      </c>
      <c r="AH104" s="5" t="s">
        <v>282</v>
      </c>
      <c r="AI104" s="5" t="s">
        <v>280</v>
      </c>
      <c r="AJ104" s="5" t="s">
        <v>286</v>
      </c>
      <c r="AK104" s="5" t="s">
        <v>282</v>
      </c>
      <c r="AL104" s="5" t="s">
        <v>280</v>
      </c>
      <c r="AM104" s="5" t="s">
        <v>286</v>
      </c>
      <c r="AN104" s="5" t="s">
        <v>280</v>
      </c>
      <c r="AO104" s="5" t="s">
        <v>282</v>
      </c>
      <c r="AP104" s="5" t="s">
        <v>280</v>
      </c>
      <c r="AQ104" s="5" t="s">
        <v>280</v>
      </c>
    </row>
    <row r="105" spans="1:43" x14ac:dyDescent="0.25">
      <c r="D105" s="11">
        <f t="shared" si="7"/>
        <v>0</v>
      </c>
      <c r="E105" s="1">
        <v>2</v>
      </c>
      <c r="F105" s="1" t="s">
        <v>283</v>
      </c>
      <c r="G105" s="5">
        <v>68</v>
      </c>
      <c r="H105" s="5"/>
      <c r="I105" s="5" t="s">
        <v>293</v>
      </c>
      <c r="J105" s="5" t="str">
        <f t="shared" si="4"/>
        <v/>
      </c>
      <c r="K105" s="5" t="str">
        <f t="shared" si="5"/>
        <v>X</v>
      </c>
      <c r="L105" s="5" t="str">
        <f t="shared" si="6"/>
        <v>X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>
        <v>3</v>
      </c>
      <c r="B106">
        <v>0</v>
      </c>
      <c r="C106">
        <v>4.9000000000000004</v>
      </c>
      <c r="D106" s="11">
        <f t="shared" si="7"/>
        <v>7.6318287037037034E-4</v>
      </c>
      <c r="E106" s="1">
        <v>2</v>
      </c>
      <c r="F106" s="1" t="s">
        <v>283</v>
      </c>
      <c r="G106" s="5">
        <v>69</v>
      </c>
      <c r="H106" s="5"/>
      <c r="I106" s="5"/>
      <c r="J106" s="5" t="str">
        <f t="shared" si="4"/>
        <v/>
      </c>
      <c r="K106" s="5" t="str">
        <f t="shared" si="5"/>
        <v/>
      </c>
      <c r="L106" s="5" t="str">
        <f t="shared" si="6"/>
        <v/>
      </c>
      <c r="M106" s="4">
        <v>7.0646990740740739E-4</v>
      </c>
      <c r="N106" s="4">
        <v>7.1240740740740737E-4</v>
      </c>
      <c r="O106" s="4">
        <v>7.1516203703703705E-4</v>
      </c>
      <c r="P106" s="4">
        <v>7.4743055555555554E-4</v>
      </c>
      <c r="Q106" s="4">
        <v>7.1516203703703705E-4</v>
      </c>
      <c r="R106" s="4">
        <v>7.4743055555555554E-4</v>
      </c>
      <c r="S106" s="4">
        <v>7.5471064814814812E-4</v>
      </c>
      <c r="T106" s="4"/>
      <c r="U106" s="4"/>
      <c r="V106" s="4"/>
      <c r="W106" s="4"/>
      <c r="X106" s="4"/>
      <c r="Y106" s="4"/>
      <c r="Z106" s="4"/>
      <c r="AA106" s="4"/>
      <c r="AB106" s="4"/>
      <c r="AC106" s="4">
        <v>7.6435185185185189E-4</v>
      </c>
      <c r="AD106" s="5" t="s">
        <v>282</v>
      </c>
      <c r="AE106" s="5" t="s">
        <v>280</v>
      </c>
      <c r="AF106" s="5" t="s">
        <v>286</v>
      </c>
      <c r="AG106" s="5" t="s">
        <v>280</v>
      </c>
      <c r="AH106" s="5"/>
      <c r="AI106" s="5"/>
      <c r="AJ106" s="5"/>
      <c r="AK106" s="5"/>
      <c r="AL106" s="5"/>
      <c r="AM106" s="5"/>
      <c r="AN106" s="5"/>
      <c r="AO106" s="5"/>
      <c r="AP106" s="5"/>
      <c r="AQ106" s="5" t="s">
        <v>280</v>
      </c>
    </row>
    <row r="107" spans="1:43" x14ac:dyDescent="0.25">
      <c r="A107">
        <v>3</v>
      </c>
      <c r="B107">
        <v>0</v>
      </c>
      <c r="C107">
        <v>6</v>
      </c>
      <c r="D107" s="11">
        <f t="shared" si="7"/>
        <v>2.3102187499999999E-2</v>
      </c>
      <c r="E107" s="1">
        <v>2</v>
      </c>
      <c r="F107" s="1" t="s">
        <v>283</v>
      </c>
      <c r="G107" s="5">
        <v>70</v>
      </c>
      <c r="H107" s="5"/>
      <c r="I107" s="5"/>
      <c r="J107" s="5" t="str">
        <f t="shared" si="4"/>
        <v/>
      </c>
      <c r="K107" s="5" t="str">
        <f t="shared" si="5"/>
        <v/>
      </c>
      <c r="L107" s="5" t="str">
        <f t="shared" si="6"/>
        <v/>
      </c>
      <c r="M107" s="4">
        <v>2.3032743055555555E-2</v>
      </c>
      <c r="N107" s="4">
        <v>2.3038645833333329E-2</v>
      </c>
      <c r="O107" s="4">
        <v>2.3041597222222224E-2</v>
      </c>
      <c r="P107" s="4">
        <v>2.3089606481481482E-2</v>
      </c>
      <c r="Q107" s="4">
        <v>2.3041597222222224E-2</v>
      </c>
      <c r="R107" s="4">
        <v>2.3089606481481482E-2</v>
      </c>
      <c r="S107" s="4">
        <v>2.309806712962963E-2</v>
      </c>
      <c r="T107" s="4"/>
      <c r="U107" s="4"/>
      <c r="V107" s="4"/>
      <c r="W107" s="4"/>
      <c r="X107" s="4"/>
      <c r="Y107" s="4"/>
      <c r="Z107" s="4"/>
      <c r="AA107" s="4"/>
      <c r="AB107" s="4"/>
      <c r="AC107" s="4">
        <v>2.310337962962963E-2</v>
      </c>
      <c r="AD107" s="5" t="s">
        <v>282</v>
      </c>
      <c r="AE107" s="5" t="s">
        <v>280</v>
      </c>
      <c r="AF107" s="5" t="s">
        <v>281</v>
      </c>
      <c r="AG107" s="5" t="s">
        <v>280</v>
      </c>
      <c r="AH107" s="5"/>
      <c r="AI107" s="5"/>
      <c r="AJ107" s="5"/>
      <c r="AK107" s="5"/>
      <c r="AL107" s="5"/>
      <c r="AM107" s="5"/>
      <c r="AN107" s="5"/>
      <c r="AO107" s="5"/>
      <c r="AP107" s="5"/>
      <c r="AQ107" s="5" t="s">
        <v>280</v>
      </c>
    </row>
    <row r="108" spans="1:43" x14ac:dyDescent="0.25">
      <c r="A108">
        <v>2</v>
      </c>
      <c r="B108">
        <v>0</v>
      </c>
      <c r="C108">
        <v>18.600000000000001</v>
      </c>
      <c r="D108" s="11">
        <f t="shared" si="7"/>
        <v>2.0007060185185187E-2</v>
      </c>
      <c r="E108" s="1">
        <v>2</v>
      </c>
      <c r="F108" s="1" t="s">
        <v>283</v>
      </c>
      <c r="G108" s="5">
        <v>71</v>
      </c>
      <c r="H108" s="5"/>
      <c r="I108" s="5"/>
      <c r="J108" s="5" t="str">
        <f t="shared" si="4"/>
        <v/>
      </c>
      <c r="K108" s="5" t="str">
        <f t="shared" si="5"/>
        <v/>
      </c>
      <c r="L108" s="5" t="str">
        <f t="shared" si="6"/>
        <v/>
      </c>
      <c r="M108" s="4">
        <v>1.9791782407407407E-2</v>
      </c>
      <c r="N108" s="4">
        <v>1.9796111111111112E-2</v>
      </c>
      <c r="O108" s="4">
        <v>1.979689814814815E-2</v>
      </c>
      <c r="P108" s="4">
        <v>1.9844513888888891E-2</v>
      </c>
      <c r="Q108" s="4">
        <v>1.979689814814815E-2</v>
      </c>
      <c r="R108" s="4">
        <v>1.9844513888888891E-2</v>
      </c>
      <c r="S108" s="4">
        <v>1.9852384259259257E-2</v>
      </c>
      <c r="T108" s="4">
        <v>1.989449074074074E-2</v>
      </c>
      <c r="U108" s="4">
        <v>1.9898032407407406E-2</v>
      </c>
      <c r="V108" s="4">
        <v>1.9931284722222223E-2</v>
      </c>
      <c r="W108" s="4">
        <v>1.9939745370370372E-2</v>
      </c>
      <c r="X108" s="4">
        <v>1.9949386574074076E-2</v>
      </c>
      <c r="Y108" s="4">
        <v>1.9968668981481481E-2</v>
      </c>
      <c r="Z108" s="4">
        <v>1.9982638888888887E-2</v>
      </c>
      <c r="AA108" s="4">
        <v>2.0000150462962964E-2</v>
      </c>
      <c r="AB108" s="4"/>
      <c r="AC108" s="4">
        <v>2.0007627314814817E-2</v>
      </c>
      <c r="AD108" s="5" t="s">
        <v>282</v>
      </c>
      <c r="AE108" s="5" t="s">
        <v>280</v>
      </c>
      <c r="AF108" s="5" t="s">
        <v>281</v>
      </c>
      <c r="AG108" s="5" t="s">
        <v>280</v>
      </c>
      <c r="AH108" s="5" t="s">
        <v>286</v>
      </c>
      <c r="AI108" s="5" t="s">
        <v>280</v>
      </c>
      <c r="AJ108" s="5" t="s">
        <v>282</v>
      </c>
      <c r="AK108" s="5" t="s">
        <v>280</v>
      </c>
      <c r="AL108" s="5" t="s">
        <v>282</v>
      </c>
      <c r="AM108" s="5" t="s">
        <v>280</v>
      </c>
      <c r="AN108" s="5" t="s">
        <v>282</v>
      </c>
      <c r="AO108" s="5" t="s">
        <v>280</v>
      </c>
      <c r="AP108" s="5"/>
      <c r="AQ108" s="5" t="s">
        <v>280</v>
      </c>
    </row>
    <row r="109" spans="1:43" x14ac:dyDescent="0.25">
      <c r="A109">
        <v>3</v>
      </c>
      <c r="B109">
        <v>0</v>
      </c>
      <c r="C109">
        <v>43.1</v>
      </c>
      <c r="D109" s="11">
        <f t="shared" si="7"/>
        <v>3.2130000000000006E-2</v>
      </c>
      <c r="E109" s="1">
        <v>2</v>
      </c>
      <c r="F109" s="1" t="s">
        <v>283</v>
      </c>
      <c r="G109" s="5">
        <v>72</v>
      </c>
      <c r="H109" s="5"/>
      <c r="I109" s="5" t="s">
        <v>287</v>
      </c>
      <c r="J109" s="5" t="str">
        <f t="shared" si="4"/>
        <v/>
      </c>
      <c r="K109" s="5" t="str">
        <f t="shared" si="5"/>
        <v>X</v>
      </c>
      <c r="L109" s="5" t="str">
        <f t="shared" si="6"/>
        <v/>
      </c>
      <c r="M109" s="4">
        <v>3.1631157407407413E-2</v>
      </c>
      <c r="N109" s="4"/>
      <c r="O109" s="4"/>
      <c r="P109" s="4"/>
      <c r="Q109" s="4">
        <v>3.1661261574074069E-2</v>
      </c>
      <c r="R109" s="4">
        <v>3.1670879629629625E-2</v>
      </c>
      <c r="S109" s="4">
        <v>3.1692939814814816E-2</v>
      </c>
      <c r="T109" s="4">
        <v>3.1704745370370373E-2</v>
      </c>
      <c r="U109" s="4">
        <v>3.1744884259259261E-2</v>
      </c>
      <c r="V109" s="4">
        <v>3.1763969907407409E-2</v>
      </c>
      <c r="W109" s="4">
        <v>3.1794664351851853E-2</v>
      </c>
      <c r="X109" s="4">
        <v>3.180135416666667E-2</v>
      </c>
      <c r="Y109" s="4"/>
      <c r="Z109" s="4"/>
      <c r="AA109" s="4"/>
      <c r="AB109" s="4"/>
      <c r="AC109" s="4">
        <v>3.2036284722222218E-2</v>
      </c>
      <c r="AD109" s="5" t="s">
        <v>282</v>
      </c>
      <c r="AE109" s="5" t="s">
        <v>286</v>
      </c>
      <c r="AF109" s="5" t="s">
        <v>282</v>
      </c>
      <c r="AG109" s="5" t="s">
        <v>286</v>
      </c>
      <c r="AH109" s="5" t="s">
        <v>282</v>
      </c>
      <c r="AI109" s="5" t="s">
        <v>286</v>
      </c>
      <c r="AJ109" s="5" t="s">
        <v>282</v>
      </c>
      <c r="AK109" s="5" t="s">
        <v>286</v>
      </c>
      <c r="AL109" s="5" t="s">
        <v>282</v>
      </c>
      <c r="AM109" s="5"/>
      <c r="AN109" s="5"/>
      <c r="AO109" s="5"/>
      <c r="AP109" s="5"/>
      <c r="AQ109" s="5" t="s">
        <v>286</v>
      </c>
    </row>
    <row r="110" spans="1:43" x14ac:dyDescent="0.25">
      <c r="A110">
        <v>3</v>
      </c>
      <c r="B110">
        <v>0</v>
      </c>
      <c r="C110">
        <v>8</v>
      </c>
      <c r="D110" s="11">
        <f t="shared" si="7"/>
        <v>9.2592592592592588E-5</v>
      </c>
      <c r="E110" s="1">
        <v>2</v>
      </c>
      <c r="F110" s="1" t="s">
        <v>283</v>
      </c>
      <c r="G110" s="5">
        <v>73</v>
      </c>
      <c r="H110" s="5"/>
      <c r="I110" s="5" t="s">
        <v>293</v>
      </c>
      <c r="J110" s="5" t="str">
        <f t="shared" si="4"/>
        <v/>
      </c>
      <c r="K110" s="5" t="str">
        <f t="shared" si="5"/>
        <v>X</v>
      </c>
      <c r="L110" s="5" t="str">
        <f t="shared" si="6"/>
        <v>X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>
        <v>3</v>
      </c>
      <c r="B111">
        <v>0</v>
      </c>
      <c r="C111">
        <v>27.6</v>
      </c>
      <c r="D111" s="11">
        <f t="shared" si="7"/>
        <v>2.1795185185185185E-2</v>
      </c>
      <c r="E111" s="1">
        <v>2</v>
      </c>
      <c r="F111" s="1" t="s">
        <v>283</v>
      </c>
      <c r="G111" s="5">
        <v>74</v>
      </c>
      <c r="H111" s="5"/>
      <c r="I111" s="5" t="s">
        <v>298</v>
      </c>
      <c r="J111" s="5" t="str">
        <f t="shared" si="4"/>
        <v/>
      </c>
      <c r="K111" s="5" t="str">
        <f t="shared" si="5"/>
        <v/>
      </c>
      <c r="L111" s="5" t="str">
        <f t="shared" si="6"/>
        <v/>
      </c>
      <c r="M111" s="4">
        <v>2.147574074074074E-2</v>
      </c>
      <c r="N111" s="4">
        <v>2.1765856481481483E-2</v>
      </c>
      <c r="O111" s="4">
        <v>2.1767627314814814E-2</v>
      </c>
      <c r="P111" s="4"/>
      <c r="Q111" s="4">
        <v>2.1502893518518518E-2</v>
      </c>
      <c r="R111" s="4">
        <v>2.1513124999999998E-2</v>
      </c>
      <c r="S111" s="4">
        <v>2.1579918981481479E-2</v>
      </c>
      <c r="T111" s="4">
        <v>2.1584837962962965E-2</v>
      </c>
      <c r="U111" s="4">
        <v>2.1614745370370367E-2</v>
      </c>
      <c r="V111" s="4">
        <v>2.1619074074074072E-2</v>
      </c>
      <c r="W111" s="4">
        <v>2.1658425925925925E-2</v>
      </c>
      <c r="X111" s="4">
        <v>2.1662164351851851E-2</v>
      </c>
      <c r="Y111" s="4"/>
      <c r="Z111" s="4"/>
      <c r="AA111" s="4"/>
      <c r="AB111" s="4"/>
      <c r="AC111" s="4">
        <v>2.1794155092592592E-2</v>
      </c>
      <c r="AD111" s="5" t="s">
        <v>282</v>
      </c>
      <c r="AE111" s="5" t="s">
        <v>286</v>
      </c>
      <c r="AF111" s="5" t="s">
        <v>282</v>
      </c>
      <c r="AG111" s="5" t="s">
        <v>286</v>
      </c>
      <c r="AH111" s="5" t="s">
        <v>282</v>
      </c>
      <c r="AI111" s="5" t="s">
        <v>286</v>
      </c>
      <c r="AJ111" s="5" t="s">
        <v>282</v>
      </c>
      <c r="AK111" s="5"/>
      <c r="AL111" s="5"/>
      <c r="AM111" s="5"/>
      <c r="AN111" s="5"/>
      <c r="AO111" s="5"/>
      <c r="AP111" s="5"/>
      <c r="AQ111" s="5" t="s">
        <v>280</v>
      </c>
    </row>
    <row r="112" spans="1:43" x14ac:dyDescent="0.25">
      <c r="A112">
        <v>3</v>
      </c>
      <c r="B112">
        <v>0</v>
      </c>
      <c r="C112">
        <v>38</v>
      </c>
      <c r="D112" s="11">
        <f t="shared" si="7"/>
        <v>1.4450810185185185E-3</v>
      </c>
      <c r="E112" s="1">
        <v>2</v>
      </c>
      <c r="F112" s="1" t="s">
        <v>283</v>
      </c>
      <c r="G112" s="5">
        <v>75</v>
      </c>
      <c r="H112" s="5"/>
      <c r="I112" s="5" t="s">
        <v>285</v>
      </c>
      <c r="J112" s="5" t="str">
        <f t="shared" si="4"/>
        <v/>
      </c>
      <c r="K112" s="5" t="str">
        <f t="shared" si="5"/>
        <v>X</v>
      </c>
      <c r="L112" s="5" t="str">
        <f t="shared" si="6"/>
        <v/>
      </c>
      <c r="M112" s="4">
        <v>1.0052662037037037E-3</v>
      </c>
      <c r="N112" s="4"/>
      <c r="O112" s="4"/>
      <c r="P112" s="4"/>
      <c r="Q112" s="4">
        <v>1.0082175925925925E-3</v>
      </c>
      <c r="R112" s="4">
        <v>1.2872222222222224E-3</v>
      </c>
      <c r="S112" s="4">
        <v>1.2972569444444444E-3</v>
      </c>
      <c r="T112" s="4">
        <v>1.3856018518518521E-3</v>
      </c>
      <c r="U112" s="4"/>
      <c r="V112" s="4"/>
      <c r="W112" s="4"/>
      <c r="X112" s="4"/>
      <c r="Y112" s="4"/>
      <c r="Z112" s="4"/>
      <c r="AA112" s="4"/>
      <c r="AB112" s="4"/>
      <c r="AC112" s="4"/>
      <c r="AD112" s="5" t="s">
        <v>286</v>
      </c>
      <c r="AE112" s="5" t="s">
        <v>282</v>
      </c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>
        <v>3</v>
      </c>
      <c r="B113">
        <v>0</v>
      </c>
      <c r="C113">
        <v>9.6999999999999993</v>
      </c>
      <c r="D113" s="11">
        <f t="shared" si="7"/>
        <v>1.7402280092592592E-2</v>
      </c>
      <c r="E113" s="1">
        <v>2</v>
      </c>
      <c r="F113" s="1" t="s">
        <v>283</v>
      </c>
      <c r="G113" s="5">
        <v>76</v>
      </c>
      <c r="H113" s="5"/>
      <c r="I113" s="5"/>
      <c r="J113" s="5" t="str">
        <f t="shared" si="4"/>
        <v/>
      </c>
      <c r="K113" s="5" t="str">
        <f t="shared" si="5"/>
        <v/>
      </c>
      <c r="L113" s="5" t="str">
        <f t="shared" si="6"/>
        <v/>
      </c>
      <c r="M113" s="4">
        <v>1.7290011574074074E-2</v>
      </c>
      <c r="N113" s="4">
        <v>1.7295324074074074E-2</v>
      </c>
      <c r="O113" s="4">
        <v>1.7297685185185183E-2</v>
      </c>
      <c r="P113" s="4">
        <v>1.7370092592592593E-2</v>
      </c>
      <c r="Q113" s="4">
        <v>1.7297685185185183E-2</v>
      </c>
      <c r="R113" s="4">
        <v>1.7370092592592593E-2</v>
      </c>
      <c r="S113" s="4">
        <v>1.7374027777777776E-2</v>
      </c>
      <c r="T113" s="4"/>
      <c r="U113" s="4"/>
      <c r="V113" s="4"/>
      <c r="W113" s="4"/>
      <c r="X113" s="4"/>
      <c r="Y113" s="4"/>
      <c r="Z113" s="4"/>
      <c r="AA113" s="4"/>
      <c r="AB113" s="4"/>
      <c r="AC113" s="4">
        <v>1.7402754629629629E-2</v>
      </c>
      <c r="AD113" s="5" t="s">
        <v>282</v>
      </c>
      <c r="AE113" s="5" t="s">
        <v>280</v>
      </c>
      <c r="AF113" s="5" t="s">
        <v>286</v>
      </c>
      <c r="AG113" s="5" t="s">
        <v>280</v>
      </c>
      <c r="AH113" s="5"/>
      <c r="AI113" s="5"/>
      <c r="AJ113" s="5"/>
      <c r="AK113" s="5"/>
      <c r="AL113" s="5"/>
      <c r="AM113" s="5"/>
      <c r="AN113" s="5"/>
      <c r="AO113" s="5"/>
      <c r="AP113" s="5"/>
      <c r="AQ113" s="5" t="s">
        <v>280</v>
      </c>
    </row>
    <row r="114" spans="1:43" x14ac:dyDescent="0.25">
      <c r="A114">
        <v>3</v>
      </c>
      <c r="B114">
        <v>0</v>
      </c>
      <c r="C114">
        <v>21.6</v>
      </c>
      <c r="D114" s="11">
        <f t="shared" si="7"/>
        <v>2.4006006944444446E-2</v>
      </c>
      <c r="E114" s="1">
        <v>2</v>
      </c>
      <c r="F114" s="1" t="s">
        <v>283</v>
      </c>
      <c r="G114" s="5">
        <v>77</v>
      </c>
      <c r="H114" s="5"/>
      <c r="I114" s="5"/>
      <c r="J114" s="5" t="str">
        <f t="shared" si="4"/>
        <v/>
      </c>
      <c r="K114" s="5" t="str">
        <f t="shared" si="5"/>
        <v/>
      </c>
      <c r="L114" s="5" t="str">
        <f t="shared" si="6"/>
        <v/>
      </c>
      <c r="M114" s="4">
        <v>2.3756006944444446E-2</v>
      </c>
      <c r="N114" s="4">
        <v>2.3949618055555556E-2</v>
      </c>
      <c r="O114" s="4">
        <v>2.3950405092592591E-2</v>
      </c>
      <c r="P114" s="4">
        <v>2.400136574074074E-2</v>
      </c>
      <c r="Q114" s="4">
        <v>2.3866585648148145E-2</v>
      </c>
      <c r="R114" s="4">
        <v>2.3873865740740741E-2</v>
      </c>
      <c r="S114" s="4">
        <v>2.3933483796296295E-2</v>
      </c>
      <c r="T114" s="4">
        <v>2.3942731481481485E-2</v>
      </c>
      <c r="U114" s="4">
        <v>2.3950405092592591E-2</v>
      </c>
      <c r="V114" s="4">
        <v>2.400136574074074E-2</v>
      </c>
      <c r="W114" s="4"/>
      <c r="X114" s="4"/>
      <c r="Y114" s="4"/>
      <c r="Z114" s="4"/>
      <c r="AA114" s="4"/>
      <c r="AB114" s="4"/>
      <c r="AC114" s="4">
        <v>2.4006087962962965E-2</v>
      </c>
      <c r="AD114" s="5" t="s">
        <v>282</v>
      </c>
      <c r="AE114" s="5" t="s">
        <v>286</v>
      </c>
      <c r="AF114" s="5" t="s">
        <v>282</v>
      </c>
      <c r="AG114" s="5" t="s">
        <v>286</v>
      </c>
      <c r="AH114" s="5" t="s">
        <v>282</v>
      </c>
      <c r="AI114" s="5" t="s">
        <v>280</v>
      </c>
      <c r="AJ114" s="5" t="s">
        <v>286</v>
      </c>
      <c r="AK114" s="5"/>
      <c r="AL114" s="5"/>
      <c r="AM114" s="5"/>
      <c r="AN114" s="5"/>
      <c r="AO114" s="5"/>
      <c r="AP114" s="5"/>
      <c r="AQ114" s="5" t="s">
        <v>286</v>
      </c>
    </row>
    <row r="115" spans="1:43" x14ac:dyDescent="0.25">
      <c r="A115">
        <v>3</v>
      </c>
      <c r="B115">
        <v>0</v>
      </c>
      <c r="C115">
        <v>8.1</v>
      </c>
      <c r="D115" s="11">
        <f t="shared" si="7"/>
        <v>2.1474780092592596E-2</v>
      </c>
      <c r="E115" s="1">
        <v>2</v>
      </c>
      <c r="F115" s="1" t="s">
        <v>283</v>
      </c>
      <c r="G115" s="5">
        <v>78</v>
      </c>
      <c r="H115" s="5"/>
      <c r="I115" s="5"/>
      <c r="J115" s="5" t="str">
        <f t="shared" si="4"/>
        <v/>
      </c>
      <c r="K115" s="5" t="str">
        <f t="shared" si="5"/>
        <v/>
      </c>
      <c r="L115" s="5" t="str">
        <f t="shared" si="6"/>
        <v/>
      </c>
      <c r="M115" s="4">
        <v>2.1381030092592596E-2</v>
      </c>
      <c r="N115" s="4">
        <v>2.1422939814814815E-2</v>
      </c>
      <c r="O115" s="4">
        <v>2.1423726851851854E-2</v>
      </c>
      <c r="P115" s="4">
        <v>2.1456388888888889E-2</v>
      </c>
      <c r="Q115" s="4">
        <v>2.1423726851851854E-2</v>
      </c>
      <c r="R115" s="4">
        <v>2.1456388888888889E-2</v>
      </c>
      <c r="S115" s="4">
        <v>2.1463773148148148E-2</v>
      </c>
      <c r="T115" s="4">
        <v>2.1468981481481481E-2</v>
      </c>
      <c r="U115" s="4"/>
      <c r="V115" s="4"/>
      <c r="W115" s="4"/>
      <c r="X115" s="4"/>
      <c r="Y115" s="4"/>
      <c r="Z115" s="4"/>
      <c r="AA115" s="4"/>
      <c r="AB115" s="4"/>
      <c r="AC115" s="4">
        <v>2.1476261574074073E-2</v>
      </c>
      <c r="AD115" s="5" t="s">
        <v>282</v>
      </c>
      <c r="AE115" s="5" t="s">
        <v>280</v>
      </c>
      <c r="AF115" s="5" t="s">
        <v>281</v>
      </c>
      <c r="AG115" s="5" t="s">
        <v>286</v>
      </c>
      <c r="AH115" s="5" t="s">
        <v>280</v>
      </c>
      <c r="AI115" s="5"/>
      <c r="AJ115" s="5"/>
      <c r="AK115" s="5"/>
      <c r="AL115" s="5"/>
      <c r="AM115" s="5"/>
      <c r="AN115" s="5"/>
      <c r="AO115" s="5"/>
      <c r="AP115" s="5"/>
      <c r="AQ115" s="5" t="s">
        <v>280</v>
      </c>
    </row>
    <row r="116" spans="1:43" x14ac:dyDescent="0.25">
      <c r="A116">
        <v>3</v>
      </c>
      <c r="B116">
        <v>3</v>
      </c>
      <c r="D116" s="11">
        <v>1</v>
      </c>
      <c r="E116" s="1">
        <v>2</v>
      </c>
      <c r="F116" s="1" t="s">
        <v>283</v>
      </c>
      <c r="G116" s="5">
        <v>79</v>
      </c>
      <c r="H116" s="5"/>
      <c r="I116" s="5" t="s">
        <v>285</v>
      </c>
      <c r="J116" s="5" t="str">
        <f t="shared" si="4"/>
        <v/>
      </c>
      <c r="K116" s="5" t="str">
        <f t="shared" si="5"/>
        <v>X</v>
      </c>
      <c r="L116" s="5" t="str">
        <f t="shared" si="6"/>
        <v/>
      </c>
      <c r="M116" s="4">
        <v>9.4427546296296308E-3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 t="s">
        <v>284</v>
      </c>
      <c r="AD116" s="5" t="s">
        <v>282</v>
      </c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 t="s">
        <v>282</v>
      </c>
    </row>
    <row r="117" spans="1:43" x14ac:dyDescent="0.25">
      <c r="A117">
        <v>2</v>
      </c>
      <c r="B117">
        <v>0</v>
      </c>
      <c r="C117">
        <v>19.899999999999999</v>
      </c>
      <c r="D117" s="11">
        <f t="shared" si="7"/>
        <v>3.078898148148148E-2</v>
      </c>
      <c r="E117" s="1">
        <v>2</v>
      </c>
      <c r="F117" s="1" t="s">
        <v>283</v>
      </c>
      <c r="G117" s="5">
        <v>80</v>
      </c>
      <c r="H117" s="5"/>
      <c r="I117" s="5"/>
      <c r="J117" s="5" t="str">
        <f t="shared" si="4"/>
        <v/>
      </c>
      <c r="K117" s="5" t="str">
        <f t="shared" si="5"/>
        <v/>
      </c>
      <c r="L117" s="5" t="str">
        <f t="shared" si="6"/>
        <v/>
      </c>
      <c r="M117" s="4">
        <v>3.0558657407407406E-2</v>
      </c>
      <c r="N117" s="4">
        <v>2.7843252314814815E-2</v>
      </c>
      <c r="O117" s="4">
        <v>3.0621620370370372E-2</v>
      </c>
      <c r="P117" s="4">
        <v>3.0625949074074069E-2</v>
      </c>
      <c r="Q117" s="4">
        <v>3.0621620370370372E-2</v>
      </c>
      <c r="R117" s="4">
        <v>3.0625949074074069E-2</v>
      </c>
      <c r="S117" s="4">
        <v>3.0744398148148153E-2</v>
      </c>
      <c r="T117" s="4">
        <v>3.0752071759259259E-2</v>
      </c>
      <c r="U117" s="4">
        <v>3.0773518518518519E-2</v>
      </c>
      <c r="V117" s="4">
        <v>3.0779027777777777E-2</v>
      </c>
      <c r="W117" s="4"/>
      <c r="X117" s="4"/>
      <c r="Y117" s="4"/>
      <c r="Z117" s="4"/>
      <c r="AA117" s="4"/>
      <c r="AB117" s="4"/>
      <c r="AC117" s="4">
        <v>3.0789062500000002E-2</v>
      </c>
      <c r="AD117" s="5" t="s">
        <v>282</v>
      </c>
      <c r="AE117" s="5" t="s">
        <v>280</v>
      </c>
      <c r="AF117" s="5" t="s">
        <v>282</v>
      </c>
      <c r="AG117" s="5" t="s">
        <v>286</v>
      </c>
      <c r="AH117" s="5" t="s">
        <v>282</v>
      </c>
      <c r="AI117" s="5" t="s">
        <v>286</v>
      </c>
      <c r="AJ117" s="5" t="s">
        <v>280</v>
      </c>
      <c r="AK117" s="5"/>
      <c r="AL117" s="5"/>
      <c r="AM117" s="5"/>
      <c r="AN117" s="5"/>
      <c r="AO117" s="5"/>
      <c r="AP117" s="5"/>
      <c r="AQ117" s="5" t="s">
        <v>280</v>
      </c>
    </row>
    <row r="118" spans="1:43" x14ac:dyDescent="0.25">
      <c r="A118">
        <v>3</v>
      </c>
      <c r="B118">
        <v>0</v>
      </c>
      <c r="C118">
        <v>28.2</v>
      </c>
      <c r="D118" s="11">
        <f t="shared" si="7"/>
        <v>3.272337962962963E-3</v>
      </c>
      <c r="E118" s="1">
        <v>2</v>
      </c>
      <c r="F118" s="1" t="s">
        <v>283</v>
      </c>
      <c r="G118" s="5">
        <v>81</v>
      </c>
      <c r="H118" s="5"/>
      <c r="I118" s="5"/>
      <c r="J118" s="5" t="str">
        <f t="shared" si="4"/>
        <v/>
      </c>
      <c r="K118" s="5" t="str">
        <f t="shared" si="5"/>
        <v/>
      </c>
      <c r="L118" s="5" t="str">
        <f t="shared" si="6"/>
        <v/>
      </c>
      <c r="M118" s="4">
        <v>2.9459490740740744E-3</v>
      </c>
      <c r="N118" s="4">
        <v>3.0447222222222225E-3</v>
      </c>
      <c r="O118" s="4">
        <v>3.0462962962962965E-3</v>
      </c>
      <c r="P118" s="4">
        <v>3.1249999999999997E-3</v>
      </c>
      <c r="Q118" s="4">
        <v>2.9597222222222225E-3</v>
      </c>
      <c r="R118" s="4">
        <v>2.9664120370370365E-3</v>
      </c>
      <c r="S118" s="4">
        <v>3.0055671296296293E-3</v>
      </c>
      <c r="T118" s="4">
        <v>3.0177662037037035E-3</v>
      </c>
      <c r="U118" s="4">
        <v>3.0462962962962965E-3</v>
      </c>
      <c r="V118" s="4">
        <v>3.1249999999999997E-3</v>
      </c>
      <c r="W118" s="4">
        <v>3.1328703703703705E-3</v>
      </c>
      <c r="X118" s="4">
        <v>3.176944444444444E-3</v>
      </c>
      <c r="Y118" s="4">
        <v>3.2345949074074078E-3</v>
      </c>
      <c r="Z118" s="4">
        <v>3.2448263888888891E-3</v>
      </c>
      <c r="AA118" s="4">
        <v>3.2676504629629631E-3</v>
      </c>
      <c r="AB118" s="4"/>
      <c r="AC118" s="4">
        <v>3.2737500000000002E-3</v>
      </c>
      <c r="AD118" s="5" t="s">
        <v>282</v>
      </c>
      <c r="AE118" s="5" t="s">
        <v>286</v>
      </c>
      <c r="AF118" s="5" t="s">
        <v>282</v>
      </c>
      <c r="AG118" s="5" t="s">
        <v>286</v>
      </c>
      <c r="AH118" s="5" t="s">
        <v>282</v>
      </c>
      <c r="AI118" s="5" t="s">
        <v>280</v>
      </c>
      <c r="AJ118" s="5" t="s">
        <v>286</v>
      </c>
      <c r="AK118" s="5" t="s">
        <v>282</v>
      </c>
      <c r="AL118" s="5" t="s">
        <v>280</v>
      </c>
      <c r="AM118" s="5" t="s">
        <v>286</v>
      </c>
      <c r="AN118" s="5" t="s">
        <v>282</v>
      </c>
      <c r="AO118" s="5" t="s">
        <v>280</v>
      </c>
      <c r="AP118" s="5"/>
      <c r="AQ118" s="5" t="s">
        <v>280</v>
      </c>
    </row>
    <row r="119" spans="1:43" x14ac:dyDescent="0.25">
      <c r="A119">
        <v>3</v>
      </c>
      <c r="B119">
        <v>0</v>
      </c>
      <c r="C119">
        <v>21.6</v>
      </c>
      <c r="D119" s="11">
        <f t="shared" si="7"/>
        <v>3.2774884259259259E-3</v>
      </c>
      <c r="E119" s="1">
        <v>2</v>
      </c>
      <c r="F119" s="1" t="s">
        <v>283</v>
      </c>
      <c r="G119" s="5">
        <v>82</v>
      </c>
      <c r="H119" s="5"/>
      <c r="I119" s="5"/>
      <c r="J119" s="5" t="str">
        <f t="shared" si="4"/>
        <v/>
      </c>
      <c r="K119" s="5" t="str">
        <f t="shared" si="5"/>
        <v/>
      </c>
      <c r="L119" s="5" t="str">
        <f t="shared" si="6"/>
        <v/>
      </c>
      <c r="M119" s="4">
        <v>3.0274884259259261E-3</v>
      </c>
      <c r="N119" s="4">
        <v>3.0579861111111116E-3</v>
      </c>
      <c r="O119" s="4">
        <v>3.062314814814815E-3</v>
      </c>
      <c r="P119" s="4">
        <v>3.0709722222222219E-3</v>
      </c>
      <c r="Q119" s="4">
        <v>3.062314814814815E-3</v>
      </c>
      <c r="R119" s="4">
        <v>3.0709722222222219E-3</v>
      </c>
      <c r="S119" s="4">
        <v>3.0837615740740743E-3</v>
      </c>
      <c r="T119" s="4">
        <v>3.1227199074074074E-3</v>
      </c>
      <c r="U119" s="4">
        <v>3.1327546296296299E-3</v>
      </c>
      <c r="V119" s="4">
        <v>3.2094907407407402E-3</v>
      </c>
      <c r="W119" s="4">
        <v>3.2169675925925924E-3</v>
      </c>
      <c r="X119" s="4">
        <v>3.2761921296296302E-3</v>
      </c>
      <c r="Y119" s="4"/>
      <c r="Z119" s="4"/>
      <c r="AA119" s="4"/>
      <c r="AB119" s="4"/>
      <c r="AC119" s="4">
        <v>3.2783564814814815E-3</v>
      </c>
      <c r="AD119" s="5" t="s">
        <v>282</v>
      </c>
      <c r="AE119" s="5" t="s">
        <v>280</v>
      </c>
      <c r="AF119" s="5" t="s">
        <v>286</v>
      </c>
      <c r="AG119" s="5" t="s">
        <v>282</v>
      </c>
      <c r="AH119" s="5" t="s">
        <v>286</v>
      </c>
      <c r="AI119" s="5" t="s">
        <v>280</v>
      </c>
      <c r="AJ119" s="5" t="s">
        <v>286</v>
      </c>
      <c r="AK119" s="5" t="s">
        <v>280</v>
      </c>
      <c r="AL119" s="5" t="s">
        <v>286</v>
      </c>
      <c r="AM119" s="5"/>
      <c r="AN119" s="5"/>
      <c r="AO119" s="5"/>
      <c r="AP119" s="5"/>
      <c r="AQ119" s="5" t="s">
        <v>286</v>
      </c>
    </row>
    <row r="120" spans="1:43" x14ac:dyDescent="0.25">
      <c r="A120">
        <v>3</v>
      </c>
      <c r="B120">
        <v>0</v>
      </c>
      <c r="C120">
        <v>14.5</v>
      </c>
      <c r="D120" s="11">
        <f t="shared" si="7"/>
        <v>2.2251631944444444E-2</v>
      </c>
      <c r="E120" s="1">
        <v>3</v>
      </c>
      <c r="F120" s="1" t="s">
        <v>288</v>
      </c>
      <c r="G120" s="1">
        <v>1</v>
      </c>
      <c r="I120" s="1"/>
      <c r="J120" s="1" t="str">
        <f t="shared" si="4"/>
        <v/>
      </c>
      <c r="K120" s="1" t="str">
        <f t="shared" si="5"/>
        <v/>
      </c>
      <c r="L120" s="1" t="str">
        <f t="shared" si="6"/>
        <v/>
      </c>
      <c r="M120" s="4">
        <v>2.208380787037037E-2</v>
      </c>
      <c r="N120" s="4">
        <v>2.2090300925925926E-2</v>
      </c>
      <c r="O120" s="4">
        <v>2.2090694444444444E-2</v>
      </c>
      <c r="P120" s="4">
        <v>2.2145983796296297E-2</v>
      </c>
      <c r="Q120" s="4">
        <v>2.2090694444444444E-2</v>
      </c>
      <c r="R120" s="4">
        <v>2.2145983796296297E-2</v>
      </c>
      <c r="S120" s="4">
        <v>2.2153067129629628E-2</v>
      </c>
      <c r="T120" s="4">
        <v>2.2199629629629628E-2</v>
      </c>
      <c r="U120" s="4">
        <v>2.2206388888888887E-2</v>
      </c>
      <c r="V120" s="4">
        <v>2.2250069444444447E-2</v>
      </c>
      <c r="W120" s="4"/>
      <c r="X120" s="4"/>
      <c r="Y120" s="4"/>
      <c r="Z120" s="4"/>
      <c r="AA120" s="4"/>
      <c r="AB120" s="4"/>
      <c r="AC120" s="4">
        <v>2.2252627314814814E-2</v>
      </c>
      <c r="AD120" s="1" t="s">
        <v>297</v>
      </c>
      <c r="AE120" s="1" t="s">
        <v>280</v>
      </c>
      <c r="AF120" s="1" t="s">
        <v>286</v>
      </c>
      <c r="AG120" s="1" t="s">
        <v>280</v>
      </c>
      <c r="AH120" s="1" t="s">
        <v>286</v>
      </c>
      <c r="AI120" s="1" t="s">
        <v>280</v>
      </c>
      <c r="AJ120" s="1" t="s">
        <v>286</v>
      </c>
      <c r="AQ120" s="1" t="s">
        <v>286</v>
      </c>
    </row>
    <row r="121" spans="1:43" x14ac:dyDescent="0.25">
      <c r="A121">
        <v>3</v>
      </c>
      <c r="B121">
        <v>0</v>
      </c>
      <c r="C121">
        <v>10.8</v>
      </c>
      <c r="D121" s="11">
        <f t="shared" si="7"/>
        <v>2.5851111111111113E-2</v>
      </c>
      <c r="E121" s="1">
        <v>3</v>
      </c>
      <c r="F121" s="1" t="s">
        <v>288</v>
      </c>
      <c r="G121" s="1">
        <v>2</v>
      </c>
      <c r="I121" s="1"/>
      <c r="J121" s="1" t="str">
        <f t="shared" si="4"/>
        <v/>
      </c>
      <c r="K121" s="1" t="str">
        <f t="shared" si="5"/>
        <v/>
      </c>
      <c r="L121" s="1" t="str">
        <f t="shared" si="6"/>
        <v/>
      </c>
      <c r="M121" s="4">
        <v>2.5726111111111113E-2</v>
      </c>
      <c r="N121" s="4">
        <v>2.5816226851851854E-2</v>
      </c>
      <c r="O121" s="4">
        <v>2.5816817129629632E-2</v>
      </c>
      <c r="P121" s="4">
        <v>2.5838067129629633E-2</v>
      </c>
      <c r="Q121" s="4">
        <v>2.5782974537037037E-2</v>
      </c>
      <c r="R121" s="4">
        <v>2.5791631944444445E-2</v>
      </c>
      <c r="S121" s="4">
        <v>2.5816817129629632E-2</v>
      </c>
      <c r="T121" s="4">
        <v>2.5838067129629633E-2</v>
      </c>
      <c r="U121" s="4">
        <v>2.5848692129629629E-2</v>
      </c>
      <c r="V121" s="4"/>
      <c r="W121" s="4"/>
      <c r="X121" s="4"/>
      <c r="Y121" s="4"/>
      <c r="Z121" s="4"/>
      <c r="AA121" s="4"/>
      <c r="AB121" s="4"/>
      <c r="AC121" s="4">
        <v>2.5851053240740742E-2</v>
      </c>
      <c r="AD121" s="1" t="s">
        <v>282</v>
      </c>
      <c r="AE121" s="1" t="s">
        <v>286</v>
      </c>
      <c r="AF121" s="1" t="s">
        <v>282</v>
      </c>
      <c r="AG121" s="1" t="s">
        <v>280</v>
      </c>
      <c r="AH121" s="1" t="s">
        <v>282</v>
      </c>
      <c r="AI121" s="1" t="s">
        <v>286</v>
      </c>
      <c r="AQ121" s="1" t="s">
        <v>286</v>
      </c>
    </row>
    <row r="122" spans="1:43" x14ac:dyDescent="0.25">
      <c r="A122">
        <v>3</v>
      </c>
      <c r="B122">
        <v>0</v>
      </c>
      <c r="C122">
        <v>26.1</v>
      </c>
      <c r="D122" s="11">
        <f t="shared" si="7"/>
        <v>2.6725497685185191E-2</v>
      </c>
      <c r="E122" s="1">
        <v>3</v>
      </c>
      <c r="F122" s="1" t="s">
        <v>288</v>
      </c>
      <c r="G122" s="1">
        <v>3</v>
      </c>
      <c r="I122" s="5" t="s">
        <v>285</v>
      </c>
      <c r="J122" s="1" t="str">
        <f t="shared" si="4"/>
        <v/>
      </c>
      <c r="K122" s="1" t="str">
        <f t="shared" si="5"/>
        <v>X</v>
      </c>
      <c r="L122" s="1" t="str">
        <f t="shared" si="6"/>
        <v/>
      </c>
      <c r="M122" s="4">
        <v>2.6423414351851856E-2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 t="s">
        <v>284</v>
      </c>
      <c r="AD122" s="1" t="s">
        <v>282</v>
      </c>
      <c r="AQ122" s="1" t="s">
        <v>282</v>
      </c>
    </row>
    <row r="123" spans="1:43" x14ac:dyDescent="0.25">
      <c r="A123">
        <v>3</v>
      </c>
      <c r="B123">
        <v>0</v>
      </c>
      <c r="C123">
        <v>5.6</v>
      </c>
      <c r="D123" s="11">
        <f t="shared" si="7"/>
        <v>1.9897442129629631E-2</v>
      </c>
      <c r="E123" s="1">
        <v>3</v>
      </c>
      <c r="F123" s="1" t="s">
        <v>288</v>
      </c>
      <c r="G123" s="1">
        <v>4</v>
      </c>
      <c r="I123" s="1"/>
      <c r="J123" s="1" t="str">
        <f t="shared" si="4"/>
        <v/>
      </c>
      <c r="K123" s="1" t="str">
        <f t="shared" si="5"/>
        <v/>
      </c>
      <c r="L123" s="1" t="str">
        <f t="shared" si="6"/>
        <v>X</v>
      </c>
      <c r="M123" s="4">
        <v>1.9832627314814815E-2</v>
      </c>
      <c r="N123" s="4">
        <v>1.983872685185185E-2</v>
      </c>
      <c r="O123" s="4">
        <v>1.9839120370370372E-2</v>
      </c>
      <c r="P123" s="4"/>
      <c r="Q123" s="4">
        <v>1.9839120370370372E-2</v>
      </c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>
        <v>1.9897361111111112E-2</v>
      </c>
      <c r="AD123" s="1" t="s">
        <v>282</v>
      </c>
      <c r="AE123" s="1" t="s">
        <v>280</v>
      </c>
      <c r="AQ123" s="1" t="s">
        <v>280</v>
      </c>
    </row>
    <row r="124" spans="1:43" x14ac:dyDescent="0.25">
      <c r="A124">
        <v>3</v>
      </c>
      <c r="B124">
        <v>0</v>
      </c>
      <c r="C124">
        <v>10</v>
      </c>
      <c r="D124" s="11">
        <f t="shared" si="7"/>
        <v>2.0916388888888887E-2</v>
      </c>
      <c r="E124" s="1">
        <v>3</v>
      </c>
      <c r="F124" s="1" t="s">
        <v>288</v>
      </c>
      <c r="G124" s="1">
        <v>5</v>
      </c>
      <c r="I124" s="1"/>
      <c r="J124" s="1" t="str">
        <f t="shared" si="4"/>
        <v/>
      </c>
      <c r="K124" s="1" t="str">
        <f t="shared" si="5"/>
        <v/>
      </c>
      <c r="L124" s="1" t="str">
        <f t="shared" si="6"/>
        <v/>
      </c>
      <c r="M124" s="4">
        <v>2.0800648148148148E-2</v>
      </c>
      <c r="N124" s="4">
        <v>2.0877187500000002E-2</v>
      </c>
      <c r="O124" s="4">
        <v>2.0878171296296297E-2</v>
      </c>
      <c r="P124" s="4">
        <v>2.0915949074074073E-2</v>
      </c>
      <c r="Q124" s="4">
        <v>2.0878171296296297E-2</v>
      </c>
      <c r="R124" s="4">
        <v>2.0915949074074073E-2</v>
      </c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>
        <v>2.0918310185185186E-2</v>
      </c>
      <c r="AD124" s="1" t="s">
        <v>282</v>
      </c>
      <c r="AE124" s="1" t="s">
        <v>280</v>
      </c>
      <c r="AF124" s="1" t="s">
        <v>286</v>
      </c>
      <c r="AQ124" s="1" t="s">
        <v>286</v>
      </c>
    </row>
    <row r="125" spans="1:43" x14ac:dyDescent="0.25">
      <c r="A125">
        <v>3</v>
      </c>
      <c r="B125">
        <v>0</v>
      </c>
      <c r="C125">
        <v>5.4</v>
      </c>
      <c r="D125" s="11">
        <f t="shared" si="7"/>
        <v>2.4862175925925926E-2</v>
      </c>
      <c r="E125" s="1">
        <v>3</v>
      </c>
      <c r="F125" s="1" t="s">
        <v>288</v>
      </c>
      <c r="G125" s="1">
        <v>6</v>
      </c>
      <c r="I125" s="1"/>
      <c r="J125" s="1" t="str">
        <f t="shared" si="4"/>
        <v/>
      </c>
      <c r="K125" s="1" t="str">
        <f t="shared" si="5"/>
        <v/>
      </c>
      <c r="L125" s="1" t="str">
        <f t="shared" si="6"/>
        <v/>
      </c>
      <c r="M125" s="4">
        <v>2.4799675925925926E-2</v>
      </c>
      <c r="N125" s="4">
        <v>2.4815254629629632E-2</v>
      </c>
      <c r="O125" s="4">
        <v>2.4816041666666667E-2</v>
      </c>
      <c r="P125" s="4">
        <v>2.4850671296296298E-2</v>
      </c>
      <c r="Q125" s="4">
        <v>2.4816041666666667E-2</v>
      </c>
      <c r="R125" s="4">
        <v>2.4851064814814815E-2</v>
      </c>
      <c r="S125" s="4">
        <v>2.4855266203703704E-2</v>
      </c>
      <c r="T125" s="4"/>
      <c r="U125" s="4"/>
      <c r="V125" s="4"/>
      <c r="W125" s="4"/>
      <c r="X125" s="4"/>
      <c r="Y125" s="4"/>
      <c r="Z125" s="4"/>
      <c r="AA125" s="4"/>
      <c r="AB125" s="4"/>
      <c r="AC125" s="4">
        <v>2.4861145833333334E-2</v>
      </c>
      <c r="AD125" s="1" t="s">
        <v>282</v>
      </c>
      <c r="AE125" s="1" t="s">
        <v>280</v>
      </c>
      <c r="AF125" s="1" t="s">
        <v>281</v>
      </c>
      <c r="AG125" s="1" t="s">
        <v>280</v>
      </c>
      <c r="AQ125" s="1" t="s">
        <v>280</v>
      </c>
    </row>
    <row r="126" spans="1:43" x14ac:dyDescent="0.25">
      <c r="A126">
        <v>3</v>
      </c>
      <c r="B126">
        <v>0</v>
      </c>
      <c r="C126">
        <v>27.9</v>
      </c>
      <c r="D126" s="11">
        <f t="shared" si="7"/>
        <v>3.3160844907407408E-2</v>
      </c>
      <c r="E126" s="1">
        <v>3</v>
      </c>
      <c r="F126" s="1" t="s">
        <v>288</v>
      </c>
      <c r="G126" s="1">
        <v>7</v>
      </c>
      <c r="I126" s="5" t="s">
        <v>285</v>
      </c>
      <c r="J126" s="1" t="str">
        <f t="shared" si="4"/>
        <v/>
      </c>
      <c r="K126" s="1" t="str">
        <f t="shared" si="5"/>
        <v>X</v>
      </c>
      <c r="L126" s="1" t="str">
        <f t="shared" si="6"/>
        <v/>
      </c>
      <c r="M126" s="4">
        <v>3.2837928240740742E-2</v>
      </c>
      <c r="N126" s="4"/>
      <c r="O126" s="4"/>
      <c r="P126" s="4"/>
      <c r="Q126" s="4">
        <v>3.3004745370370368E-2</v>
      </c>
      <c r="R126" s="4">
        <v>3.30171412037037E-2</v>
      </c>
      <c r="S126" s="4">
        <v>3.301733796296296E-2</v>
      </c>
      <c r="T126" s="4">
        <v>3.3017534722222221E-2</v>
      </c>
      <c r="U126" s="4"/>
      <c r="V126" s="4"/>
      <c r="W126" s="4"/>
      <c r="X126" s="4"/>
      <c r="Y126" s="4"/>
      <c r="Z126" s="4"/>
      <c r="AA126" s="4"/>
      <c r="AB126" s="4"/>
      <c r="AC126" s="4" t="s">
        <v>284</v>
      </c>
      <c r="AD126" s="1" t="s">
        <v>282</v>
      </c>
      <c r="AE126" s="1" t="s">
        <v>286</v>
      </c>
      <c r="AF126" s="1" t="s">
        <v>282</v>
      </c>
      <c r="AG126" s="1" t="s">
        <v>286</v>
      </c>
      <c r="AH126" s="1" t="s">
        <v>282</v>
      </c>
      <c r="AQ126" s="1" t="s">
        <v>282</v>
      </c>
    </row>
    <row r="127" spans="1:43" x14ac:dyDescent="0.25">
      <c r="A127">
        <v>3</v>
      </c>
      <c r="B127">
        <v>0</v>
      </c>
      <c r="C127">
        <v>9.6999999999999993</v>
      </c>
      <c r="D127" s="11">
        <f t="shared" si="7"/>
        <v>2.428849537037037E-2</v>
      </c>
      <c r="E127" s="1">
        <v>3</v>
      </c>
      <c r="F127" s="1" t="s">
        <v>288</v>
      </c>
      <c r="G127" s="1">
        <v>8</v>
      </c>
      <c r="I127" s="1"/>
      <c r="J127" s="1" t="str">
        <f t="shared" si="4"/>
        <v/>
      </c>
      <c r="K127" s="1" t="str">
        <f t="shared" si="5"/>
        <v/>
      </c>
      <c r="L127" s="1" t="str">
        <f t="shared" si="6"/>
        <v/>
      </c>
      <c r="M127" s="4">
        <v>2.4176226851851852E-2</v>
      </c>
      <c r="N127" s="4">
        <v>2.4194999999999998E-2</v>
      </c>
      <c r="O127" s="4">
        <v>2.4195787037037036E-2</v>
      </c>
      <c r="P127" s="4">
        <v>2.4208773148148149E-2</v>
      </c>
      <c r="Q127" s="4">
        <v>2.4195787037037036E-2</v>
      </c>
      <c r="R127" s="4">
        <v>2.4209166666666667E-2</v>
      </c>
      <c r="S127" s="4">
        <v>2.4230023148148146E-2</v>
      </c>
      <c r="T127" s="4">
        <v>2.4236319444444446E-2</v>
      </c>
      <c r="U127" s="4"/>
      <c r="V127" s="4"/>
      <c r="W127" s="4"/>
      <c r="X127" s="4"/>
      <c r="Y127" s="4"/>
      <c r="Z127" s="4"/>
      <c r="AA127" s="4"/>
      <c r="AB127" s="4"/>
      <c r="AC127" s="4">
        <v>2.4289247685185186E-2</v>
      </c>
      <c r="AD127" s="1" t="s">
        <v>296</v>
      </c>
      <c r="AE127" s="1" t="s">
        <v>280</v>
      </c>
      <c r="AF127" s="1" t="s">
        <v>281</v>
      </c>
      <c r="AG127" s="1" t="s">
        <v>280</v>
      </c>
      <c r="AH127" s="1" t="s">
        <v>281</v>
      </c>
      <c r="AQ127" s="1" t="s">
        <v>281</v>
      </c>
    </row>
    <row r="128" spans="1:43" x14ac:dyDescent="0.25">
      <c r="A128">
        <v>3</v>
      </c>
      <c r="B128">
        <v>0</v>
      </c>
      <c r="C128">
        <v>4.9000000000000004</v>
      </c>
      <c r="D128" s="11">
        <f t="shared" si="7"/>
        <v>2.2657152777777776E-2</v>
      </c>
      <c r="E128" s="1">
        <v>3</v>
      </c>
      <c r="F128" s="1" t="s">
        <v>288</v>
      </c>
      <c r="G128" s="1">
        <v>9</v>
      </c>
      <c r="I128" s="1"/>
      <c r="J128" s="1" t="str">
        <f t="shared" si="4"/>
        <v/>
      </c>
      <c r="K128" s="1" t="str">
        <f t="shared" si="5"/>
        <v/>
      </c>
      <c r="L128" s="1" t="str">
        <f t="shared" si="6"/>
        <v/>
      </c>
      <c r="M128" s="4">
        <v>2.2600439814814813E-2</v>
      </c>
      <c r="N128" s="4">
        <v>2.2608703703703704E-2</v>
      </c>
      <c r="O128" s="4">
        <v>2.2609097222222221E-2</v>
      </c>
      <c r="P128" s="4">
        <v>2.2650613425925923E-2</v>
      </c>
      <c r="Q128" s="4">
        <v>2.2609097222222221E-2</v>
      </c>
      <c r="R128" s="4">
        <v>2.2650613425925923E-2</v>
      </c>
      <c r="S128" s="4">
        <v>2.2656516203703705E-2</v>
      </c>
      <c r="T128" s="4"/>
      <c r="U128" s="4"/>
      <c r="V128" s="4"/>
      <c r="W128" s="4"/>
      <c r="X128" s="4"/>
      <c r="Y128" s="4"/>
      <c r="Z128" s="4"/>
      <c r="AA128" s="4"/>
      <c r="AB128" s="4"/>
      <c r="AC128" s="4">
        <v>2.2658680555555557E-2</v>
      </c>
      <c r="AD128" s="1" t="s">
        <v>282</v>
      </c>
      <c r="AE128" s="1" t="s">
        <v>280</v>
      </c>
      <c r="AF128" s="1" t="s">
        <v>286</v>
      </c>
      <c r="AG128" s="1" t="s">
        <v>280</v>
      </c>
      <c r="AQ128" s="1" t="s">
        <v>280</v>
      </c>
    </row>
    <row r="129" spans="1:43" x14ac:dyDescent="0.25">
      <c r="A129">
        <v>3</v>
      </c>
      <c r="B129">
        <v>0</v>
      </c>
      <c r="C129">
        <v>15.1</v>
      </c>
      <c r="D129" s="11">
        <f t="shared" si="7"/>
        <v>2.7410150462962961E-2</v>
      </c>
      <c r="E129" s="1">
        <v>3</v>
      </c>
      <c r="F129" s="1" t="s">
        <v>288</v>
      </c>
      <c r="G129" s="1">
        <v>10</v>
      </c>
      <c r="I129" s="1"/>
      <c r="J129" s="1" t="str">
        <f t="shared" si="4"/>
        <v/>
      </c>
      <c r="K129" s="1" t="str">
        <f t="shared" si="5"/>
        <v/>
      </c>
      <c r="L129" s="1" t="str">
        <f t="shared" si="6"/>
        <v/>
      </c>
      <c r="M129" s="4">
        <v>2.7235381944444442E-2</v>
      </c>
      <c r="N129" s="4">
        <v>2.7353495370370368E-2</v>
      </c>
      <c r="O129" s="4">
        <v>2.7354282407407407E-2</v>
      </c>
      <c r="P129" s="4">
        <v>2.7391712962962961E-2</v>
      </c>
      <c r="Q129" s="4">
        <v>2.7354282407407407E-2</v>
      </c>
      <c r="R129" s="4">
        <v>2.7394270833333331E-2</v>
      </c>
      <c r="S129" s="4">
        <v>2.7398124999999999E-2</v>
      </c>
      <c r="T129" s="4" t="s">
        <v>295</v>
      </c>
      <c r="U129" s="4"/>
      <c r="V129" s="4"/>
      <c r="W129" s="4"/>
      <c r="X129" s="4"/>
      <c r="Y129" s="4"/>
      <c r="Z129" s="4"/>
      <c r="AA129" s="4"/>
      <c r="AB129" s="4"/>
      <c r="AC129" s="4">
        <v>2.7423946759259257E-2</v>
      </c>
      <c r="AD129" s="1" t="s">
        <v>286</v>
      </c>
      <c r="AE129" s="1" t="s">
        <v>280</v>
      </c>
      <c r="AF129" s="1" t="s">
        <v>286</v>
      </c>
      <c r="AG129" s="1" t="s">
        <v>280</v>
      </c>
      <c r="AH129" s="1" t="s">
        <v>286</v>
      </c>
      <c r="AQ129" s="1" t="s">
        <v>286</v>
      </c>
    </row>
    <row r="130" spans="1:43" x14ac:dyDescent="0.25">
      <c r="A130">
        <v>3</v>
      </c>
      <c r="B130">
        <v>0</v>
      </c>
      <c r="C130">
        <v>8.3000000000000007</v>
      </c>
      <c r="D130" s="11">
        <f t="shared" si="7"/>
        <v>2.236392361111111E-2</v>
      </c>
      <c r="E130" s="1">
        <v>3</v>
      </c>
      <c r="F130" s="1" t="s">
        <v>288</v>
      </c>
      <c r="G130" s="1">
        <v>11</v>
      </c>
      <c r="I130" s="1"/>
      <c r="J130" s="1" t="str">
        <f t="shared" ref="J130:J161" si="8">IF(AD130="ic","X","")</f>
        <v/>
      </c>
      <c r="K130" s="1" t="str">
        <f t="shared" ref="K130:K161" si="9">IF(COUNTIF(AD130:AQ130,"ic")&gt;0,"","X")</f>
        <v/>
      </c>
      <c r="L130" s="1" t="str">
        <f t="shared" ref="L130:L161" si="10">IF(OR(COUNTIF(AE130:AQ130,"street")&gt;0, COUNTIF(AE130:AQ130,"surt")&gt;0, COUNTIF(AE130:AQ130,"wheel")&gt;0 ),"","X")</f>
        <v/>
      </c>
      <c r="M130" s="4">
        <v>2.2267858796296294E-2</v>
      </c>
      <c r="N130" s="4">
        <v>2.2276909722222224E-2</v>
      </c>
      <c r="O130" s="4">
        <v>2.2277303240740742E-2</v>
      </c>
      <c r="P130" s="4">
        <v>2.2325706018518521E-2</v>
      </c>
      <c r="Q130" s="4">
        <v>2.2277303240740742E-2</v>
      </c>
      <c r="R130" s="4">
        <v>2.2325706018518521E-2</v>
      </c>
      <c r="S130" s="4">
        <v>2.2333182870370366E-2</v>
      </c>
      <c r="T130" s="4">
        <v>2.2356006944444447E-2</v>
      </c>
      <c r="U130" s="4"/>
      <c r="V130" s="4"/>
      <c r="W130" s="4"/>
      <c r="X130" s="4"/>
      <c r="Y130" s="4"/>
      <c r="Z130" s="4"/>
      <c r="AA130" s="4"/>
      <c r="AB130" s="4"/>
      <c r="AC130" s="4">
        <v>2.2365451388888888E-2</v>
      </c>
      <c r="AD130" s="1" t="s">
        <v>282</v>
      </c>
      <c r="AE130" s="1" t="s">
        <v>280</v>
      </c>
      <c r="AF130" s="1" t="s">
        <v>286</v>
      </c>
      <c r="AG130" s="1" t="s">
        <v>280</v>
      </c>
      <c r="AH130" s="1" t="s">
        <v>281</v>
      </c>
      <c r="AQ130" s="1" t="s">
        <v>281</v>
      </c>
    </row>
    <row r="131" spans="1:43" x14ac:dyDescent="0.25">
      <c r="A131">
        <v>3</v>
      </c>
      <c r="B131">
        <v>0</v>
      </c>
      <c r="C131">
        <v>5.4</v>
      </c>
      <c r="D131" s="11">
        <f t="shared" ref="D131:D161" si="11">M131+(C131/86400)</f>
        <v>2.0844085648148148E-2</v>
      </c>
      <c r="E131" s="1">
        <v>3</v>
      </c>
      <c r="F131" s="1" t="s">
        <v>288</v>
      </c>
      <c r="G131" s="1">
        <v>12</v>
      </c>
      <c r="I131" s="1"/>
      <c r="J131" s="1" t="str">
        <f t="shared" si="8"/>
        <v/>
      </c>
      <c r="K131" s="1" t="str">
        <f t="shared" si="9"/>
        <v/>
      </c>
      <c r="L131" s="1" t="str">
        <f t="shared" si="10"/>
        <v/>
      </c>
      <c r="M131" s="4">
        <v>2.0781585648148148E-2</v>
      </c>
      <c r="N131" s="4">
        <v>2.0790324074074076E-2</v>
      </c>
      <c r="O131" s="4">
        <v>2.0791111111111111E-2</v>
      </c>
      <c r="P131" s="4">
        <v>2.0818067129629629E-2</v>
      </c>
      <c r="Q131" s="4">
        <v>2.0791111111111111E-2</v>
      </c>
      <c r="R131" s="4">
        <v>2.0819444444444443E-2</v>
      </c>
      <c r="S131" s="4">
        <v>2.0830462962962964E-2</v>
      </c>
      <c r="T131" s="4"/>
      <c r="U131" s="4"/>
      <c r="V131" s="4"/>
      <c r="W131" s="4"/>
      <c r="X131" s="4"/>
      <c r="Y131" s="4"/>
      <c r="Z131" s="4"/>
      <c r="AA131" s="4"/>
      <c r="AB131" s="4"/>
      <c r="AC131" s="4">
        <v>2.084462962962963E-2</v>
      </c>
      <c r="AD131" s="1" t="s">
        <v>282</v>
      </c>
      <c r="AE131" s="1" t="s">
        <v>280</v>
      </c>
      <c r="AF131" s="1" t="s">
        <v>286</v>
      </c>
      <c r="AG131" s="1" t="s">
        <v>280</v>
      </c>
      <c r="AQ131" s="1" t="s">
        <v>280</v>
      </c>
    </row>
    <row r="132" spans="1:43" x14ac:dyDescent="0.25">
      <c r="A132">
        <v>3</v>
      </c>
      <c r="B132">
        <v>0</v>
      </c>
      <c r="C132">
        <v>22.5</v>
      </c>
      <c r="D132" s="11">
        <f t="shared" si="11"/>
        <v>2.1851736111111113E-2</v>
      </c>
      <c r="E132" s="1">
        <v>3</v>
      </c>
      <c r="F132" s="1" t="s">
        <v>288</v>
      </c>
      <c r="G132" s="1">
        <v>13</v>
      </c>
      <c r="I132" s="1"/>
      <c r="J132" s="1" t="str">
        <f t="shared" si="8"/>
        <v/>
      </c>
      <c r="K132" s="1" t="str">
        <f t="shared" si="9"/>
        <v/>
      </c>
      <c r="L132" s="1" t="str">
        <f t="shared" si="10"/>
        <v/>
      </c>
      <c r="M132" s="4">
        <v>2.1591319444444448E-2</v>
      </c>
      <c r="N132" s="4">
        <v>2.1774108796296297E-2</v>
      </c>
      <c r="O132" s="4">
        <v>2.1774895833333335E-2</v>
      </c>
      <c r="P132" s="4">
        <v>2.180322916666667E-2</v>
      </c>
      <c r="Q132" s="4">
        <v>2.1639918981481484E-2</v>
      </c>
      <c r="R132" s="4">
        <v>2.1648969907407407E-2</v>
      </c>
      <c r="S132" s="4">
        <v>2.1753252314814814E-2</v>
      </c>
      <c r="T132" s="4">
        <v>2.1759155092592592E-2</v>
      </c>
      <c r="U132" s="4">
        <v>2.1774895833333335E-2</v>
      </c>
      <c r="V132" s="4">
        <v>2.180322916666667E-2</v>
      </c>
      <c r="W132" s="4">
        <v>2.180991898148148E-2</v>
      </c>
      <c r="X132" s="4"/>
      <c r="Y132" s="4"/>
      <c r="Z132" s="4"/>
      <c r="AA132" s="4"/>
      <c r="AB132" s="4"/>
      <c r="AC132" s="4">
        <v>2.1853599537037038E-2</v>
      </c>
      <c r="AD132" s="1" t="s">
        <v>282</v>
      </c>
      <c r="AE132" s="1" t="s">
        <v>286</v>
      </c>
      <c r="AF132" s="1" t="s">
        <v>282</v>
      </c>
      <c r="AG132" s="1" t="s">
        <v>286</v>
      </c>
      <c r="AH132" s="1" t="s">
        <v>282</v>
      </c>
      <c r="AI132" s="1" t="s">
        <v>280</v>
      </c>
      <c r="AJ132" s="1" t="s">
        <v>286</v>
      </c>
      <c r="AK132" s="1" t="s">
        <v>280</v>
      </c>
      <c r="AQ132" s="1" t="s">
        <v>280</v>
      </c>
    </row>
    <row r="133" spans="1:43" x14ac:dyDescent="0.25">
      <c r="A133">
        <v>3</v>
      </c>
      <c r="B133">
        <v>0</v>
      </c>
      <c r="C133">
        <v>8</v>
      </c>
      <c r="D133" s="11">
        <f t="shared" si="11"/>
        <v>2.4512013888888885E-2</v>
      </c>
      <c r="E133" s="1">
        <v>3</v>
      </c>
      <c r="F133" s="1" t="s">
        <v>288</v>
      </c>
      <c r="G133" s="1">
        <v>14</v>
      </c>
      <c r="I133" s="1"/>
      <c r="J133" s="1" t="str">
        <f t="shared" si="8"/>
        <v/>
      </c>
      <c r="K133" s="1" t="str">
        <f t="shared" si="9"/>
        <v/>
      </c>
      <c r="L133" s="1" t="str">
        <f t="shared" si="10"/>
        <v>X</v>
      </c>
      <c r="M133" s="4">
        <v>2.4419421296296293E-2</v>
      </c>
      <c r="N133" s="4">
        <v>2.441315972222222E-2</v>
      </c>
      <c r="O133" s="4">
        <v>2.4425127314814818E-2</v>
      </c>
      <c r="P133" s="4"/>
      <c r="Q133" s="4">
        <v>2.4425127314814818E-2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>
        <v>2.4512881944444443E-2</v>
      </c>
      <c r="AD133" s="1" t="s">
        <v>286</v>
      </c>
      <c r="AE133" s="1" t="s">
        <v>280</v>
      </c>
      <c r="AQ133" s="1" t="s">
        <v>280</v>
      </c>
    </row>
    <row r="134" spans="1:43" x14ac:dyDescent="0.25">
      <c r="A134">
        <v>3</v>
      </c>
      <c r="B134">
        <v>0</v>
      </c>
      <c r="C134">
        <v>23.3</v>
      </c>
      <c r="D134" s="11">
        <f t="shared" si="11"/>
        <v>2.3076967592592597E-2</v>
      </c>
      <c r="E134" s="1">
        <v>3</v>
      </c>
      <c r="F134" s="1" t="s">
        <v>288</v>
      </c>
      <c r="G134" s="1">
        <v>15</v>
      </c>
      <c r="I134" s="1" t="s">
        <v>294</v>
      </c>
      <c r="J134" s="1" t="str">
        <f t="shared" si="8"/>
        <v/>
      </c>
      <c r="K134" s="1" t="str">
        <f t="shared" si="9"/>
        <v/>
      </c>
      <c r="L134" s="1" t="str">
        <f t="shared" si="10"/>
        <v/>
      </c>
      <c r="M134" s="4">
        <v>2.280729166666667E-2</v>
      </c>
      <c r="N134" s="4">
        <v>2.2815752314814818E-2</v>
      </c>
      <c r="O134" s="4">
        <v>2.2818113425925924E-2</v>
      </c>
      <c r="P134" s="4">
        <v>2.287832175925926E-2</v>
      </c>
      <c r="Q134" s="4">
        <v>2.2818113425925924E-2</v>
      </c>
      <c r="R134" s="4">
        <v>2.287832175925926E-2</v>
      </c>
      <c r="S134" s="4">
        <v>2.2885798611111115E-2</v>
      </c>
      <c r="T134" s="4"/>
      <c r="U134" s="4"/>
      <c r="V134" s="4"/>
      <c r="W134" s="4"/>
      <c r="X134" s="4"/>
      <c r="Y134" s="4"/>
      <c r="Z134" s="4"/>
      <c r="AA134" s="4"/>
      <c r="AB134" s="4"/>
      <c r="AC134" s="4">
        <v>2.3077638888888891E-2</v>
      </c>
      <c r="AD134" s="1" t="s">
        <v>282</v>
      </c>
      <c r="AE134" s="1" t="s">
        <v>280</v>
      </c>
      <c r="AF134" s="1" t="s">
        <v>281</v>
      </c>
      <c r="AG134" s="1" t="s">
        <v>280</v>
      </c>
      <c r="AQ134" s="1" t="s">
        <v>280</v>
      </c>
    </row>
    <row r="135" spans="1:43" x14ac:dyDescent="0.25">
      <c r="A135">
        <v>3</v>
      </c>
      <c r="B135">
        <v>0</v>
      </c>
      <c r="C135">
        <v>15.1</v>
      </c>
      <c r="D135" s="11">
        <f t="shared" si="11"/>
        <v>2.3395694444444445E-2</v>
      </c>
      <c r="E135" s="1">
        <v>3</v>
      </c>
      <c r="F135" s="1" t="s">
        <v>288</v>
      </c>
      <c r="G135" s="1">
        <v>16</v>
      </c>
      <c r="I135" s="1"/>
      <c r="J135" s="1" t="str">
        <f t="shared" si="8"/>
        <v/>
      </c>
      <c r="K135" s="1" t="str">
        <f t="shared" si="9"/>
        <v/>
      </c>
      <c r="L135" s="1" t="str">
        <f t="shared" si="10"/>
        <v>X</v>
      </c>
      <c r="M135" s="4">
        <v>2.3220925925925926E-2</v>
      </c>
      <c r="N135" s="4">
        <v>2.3378136574074074E-2</v>
      </c>
      <c r="O135" s="4">
        <v>2.3378923611111112E-2</v>
      </c>
      <c r="P135" s="4"/>
      <c r="Q135" s="4">
        <v>2.3378923611111112E-2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>
        <v>2.3396631944444444E-2</v>
      </c>
      <c r="AD135" s="1" t="s">
        <v>282</v>
      </c>
      <c r="AE135" s="1" t="s">
        <v>280</v>
      </c>
      <c r="AQ135" s="1" t="s">
        <v>280</v>
      </c>
    </row>
    <row r="136" spans="1:43" x14ac:dyDescent="0.25">
      <c r="A136">
        <v>3</v>
      </c>
      <c r="B136">
        <v>0</v>
      </c>
      <c r="C136">
        <v>27.4</v>
      </c>
      <c r="D136" s="11">
        <f t="shared" si="11"/>
        <v>3.1712962962962961E-4</v>
      </c>
      <c r="E136" s="1">
        <v>3</v>
      </c>
      <c r="F136" s="1" t="s">
        <v>288</v>
      </c>
      <c r="G136" s="1">
        <v>17</v>
      </c>
      <c r="I136" s="1" t="s">
        <v>293</v>
      </c>
      <c r="J136" s="1" t="str">
        <f t="shared" si="8"/>
        <v/>
      </c>
      <c r="K136" s="1" t="str">
        <f t="shared" si="9"/>
        <v>X</v>
      </c>
      <c r="L136" s="1" t="str">
        <f t="shared" si="10"/>
        <v>X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43" x14ac:dyDescent="0.25">
      <c r="A137">
        <v>3</v>
      </c>
      <c r="B137">
        <v>0</v>
      </c>
      <c r="C137">
        <v>15.5</v>
      </c>
      <c r="D137" s="11">
        <f t="shared" si="11"/>
        <v>2.7830046296296294E-2</v>
      </c>
      <c r="E137" s="1">
        <v>3</v>
      </c>
      <c r="F137" s="1" t="s">
        <v>288</v>
      </c>
      <c r="G137" s="1">
        <v>18</v>
      </c>
      <c r="I137" s="1"/>
      <c r="J137" s="1" t="str">
        <f t="shared" si="8"/>
        <v/>
      </c>
      <c r="K137" s="1" t="str">
        <f t="shared" si="9"/>
        <v/>
      </c>
      <c r="L137" s="1" t="str">
        <f t="shared" si="10"/>
        <v/>
      </c>
      <c r="M137" s="4">
        <v>2.7650648148148146E-2</v>
      </c>
      <c r="N137" s="4">
        <v>2.767721064814815E-2</v>
      </c>
      <c r="O137" s="4">
        <v>2.7679178240740742E-2</v>
      </c>
      <c r="P137" s="4">
        <v>2.7687835648148151E-2</v>
      </c>
      <c r="Q137" s="4">
        <v>2.7672685185185186E-2</v>
      </c>
      <c r="R137" s="4">
        <v>2.7679178240740742E-2</v>
      </c>
      <c r="S137" s="4">
        <v>2.7687835648148151E-2</v>
      </c>
      <c r="T137" s="4">
        <v>2.7788576388888889E-2</v>
      </c>
      <c r="U137" s="4">
        <v>2.7817106481481477E-2</v>
      </c>
      <c r="V137" s="4"/>
      <c r="W137" s="4"/>
      <c r="X137" s="4"/>
      <c r="Y137" s="4"/>
      <c r="Z137" s="4"/>
      <c r="AA137" s="4"/>
      <c r="AB137" s="4"/>
      <c r="AC137" s="4">
        <v>2.7831273148148147E-2</v>
      </c>
      <c r="AD137" s="1" t="s">
        <v>282</v>
      </c>
      <c r="AE137" s="1" t="s">
        <v>286</v>
      </c>
      <c r="AF137" s="1" t="s">
        <v>280</v>
      </c>
      <c r="AG137" s="1" t="s">
        <v>282</v>
      </c>
      <c r="AH137" s="1" t="s">
        <v>286</v>
      </c>
      <c r="AI137" s="1" t="s">
        <v>280</v>
      </c>
      <c r="AQ137" s="1" t="s">
        <v>280</v>
      </c>
    </row>
    <row r="138" spans="1:43" x14ac:dyDescent="0.25">
      <c r="A138">
        <v>3</v>
      </c>
      <c r="B138">
        <v>0</v>
      </c>
      <c r="C138">
        <v>5.8</v>
      </c>
      <c r="D138" s="11">
        <f t="shared" si="11"/>
        <v>2.4381400462962961E-2</v>
      </c>
      <c r="E138" s="1">
        <v>3</v>
      </c>
      <c r="F138" s="1" t="s">
        <v>288</v>
      </c>
      <c r="G138" s="1">
        <v>19</v>
      </c>
      <c r="I138" s="1" t="s">
        <v>292</v>
      </c>
      <c r="J138" s="1" t="str">
        <f t="shared" si="8"/>
        <v>X</v>
      </c>
      <c r="K138" s="1" t="str">
        <f t="shared" si="9"/>
        <v/>
      </c>
      <c r="L138" s="1" t="str">
        <f t="shared" si="10"/>
        <v>X</v>
      </c>
      <c r="M138" s="4">
        <v>2.4314270833333332E-2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>
        <v>2.4382534722222224E-2</v>
      </c>
      <c r="AD138" s="1" t="s">
        <v>280</v>
      </c>
      <c r="AQ138" s="1" t="s">
        <v>280</v>
      </c>
    </row>
    <row r="139" spans="1:43" x14ac:dyDescent="0.25">
      <c r="A139">
        <v>3</v>
      </c>
      <c r="B139">
        <v>0</v>
      </c>
      <c r="C139">
        <v>9.8000000000000007</v>
      </c>
      <c r="D139" s="11">
        <f t="shared" si="11"/>
        <v>2.0024618055555558E-2</v>
      </c>
      <c r="E139" s="1">
        <v>3</v>
      </c>
      <c r="F139" s="1" t="s">
        <v>288</v>
      </c>
      <c r="G139" s="1">
        <v>20</v>
      </c>
      <c r="I139" s="1"/>
      <c r="J139" s="1" t="str">
        <f t="shared" si="8"/>
        <v/>
      </c>
      <c r="K139" s="1" t="str">
        <f t="shared" si="9"/>
        <v/>
      </c>
      <c r="L139" s="1" t="str">
        <f t="shared" si="10"/>
        <v/>
      </c>
      <c r="M139" s="4">
        <v>1.9911192129629631E-2</v>
      </c>
      <c r="N139" s="4">
        <v>2.0018449074074077E-2</v>
      </c>
      <c r="O139" s="4">
        <v>2.0018645833333334E-2</v>
      </c>
      <c r="P139" s="4">
        <v>2.003025462962963E-2</v>
      </c>
      <c r="Q139" s="4">
        <v>1.9926562499999998E-2</v>
      </c>
      <c r="R139" s="4">
        <v>1.9948796296296298E-2</v>
      </c>
      <c r="S139" s="4">
        <v>1.9965324074074073E-2</v>
      </c>
      <c r="T139" s="4">
        <v>2.0018645833333334E-2</v>
      </c>
      <c r="U139" s="4"/>
      <c r="V139" s="4"/>
      <c r="W139" s="4"/>
      <c r="X139" s="4"/>
      <c r="Y139" s="4"/>
      <c r="Z139" s="4"/>
      <c r="AA139" s="4"/>
      <c r="AB139" s="4"/>
      <c r="AC139" s="4">
        <v>2.0025138888888891E-2</v>
      </c>
      <c r="AD139" s="1" t="s">
        <v>282</v>
      </c>
      <c r="AE139" s="1" t="s">
        <v>286</v>
      </c>
      <c r="AF139" s="1" t="s">
        <v>282</v>
      </c>
      <c r="AG139" s="1" t="s">
        <v>280</v>
      </c>
      <c r="AQ139" s="1" t="s">
        <v>280</v>
      </c>
    </row>
    <row r="140" spans="1:43" x14ac:dyDescent="0.25">
      <c r="A140">
        <v>3</v>
      </c>
      <c r="B140">
        <v>0</v>
      </c>
      <c r="C140">
        <v>21</v>
      </c>
      <c r="D140" s="11">
        <f t="shared" si="11"/>
        <v>2.0858946759259259E-2</v>
      </c>
      <c r="E140" s="1">
        <v>3</v>
      </c>
      <c r="F140" s="1" t="s">
        <v>288</v>
      </c>
      <c r="G140" s="1">
        <v>21</v>
      </c>
      <c r="I140" s="1"/>
      <c r="J140" s="1" t="str">
        <f t="shared" si="8"/>
        <v/>
      </c>
      <c r="K140" s="1" t="str">
        <f t="shared" si="9"/>
        <v/>
      </c>
      <c r="L140" s="1" t="str">
        <f t="shared" si="10"/>
        <v/>
      </c>
      <c r="M140" s="4">
        <v>2.0615891203703704E-2</v>
      </c>
      <c r="N140" s="4">
        <v>2.0782349537037035E-2</v>
      </c>
      <c r="O140" s="4">
        <v>2.0783923611111112E-2</v>
      </c>
      <c r="P140" s="4">
        <v>2.0820717592592592E-2</v>
      </c>
      <c r="Q140" s="4">
        <v>2.0783923611111112E-2</v>
      </c>
      <c r="R140" s="4">
        <v>2.0820717592592592E-2</v>
      </c>
      <c r="S140" s="4">
        <v>2.082662037037037E-2</v>
      </c>
      <c r="T140" s="4"/>
      <c r="U140" s="4"/>
      <c r="V140" s="4"/>
      <c r="W140" s="4"/>
      <c r="X140" s="4"/>
      <c r="Y140" s="4"/>
      <c r="Z140" s="4"/>
      <c r="AA140" s="4"/>
      <c r="AB140" s="4"/>
      <c r="AC140" s="4">
        <v>2.0859675925925927E-2</v>
      </c>
      <c r="AD140" s="1" t="s">
        <v>282</v>
      </c>
      <c r="AE140" s="1" t="s">
        <v>280</v>
      </c>
      <c r="AF140" s="1" t="s">
        <v>286</v>
      </c>
      <c r="AG140" s="1" t="s">
        <v>280</v>
      </c>
      <c r="AQ140" s="1" t="s">
        <v>280</v>
      </c>
    </row>
    <row r="141" spans="1:43" x14ac:dyDescent="0.25">
      <c r="A141">
        <v>2</v>
      </c>
      <c r="B141">
        <v>0</v>
      </c>
      <c r="C141">
        <v>26.8</v>
      </c>
      <c r="D141" s="11">
        <f t="shared" si="11"/>
        <v>3.0312476851851851E-2</v>
      </c>
      <c r="E141" s="1">
        <v>3</v>
      </c>
      <c r="F141" s="1" t="s">
        <v>283</v>
      </c>
      <c r="G141" s="1">
        <v>51</v>
      </c>
      <c r="I141" s="1"/>
      <c r="J141" s="1" t="str">
        <f t="shared" si="8"/>
        <v/>
      </c>
      <c r="K141" s="1" t="str">
        <f t="shared" si="9"/>
        <v/>
      </c>
      <c r="L141" s="1" t="str">
        <f t="shared" si="10"/>
        <v/>
      </c>
      <c r="M141" s="4">
        <v>3.0002291666666667E-2</v>
      </c>
      <c r="N141" s="4">
        <v>3.0263391203703707E-2</v>
      </c>
      <c r="O141" s="4">
        <v>3.026457175925926E-2</v>
      </c>
      <c r="P141" s="4">
        <v>3.0293101851851852E-2</v>
      </c>
      <c r="Q141" s="4">
        <v>3.0066631944444446E-2</v>
      </c>
      <c r="R141" s="4">
        <v>3.0072141203703703E-2</v>
      </c>
      <c r="S141" s="4">
        <v>3.018409722222222E-2</v>
      </c>
      <c r="T141" s="4">
        <v>3.0194722222222223E-2</v>
      </c>
      <c r="U141" s="4">
        <v>3.0223252314814816E-2</v>
      </c>
      <c r="V141" s="4">
        <v>3.0229548611111112E-2</v>
      </c>
      <c r="W141" s="4">
        <v>3.0261030092592591E-2</v>
      </c>
      <c r="X141" s="4">
        <v>3.026457175925926E-2</v>
      </c>
      <c r="Y141" s="4">
        <v>3.0311006944444444E-2</v>
      </c>
      <c r="Z141" s="4"/>
      <c r="AA141" s="4"/>
      <c r="AB141" s="4"/>
      <c r="AC141" s="4">
        <v>3.0313761574074075E-2</v>
      </c>
      <c r="AD141" s="1" t="s">
        <v>282</v>
      </c>
      <c r="AE141" s="1" t="s">
        <v>286</v>
      </c>
      <c r="AF141" s="1" t="s">
        <v>282</v>
      </c>
      <c r="AG141" s="1" t="s">
        <v>286</v>
      </c>
      <c r="AH141" s="1" t="s">
        <v>282</v>
      </c>
      <c r="AI141" s="1" t="s">
        <v>286</v>
      </c>
      <c r="AJ141" s="1" t="s">
        <v>282</v>
      </c>
      <c r="AK141" s="1" t="s">
        <v>286</v>
      </c>
      <c r="AL141" s="1" t="s">
        <v>280</v>
      </c>
      <c r="AM141" s="1" t="s">
        <v>286</v>
      </c>
      <c r="AQ141" s="1" t="s">
        <v>286</v>
      </c>
    </row>
    <row r="142" spans="1:43" x14ac:dyDescent="0.25">
      <c r="A142">
        <v>3</v>
      </c>
      <c r="B142">
        <v>0</v>
      </c>
      <c r="C142">
        <v>21.9</v>
      </c>
      <c r="D142" s="11">
        <f t="shared" si="11"/>
        <v>2.0803703703703703E-2</v>
      </c>
      <c r="E142" s="1">
        <v>3</v>
      </c>
      <c r="F142" s="1" t="s">
        <v>283</v>
      </c>
      <c r="G142" s="1">
        <v>52</v>
      </c>
      <c r="I142" s="1"/>
      <c r="J142" s="1" t="str">
        <f t="shared" si="8"/>
        <v/>
      </c>
      <c r="K142" s="1" t="str">
        <f t="shared" si="9"/>
        <v/>
      </c>
      <c r="L142" s="1" t="str">
        <f t="shared" si="10"/>
        <v/>
      </c>
      <c r="M142" s="4">
        <v>2.0550231481481482E-2</v>
      </c>
      <c r="N142" s="4">
        <v>2.0710787037037038E-2</v>
      </c>
      <c r="O142" s="4">
        <v>2.0712164351851851E-2</v>
      </c>
      <c r="P142" s="4">
        <v>2.0736365740740743E-2</v>
      </c>
      <c r="Q142" s="4">
        <v>2.0696423611111112E-2</v>
      </c>
      <c r="R142" s="4">
        <v>2.0704976851851849E-2</v>
      </c>
      <c r="S142" s="4">
        <v>2.0712164351851851E-2</v>
      </c>
      <c r="T142" s="4">
        <v>2.0736365740740743E-2</v>
      </c>
      <c r="U142" s="4">
        <v>2.0741678240740739E-2</v>
      </c>
      <c r="V142" s="4"/>
      <c r="W142" s="4"/>
      <c r="X142" s="4"/>
      <c r="Y142" s="4"/>
      <c r="Z142" s="4"/>
      <c r="AA142" s="4"/>
      <c r="AB142" s="4"/>
      <c r="AC142" s="4">
        <v>2.0804050925925927E-2</v>
      </c>
      <c r="AD142" s="1" t="s">
        <v>282</v>
      </c>
      <c r="AE142" s="1" t="s">
        <v>286</v>
      </c>
      <c r="AF142" s="1" t="s">
        <v>282</v>
      </c>
      <c r="AG142" s="1" t="s">
        <v>280</v>
      </c>
      <c r="AH142" s="1" t="s">
        <v>286</v>
      </c>
      <c r="AI142" s="1" t="s">
        <v>280</v>
      </c>
      <c r="AQ142" s="1" t="s">
        <v>280</v>
      </c>
    </row>
    <row r="143" spans="1:43" x14ac:dyDescent="0.25">
      <c r="A143">
        <v>3</v>
      </c>
      <c r="B143">
        <v>0</v>
      </c>
      <c r="C143">
        <v>35.4</v>
      </c>
      <c r="D143" s="11">
        <f t="shared" si="11"/>
        <v>2.5087500000000002E-2</v>
      </c>
      <c r="E143" s="1">
        <v>3</v>
      </c>
      <c r="F143" s="1" t="s">
        <v>283</v>
      </c>
      <c r="G143" s="1">
        <v>53</v>
      </c>
      <c r="I143" s="5" t="s">
        <v>285</v>
      </c>
      <c r="J143" s="1" t="str">
        <f t="shared" si="8"/>
        <v/>
      </c>
      <c r="K143" s="1" t="str">
        <f t="shared" si="9"/>
        <v>X</v>
      </c>
      <c r="L143" s="1" t="str">
        <f t="shared" si="10"/>
        <v/>
      </c>
      <c r="M143" s="4">
        <v>2.4677777777777781E-2</v>
      </c>
      <c r="N143" s="4"/>
      <c r="O143" s="4"/>
      <c r="P143" s="4"/>
      <c r="Q143" s="4">
        <v>2.4710636574074074E-2</v>
      </c>
      <c r="R143" s="4">
        <v>2.4719293981481479E-2</v>
      </c>
      <c r="S143" s="4">
        <v>2.4908969907407406E-2</v>
      </c>
      <c r="T143" s="4">
        <v>2.4915659722222219E-2</v>
      </c>
      <c r="U143" s="4"/>
      <c r="V143" s="4"/>
      <c r="W143" s="4"/>
      <c r="X143" s="4"/>
      <c r="Y143" s="4"/>
      <c r="Z143" s="4"/>
      <c r="AA143" s="4"/>
      <c r="AB143" s="4"/>
      <c r="AC143" s="4">
        <v>2.5082627314814813E-2</v>
      </c>
      <c r="AD143" s="1" t="s">
        <v>282</v>
      </c>
      <c r="AE143" s="1" t="s">
        <v>286</v>
      </c>
      <c r="AF143" s="1" t="s">
        <v>282</v>
      </c>
      <c r="AQ143" s="1" t="s">
        <v>282</v>
      </c>
    </row>
    <row r="144" spans="1:43" x14ac:dyDescent="0.25">
      <c r="A144">
        <v>3</v>
      </c>
      <c r="B144">
        <v>0</v>
      </c>
      <c r="C144">
        <v>25.5</v>
      </c>
      <c r="D144" s="11">
        <f t="shared" si="11"/>
        <v>2.7106226851851857E-2</v>
      </c>
      <c r="E144" s="1">
        <v>3</v>
      </c>
      <c r="F144" s="1" t="s">
        <v>283</v>
      </c>
      <c r="G144" s="1">
        <v>54</v>
      </c>
      <c r="I144" s="1"/>
      <c r="J144" s="1" t="str">
        <f t="shared" si="8"/>
        <v/>
      </c>
      <c r="K144" s="1" t="str">
        <f t="shared" si="9"/>
        <v/>
      </c>
      <c r="L144" s="1" t="str">
        <f t="shared" si="10"/>
        <v/>
      </c>
      <c r="M144" s="4">
        <v>2.6811087962962967E-2</v>
      </c>
      <c r="N144" s="4">
        <v>2.6816400462962964E-2</v>
      </c>
      <c r="O144" s="4">
        <v>2.6816990740740742E-2</v>
      </c>
      <c r="P144" s="4">
        <v>2.6917928240740741E-2</v>
      </c>
      <c r="Q144" s="4">
        <v>2.6816990740740742E-2</v>
      </c>
      <c r="R144" s="4">
        <v>2.6917928240740741E-2</v>
      </c>
      <c r="S144" s="4">
        <v>2.6939768518518519E-2</v>
      </c>
      <c r="T144" s="4">
        <v>2.6969675925925928E-2</v>
      </c>
      <c r="U144" s="4">
        <v>2.6983645833333333E-2</v>
      </c>
      <c r="V144" s="4">
        <v>2.7005879629629626E-2</v>
      </c>
      <c r="W144" s="4">
        <v>2.7019259259259257E-2</v>
      </c>
      <c r="X144" s="4">
        <v>2.7040706018518518E-2</v>
      </c>
      <c r="Y144" s="4">
        <v>2.7052314814814817E-2</v>
      </c>
      <c r="Z144" s="4">
        <v>2.7084583333333332E-2</v>
      </c>
      <c r="AA144" s="4">
        <v>2.7097314814814814E-2</v>
      </c>
      <c r="AB144" s="4">
        <v>2.710465277777778E-2</v>
      </c>
      <c r="AC144" s="4">
        <v>2.7105636574074072E-2</v>
      </c>
      <c r="AD144" s="1" t="s">
        <v>286</v>
      </c>
      <c r="AE144" s="1" t="s">
        <v>280</v>
      </c>
      <c r="AF144" s="1" t="s">
        <v>282</v>
      </c>
      <c r="AG144" s="1" t="s">
        <v>280</v>
      </c>
      <c r="AH144" s="1" t="s">
        <v>282</v>
      </c>
      <c r="AI144" s="1" t="s">
        <v>280</v>
      </c>
      <c r="AJ144" s="1" t="s">
        <v>282</v>
      </c>
      <c r="AK144" s="1" t="s">
        <v>280</v>
      </c>
      <c r="AL144" s="1" t="s">
        <v>282</v>
      </c>
      <c r="AM144" s="1" t="s">
        <v>280</v>
      </c>
      <c r="AN144" s="1" t="s">
        <v>281</v>
      </c>
      <c r="AO144" s="1" t="s">
        <v>280</v>
      </c>
      <c r="AP144" s="1" t="s">
        <v>286</v>
      </c>
      <c r="AQ144" s="1" t="s">
        <v>286</v>
      </c>
    </row>
    <row r="145" spans="1:43" x14ac:dyDescent="0.25">
      <c r="A145">
        <v>2</v>
      </c>
      <c r="B145">
        <v>0</v>
      </c>
      <c r="C145">
        <v>9.8000000000000007</v>
      </c>
      <c r="D145" s="11">
        <f t="shared" si="11"/>
        <v>2.181678240740741E-2</v>
      </c>
      <c r="E145" s="1">
        <v>3</v>
      </c>
      <c r="F145" s="1" t="s">
        <v>288</v>
      </c>
      <c r="G145" s="1">
        <v>55</v>
      </c>
      <c r="I145" s="1"/>
      <c r="J145" s="1" t="str">
        <f t="shared" si="8"/>
        <v>X</v>
      </c>
      <c r="K145" s="1" t="str">
        <f t="shared" si="9"/>
        <v/>
      </c>
      <c r="L145" s="1" t="str">
        <f t="shared" si="10"/>
        <v/>
      </c>
      <c r="M145" s="4">
        <v>2.1703356481481483E-2</v>
      </c>
      <c r="N145" s="4"/>
      <c r="O145" s="4"/>
      <c r="P145" s="4">
        <v>2.1752928240740741E-2</v>
      </c>
      <c r="Q145" s="4">
        <v>2.175884259259259E-2</v>
      </c>
      <c r="R145" s="4">
        <v>2.1773796296296295E-2</v>
      </c>
      <c r="S145" s="4">
        <v>2.1796423611111112E-2</v>
      </c>
      <c r="T145" s="4">
        <v>2.1804259259259259E-2</v>
      </c>
      <c r="U145" s="4">
        <v>2.1822951388888887E-2</v>
      </c>
      <c r="V145" s="4">
        <v>2.1829247685185186E-2</v>
      </c>
      <c r="W145" s="4">
        <v>2.1847546296296292E-2</v>
      </c>
      <c r="X145" s="4">
        <v>2.1854826388888887E-2</v>
      </c>
      <c r="Y145" s="4">
        <v>2.1874108796296296E-2</v>
      </c>
      <c r="Z145" s="4">
        <v>2.189791666666667E-2</v>
      </c>
      <c r="AA145" s="4" t="s">
        <v>290</v>
      </c>
      <c r="AB145" s="4">
        <v>2.1930185185185181E-2</v>
      </c>
      <c r="AC145" s="4" t="s">
        <v>289</v>
      </c>
      <c r="AD145" s="1" t="s">
        <v>280</v>
      </c>
      <c r="AE145" s="1" t="s">
        <v>286</v>
      </c>
      <c r="AF145" s="1" t="s">
        <v>280</v>
      </c>
      <c r="AG145" s="1" t="s">
        <v>281</v>
      </c>
      <c r="AH145" s="1" t="s">
        <v>280</v>
      </c>
      <c r="AI145" s="1" t="s">
        <v>286</v>
      </c>
      <c r="AJ145" s="1" t="s">
        <v>280</v>
      </c>
      <c r="AK145" s="1" t="s">
        <v>286</v>
      </c>
      <c r="AL145" s="1" t="s">
        <v>280</v>
      </c>
      <c r="AM145" s="1" t="s">
        <v>286</v>
      </c>
      <c r="AN145" s="1" t="s">
        <v>280</v>
      </c>
      <c r="AO145" s="1" t="s">
        <v>286</v>
      </c>
      <c r="AP145" s="1" t="s">
        <v>280</v>
      </c>
      <c r="AQ145" s="1" t="s">
        <v>280</v>
      </c>
    </row>
    <row r="146" spans="1:43" x14ac:dyDescent="0.25">
      <c r="A146">
        <v>2</v>
      </c>
      <c r="B146">
        <v>0</v>
      </c>
      <c r="C146">
        <v>27.3</v>
      </c>
      <c r="D146" s="11">
        <f t="shared" si="11"/>
        <v>2.2637754629629629E-2</v>
      </c>
      <c r="E146" s="1">
        <v>3</v>
      </c>
      <c r="F146" s="1" t="s">
        <v>288</v>
      </c>
      <c r="G146" s="1">
        <v>56</v>
      </c>
      <c r="I146" s="1"/>
      <c r="J146" s="1" t="str">
        <f t="shared" si="8"/>
        <v/>
      </c>
      <c r="K146" s="1" t="str">
        <f t="shared" si="9"/>
        <v/>
      </c>
      <c r="L146" s="1" t="str">
        <f t="shared" si="10"/>
        <v/>
      </c>
      <c r="M146" s="4">
        <v>2.2321782407407408E-2</v>
      </c>
      <c r="N146" s="4">
        <v>2.2439837962962964E-2</v>
      </c>
      <c r="O146" s="4">
        <v>2.2441018518518516E-2</v>
      </c>
      <c r="P146" s="4">
        <v>2.2444756944444446E-2</v>
      </c>
      <c r="Q146" s="4">
        <v>2.2441018518518516E-2</v>
      </c>
      <c r="R146" s="4">
        <v>2.249630787037037E-2</v>
      </c>
      <c r="S146" s="4">
        <v>2.249630787037037E-2</v>
      </c>
      <c r="T146" s="4">
        <v>2.2543726851851853E-2</v>
      </c>
      <c r="U146" s="4"/>
      <c r="V146" s="4"/>
      <c r="W146" s="4"/>
      <c r="X146" s="4"/>
      <c r="Y146" s="4"/>
      <c r="Z146" s="4"/>
      <c r="AA146" s="4"/>
      <c r="AB146" s="4"/>
      <c r="AC146" s="4" t="s">
        <v>284</v>
      </c>
      <c r="AD146" s="1" t="s">
        <v>286</v>
      </c>
      <c r="AE146" s="1" t="s">
        <v>280</v>
      </c>
      <c r="AF146" s="1" t="s">
        <v>286</v>
      </c>
      <c r="AG146" s="1" t="s">
        <v>280</v>
      </c>
      <c r="AH146" s="1" t="s">
        <v>286</v>
      </c>
      <c r="AQ146" s="1" t="s">
        <v>286</v>
      </c>
    </row>
    <row r="147" spans="1:43" x14ac:dyDescent="0.25">
      <c r="A147">
        <v>3</v>
      </c>
      <c r="B147">
        <v>3</v>
      </c>
      <c r="D147" s="11">
        <f t="shared" si="11"/>
        <v>2.4497986111111109E-2</v>
      </c>
      <c r="E147" s="1">
        <v>3</v>
      </c>
      <c r="F147" s="1" t="s">
        <v>283</v>
      </c>
      <c r="G147" s="1">
        <v>57</v>
      </c>
      <c r="I147" s="5" t="s">
        <v>285</v>
      </c>
      <c r="J147" s="1" t="str">
        <f t="shared" si="8"/>
        <v/>
      </c>
      <c r="K147" s="1" t="str">
        <f t="shared" si="9"/>
        <v>X</v>
      </c>
      <c r="L147" s="1" t="str">
        <f t="shared" si="10"/>
        <v/>
      </c>
      <c r="M147" s="4">
        <v>2.4497986111111109E-2</v>
      </c>
      <c r="N147" s="4"/>
      <c r="O147" s="4"/>
      <c r="P147" s="4"/>
      <c r="Q147" s="4">
        <v>2.4640439814814813E-2</v>
      </c>
      <c r="R147" s="4">
        <v>2.4647523148148148E-2</v>
      </c>
      <c r="S147" s="4">
        <v>2.4749444444444445E-2</v>
      </c>
      <c r="T147" s="4">
        <v>2.4758298611111108E-2</v>
      </c>
      <c r="U147" s="4"/>
      <c r="V147" s="4"/>
      <c r="W147" s="4"/>
      <c r="X147" s="4"/>
      <c r="Y147" s="4"/>
      <c r="Z147" s="4"/>
      <c r="AA147" s="4"/>
      <c r="AB147" s="4"/>
      <c r="AC147" s="4">
        <v>2.4904097222222223E-2</v>
      </c>
      <c r="AD147" s="1" t="s">
        <v>282</v>
      </c>
      <c r="AE147" s="1" t="s">
        <v>286</v>
      </c>
      <c r="AF147" s="1" t="s">
        <v>282</v>
      </c>
      <c r="AG147" s="1" t="s">
        <v>286</v>
      </c>
      <c r="AH147" s="1" t="s">
        <v>282</v>
      </c>
      <c r="AQ147" s="1" t="s">
        <v>282</v>
      </c>
    </row>
    <row r="148" spans="1:43" x14ac:dyDescent="0.25">
      <c r="A148">
        <v>3</v>
      </c>
      <c r="B148">
        <v>0</v>
      </c>
      <c r="C148">
        <v>26.5</v>
      </c>
      <c r="D148" s="11">
        <f t="shared" si="11"/>
        <v>2.972118055555556E-2</v>
      </c>
      <c r="E148" s="1">
        <v>3</v>
      </c>
      <c r="F148" s="1" t="s">
        <v>283</v>
      </c>
      <c r="G148" s="1">
        <v>58</v>
      </c>
      <c r="I148" s="1"/>
      <c r="J148" s="1" t="str">
        <f t="shared" si="8"/>
        <v/>
      </c>
      <c r="K148" s="1" t="str">
        <f t="shared" si="9"/>
        <v/>
      </c>
      <c r="L148" s="1" t="str">
        <f t="shared" si="10"/>
        <v/>
      </c>
      <c r="M148" s="4">
        <v>2.9414467592592596E-2</v>
      </c>
      <c r="N148" s="4">
        <v>2.9713657407407407E-2</v>
      </c>
      <c r="O148" s="4">
        <v>2.9714756944444448E-2</v>
      </c>
      <c r="P148" s="4"/>
      <c r="Q148" s="4">
        <v>2.9534884259259261E-2</v>
      </c>
      <c r="R148" s="4">
        <v>2.9540787037037039E-2</v>
      </c>
      <c r="S148" s="4">
        <v>2.9673993055555556E-2</v>
      </c>
      <c r="T148" s="4">
        <v>2.9680092592592591E-2</v>
      </c>
      <c r="U148" s="4">
        <v>2.9694259259259264E-2</v>
      </c>
      <c r="V148" s="4">
        <v>2.9714756944444448E-2</v>
      </c>
      <c r="W148" s="4"/>
      <c r="X148" s="4"/>
      <c r="Y148" s="4"/>
      <c r="Z148" s="4"/>
      <c r="AA148" s="4"/>
      <c r="AB148" s="4"/>
      <c r="AC148" s="4">
        <v>2.9721412037037039E-2</v>
      </c>
      <c r="AD148" s="1" t="s">
        <v>282</v>
      </c>
      <c r="AE148" s="1" t="s">
        <v>286</v>
      </c>
      <c r="AF148" s="1" t="s">
        <v>282</v>
      </c>
      <c r="AG148" s="1" t="s">
        <v>286</v>
      </c>
      <c r="AH148" s="1" t="s">
        <v>282</v>
      </c>
      <c r="AI148" s="1" t="s">
        <v>286</v>
      </c>
      <c r="AJ148" s="1" t="s">
        <v>280</v>
      </c>
      <c r="AQ148" s="1" t="s">
        <v>280</v>
      </c>
    </row>
    <row r="149" spans="1:43" x14ac:dyDescent="0.25">
      <c r="A149">
        <v>2</v>
      </c>
      <c r="B149">
        <v>0</v>
      </c>
      <c r="C149">
        <v>25</v>
      </c>
      <c r="D149" s="11">
        <f t="shared" si="11"/>
        <v>2.7116458333333336E-2</v>
      </c>
      <c r="E149" s="1">
        <v>3</v>
      </c>
      <c r="F149" s="1" t="s">
        <v>283</v>
      </c>
      <c r="G149" s="1">
        <v>59</v>
      </c>
      <c r="I149" s="1"/>
      <c r="J149" s="1" t="str">
        <f t="shared" si="8"/>
        <v/>
      </c>
      <c r="K149" s="1" t="str">
        <f t="shared" si="9"/>
        <v/>
      </c>
      <c r="L149" s="1" t="str">
        <f t="shared" si="10"/>
        <v/>
      </c>
      <c r="M149" s="4">
        <v>2.6827106481481483E-2</v>
      </c>
      <c r="N149" s="4">
        <v>2.6975462962962965E-2</v>
      </c>
      <c r="O149" s="4">
        <v>2.6977627314814814E-2</v>
      </c>
      <c r="P149" s="4">
        <v>2.6985300925925926E-2</v>
      </c>
      <c r="Q149" s="4">
        <v>2.6977627314814814E-2</v>
      </c>
      <c r="R149" s="4">
        <v>2.6986678240740736E-2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 t="s">
        <v>284</v>
      </c>
      <c r="AD149" s="1" t="s">
        <v>282</v>
      </c>
      <c r="AE149" s="1" t="s">
        <v>280</v>
      </c>
      <c r="AF149" s="1" t="s">
        <v>282</v>
      </c>
      <c r="AQ149" s="1" t="s">
        <v>282</v>
      </c>
    </row>
    <row r="150" spans="1:43" x14ac:dyDescent="0.25">
      <c r="A150">
        <v>3</v>
      </c>
      <c r="B150">
        <v>0</v>
      </c>
      <c r="C150">
        <v>6.6</v>
      </c>
      <c r="D150" s="11">
        <f t="shared" si="11"/>
        <v>2.9558240740740746E-2</v>
      </c>
      <c r="E150" s="1">
        <v>3</v>
      </c>
      <c r="F150" s="1" t="s">
        <v>283</v>
      </c>
      <c r="G150" s="1">
        <v>60</v>
      </c>
      <c r="I150" s="1"/>
      <c r="J150" s="1" t="str">
        <f t="shared" si="8"/>
        <v>X</v>
      </c>
      <c r="K150" s="1" t="str">
        <f t="shared" si="9"/>
        <v/>
      </c>
      <c r="L150" s="1" t="str">
        <f t="shared" si="10"/>
        <v/>
      </c>
      <c r="M150" s="4">
        <v>2.9481851851851856E-2</v>
      </c>
      <c r="N150" s="4"/>
      <c r="O150" s="4"/>
      <c r="P150" s="4">
        <v>2.951766203703704E-2</v>
      </c>
      <c r="Q150" s="4">
        <v>2.951766203703704E-2</v>
      </c>
      <c r="R150" s="4">
        <v>2.952553240740741E-2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>
        <v>2.9558391203703707E-2</v>
      </c>
      <c r="AD150" s="1" t="s">
        <v>280</v>
      </c>
      <c r="AE150" s="1" t="s">
        <v>281</v>
      </c>
      <c r="AF150" s="1" t="s">
        <v>280</v>
      </c>
      <c r="AQ150" s="1" t="s">
        <v>280</v>
      </c>
    </row>
    <row r="151" spans="1:43" x14ac:dyDescent="0.25">
      <c r="A151">
        <v>3</v>
      </c>
      <c r="B151">
        <v>0</v>
      </c>
      <c r="C151">
        <v>27.4</v>
      </c>
      <c r="D151" s="11">
        <f t="shared" si="11"/>
        <v>2.2400775462962964E-2</v>
      </c>
      <c r="E151" s="1">
        <v>3</v>
      </c>
      <c r="F151" s="1" t="s">
        <v>283</v>
      </c>
      <c r="G151" s="1">
        <v>61</v>
      </c>
      <c r="I151" s="5" t="s">
        <v>287</v>
      </c>
      <c r="J151" s="1" t="str">
        <f t="shared" si="8"/>
        <v/>
      </c>
      <c r="K151" s="1" t="str">
        <f t="shared" si="9"/>
        <v>X</v>
      </c>
      <c r="L151" s="1" t="str">
        <f t="shared" si="10"/>
        <v/>
      </c>
      <c r="M151" s="4">
        <v>2.2083645833333335E-2</v>
      </c>
      <c r="N151" s="4"/>
      <c r="O151" s="4"/>
      <c r="P151" s="4"/>
      <c r="Q151" s="4">
        <v>2.219363425925926E-2</v>
      </c>
      <c r="R151" s="4">
        <v>2.2199537037037035E-2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 t="s">
        <v>284</v>
      </c>
      <c r="AD151" s="1" t="s">
        <v>282</v>
      </c>
      <c r="AE151" s="1" t="s">
        <v>286</v>
      </c>
      <c r="AF151" s="1" t="s">
        <v>282</v>
      </c>
      <c r="AQ151" s="1" t="s">
        <v>282</v>
      </c>
    </row>
    <row r="152" spans="1:43" x14ac:dyDescent="0.25">
      <c r="A152">
        <v>3</v>
      </c>
      <c r="B152">
        <v>0</v>
      </c>
      <c r="C152">
        <v>27.2</v>
      </c>
      <c r="D152" s="11">
        <f t="shared" si="11"/>
        <v>2.3085659722222224E-2</v>
      </c>
      <c r="E152" s="1">
        <v>3</v>
      </c>
      <c r="F152" s="1" t="s">
        <v>283</v>
      </c>
      <c r="G152" s="1">
        <v>62</v>
      </c>
      <c r="I152" s="5" t="s">
        <v>285</v>
      </c>
      <c r="J152" s="1" t="str">
        <f t="shared" si="8"/>
        <v/>
      </c>
      <c r="K152" s="1" t="str">
        <f t="shared" si="9"/>
        <v>X</v>
      </c>
      <c r="L152" s="1" t="str">
        <f t="shared" si="10"/>
        <v/>
      </c>
      <c r="M152" s="4">
        <v>2.2770844907407408E-2</v>
      </c>
      <c r="N152" s="4"/>
      <c r="O152" s="4"/>
      <c r="P152" s="4"/>
      <c r="Q152" s="4">
        <v>2.2781863425925929E-2</v>
      </c>
      <c r="R152" s="4">
        <v>2.2907592592592591E-2</v>
      </c>
      <c r="S152" s="4">
        <v>2.2922349537037038E-2</v>
      </c>
      <c r="T152" s="4">
        <v>2.2944189814814817E-2</v>
      </c>
      <c r="U152" s="4">
        <v>2.2965243055555556E-2</v>
      </c>
      <c r="V152" s="4"/>
      <c r="W152" s="4"/>
      <c r="X152" s="4"/>
      <c r="Y152" s="4"/>
      <c r="Z152" s="4"/>
      <c r="AA152" s="4"/>
      <c r="AB152" s="4"/>
      <c r="AC152" s="4" t="s">
        <v>284</v>
      </c>
      <c r="AD152" s="1" t="s">
        <v>282</v>
      </c>
      <c r="AE152" s="1" t="s">
        <v>286</v>
      </c>
      <c r="AF152" s="1" t="s">
        <v>282</v>
      </c>
      <c r="AG152" s="1" t="s">
        <v>286</v>
      </c>
      <c r="AH152" s="1" t="s">
        <v>282</v>
      </c>
      <c r="AI152" s="1" t="s">
        <v>286</v>
      </c>
      <c r="AQ152" s="1" t="s">
        <v>286</v>
      </c>
    </row>
    <row r="153" spans="1:43" x14ac:dyDescent="0.25">
      <c r="A153">
        <v>3</v>
      </c>
      <c r="B153">
        <v>0</v>
      </c>
      <c r="C153">
        <v>25.4</v>
      </c>
      <c r="D153" s="11">
        <f t="shared" si="11"/>
        <v>2.2956805555555557E-2</v>
      </c>
      <c r="E153" s="1">
        <v>3</v>
      </c>
      <c r="F153" s="1" t="s">
        <v>283</v>
      </c>
      <c r="G153" s="1">
        <v>63</v>
      </c>
      <c r="I153" s="5" t="s">
        <v>285</v>
      </c>
      <c r="J153" s="1" t="str">
        <f t="shared" si="8"/>
        <v/>
      </c>
      <c r="K153" s="1" t="str">
        <f t="shared" si="9"/>
        <v>X</v>
      </c>
      <c r="L153" s="1" t="str">
        <f t="shared" si="10"/>
        <v/>
      </c>
      <c r="M153" s="4">
        <v>2.2662824074074075E-2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 t="s">
        <v>284</v>
      </c>
      <c r="AD153" s="1" t="s">
        <v>282</v>
      </c>
      <c r="AQ153" s="1" t="s">
        <v>282</v>
      </c>
    </row>
    <row r="154" spans="1:43" x14ac:dyDescent="0.25">
      <c r="A154">
        <v>3</v>
      </c>
      <c r="B154">
        <v>0</v>
      </c>
      <c r="C154">
        <v>27.2</v>
      </c>
      <c r="D154" s="11">
        <f t="shared" si="11"/>
        <v>2.2613379629629633E-2</v>
      </c>
      <c r="E154" s="1">
        <v>3</v>
      </c>
      <c r="F154" s="1" t="s">
        <v>283</v>
      </c>
      <c r="G154" s="1">
        <v>64</v>
      </c>
      <c r="I154" s="1"/>
      <c r="J154" s="1" t="str">
        <f t="shared" si="8"/>
        <v/>
      </c>
      <c r="K154" s="1" t="str">
        <f t="shared" si="9"/>
        <v/>
      </c>
      <c r="L154" s="1" t="str">
        <f t="shared" si="10"/>
        <v/>
      </c>
      <c r="M154" s="4">
        <v>2.2298564814814816E-2</v>
      </c>
      <c r="N154" s="4">
        <v>2.2589178240740738E-2</v>
      </c>
      <c r="O154" s="4">
        <v>2.2590949074074076E-2</v>
      </c>
      <c r="P154" s="4"/>
      <c r="Q154" s="4">
        <v>2.2546284722222223E-2</v>
      </c>
      <c r="R154" s="4">
        <v>2.2548645833333335E-2</v>
      </c>
      <c r="S154" s="4">
        <v>2.2590949074074076E-2</v>
      </c>
      <c r="T154" s="4"/>
      <c r="U154" s="4"/>
      <c r="V154" s="4"/>
      <c r="W154" s="4"/>
      <c r="X154" s="4"/>
      <c r="Y154" s="4"/>
      <c r="Z154" s="4"/>
      <c r="AA154" s="4"/>
      <c r="AB154" s="4"/>
      <c r="AC154" s="4">
        <v>2.2614560185185182E-2</v>
      </c>
      <c r="AD154" s="1" t="s">
        <v>282</v>
      </c>
      <c r="AE154" s="1" t="s">
        <v>286</v>
      </c>
      <c r="AF154" s="1" t="s">
        <v>282</v>
      </c>
      <c r="AG154" s="1" t="s">
        <v>280</v>
      </c>
      <c r="AQ154" s="1" t="s">
        <v>280</v>
      </c>
    </row>
    <row r="155" spans="1:43" x14ac:dyDescent="0.25">
      <c r="A155">
        <v>3</v>
      </c>
      <c r="B155">
        <v>0</v>
      </c>
      <c r="C155">
        <v>26.3</v>
      </c>
      <c r="D155" s="11">
        <f t="shared" si="11"/>
        <v>2.4598553240740742E-2</v>
      </c>
      <c r="E155" s="1">
        <v>3</v>
      </c>
      <c r="F155" s="1" t="s">
        <v>283</v>
      </c>
      <c r="G155" s="1">
        <v>65</v>
      </c>
      <c r="I155" s="1"/>
      <c r="J155" s="1" t="str">
        <f t="shared" si="8"/>
        <v/>
      </c>
      <c r="K155" s="1" t="str">
        <f t="shared" si="9"/>
        <v/>
      </c>
      <c r="L155" s="1" t="str">
        <f t="shared" si="10"/>
        <v/>
      </c>
      <c r="M155" s="4">
        <v>2.4294155092592595E-2</v>
      </c>
      <c r="N155" s="4">
        <v>2.4499768518518514E-2</v>
      </c>
      <c r="O155" s="4">
        <v>2.4501932870370374E-2</v>
      </c>
      <c r="P155" s="4">
        <v>2.4508229166666663E-2</v>
      </c>
      <c r="Q155" s="4">
        <v>2.4296122685185186E-2</v>
      </c>
      <c r="R155" s="4">
        <v>2.4322916666666666E-2</v>
      </c>
      <c r="S155" s="4">
        <v>2.4501932870370374E-2</v>
      </c>
      <c r="T155" s="4">
        <v>2.4509606481481479E-2</v>
      </c>
      <c r="U155" s="4"/>
      <c r="V155" s="4"/>
      <c r="W155" s="4"/>
      <c r="X155" s="4"/>
      <c r="Y155" s="4"/>
      <c r="Z155" s="4"/>
      <c r="AA155" s="4"/>
      <c r="AB155" s="4"/>
      <c r="AC155" s="4" t="s">
        <v>284</v>
      </c>
      <c r="AD155" s="1" t="s">
        <v>282</v>
      </c>
      <c r="AE155" s="1" t="s">
        <v>286</v>
      </c>
      <c r="AF155" s="1" t="s">
        <v>282</v>
      </c>
      <c r="AG155" s="1" t="s">
        <v>280</v>
      </c>
      <c r="AH155" s="1" t="s">
        <v>286</v>
      </c>
      <c r="AQ155" s="1" t="s">
        <v>286</v>
      </c>
    </row>
    <row r="156" spans="1:43" x14ac:dyDescent="0.25">
      <c r="A156">
        <v>3</v>
      </c>
      <c r="B156">
        <v>0</v>
      </c>
      <c r="C156">
        <v>22</v>
      </c>
      <c r="D156" s="11">
        <f t="shared" si="11"/>
        <v>2.8282175925925922E-3</v>
      </c>
      <c r="E156" s="1">
        <v>3</v>
      </c>
      <c r="F156" s="1" t="s">
        <v>283</v>
      </c>
      <c r="G156" s="1">
        <v>66</v>
      </c>
      <c r="I156" s="1"/>
      <c r="J156" s="1" t="str">
        <f t="shared" si="8"/>
        <v/>
      </c>
      <c r="K156" s="1" t="str">
        <f t="shared" si="9"/>
        <v/>
      </c>
      <c r="L156" s="1" t="str">
        <f t="shared" si="10"/>
        <v/>
      </c>
      <c r="M156" s="4">
        <v>2.5735879629629629E-3</v>
      </c>
      <c r="N156" s="4">
        <v>2.7205671296296296E-3</v>
      </c>
      <c r="O156" s="4">
        <v>2.7223379629629629E-3</v>
      </c>
      <c r="P156" s="4">
        <v>2.7382754629629632E-3</v>
      </c>
      <c r="Q156" s="4">
        <v>2.6806250000000003E-3</v>
      </c>
      <c r="R156" s="4">
        <v>2.6965624999999997E-3</v>
      </c>
      <c r="S156" s="4">
        <v>2.7223379629629629E-3</v>
      </c>
      <c r="T156" s="4">
        <v>2.7382754629629632E-3</v>
      </c>
      <c r="U156" s="4">
        <v>2.7603125000000002E-3</v>
      </c>
      <c r="V156" s="4">
        <v>2.810289351851852E-3</v>
      </c>
      <c r="W156" s="4">
        <v>2.812650462962963E-3</v>
      </c>
      <c r="X156" s="4"/>
      <c r="Y156" s="4"/>
      <c r="Z156" s="4"/>
      <c r="AA156" s="4"/>
      <c r="AB156" s="4"/>
      <c r="AC156" s="4">
        <v>2.8276041666666662E-3</v>
      </c>
      <c r="AD156" s="1" t="s">
        <v>282</v>
      </c>
      <c r="AE156" s="1" t="s">
        <v>286</v>
      </c>
      <c r="AF156" s="1" t="s">
        <v>282</v>
      </c>
      <c r="AG156" s="1" t="s">
        <v>280</v>
      </c>
      <c r="AH156" s="1" t="s">
        <v>286</v>
      </c>
      <c r="AI156" s="1" t="s">
        <v>280</v>
      </c>
      <c r="AJ156" s="1" t="s">
        <v>286</v>
      </c>
      <c r="AK156" s="1" t="s">
        <v>280</v>
      </c>
      <c r="AQ156" s="1" t="s">
        <v>280</v>
      </c>
    </row>
    <row r="157" spans="1:43" x14ac:dyDescent="0.25">
      <c r="A157">
        <v>3</v>
      </c>
      <c r="B157">
        <v>0</v>
      </c>
      <c r="C157">
        <v>21.7</v>
      </c>
      <c r="D157" s="11">
        <f t="shared" si="11"/>
        <v>2.9284293981481479E-2</v>
      </c>
      <c r="E157" s="1">
        <v>3</v>
      </c>
      <c r="F157" s="1" t="s">
        <v>283</v>
      </c>
      <c r="G157" s="1">
        <v>67</v>
      </c>
      <c r="I157" s="1"/>
      <c r="J157" s="1" t="str">
        <f t="shared" si="8"/>
        <v/>
      </c>
      <c r="K157" s="1" t="str">
        <f t="shared" si="9"/>
        <v/>
      </c>
      <c r="L157" s="1" t="str">
        <f t="shared" si="10"/>
        <v/>
      </c>
      <c r="M157" s="4">
        <v>2.9033136574074071E-2</v>
      </c>
      <c r="N157" s="4">
        <v>2.9079375000000001E-2</v>
      </c>
      <c r="O157" s="4">
        <v>2.9079965277777776E-2</v>
      </c>
      <c r="P157" s="4">
        <v>2.9208645833333335E-2</v>
      </c>
      <c r="Q157" s="4">
        <v>2.9068750000000001E-2</v>
      </c>
      <c r="R157" s="4">
        <v>2.9079965277777776E-2</v>
      </c>
      <c r="S157" s="4">
        <v>2.9208645833333335E-2</v>
      </c>
      <c r="T157" s="4">
        <v>2.9214351851851852E-2</v>
      </c>
      <c r="U157" s="4">
        <v>2.9247604166666663E-2</v>
      </c>
      <c r="V157" s="4">
        <v>2.9261574074074068E-2</v>
      </c>
      <c r="W157" s="4"/>
      <c r="X157" s="4"/>
      <c r="Y157" s="4"/>
      <c r="Z157" s="4"/>
      <c r="AA157" s="4"/>
      <c r="AB157" s="4"/>
      <c r="AC157" s="4">
        <v>2.9284201388888889E-2</v>
      </c>
      <c r="AD157" s="1" t="s">
        <v>282</v>
      </c>
      <c r="AE157" s="1" t="s">
        <v>286</v>
      </c>
      <c r="AF157" s="1" t="s">
        <v>280</v>
      </c>
      <c r="AG157" s="1" t="s">
        <v>286</v>
      </c>
      <c r="AH157" s="1" t="s">
        <v>280</v>
      </c>
      <c r="AI157" s="1" t="s">
        <v>286</v>
      </c>
      <c r="AJ157" s="1" t="s">
        <v>280</v>
      </c>
      <c r="AQ157" s="1" t="s">
        <v>280</v>
      </c>
    </row>
    <row r="158" spans="1:43" x14ac:dyDescent="0.25">
      <c r="A158">
        <v>2</v>
      </c>
      <c r="B158">
        <v>0</v>
      </c>
      <c r="C158">
        <v>10.7</v>
      </c>
      <c r="D158" s="11">
        <f t="shared" si="11"/>
        <v>2.3039814814814815E-2</v>
      </c>
      <c r="E158" s="1">
        <v>3</v>
      </c>
      <c r="F158" s="1" t="s">
        <v>283</v>
      </c>
      <c r="G158" s="1">
        <v>68</v>
      </c>
      <c r="I158" s="1"/>
      <c r="J158" s="1" t="str">
        <f t="shared" si="8"/>
        <v/>
      </c>
      <c r="K158" s="1" t="str">
        <f t="shared" si="9"/>
        <v/>
      </c>
      <c r="L158" s="1" t="str">
        <f t="shared" si="10"/>
        <v/>
      </c>
      <c r="M158" s="4">
        <v>2.2915972222222223E-2</v>
      </c>
      <c r="N158" s="4">
        <v>2.2925416666666667E-2</v>
      </c>
      <c r="O158" s="4">
        <v>2.2925416666666667E-2</v>
      </c>
      <c r="P158" s="4">
        <v>2.2960636574074073E-2</v>
      </c>
      <c r="Q158" s="4">
        <v>2.2925416666666667E-2</v>
      </c>
      <c r="R158" s="4">
        <v>2.2961030092592594E-2</v>
      </c>
      <c r="S158" s="4">
        <v>2.2965949074074069E-2</v>
      </c>
      <c r="T158" s="4">
        <v>2.3008842592592591E-2</v>
      </c>
      <c r="U158" s="4">
        <v>2.3012581018518521E-2</v>
      </c>
      <c r="V158" s="4">
        <v>2.3018680555555556E-2</v>
      </c>
      <c r="W158" s="4">
        <v>2.3022418981481482E-2</v>
      </c>
      <c r="X158" s="4"/>
      <c r="Y158" s="4"/>
      <c r="Z158" s="4"/>
      <c r="AA158" s="4"/>
      <c r="AB158" s="4"/>
      <c r="AC158" s="4">
        <v>2.304012731481481E-2</v>
      </c>
      <c r="AD158" s="1" t="s">
        <v>286</v>
      </c>
      <c r="AE158" s="1" t="s">
        <v>280</v>
      </c>
      <c r="AF158" s="1" t="s">
        <v>286</v>
      </c>
      <c r="AG158" s="1" t="s">
        <v>280</v>
      </c>
      <c r="AH158" s="1" t="s">
        <v>286</v>
      </c>
      <c r="AI158" s="1" t="s">
        <v>280</v>
      </c>
      <c r="AJ158" s="1" t="s">
        <v>281</v>
      </c>
      <c r="AK158" s="1" t="s">
        <v>280</v>
      </c>
      <c r="AQ158" s="1" t="s">
        <v>280</v>
      </c>
    </row>
    <row r="159" spans="1:43" x14ac:dyDescent="0.25">
      <c r="A159">
        <v>3</v>
      </c>
      <c r="B159">
        <v>0</v>
      </c>
      <c r="C159">
        <v>14.5</v>
      </c>
      <c r="D159" s="11">
        <f t="shared" si="11"/>
        <v>2.3838935185185185E-2</v>
      </c>
      <c r="E159" s="1">
        <v>3</v>
      </c>
      <c r="F159" s="1" t="s">
        <v>283</v>
      </c>
      <c r="G159" s="1">
        <v>69</v>
      </c>
      <c r="I159" s="1"/>
      <c r="J159" s="1" t="str">
        <f t="shared" si="8"/>
        <v/>
      </c>
      <c r="K159" s="1" t="str">
        <f t="shared" si="9"/>
        <v/>
      </c>
      <c r="L159" s="1" t="str">
        <f t="shared" si="10"/>
        <v/>
      </c>
      <c r="M159" s="4">
        <v>2.3671111111111112E-2</v>
      </c>
      <c r="N159" s="4">
        <v>2.3800185185185185E-2</v>
      </c>
      <c r="O159" s="4">
        <v>2.3801956018518519E-2</v>
      </c>
      <c r="P159" s="4"/>
      <c r="Q159" s="4">
        <v>2.3684490740740739E-2</v>
      </c>
      <c r="R159" s="4">
        <v>2.3720300925925922E-2</v>
      </c>
      <c r="S159" s="4">
        <v>2.3801956018518519E-2</v>
      </c>
      <c r="T159" s="4"/>
      <c r="U159" s="4"/>
      <c r="V159" s="4"/>
      <c r="W159" s="4"/>
      <c r="X159" s="4"/>
      <c r="Y159" s="4"/>
      <c r="Z159" s="4"/>
      <c r="AA159" s="4"/>
      <c r="AB159" s="4"/>
      <c r="AC159" s="4">
        <v>2.3838946759259256E-2</v>
      </c>
      <c r="AD159" s="1" t="s">
        <v>282</v>
      </c>
      <c r="AE159" s="1" t="s">
        <v>286</v>
      </c>
      <c r="AF159" s="1" t="s">
        <v>282</v>
      </c>
      <c r="AG159" s="1" t="s">
        <v>280</v>
      </c>
      <c r="AQ159" s="1" t="s">
        <v>280</v>
      </c>
    </row>
    <row r="160" spans="1:43" x14ac:dyDescent="0.25">
      <c r="A160">
        <v>3</v>
      </c>
      <c r="B160">
        <v>0</v>
      </c>
      <c r="C160">
        <v>24.2</v>
      </c>
      <c r="D160" s="11">
        <f t="shared" si="11"/>
        <v>2.4670347222222222E-2</v>
      </c>
      <c r="E160" s="1">
        <v>3</v>
      </c>
      <c r="F160" s="1" t="s">
        <v>283</v>
      </c>
      <c r="G160" s="1">
        <v>70</v>
      </c>
      <c r="I160" s="5" t="s">
        <v>285</v>
      </c>
      <c r="J160" s="1" t="str">
        <f t="shared" si="8"/>
        <v/>
      </c>
      <c r="K160" s="1" t="str">
        <f t="shared" si="9"/>
        <v>X</v>
      </c>
      <c r="L160" s="1" t="str">
        <f t="shared" si="10"/>
        <v/>
      </c>
      <c r="M160" s="4">
        <v>2.439025462962963E-2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 t="s">
        <v>284</v>
      </c>
      <c r="AD160" s="1" t="s">
        <v>282</v>
      </c>
      <c r="AQ160" s="1" t="s">
        <v>282</v>
      </c>
    </row>
    <row r="161" spans="1:43" x14ac:dyDescent="0.25">
      <c r="A161">
        <v>3</v>
      </c>
      <c r="B161">
        <v>0</v>
      </c>
      <c r="C161">
        <v>12.8</v>
      </c>
      <c r="D161" s="11">
        <f t="shared" si="11"/>
        <v>2.0328194444444444E-2</v>
      </c>
      <c r="E161" s="1">
        <v>3</v>
      </c>
      <c r="F161" s="1" t="s">
        <v>283</v>
      </c>
      <c r="G161" s="1">
        <v>71</v>
      </c>
      <c r="I161" s="1"/>
      <c r="J161" s="1" t="str">
        <f t="shared" si="8"/>
        <v/>
      </c>
      <c r="K161" s="1" t="str">
        <f t="shared" si="9"/>
        <v/>
      </c>
      <c r="L161" s="1" t="str">
        <f t="shared" si="10"/>
        <v/>
      </c>
      <c r="M161" s="4">
        <v>2.0180046296296297E-2</v>
      </c>
      <c r="N161" s="4">
        <v>2.0270949074074073E-2</v>
      </c>
      <c r="O161" s="4">
        <v>2.0274097222222221E-2</v>
      </c>
      <c r="P161" s="4">
        <v>2.0300462962962961E-2</v>
      </c>
      <c r="Q161" s="4">
        <v>2.0274097222222221E-2</v>
      </c>
      <c r="R161" s="4">
        <v>2.0300462962962961E-2</v>
      </c>
      <c r="S161" s="4">
        <v>2.0310300925925926E-2</v>
      </c>
      <c r="T161" s="4"/>
      <c r="U161" s="4"/>
      <c r="V161" s="4"/>
      <c r="W161" s="4"/>
      <c r="X161" s="4"/>
      <c r="Y161" s="4"/>
      <c r="Z161" s="4"/>
      <c r="AA161" s="4"/>
      <c r="AB161" s="4"/>
      <c r="AC161" s="4">
        <v>2.0329780092592592E-2</v>
      </c>
      <c r="AD161" s="1" t="s">
        <v>282</v>
      </c>
      <c r="AE161" s="1" t="s">
        <v>280</v>
      </c>
      <c r="AF161" s="1" t="s">
        <v>281</v>
      </c>
      <c r="AG161" s="1" t="s">
        <v>280</v>
      </c>
      <c r="AQ161" s="1" t="s">
        <v>280</v>
      </c>
    </row>
    <row r="162" spans="1:43" x14ac:dyDescent="0.25">
      <c r="K162" s="1"/>
      <c r="L162" s="1"/>
    </row>
    <row r="180" spans="9:29" x14ac:dyDescent="0.25">
      <c r="I180" s="1"/>
      <c r="J180" s="1"/>
      <c r="K180" s="1"/>
      <c r="L180" s="1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9:29" x14ac:dyDescent="0.25">
      <c r="I181" s="1"/>
      <c r="J181" s="1"/>
      <c r="K181" s="1"/>
      <c r="L181" s="1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9:29" x14ac:dyDescent="0.25">
      <c r="I182" s="1"/>
      <c r="J182" s="1"/>
      <c r="K182" s="1"/>
      <c r="L182" s="1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9:29" x14ac:dyDescent="0.25">
      <c r="I183" s="1"/>
      <c r="J183" s="1"/>
      <c r="K183" s="1"/>
      <c r="L183" s="1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9:29" x14ac:dyDescent="0.25">
      <c r="I184" s="1"/>
      <c r="J184" s="1"/>
      <c r="K184" s="1"/>
      <c r="L184" s="1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9:29" x14ac:dyDescent="0.25">
      <c r="I185" s="1"/>
      <c r="J185" s="1"/>
      <c r="K185" s="1"/>
      <c r="L185" s="1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9:29" x14ac:dyDescent="0.25">
      <c r="I186" s="1"/>
      <c r="J186" s="1"/>
      <c r="K186" s="1"/>
      <c r="L186" s="1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9:29" x14ac:dyDescent="0.25">
      <c r="I187" s="1"/>
      <c r="J187" s="1"/>
      <c r="K187" s="1"/>
      <c r="L187" s="1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9:29" x14ac:dyDescent="0.25">
      <c r="I188" s="1"/>
      <c r="J188" s="1"/>
      <c r="K188" s="1"/>
      <c r="L188" s="1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9:29" x14ac:dyDescent="0.25">
      <c r="I189" s="1"/>
      <c r="J189" s="1"/>
      <c r="K189" s="1"/>
      <c r="L189" s="1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9:29" x14ac:dyDescent="0.25">
      <c r="I190" s="1"/>
      <c r="J190" s="1"/>
      <c r="K190" s="1"/>
      <c r="L190" s="1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9:29" x14ac:dyDescent="0.25">
      <c r="I191" s="1"/>
      <c r="J191" s="1"/>
      <c r="K191" s="1"/>
      <c r="L191" s="1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9:29" x14ac:dyDescent="0.25">
      <c r="I192" s="1"/>
      <c r="J192" s="1"/>
      <c r="K192" s="1"/>
      <c r="L192" s="1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9:29" x14ac:dyDescent="0.25">
      <c r="I193" s="1"/>
      <c r="J193" s="1"/>
      <c r="K193" s="1"/>
      <c r="L193" s="1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9:29" x14ac:dyDescent="0.25">
      <c r="I194" s="1"/>
      <c r="J194" s="1"/>
      <c r="K194" s="1"/>
      <c r="L194" s="1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9:29" x14ac:dyDescent="0.25">
      <c r="I195" s="1"/>
      <c r="J195" s="1"/>
      <c r="K195" s="1"/>
      <c r="L195" s="1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9:29" x14ac:dyDescent="0.25">
      <c r="I196" s="1"/>
      <c r="J196" s="1"/>
      <c r="K196" s="1"/>
      <c r="L196" s="1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9:29" x14ac:dyDescent="0.25">
      <c r="I197" s="1"/>
      <c r="J197" s="1"/>
      <c r="K197" s="1"/>
      <c r="L197" s="1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9:29" x14ac:dyDescent="0.25">
      <c r="I198" s="1"/>
      <c r="J198" s="1"/>
      <c r="K198" s="1"/>
      <c r="L198" s="1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9:29" x14ac:dyDescent="0.25">
      <c r="I199" s="1"/>
      <c r="J199" s="1"/>
      <c r="K199" s="1"/>
      <c r="L199" s="1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9:29" x14ac:dyDescent="0.25">
      <c r="I200" s="1"/>
      <c r="J200" s="1"/>
      <c r="K200" s="1"/>
      <c r="L200" s="1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9:29" x14ac:dyDescent="0.25">
      <c r="I201" s="1"/>
      <c r="J201" s="1"/>
      <c r="K201" s="1"/>
      <c r="L201" s="1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9:29" x14ac:dyDescent="0.25">
      <c r="I202" s="1"/>
      <c r="J202" s="1"/>
      <c r="K202" s="1"/>
      <c r="L202" s="1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9:29" x14ac:dyDescent="0.25">
      <c r="I203" s="1"/>
      <c r="J203" s="1"/>
      <c r="K203" s="1"/>
      <c r="L203" s="1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9:29" x14ac:dyDescent="0.25">
      <c r="I204" s="1"/>
      <c r="J204" s="1"/>
      <c r="K204" s="1"/>
      <c r="L204" s="1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9:29" x14ac:dyDescent="0.25">
      <c r="I205" s="1"/>
      <c r="J205" s="1"/>
      <c r="K205" s="1"/>
      <c r="L205" s="1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9:29" x14ac:dyDescent="0.25"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9:29" x14ac:dyDescent="0.25"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9:29" x14ac:dyDescent="0.25"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3:29" x14ac:dyDescent="0.25"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3:29" x14ac:dyDescent="0.25"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3:29" x14ac:dyDescent="0.25"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3:29" x14ac:dyDescent="0.25"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3:29" x14ac:dyDescent="0.25"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3:29" x14ac:dyDescent="0.25"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3:29" x14ac:dyDescent="0.25"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3:29" x14ac:dyDescent="0.25"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3:29" x14ac:dyDescent="0.25"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3:29" x14ac:dyDescent="0.25"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3:29" x14ac:dyDescent="0.25"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3:29" x14ac:dyDescent="0.25"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3:29" x14ac:dyDescent="0.25"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3:29" x14ac:dyDescent="0.25"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3:29" x14ac:dyDescent="0.25"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3:29" x14ac:dyDescent="0.25"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3:29" x14ac:dyDescent="0.25"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3:29" x14ac:dyDescent="0.25"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</sheetData>
  <autoFilter ref="A1:AQ226" xr:uid="{D879A72C-2B15-4101-BC43-8C14499A73DF}"/>
  <conditionalFormatting sqref="A2:XFD161">
    <cfRule type="expression" dxfId="31" priority="4">
      <formula>$I2="kein ET"</formula>
    </cfRule>
    <cfRule type="expression" dxfId="30" priority="5">
      <formula>$K2="X"</formula>
    </cfRule>
    <cfRule type="expression" dxfId="29" priority="6">
      <formula>$J2="X"</formula>
    </cfRule>
  </conditionalFormatting>
  <conditionalFormatting sqref="A2:A161">
    <cfRule type="cellIs" dxfId="28" priority="3" operator="notEqual">
      <formula>3</formula>
    </cfRule>
  </conditionalFormatting>
  <conditionalFormatting sqref="M2:AC161">
    <cfRule type="cellIs" dxfId="27" priority="1" operator="greaterThanOrEqual">
      <formula>$D2</formula>
    </cfRule>
    <cfRule type="cellIs" dxfId="26" priority="2" operator="greaterThanOrEqual">
      <formula>$M2+(20/86400)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0604-6352-42A8-A164-ED1D497ABDA7}">
  <dimension ref="A1:GN227"/>
  <sheetViews>
    <sheetView zoomScale="70" zoomScaleNormal="70" workbookViewId="0">
      <pane ySplit="1" topLeftCell="A2" activePane="bottomLeft" state="frozen"/>
      <selection pane="bottomLeft" activeCell="B1" sqref="A1:B1048576"/>
    </sheetView>
  </sheetViews>
  <sheetFormatPr defaultColWidth="11.42578125" defaultRowHeight="15" x14ac:dyDescent="0.25"/>
  <cols>
    <col min="1" max="1" width="19.28515625" customWidth="1"/>
    <col min="2" max="2" width="12" customWidth="1"/>
    <col min="3" max="3" width="10.7109375" customWidth="1"/>
    <col min="4" max="5" width="11.42578125" customWidth="1"/>
    <col min="6" max="8" width="5.7109375" style="1" customWidth="1"/>
    <col min="9" max="9" width="23" style="1" customWidth="1"/>
    <col min="10" max="12" width="23" style="2" customWidth="1"/>
    <col min="13" max="14" width="12.140625" style="2" customWidth="1"/>
    <col min="15" max="15" width="12.140625" style="59" customWidth="1"/>
    <col min="16" max="19" width="11.42578125" style="1"/>
    <col min="20" max="20" width="11.42578125" style="17"/>
    <col min="21" max="21" width="11.42578125" style="1"/>
    <col min="22" max="22" width="11.42578125" style="1" customWidth="1"/>
    <col min="23" max="23" width="11.42578125" style="17" customWidth="1"/>
    <col min="24" max="25" width="11.42578125" style="1" customWidth="1"/>
    <col min="26" max="26" width="11.42578125" style="17" customWidth="1"/>
    <col min="27" max="28" width="11.42578125" style="1" customWidth="1"/>
    <col min="29" max="29" width="11.42578125" style="17" customWidth="1"/>
    <col min="30" max="36" width="11.42578125" style="1" customWidth="1"/>
    <col min="37" max="37" width="11.42578125" style="17" customWidth="1"/>
    <col min="38" max="39" width="11.42578125" style="1" customWidth="1"/>
    <col min="40" max="40" width="11.42578125" style="17" customWidth="1"/>
    <col min="41" max="42" width="11.42578125" style="1" customWidth="1"/>
    <col min="43" max="43" width="11.42578125" style="17" customWidth="1"/>
    <col min="44" max="45" width="11.42578125" style="1" customWidth="1"/>
    <col min="46" max="46" width="11.42578125" style="17" customWidth="1"/>
    <col min="47" max="55" width="11.42578125" style="1" customWidth="1"/>
    <col min="56" max="66" width="14.5703125" style="1" customWidth="1"/>
    <col min="67" max="159" width="11.42578125" style="1" customWidth="1"/>
    <col min="160" max="160" width="12.7109375" style="1" customWidth="1"/>
    <col min="161" max="16384" width="11.42578125" style="1"/>
  </cols>
  <sheetData>
    <row r="1" spans="1:196" s="8" customFormat="1" ht="90" x14ac:dyDescent="0.25">
      <c r="A1" t="s">
        <v>2</v>
      </c>
      <c r="B1" t="s">
        <v>1</v>
      </c>
      <c r="C1" t="s">
        <v>3</v>
      </c>
      <c r="D1" s="10" t="s">
        <v>317</v>
      </c>
      <c r="E1" s="10" t="s">
        <v>352</v>
      </c>
      <c r="F1" s="8" t="s">
        <v>340</v>
      </c>
      <c r="G1" s="8" t="s">
        <v>339</v>
      </c>
      <c r="H1" s="8" t="s">
        <v>0</v>
      </c>
      <c r="I1" s="8" t="s">
        <v>338</v>
      </c>
      <c r="J1" s="9" t="s">
        <v>337</v>
      </c>
      <c r="K1" s="22" t="s">
        <v>357</v>
      </c>
      <c r="L1" s="22" t="s">
        <v>356</v>
      </c>
      <c r="M1" s="9" t="s">
        <v>336</v>
      </c>
      <c r="N1" s="9" t="s">
        <v>335</v>
      </c>
      <c r="O1" s="56" t="s">
        <v>334</v>
      </c>
      <c r="P1" s="8" t="s">
        <v>333</v>
      </c>
      <c r="Q1" s="8" t="s">
        <v>332</v>
      </c>
      <c r="R1" s="8" t="s">
        <v>331</v>
      </c>
      <c r="S1" s="8" t="s">
        <v>330</v>
      </c>
      <c r="T1" s="15" t="s">
        <v>329</v>
      </c>
      <c r="U1" s="8" t="s">
        <v>328</v>
      </c>
      <c r="V1" s="8" t="s">
        <v>327</v>
      </c>
      <c r="W1" s="15" t="s">
        <v>326</v>
      </c>
      <c r="X1" s="8" t="s">
        <v>325</v>
      </c>
      <c r="Y1" s="8" t="s">
        <v>324</v>
      </c>
      <c r="Z1" s="15" t="s">
        <v>323</v>
      </c>
      <c r="AA1" s="8" t="s">
        <v>322</v>
      </c>
      <c r="AB1" s="8" t="s">
        <v>321</v>
      </c>
      <c r="AC1" s="15" t="s">
        <v>320</v>
      </c>
      <c r="AD1" s="8" t="s">
        <v>319</v>
      </c>
      <c r="AE1" s="8" t="s">
        <v>318</v>
      </c>
      <c r="AF1" s="8" t="s">
        <v>317</v>
      </c>
      <c r="AG1" s="20" t="s">
        <v>351</v>
      </c>
      <c r="AH1" s="20" t="s">
        <v>353</v>
      </c>
      <c r="AI1" s="20" t="s">
        <v>355</v>
      </c>
      <c r="AJ1" s="8" t="s">
        <v>316</v>
      </c>
      <c r="AK1" s="15" t="s">
        <v>315</v>
      </c>
      <c r="AL1" s="8" t="s">
        <v>314</v>
      </c>
      <c r="AM1" s="8" t="s">
        <v>313</v>
      </c>
      <c r="AN1" s="15" t="s">
        <v>312</v>
      </c>
      <c r="AO1" s="8" t="s">
        <v>311</v>
      </c>
      <c r="AP1" s="8" t="s">
        <v>310</v>
      </c>
      <c r="AQ1" s="15" t="s">
        <v>309</v>
      </c>
      <c r="AR1" s="8" t="s">
        <v>308</v>
      </c>
      <c r="AS1" s="8" t="s">
        <v>307</v>
      </c>
      <c r="AT1" s="15" t="s">
        <v>306</v>
      </c>
      <c r="AU1" s="8" t="s">
        <v>305</v>
      </c>
      <c r="AV1" s="8" t="s">
        <v>304</v>
      </c>
      <c r="AW1" s="8" t="s">
        <v>303</v>
      </c>
      <c r="AY1" s="20" t="s">
        <v>369</v>
      </c>
      <c r="AZ1" s="20" t="s">
        <v>370</v>
      </c>
      <c r="BA1" s="20" t="s">
        <v>370</v>
      </c>
      <c r="BB1" s="20" t="s">
        <v>371</v>
      </c>
      <c r="BC1" s="29" t="s">
        <v>372</v>
      </c>
      <c r="BD1" s="20" t="s">
        <v>358</v>
      </c>
      <c r="BE1" s="20" t="s">
        <v>359</v>
      </c>
      <c r="BF1" s="20" t="s">
        <v>360</v>
      </c>
      <c r="BG1" s="20" t="s">
        <v>361</v>
      </c>
      <c r="BH1" s="20" t="s">
        <v>362</v>
      </c>
      <c r="BI1" s="20" t="s">
        <v>363</v>
      </c>
      <c r="BJ1" s="20" t="s">
        <v>364</v>
      </c>
      <c r="BK1" s="20" t="s">
        <v>365</v>
      </c>
      <c r="BL1" s="20" t="s">
        <v>366</v>
      </c>
      <c r="BM1" s="20" t="s">
        <v>367</v>
      </c>
      <c r="BN1" s="20" t="s">
        <v>368</v>
      </c>
      <c r="BO1" s="29" t="s">
        <v>373</v>
      </c>
      <c r="BP1" s="32" t="s">
        <v>377</v>
      </c>
      <c r="BQ1" s="33" t="s">
        <v>386</v>
      </c>
      <c r="BR1" s="33" t="s">
        <v>387</v>
      </c>
      <c r="BS1" s="33" t="s">
        <v>388</v>
      </c>
      <c r="BT1" s="33" t="s">
        <v>389</v>
      </c>
      <c r="BU1" s="33" t="s">
        <v>390</v>
      </c>
      <c r="BV1" s="33" t="s">
        <v>391</v>
      </c>
      <c r="BW1" s="33" t="s">
        <v>392</v>
      </c>
      <c r="BX1" s="33" t="s">
        <v>393</v>
      </c>
      <c r="BY1" s="33" t="s">
        <v>394</v>
      </c>
      <c r="BZ1" s="33" t="s">
        <v>395</v>
      </c>
      <c r="CA1" s="33" t="s">
        <v>396</v>
      </c>
      <c r="CB1" s="33" t="s">
        <v>397</v>
      </c>
      <c r="CC1" s="33" t="s">
        <v>398</v>
      </c>
      <c r="CD1" s="33" t="s">
        <v>399</v>
      </c>
      <c r="CE1" s="33" t="s">
        <v>400</v>
      </c>
      <c r="CF1" s="33" t="s">
        <v>401</v>
      </c>
      <c r="CG1" s="33" t="s">
        <v>402</v>
      </c>
      <c r="CH1" s="33" t="s">
        <v>403</v>
      </c>
      <c r="CI1" s="33" t="s">
        <v>404</v>
      </c>
      <c r="CJ1" s="33" t="s">
        <v>405</v>
      </c>
      <c r="CL1" s="34" t="s">
        <v>378</v>
      </c>
      <c r="CM1" s="35" t="s">
        <v>406</v>
      </c>
      <c r="CN1" s="35" t="s">
        <v>407</v>
      </c>
      <c r="CO1" s="35" t="s">
        <v>408</v>
      </c>
      <c r="CP1" s="35" t="s">
        <v>409</v>
      </c>
      <c r="CQ1" s="35" t="s">
        <v>410</v>
      </c>
      <c r="CR1" s="35" t="s">
        <v>411</v>
      </c>
      <c r="CS1" s="35" t="s">
        <v>412</v>
      </c>
      <c r="CT1" s="35" t="s">
        <v>413</v>
      </c>
      <c r="CU1" s="35" t="s">
        <v>414</v>
      </c>
      <c r="CV1" s="35" t="s">
        <v>415</v>
      </c>
      <c r="CW1" s="35" t="s">
        <v>416</v>
      </c>
      <c r="CX1" s="35" t="s">
        <v>417</v>
      </c>
      <c r="CY1" s="35" t="s">
        <v>418</v>
      </c>
      <c r="CZ1" s="35" t="s">
        <v>419</v>
      </c>
      <c r="DA1" s="35" t="s">
        <v>420</v>
      </c>
      <c r="DB1" s="35" t="s">
        <v>421</v>
      </c>
      <c r="DC1" s="35" t="s">
        <v>422</v>
      </c>
      <c r="DD1" s="35" t="s">
        <v>423</v>
      </c>
      <c r="DE1" s="35" t="s">
        <v>424</v>
      </c>
      <c r="DF1" s="35" t="s">
        <v>425</v>
      </c>
      <c r="DH1" s="36" t="s">
        <v>379</v>
      </c>
      <c r="DI1" s="37" t="s">
        <v>426</v>
      </c>
      <c r="DJ1" s="37" t="s">
        <v>427</v>
      </c>
      <c r="DK1" s="37" t="s">
        <v>428</v>
      </c>
      <c r="DL1" s="37" t="s">
        <v>429</v>
      </c>
      <c r="DM1" s="37" t="s">
        <v>430</v>
      </c>
      <c r="DN1" s="37" t="s">
        <v>431</v>
      </c>
      <c r="DO1" s="37" t="s">
        <v>432</v>
      </c>
      <c r="DP1" s="37" t="s">
        <v>433</v>
      </c>
      <c r="DQ1" s="37" t="s">
        <v>434</v>
      </c>
      <c r="DR1" s="37" t="s">
        <v>435</v>
      </c>
      <c r="DS1" s="37" t="s">
        <v>436</v>
      </c>
      <c r="DT1" s="37" t="s">
        <v>437</v>
      </c>
      <c r="DU1" s="37" t="s">
        <v>438</v>
      </c>
      <c r="DV1" s="37" t="s">
        <v>439</v>
      </c>
      <c r="DW1" s="37" t="s">
        <v>440</v>
      </c>
      <c r="DX1" s="37" t="s">
        <v>441</v>
      </c>
      <c r="DY1" s="37" t="s">
        <v>442</v>
      </c>
      <c r="DZ1" s="37" t="s">
        <v>443</v>
      </c>
      <c r="EA1" s="37" t="s">
        <v>444</v>
      </c>
      <c r="EB1" s="37" t="s">
        <v>445</v>
      </c>
      <c r="ED1" s="38" t="s">
        <v>380</v>
      </c>
      <c r="EE1" s="39" t="s">
        <v>446</v>
      </c>
      <c r="EF1" s="39" t="s">
        <v>447</v>
      </c>
      <c r="EG1" s="39" t="s">
        <v>448</v>
      </c>
      <c r="EH1" s="39" t="s">
        <v>449</v>
      </c>
      <c r="EI1" s="39" t="s">
        <v>450</v>
      </c>
      <c r="EJ1" s="39" t="s">
        <v>451</v>
      </c>
      <c r="EK1" s="39" t="s">
        <v>452</v>
      </c>
      <c r="EL1" s="39" t="s">
        <v>453</v>
      </c>
      <c r="EM1" s="39" t="s">
        <v>454</v>
      </c>
      <c r="EN1" s="39" t="s">
        <v>455</v>
      </c>
      <c r="EO1" s="39" t="s">
        <v>456</v>
      </c>
      <c r="EP1" s="39" t="s">
        <v>457</v>
      </c>
      <c r="EQ1" s="39" t="s">
        <v>458</v>
      </c>
      <c r="ER1" s="39" t="s">
        <v>459</v>
      </c>
      <c r="ES1" s="39" t="s">
        <v>460</v>
      </c>
      <c r="ET1" s="39" t="s">
        <v>461</v>
      </c>
      <c r="EU1" s="39" t="s">
        <v>462</v>
      </c>
      <c r="EV1" s="39" t="s">
        <v>463</v>
      </c>
      <c r="EW1" s="39" t="s">
        <v>464</v>
      </c>
      <c r="EX1" s="39" t="s">
        <v>465</v>
      </c>
      <c r="EZ1" s="31" t="s">
        <v>381</v>
      </c>
      <c r="FA1" s="31" t="s">
        <v>383</v>
      </c>
      <c r="FB1" s="31" t="s">
        <v>382</v>
      </c>
      <c r="FD1" s="33" t="s">
        <v>385</v>
      </c>
      <c r="FE1" s="31" t="s">
        <v>382</v>
      </c>
      <c r="FG1" s="8" t="str">
        <f>K1</f>
        <v>valid_TC</v>
      </c>
      <c r="FH1" s="8" t="str">
        <f>C1</f>
        <v>TimeToL0</v>
      </c>
      <c r="FI1" s="8" t="str">
        <f>L1</f>
        <v>EB_triggered</v>
      </c>
      <c r="FJ1" s="50" t="str">
        <f>AY1</f>
        <v>der wievielte Blick geht auf das ic?</v>
      </c>
      <c r="FK1" s="8" t="str">
        <f>AZ1</f>
        <v>wie viele Blickwechsel gibt es bis zum Übernahme/EB?</v>
      </c>
      <c r="FL1" s="50" t="str">
        <f>FD1</f>
        <v>Glance_Allocation_Time_IC</v>
      </c>
      <c r="FM1" s="50" t="str">
        <f>CD1</f>
        <v>IC_Number_Of_Start_Glances</v>
      </c>
      <c r="FN1" s="50" t="str">
        <f>CE1</f>
        <v>IC_Number_Of_Glances_after_start</v>
      </c>
      <c r="FO1" s="50" t="str">
        <f>CF1</f>
        <v>IC_Total_Duration</v>
      </c>
      <c r="FP1" s="50" t="str">
        <f>CG1</f>
        <v>IC_Mean_Duration</v>
      </c>
      <c r="FQ1" s="50" t="str">
        <f>CH1</f>
        <v>IC_Max_Duration</v>
      </c>
      <c r="FR1" s="50" t="str">
        <f>CI1</f>
        <v>IC_First_Glance_Duration_incl_start</v>
      </c>
      <c r="FS1" s="50" t="str">
        <f>CJ1</f>
        <v>IC_First_Glance_Duration_without_start</v>
      </c>
      <c r="FT1" s="15" t="str">
        <f>CZ1</f>
        <v>Street_Number_Of_Start_Glances</v>
      </c>
      <c r="FU1" s="15" t="str">
        <f t="shared" ref="FU1:GA1" si="0">DA1</f>
        <v>Street_Number_Of_Glances_after_start</v>
      </c>
      <c r="FV1" s="15" t="str">
        <f t="shared" si="0"/>
        <v>Street_Total_Duration</v>
      </c>
      <c r="FW1" s="15" t="str">
        <f t="shared" si="0"/>
        <v>Street_Mean_Duration</v>
      </c>
      <c r="FX1" s="15" t="str">
        <f t="shared" si="0"/>
        <v>Street_Max_Duration</v>
      </c>
      <c r="FY1" s="15" t="str">
        <f t="shared" si="0"/>
        <v>Street_First_Glance_Duration_incl_start</v>
      </c>
      <c r="FZ1" s="15" t="str">
        <f t="shared" si="0"/>
        <v>Street_First_Glance_Duration_without_start</v>
      </c>
      <c r="GA1" s="52" t="str">
        <f>DV1</f>
        <v>Surt_Number_Of_Start_Glances</v>
      </c>
      <c r="GB1" s="52" t="str">
        <f t="shared" ref="GB1:GH1" si="1">DW1</f>
        <v>Surt_Number_Of_Glances_after_start</v>
      </c>
      <c r="GC1" s="52" t="str">
        <f t="shared" si="1"/>
        <v>Surt_Total_Duration</v>
      </c>
      <c r="GD1" s="52" t="str">
        <f t="shared" si="1"/>
        <v>Surt_Mean_Duration</v>
      </c>
      <c r="GE1" s="52" t="str">
        <f t="shared" si="1"/>
        <v>Surt_Max_Duration</v>
      </c>
      <c r="GF1" s="52" t="str">
        <f t="shared" si="1"/>
        <v>Surt_First_Glance_Duration_incl_start</v>
      </c>
      <c r="GG1" s="52" t="str">
        <f t="shared" si="1"/>
        <v>Surt_First_Glance_Duration_without_start</v>
      </c>
      <c r="GH1" s="53" t="str">
        <f>ER1</f>
        <v>Wheel_Number_Of_Start_Glances</v>
      </c>
      <c r="GI1" s="53" t="str">
        <f t="shared" ref="GI1:GN1" si="2">ES1</f>
        <v>Wheel_Number_Of_Glances_after_start</v>
      </c>
      <c r="GJ1" s="53" t="str">
        <f t="shared" si="2"/>
        <v>Wheel_Total_Duration</v>
      </c>
      <c r="GK1" s="53" t="str">
        <f t="shared" si="2"/>
        <v>Wheel_Mean_Duration</v>
      </c>
      <c r="GL1" s="53" t="str">
        <f t="shared" si="2"/>
        <v>Wheel_Max_Duration</v>
      </c>
      <c r="GM1" s="53" t="str">
        <f t="shared" si="2"/>
        <v>Wheel_First_Glance_Duration_incl_start</v>
      </c>
      <c r="GN1" s="53" t="str">
        <f t="shared" si="2"/>
        <v>Wheel_First_Glance_Duration_without_start</v>
      </c>
    </row>
    <row r="2" spans="1:196" s="8" customFormat="1" ht="45" customHeight="1" x14ac:dyDescent="0.25">
      <c r="A2"/>
      <c r="B2"/>
      <c r="C2"/>
      <c r="D2" s="10"/>
      <c r="E2" s="10"/>
      <c r="J2" s="9"/>
      <c r="K2" s="22"/>
      <c r="L2" s="22"/>
      <c r="M2" s="9"/>
      <c r="N2" s="9"/>
      <c r="O2" s="56"/>
      <c r="T2" s="15"/>
      <c r="W2" s="15"/>
      <c r="Z2" s="15"/>
      <c r="AC2" s="15"/>
      <c r="AG2" s="20"/>
      <c r="AH2" s="20"/>
      <c r="AI2" s="20"/>
      <c r="AK2" s="15"/>
      <c r="AN2" s="15"/>
      <c r="AQ2" s="15"/>
      <c r="AT2" s="15"/>
      <c r="AY2" s="20"/>
      <c r="AZ2" s="20"/>
      <c r="BA2" s="20"/>
      <c r="BB2" s="20"/>
      <c r="BC2" s="29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9"/>
      <c r="BP2" s="20"/>
      <c r="BQ2" s="29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9"/>
      <c r="CD2" s="31" t="s">
        <v>376</v>
      </c>
      <c r="CE2" s="31" t="s">
        <v>375</v>
      </c>
      <c r="CF2" s="29" t="s">
        <v>374</v>
      </c>
      <c r="CG2" s="29" t="s">
        <v>374</v>
      </c>
      <c r="CH2" s="29" t="s">
        <v>374</v>
      </c>
      <c r="CL2" s="20"/>
      <c r="CM2" s="29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9"/>
      <c r="CZ2" s="31" t="s">
        <v>376</v>
      </c>
      <c r="DA2" s="31" t="s">
        <v>375</v>
      </c>
      <c r="DB2" s="29" t="s">
        <v>374</v>
      </c>
      <c r="DC2" s="29" t="s">
        <v>374</v>
      </c>
      <c r="DD2" s="29" t="s">
        <v>374</v>
      </c>
      <c r="DH2" s="20"/>
      <c r="DI2" s="29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9"/>
      <c r="DV2" s="31" t="s">
        <v>376</v>
      </c>
      <c r="DW2" s="31" t="s">
        <v>375</v>
      </c>
      <c r="DX2" s="29" t="s">
        <v>374</v>
      </c>
      <c r="DY2" s="29" t="s">
        <v>374</v>
      </c>
      <c r="DZ2" s="29" t="s">
        <v>374</v>
      </c>
      <c r="ED2" s="20"/>
      <c r="EE2" s="29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9"/>
      <c r="ER2" s="31" t="s">
        <v>376</v>
      </c>
      <c r="ES2" s="31" t="s">
        <v>375</v>
      </c>
      <c r="ET2" s="29" t="s">
        <v>374</v>
      </c>
      <c r="EU2" s="29" t="s">
        <v>374</v>
      </c>
      <c r="EV2" s="29" t="s">
        <v>374</v>
      </c>
      <c r="FG2" s="48"/>
      <c r="FI2" s="48"/>
      <c r="FJ2" s="48"/>
      <c r="FK2" s="48"/>
      <c r="FL2" s="48"/>
      <c r="FM2" s="48" t="str">
        <f t="shared" ref="FM2:FM8" si="3">CD2</f>
        <v>only AOI_start</v>
      </c>
      <c r="FN2" s="48" t="str">
        <f t="shared" ref="FN2:FN8" si="4">CE2</f>
        <v>inkl AOI_end</v>
      </c>
      <c r="FO2" s="48" t="str">
        <f t="shared" ref="FO2:FO8" si="5">CF2</f>
        <v>inkl AOI_start und AOI_end</v>
      </c>
      <c r="FP2" s="48" t="str">
        <f t="shared" ref="FP2:FP8" si="6">CG2</f>
        <v>inkl AOI_start und AOI_end</v>
      </c>
      <c r="FQ2" s="48" t="str">
        <f t="shared" ref="FQ2:FQ8" si="7">CH2</f>
        <v>inkl AOI_start und AOI_end</v>
      </c>
      <c r="FR2" s="48"/>
      <c r="FS2" s="48"/>
      <c r="FT2" s="8" t="str">
        <f t="shared" ref="FT2:FT8" si="8">CZ2</f>
        <v>only AOI_start</v>
      </c>
      <c r="FU2" s="8" t="str">
        <f t="shared" ref="FU2:FU8" si="9">DA2</f>
        <v>inkl AOI_end</v>
      </c>
      <c r="FV2" s="8" t="str">
        <f t="shared" ref="FV2:FV8" si="10">DB2</f>
        <v>inkl AOI_start und AOI_end</v>
      </c>
      <c r="FW2" s="8" t="str">
        <f t="shared" ref="FW2:FW8" si="11">DC2</f>
        <v>inkl AOI_start und AOI_end</v>
      </c>
      <c r="FX2" s="8" t="str">
        <f t="shared" ref="FX2:FX8" si="12">DD2</f>
        <v>inkl AOI_start und AOI_end</v>
      </c>
      <c r="GA2" s="8" t="str">
        <f t="shared" ref="GA2:GA8" si="13">DV2</f>
        <v>only AOI_start</v>
      </c>
      <c r="GB2" s="8" t="str">
        <f t="shared" ref="GB2:GB8" si="14">DW2</f>
        <v>inkl AOI_end</v>
      </c>
      <c r="GC2" s="8" t="str">
        <f t="shared" ref="GC2:GC8" si="15">DX2</f>
        <v>inkl AOI_start und AOI_end</v>
      </c>
      <c r="GD2" s="8" t="str">
        <f t="shared" ref="GD2:GD8" si="16">DY2</f>
        <v>inkl AOI_start und AOI_end</v>
      </c>
      <c r="GE2" s="8" t="str">
        <f t="shared" ref="GE2:GE8" si="17">DZ2</f>
        <v>inkl AOI_start und AOI_end</v>
      </c>
      <c r="GH2" s="8" t="str">
        <f t="shared" ref="GH2:GH8" si="18">ER2</f>
        <v>only AOI_start</v>
      </c>
      <c r="GI2" s="8" t="str">
        <f t="shared" ref="GI2:GI8" si="19">ES2</f>
        <v>inkl AOI_end</v>
      </c>
      <c r="GJ2" s="8" t="str">
        <f t="shared" ref="GJ2:GJ8" si="20">ET2</f>
        <v>inkl AOI_start und AOI_end</v>
      </c>
      <c r="GK2" s="8" t="str">
        <f t="shared" ref="GK2:GK8" si="21">EU2</f>
        <v>inkl AOI_start und AOI_end</v>
      </c>
      <c r="GL2" s="8" t="str">
        <f t="shared" ref="GL2:GL8" si="22">EV2</f>
        <v>inkl AOI_start und AOI_end</v>
      </c>
    </row>
    <row r="3" spans="1:196" x14ac:dyDescent="0.25">
      <c r="A3" s="10">
        <v>3</v>
      </c>
      <c r="B3">
        <v>0</v>
      </c>
      <c r="C3">
        <v>16.216666599999879</v>
      </c>
      <c r="D3" s="11">
        <f>IF(C3&gt;0,P3+(C3/86400),"")</f>
        <v>2.1659915122685183E-2</v>
      </c>
      <c r="E3" s="11">
        <f t="shared" ref="E3:E15" si="23">P3+(20/86400)</f>
        <v>2.1703703703703704E-2</v>
      </c>
      <c r="F3" s="1">
        <v>1</v>
      </c>
      <c r="G3" s="1" t="s">
        <v>288</v>
      </c>
      <c r="H3" s="1">
        <v>1</v>
      </c>
      <c r="I3" s="12"/>
      <c r="J3" s="13"/>
      <c r="K3" s="23">
        <f>IF(AND(A3=3,J3&lt;&gt;"kein ET"),1,0)</f>
        <v>1</v>
      </c>
      <c r="L3" s="23">
        <f>IF(C3&gt;20,1,0)</f>
        <v>0</v>
      </c>
      <c r="M3" s="6">
        <f>IF(AJ3="ic",1,0)</f>
        <v>0</v>
      </c>
      <c r="N3" s="6">
        <f>IF(COUNTIF(AJ3:AW3,"ic")&gt;0,0,1)</f>
        <v>0</v>
      </c>
      <c r="O3" s="57">
        <f>IF(OR(COUNTIF(AK3:AW3,"street")&gt;0, COUNTIF(AK3:AW3,"surt")&gt;0, COUNTIF(AK3:AW3,"wheel")&gt;0 ),0,1)</f>
        <v>0</v>
      </c>
      <c r="P3" s="4">
        <v>2.1472222222222222E-2</v>
      </c>
      <c r="Q3" s="4">
        <v>2.1477314814814814E-2</v>
      </c>
      <c r="R3" s="4">
        <v>2.1477662037037035E-2</v>
      </c>
      <c r="S3" s="4">
        <v>2.1514004629629629E-2</v>
      </c>
      <c r="T3" s="16">
        <v>2.1477662037037035E-2</v>
      </c>
      <c r="U3" s="4">
        <v>2.1514699074074075E-2</v>
      </c>
      <c r="V3" s="4">
        <v>2.1520717592592595E-2</v>
      </c>
      <c r="W3" s="16">
        <v>2.1526504629629628E-2</v>
      </c>
      <c r="X3" s="4">
        <v>2.152951388888889E-2</v>
      </c>
      <c r="Y3" s="4">
        <v>2.1543518518518517E-2</v>
      </c>
      <c r="Z3" s="16">
        <v>2.1548263888888888E-2</v>
      </c>
      <c r="AA3" s="4">
        <v>2.1579513888888888E-2</v>
      </c>
      <c r="AB3" s="4">
        <v>2.1582523148148149E-2</v>
      </c>
      <c r="AC3" s="16">
        <v>2.1583333333333333E-2</v>
      </c>
      <c r="AD3" s="4">
        <v>2.1589120370370373E-2</v>
      </c>
      <c r="AE3" s="4">
        <v>2.1619675925925924E-2</v>
      </c>
      <c r="AF3" s="4">
        <v>2.1659374999999998E-2</v>
      </c>
      <c r="AG3" s="4">
        <f>IF($D3&lt;=$E3,$D3,$E3)</f>
        <v>2.1659915122685183E-2</v>
      </c>
      <c r="AH3" s="4" t="str">
        <f>IF($D3&lt;=$E3,"TO","EB")</f>
        <v>TO</v>
      </c>
      <c r="AI3" s="4" t="str">
        <f t="shared" ref="AI3:AI34" si="24">IF(ABS(AG3-AF3)&gt;(1/86400),"X","")</f>
        <v/>
      </c>
      <c r="AJ3" s="1" t="s">
        <v>282</v>
      </c>
      <c r="AK3" s="17" t="s">
        <v>280</v>
      </c>
      <c r="AL3" s="1" t="s">
        <v>281</v>
      </c>
      <c r="AM3" s="1" t="s">
        <v>280</v>
      </c>
      <c r="AN3" s="17" t="s">
        <v>281</v>
      </c>
      <c r="AO3" s="1" t="s">
        <v>280</v>
      </c>
      <c r="AP3" s="1" t="s">
        <v>281</v>
      </c>
      <c r="AQ3" s="17" t="s">
        <v>280</v>
      </c>
      <c r="AR3" s="1" t="s">
        <v>286</v>
      </c>
      <c r="AS3" s="1" t="s">
        <v>280</v>
      </c>
      <c r="AT3" s="17" t="s">
        <v>281</v>
      </c>
      <c r="AU3" s="1" t="s">
        <v>280</v>
      </c>
      <c r="AV3" s="1" t="s">
        <v>281</v>
      </c>
      <c r="AW3" s="1" t="str">
        <f>IF(AV3&lt;&gt;"",AV3,IF(AU3&lt;&gt;"",AU3,IF(AT3&lt;&gt;"",AT3,IF(AS3&lt;&gt;"",AS3,IF(AR3&lt;&gt;"",AR3,IF(AQ3&lt;&gt;"",AQ3,IF(AP3&lt;&gt;"",AP3,IF(AO3&lt;&gt;"",AO3,IF(AN3&lt;&gt;"",AN3,IF(AM3&lt;&gt;"",AM3,IF(AL3&lt;&gt;"",AL3,IF(AK3&lt;&gt;"",AK3,AJ3))))))))))))</f>
        <v>wheel</v>
      </c>
      <c r="AY3" s="1">
        <f>IF(AJ3="ic",0,(IF(AK3="ic",1,IF(AL3="ic",2,IF(AM3="ic",3,IF(AN3="ic",4,IF(AO3="ic",5,IF(AP3="ic",6,IF(AQ3="ic",7,IF(AR3="ic",8,(IF(AS3="ic",9,(IF(AT3="ic",10,IF(AU3="ic",11,IF(AV3="ic",12,999))))))))))))))))</f>
        <v>1</v>
      </c>
      <c r="AZ3" s="1">
        <f t="shared" ref="AZ3:AZ34" si="25">COUNTIF(T3:AE3,"&gt;0")</f>
        <v>12</v>
      </c>
      <c r="BA3" s="1">
        <f>COUNTIF(AK3:AV3,"*")</f>
        <v>12</v>
      </c>
      <c r="BB3" s="1">
        <f>BA3-AZ3</f>
        <v>0</v>
      </c>
      <c r="BC3" s="24">
        <f>IF(AND(AJ3&lt;&gt;"",AK3&lt;&gt;""),T3-P3,IF(AJ3&lt;&gt;"",AG3-P3,""))</f>
        <v>5.4398148148122882E-6</v>
      </c>
      <c r="BD3" s="24">
        <f t="shared" ref="BD3" si="26">IF(AND(AK3&lt;&gt;"",AL3&lt;&gt;""),U3-T3,"")</f>
        <v>3.7037037037040282E-5</v>
      </c>
      <c r="BE3" s="24">
        <f t="shared" ref="BE3:BE4" si="27">IF(AND(AL3&lt;&gt;"",AM3&lt;&gt;""),V3-U3,"")</f>
        <v>6.0185185185197831E-6</v>
      </c>
      <c r="BF3" s="24">
        <f t="shared" ref="BF3:BF4" si="28">IF(AND(AM3&lt;&gt;"",AN3&lt;&gt;""),W3-V3,"")</f>
        <v>5.7870370370333157E-6</v>
      </c>
      <c r="BG3" s="24">
        <f t="shared" ref="BG3:BG4" si="29">IF(AND(AN3&lt;&gt;"",AO3&lt;&gt;""),X3-W3,"")</f>
        <v>3.0092592592616263E-6</v>
      </c>
      <c r="BH3" s="24">
        <f t="shared" ref="BH3:BH4" si="30">IF(AND(AO3&lt;&gt;"",AP3&lt;&gt;""),Y3-X3,"")</f>
        <v>1.4004629629627702E-5</v>
      </c>
      <c r="BI3" s="24">
        <f t="shared" ref="BI3:BI4" si="31">IF(AND(AP3&lt;&gt;"",AQ3&lt;&gt;""),Z3-Y3,"")</f>
        <v>4.7453703703702332E-6</v>
      </c>
      <c r="BJ3" s="24">
        <f t="shared" ref="BJ3:BJ4" si="32">IF(AND(AQ3&lt;&gt;"",AR3&lt;&gt;""),AA3-Z3,"")</f>
        <v>3.1250000000000028E-5</v>
      </c>
      <c r="BK3" s="24">
        <f t="shared" ref="BK3:BK4" si="33">IF(AND(AR3&lt;&gt;"",AS3&lt;&gt;""),AB3-AA3,"")</f>
        <v>3.0092592592616263E-6</v>
      </c>
      <c r="BL3" s="24">
        <f t="shared" ref="BL3:BL4" si="34">IF(AND(AS3&lt;&gt;"",AT3&lt;&gt;""),AC3-AB3,"")</f>
        <v>8.1018518518355398E-7</v>
      </c>
      <c r="BM3" s="24">
        <f t="shared" ref="BM3:BM4" si="35">IF(AND(AT3&lt;&gt;"",AU3&lt;&gt;""),AD3-AC3,"")</f>
        <v>5.7870370370402546E-6</v>
      </c>
      <c r="BN3" s="24">
        <f t="shared" ref="BN3:BN4" si="36">IF(AND(AU3&lt;&gt;"",AV3&lt;&gt;""),AE3-AD3,"")</f>
        <v>3.0555555555551034E-5</v>
      </c>
      <c r="BO3" s="24">
        <f>IF(AV3&lt;&gt;"",AG3-AE3,IF(AU3&lt;&gt;"",AG3-AD3,IF(AT3&lt;&gt;"",AG3-AC3,IF(AS3&lt;&gt;"",AG3-AB3,IF(AR3&lt;&gt;"",AG3-AA3,IF(AQ3&lt;&gt;"",AG3-Z3,IF(AP3&lt;&gt;"",AG3-Y3,IF(AO3&lt;&gt;"",AG3-X3,IF(AN3&lt;&gt;"",AG3-W3,IF(AM3&lt;&gt;"",AG3-V3,IF(AL3&lt;&gt;"",AG3-U3,IF(AK3&lt;&gt;"",AG3-T3,""))))))))))))</f>
        <v>4.0239196759259133E-5</v>
      </c>
      <c r="BQ3" s="24" t="str">
        <f>IF($AJ3=$BP$1,$BC3,"")</f>
        <v/>
      </c>
      <c r="BR3" s="24">
        <f>IF($AK3=$BP$1,$BD3,"")</f>
        <v>3.7037037037040282E-5</v>
      </c>
      <c r="BS3" s="24" t="str">
        <f>IF($AL3=$BP$1,$BE3,"")</f>
        <v/>
      </c>
      <c r="BT3" s="24">
        <f>IF($AM3=$BP$1,$BF3,"")</f>
        <v>5.7870370370333157E-6</v>
      </c>
      <c r="BU3" s="24" t="str">
        <f>IF($AN3=$BP$1,$BG3,"")</f>
        <v/>
      </c>
      <c r="BV3" s="24">
        <f>IF($AO3=$BP$1,$BH3,"")</f>
        <v>1.4004629629627702E-5</v>
      </c>
      <c r="BW3" s="24" t="str">
        <f>IF($AP3=$BP$1,$BI3,"")</f>
        <v/>
      </c>
      <c r="BX3" s="24">
        <f>IF($AQ3=$BP$1,$BJ3,"")</f>
        <v>3.1250000000000028E-5</v>
      </c>
      <c r="BY3" s="24" t="str">
        <f>IF($AR3=$BP$1,$BK3,"")</f>
        <v/>
      </c>
      <c r="BZ3" s="24">
        <f>IF($AS3=$BP$1,$BL3,"")</f>
        <v>8.1018518518355398E-7</v>
      </c>
      <c r="CA3" s="24" t="str">
        <f>IF($AT3=$BP$1,$BM3,"")</f>
        <v/>
      </c>
      <c r="CB3" s="24">
        <f>IF($AU3=$BP$1,$BN3,"")</f>
        <v>3.0555555555551034E-5</v>
      </c>
      <c r="CC3" s="24" t="str">
        <f>IF(AND($AV3&lt;&gt;"", $AV3=$BP$1),$BO3,IF(AND($AU3&lt;&gt;"", $AU3=$BP$1,$AV3=""),$BO3,IF(AND($AT3&lt;&gt;"", $AT3=$BP$1,$AU3=""),$BO3,IF(AND($AS3&lt;&gt;"", $AS3=$BP$1,$AT3=""),$BO3,IF(AND($AR3&lt;&gt;"", $AR3=$BP$1,$AS3=""),$BO3,IF(AND($AQ3&lt;&gt;"", $AQ3=$BP$1,$AR3=""),$BO3,IF(AND($AP3&lt;&gt;"", $AP3=$BP$1,$AQ3=""),$BO3,IF(AND($AO3&lt;&gt;"", $AO3=$BP$1,$AP3=""),$BO3,IF(AND($AN3&lt;&gt;"", $AN3=$BP$1,$AO3=""),$BO3,IF(AND($AM3&lt;&gt;"", $AM3=$BP$1,$AN3=""),$BO3,IF(AND($AL3&lt;&gt;"", $AL3=$BP$1,$AM3=""),$BO3,IF(AND($AK3&lt;&gt;"", $AK3=$BP$1,$AL3=""),$BO3,""))))))))))))</f>
        <v/>
      </c>
      <c r="CD3" s="1">
        <f>COUNTIF(BQ3,"&gt;0")</f>
        <v>0</v>
      </c>
      <c r="CE3" s="1">
        <f>COUNTIF(BQ3:CC3,"&gt;0")</f>
        <v>6</v>
      </c>
      <c r="CF3" s="24">
        <f>SUM(BQ3:CC3)</f>
        <v>1.1944444444443592E-4</v>
      </c>
      <c r="CG3" s="24">
        <f>IF(COUNTIF(BQ3:CC3,"&gt;0")&gt;0,AVERAGE(BQ3:CC3),"")</f>
        <v>1.9907407407405986E-5</v>
      </c>
      <c r="CH3" s="24">
        <f>MAX(BQ3:CC3)</f>
        <v>3.7037037037040282E-5</v>
      </c>
      <c r="CI3" s="24">
        <f>IF(BQ3&lt;&gt;"",BQ3,IF(BR3&lt;&gt;"",BR3,IF(BS3&lt;&gt;"",BS3,IF(BT3&lt;&gt;"",BT3,IF(BU3&lt;&gt;"",BU3,IF(BV3&lt;&gt;"",BV3,IF(BW3&lt;&gt;"",BW3,IF(BX3&lt;&gt;"",BX3,IF(BY3&lt;&gt;"",BY3,IF(BZ3&lt;&gt;"",BZ3,IF(CA3&lt;&gt;"",CA3,IF(CB3&lt;&gt;"",CB3,IF(CC3&lt;&gt;"",CC3,"")))))))))))))</f>
        <v>3.7037037037040282E-5</v>
      </c>
      <c r="CJ3" s="24">
        <f>IF(BR3&lt;&gt;"",BR3,IF(BS3&lt;&gt;"",BS3,IF(BT3&lt;&gt;"",BT3,IF(BU3&lt;&gt;"",BU3,IF(BV3&lt;&gt;"",BV3,IF(BW3&lt;&gt;"",BW3,IF(BX3&lt;&gt;"",BX3,IF(BY3&lt;&gt;"",BY3,IF(BZ3&lt;&gt;"",BZ3,IF(CA3&lt;&gt;"",CA3,IF(CB3&lt;&gt;"",CB3,IF(CC3&lt;&gt;"",CC3,""))))))))))))</f>
        <v>3.7037037037040282E-5</v>
      </c>
      <c r="CM3" s="24" t="str">
        <f>IF($AJ3=$CL$1,$BC3,"")</f>
        <v/>
      </c>
      <c r="CN3" s="24" t="str">
        <f>IF($AK3=$CL$1,$BD3,"")</f>
        <v/>
      </c>
      <c r="CO3" s="24" t="str">
        <f>IF($AL3=$CL$1,$BE3,"")</f>
        <v/>
      </c>
      <c r="CP3" s="24" t="str">
        <f>IF($AM3=$CL$1,$BF3,"")</f>
        <v/>
      </c>
      <c r="CQ3" s="24" t="str">
        <f>IF($AN3=$CL$1,$BG3,"")</f>
        <v/>
      </c>
      <c r="CR3" s="24" t="str">
        <f>IF($AO3=$CL$1,$BH3,"")</f>
        <v/>
      </c>
      <c r="CS3" s="24" t="str">
        <f>IF($AP3=$CL$1,$BI3,"")</f>
        <v/>
      </c>
      <c r="CT3" s="24" t="str">
        <f>IF($AQ3=$CL$1,$BJ3,"")</f>
        <v/>
      </c>
      <c r="CU3" s="24">
        <f>IF($AR3=$CL$1,$BK3,"")</f>
        <v>3.0092592592616263E-6</v>
      </c>
      <c r="CV3" s="24" t="str">
        <f>IF($AS3=$CL$1,$BL3,"")</f>
        <v/>
      </c>
      <c r="CW3" s="24" t="str">
        <f>IF($AT3=$CL$1,$BM3,"")</f>
        <v/>
      </c>
      <c r="CX3" s="24" t="str">
        <f>IF($AU3=$CL$1,$BN3,"")</f>
        <v/>
      </c>
      <c r="CY3" s="24" t="str">
        <f>IF(AND($AV3&lt;&gt;"", $AV3=$CL$1),$BO3,IF(AND($AU3&lt;&gt;"", $AU3=$CL$1,$AV3=""),$BO3,IF(AND($AT3&lt;&gt;"", $AT3=$CL$1,$AU3=""),$BO3,IF(AND($AS3&lt;&gt;"", $AS3=$CL$1,$AT3=""),$BO3,IF(AND($AR3&lt;&gt;"", $AR3=$CL$1,$AS3=""),$BO3,IF(AND($AQ3&lt;&gt;"", $AQ3=$CL$1,$AR3=""),$BO3,IF(AND($AP3&lt;&gt;"", $AP3=$CL$1,$AQ3=""),$BO3,IF(AND($AO3&lt;&gt;"", $AO3=$CL$1,$AP3=""),$BO3,IF(AND($AN3&lt;&gt;"", $AN3=$CL$1,$AO3=""),$BO3,IF(AND($AM3&lt;&gt;"", $AM3=$CL$1,$AN3=""),$BO3,IF(AND($AL3&lt;&gt;"", $AL3=$CL$1,$AM3=""),$BO3,IF(AND($AK3&lt;&gt;"", $AK3=$CL$1,$AL3=""),$BO3,""))))))))))))</f>
        <v/>
      </c>
      <c r="CZ3" s="1">
        <f>COUNTIF(CM3,"&gt;0")</f>
        <v>0</v>
      </c>
      <c r="DA3" s="1">
        <f>COUNTIF(CM3:CY3,"&gt;0")</f>
        <v>1</v>
      </c>
      <c r="DB3" s="24">
        <f>SUM(CM3:CY3)</f>
        <v>3.0092592592616263E-6</v>
      </c>
      <c r="DC3" s="24">
        <f>IF(COUNTIF(CM3:CY3,"&gt;0")&gt;0,AVERAGE(CM3:CY3),"")</f>
        <v>3.0092592592616263E-6</v>
      </c>
      <c r="DD3" s="24">
        <f>MAX(CM3:CY3)</f>
        <v>3.0092592592616263E-6</v>
      </c>
      <c r="DE3" s="24">
        <f>IF(CM3&lt;&gt;"",CM3,IF(CN3&lt;&gt;"",CN3,IF(CO3&lt;&gt;"",CO3,IF(CP3&lt;&gt;"",CP3,IF(CQ3&lt;&gt;"",CQ3,IF(CR3&lt;&gt;"",CR3,IF(CS3&lt;&gt;"",CS3,IF(CT3&lt;&gt;"",CT3,IF(CU3&lt;&gt;"",CU3,IF(CV3&lt;&gt;"",CV3,IF(CW3&lt;&gt;"",CW3,IF(CX3&lt;&gt;"",CX3,IF(CY3&lt;&gt;"",CY3,"")))))))))))))</f>
        <v>3.0092592592616263E-6</v>
      </c>
      <c r="DF3" s="24">
        <f>IF(CN3&lt;&gt;"",CN3,IF(CO3&lt;&gt;"",CO3,IF(CP3&lt;&gt;"",CP3,IF(CQ3&lt;&gt;"",CQ3,IF(CR3&lt;&gt;"",CR3,IF(CS3&lt;&gt;"",CS3,IF(CT3&lt;&gt;"",CT3,IF(CU3&lt;&gt;"",CU3,IF(CV3&lt;&gt;"",CV3,IF(CW3&lt;&gt;"",CW3,IF(CX3&lt;&gt;"",CX3,IF(CY3&lt;&gt;"",CY3,""))))))))))))</f>
        <v>3.0092592592616263E-6</v>
      </c>
      <c r="DI3" s="24">
        <f>IF($AJ3=$DH$1,$BC3,"")</f>
        <v>5.4398148148122882E-6</v>
      </c>
      <c r="DJ3" s="24" t="str">
        <f>IF($AK3=$DH$1,$BD3,"")</f>
        <v/>
      </c>
      <c r="DK3" s="24" t="str">
        <f>IF($AL3=$DH$1,$BE3,"")</f>
        <v/>
      </c>
      <c r="DL3" s="24" t="str">
        <f>IF($AM3=$DH$1,$BF3,"")</f>
        <v/>
      </c>
      <c r="DM3" s="24" t="str">
        <f>IF($AN3=$DH$1,$BG3,"")</f>
        <v/>
      </c>
      <c r="DN3" s="24" t="str">
        <f>IF($AO3=$DH$1,$BH3,"")</f>
        <v/>
      </c>
      <c r="DO3" s="24" t="str">
        <f>IF($AP3=$DH$1,$BI3,"")</f>
        <v/>
      </c>
      <c r="DP3" s="24" t="str">
        <f>IF($AQ3=$DH$1,$BJ3,"")</f>
        <v/>
      </c>
      <c r="DQ3" s="24" t="str">
        <f>IF($AR3=$DH$1,$BK3,"")</f>
        <v/>
      </c>
      <c r="DR3" s="24" t="str">
        <f>IF($AS3=$DH$1,$BL3,"")</f>
        <v/>
      </c>
      <c r="DS3" s="24" t="str">
        <f>IF($AT3=$DH$1,$BM3,"")</f>
        <v/>
      </c>
      <c r="DT3" s="24" t="str">
        <f>IF($AU3=$DH$1,$BN3,"")</f>
        <v/>
      </c>
      <c r="DU3" s="24" t="str">
        <f>IF(AND($AV3&lt;&gt;"", $AV3=$DH$1),$BO3,IF(AND($AU3&lt;&gt;"", $AU3=$DH$1,$AV3=""),$BO3,IF(AND($AT3&lt;&gt;"", $AT3=$DH$1,$AU3=""),$BO3,IF(AND($AS3&lt;&gt;"", $AS3=$DH$1,$AT3=""),$BO3,IF(AND($AR3&lt;&gt;"", $AR3=$DH$1,$AS3=""),$BO3,IF(AND($AQ3&lt;&gt;"", $AQ3=$DH$1,$AR3=""),$BO3,IF(AND($AP3&lt;&gt;"", $AP3=$DH$1,$AQ3=""),$BO3,IF(AND($AO3&lt;&gt;"", $AO3=$DH$1,$AP3=""),$BO3,IF(AND($AN3&lt;&gt;"", $AN3=$DH$1,$AO3=""),$BO3,IF(AND($AM3&lt;&gt;"", $AM3=$DH$1,$AN3=""),$BO3,IF(AND($AL3&lt;&gt;"", $AL3=$DH$1,$AM3=""),$BO3,IF(AND($AK3&lt;&gt;"", $AK3=$DH$1,$AL3=""),$BO3,""))))))))))))</f>
        <v/>
      </c>
      <c r="DV3" s="1">
        <f>COUNTIF(DI3,"&gt;0")</f>
        <v>1</v>
      </c>
      <c r="DW3" s="1">
        <f>COUNTIF(DI3:DU3,"&gt;0")</f>
        <v>1</v>
      </c>
      <c r="DX3" s="24">
        <f>SUM(DI3:DU3)</f>
        <v>5.4398148148122882E-6</v>
      </c>
      <c r="DY3" s="24">
        <f>IF(COUNTIF(DI3:DU3,"&gt;0")&gt;0,AVERAGE(DI3:DU3),"")</f>
        <v>5.4398148148122882E-6</v>
      </c>
      <c r="DZ3" s="24">
        <f>MAX(DI3:DU3)</f>
        <v>5.4398148148122882E-6</v>
      </c>
      <c r="EA3" s="24">
        <f>IF(DI3&lt;&gt;"",DI3,IF(DJ3&lt;&gt;"",DJ3,IF(DK3&lt;&gt;"",DK3,IF(DL3&lt;&gt;"",DL3,IF(DM3&lt;&gt;"",DM3,IF(DN3&lt;&gt;"",DN3,IF(DO3&lt;&gt;"",DO3,IF(DP3&lt;&gt;"",DP3,IF(DQ3&lt;&gt;"",DQ3,IF(DR3&lt;&gt;"",DR3,IF(DS3&lt;&gt;"",DS3,IF(DT3&lt;&gt;"",DT3,IF(DU3&lt;&gt;"",DU3,"")))))))))))))</f>
        <v>5.4398148148122882E-6</v>
      </c>
      <c r="EB3" s="24" t="str">
        <f>IF(DJ3&lt;&gt;"",DJ3,IF(DK3&lt;&gt;"",DK3,IF(DL3&lt;&gt;"",DL3,IF(DM3&lt;&gt;"",DM3,IF(DN3&lt;&gt;"",DN3,IF(DO3&lt;&gt;"",DO3,IF(DP3&lt;&gt;"",DP3,IF(DQ3&lt;&gt;"",DQ3,IF(DR3&lt;&gt;"",DR3,IF(DS3&lt;&gt;"",DS3,IF(DT3&lt;&gt;"",DT3,IF(DU3&lt;&gt;"",DU3,""))))))))))))</f>
        <v/>
      </c>
      <c r="EE3" s="24" t="str">
        <f>IF($AJ3=$ED$1,$BC3,"")</f>
        <v/>
      </c>
      <c r="EF3" s="24" t="str">
        <f>IF($AK3=$ED$1,$BD3,"")</f>
        <v/>
      </c>
      <c r="EG3" s="24">
        <f>IF($AL3=$ED$1,$BE3,"")</f>
        <v>6.0185185185197831E-6</v>
      </c>
      <c r="EH3" s="24" t="str">
        <f>IF($AM3=$ED$1,$BF3,"")</f>
        <v/>
      </c>
      <c r="EI3" s="24">
        <f>IF($AN3=$ED$1,$BG3,"")</f>
        <v>3.0092592592616263E-6</v>
      </c>
      <c r="EJ3" s="24" t="str">
        <f>IF($AO3=$ED$1,$BH3,"")</f>
        <v/>
      </c>
      <c r="EK3" s="24">
        <f>IF($AP3=$ED$1,$BI3,"")</f>
        <v>4.7453703703702332E-6</v>
      </c>
      <c r="EL3" s="24" t="str">
        <f>IF($AQ3=$ED$1,$BJ3,"")</f>
        <v/>
      </c>
      <c r="EM3" s="24" t="str">
        <f>IF($AR3=$ED$1,$BK3,"")</f>
        <v/>
      </c>
      <c r="EN3" s="24" t="str">
        <f>IF($AS3=$ED$1,$BL3,"")</f>
        <v/>
      </c>
      <c r="EO3" s="24">
        <f>IF($AT3=$ED$1,$BM3,"")</f>
        <v>5.7870370370402546E-6</v>
      </c>
      <c r="EP3" s="24" t="str">
        <f>IF($AU3=$ED$1,$BN3,"")</f>
        <v/>
      </c>
      <c r="EQ3" s="24">
        <f>IF(AND($AV3&lt;&gt;"", $AV3=$ED$1),$BO3,IF(AND($AU3&lt;&gt;"", $AU3=$ED$1,$AV3=""),$BO3,IF(AND($AT3&lt;&gt;"", $AT3=$ED$1,$AU3=""),$BO3,IF(AND($AS3&lt;&gt;"", $AS3=$ED$1,$AT3=""),$BO3,IF(AND($AR3&lt;&gt;"", $AR3=$ED$1,$AS3=""),$BO3,IF(AND($AQ3&lt;&gt;"", $AQ3=$ED$1,$AR3=""),$BO3,IF(AND($AP3&lt;&gt;"", $AP3=$ED$1,$AQ3=""),$BO3,IF(AND($AO3&lt;&gt;"", $AO3=$ED$1,$AP3=""),$BO3,IF(AND($AN3&lt;&gt;"", $AN3=$ED$1,$AO3=""),$BO3,IF(AND($AM3&lt;&gt;"", $AM3=$ED$1,$AN3=""),$BO3,IF(AND($AL3&lt;&gt;"", $AL3=$ED$1,$AM3=""),$BO3,IF(AND($AK3&lt;&gt;"", $AK3=$ED$1,$AL3=""),$BO3,""))))))))))))</f>
        <v>4.0239196759259133E-5</v>
      </c>
      <c r="ER3" s="1">
        <f>COUNTIF(EE3,"&gt;0")</f>
        <v>0</v>
      </c>
      <c r="ES3" s="1">
        <f>COUNTIF(EE3:EQ3,"&gt;0")</f>
        <v>5</v>
      </c>
      <c r="ET3" s="24">
        <f>SUM(EE3:EQ3)</f>
        <v>5.979938194445103E-5</v>
      </c>
      <c r="EU3" s="24">
        <f>IF(COUNTIF(EE3:EQ3,"&gt;0")&gt;0,AVERAGE(EE3:EQ3),"")</f>
        <v>1.1959876388890205E-5</v>
      </c>
      <c r="EV3" s="24">
        <f>MAX(EE3:EQ3)</f>
        <v>4.0239196759259133E-5</v>
      </c>
      <c r="EW3" s="24">
        <f>IF(EE3&lt;&gt;"",EE3,IF(EF3&lt;&gt;"",EF3,IF(EG3&lt;&gt;"",EG3,IF(EH3&lt;&gt;"",EH3,IF(EI3&lt;&gt;"",EI3,IF(EJ3&lt;&gt;"",EJ3,IF(EK3&lt;&gt;"",EK3,IF(EL3&lt;&gt;"",EL3,IF(EM3&lt;&gt;"",EM3,IF(EN3&lt;&gt;"",EN3,IF(EO3&lt;&gt;"",EO3,IF(EP3&lt;&gt;"",EP3,IF(EQ3&lt;&gt;"",EQ3,"")))))))))))))</f>
        <v>6.0185185185197831E-6</v>
      </c>
      <c r="EX3" s="24">
        <f>IF(EF3&lt;&gt;"",EF3,IF(EG3&lt;&gt;"",EG3,IF(EH3&lt;&gt;"",EH3,IF(EI3&lt;&gt;"",EI3,IF(EJ3&lt;&gt;"",EJ3,IF(EK3&lt;&gt;"",EK3,IF(EL3&lt;&gt;"",EL3,IF(EM3&lt;&gt;"",EM3,IF(EN3&lt;&gt;"",EN3,IF(EO3&lt;&gt;"",EO3,IF(EP3&lt;&gt;"",EP3,IF(EQ3&lt;&gt;"",EQ3,""))))))))))))</f>
        <v>6.0185185185197831E-6</v>
      </c>
      <c r="EZ3" s="24">
        <f>SUM(CF3,DB3,DX3,ET3)</f>
        <v>1.8769290046296086E-4</v>
      </c>
      <c r="FA3" s="24">
        <f>IF(AND(C3&lt;&gt;"",C3&lt;=20),C3/86400,20/86400)</f>
        <v>1.8769290046296156E-4</v>
      </c>
      <c r="FB3" s="40">
        <f>(FA3-EZ3)*86400</f>
        <v>6.0888794006785929E-14</v>
      </c>
      <c r="FD3" s="24">
        <f>IF(R3&gt;0,R3-P3,"")</f>
        <v>5.4398148148122882E-6</v>
      </c>
      <c r="FE3" s="24">
        <f>IF(R3&gt;0,R3-Q3,"")</f>
        <v>3.472222222210275E-7</v>
      </c>
      <c r="FF3" s="24"/>
      <c r="FG3" s="49">
        <f>K3</f>
        <v>1</v>
      </c>
      <c r="FH3" s="8">
        <f>C3</f>
        <v>16.216666599999879</v>
      </c>
      <c r="FI3" s="49">
        <f>L3</f>
        <v>0</v>
      </c>
      <c r="FJ3" s="49">
        <f t="shared" ref="FJ2:FJ8" si="37">AY3</f>
        <v>1</v>
      </c>
      <c r="FK3" s="49">
        <f t="shared" ref="FK2:FK8" si="38">AZ3</f>
        <v>12</v>
      </c>
      <c r="FL3" s="51">
        <f>IF(FD3&lt;&gt;"",FD3*86400,"")</f>
        <v>0.4699999999997817</v>
      </c>
      <c r="FM3" s="49">
        <f t="shared" si="3"/>
        <v>0</v>
      </c>
      <c r="FN3" s="49">
        <f t="shared" si="4"/>
        <v>6</v>
      </c>
      <c r="FO3" s="51">
        <f>IF(CF3&lt;&gt;"",CF3*86400,"")</f>
        <v>10.319999999999263</v>
      </c>
      <c r="FP3" s="51">
        <f t="shared" ref="FP3:FS3" si="39">IF(CG3&lt;&gt;"",CG3*86400,"")</f>
        <v>1.7199999999998772</v>
      </c>
      <c r="FQ3" s="51">
        <f t="shared" si="39"/>
        <v>3.2000000000002804</v>
      </c>
      <c r="FR3" s="51">
        <f t="shared" si="39"/>
        <v>3.2000000000002804</v>
      </c>
      <c r="FS3" s="51">
        <f t="shared" si="39"/>
        <v>3.2000000000002804</v>
      </c>
      <c r="FT3" s="1">
        <f t="shared" si="8"/>
        <v>0</v>
      </c>
      <c r="FU3" s="1">
        <f t="shared" si="9"/>
        <v>1</v>
      </c>
      <c r="FV3" s="51">
        <f>IF(DB3&lt;&gt;"",DB3*86400,"")</f>
        <v>0.26000000000020451</v>
      </c>
      <c r="FW3" s="51">
        <f t="shared" ref="FW3:FZ3" si="40">IF(DC3&lt;&gt;"",DC3*86400,"")</f>
        <v>0.26000000000020451</v>
      </c>
      <c r="FX3" s="51">
        <f t="shared" si="40"/>
        <v>0.26000000000020451</v>
      </c>
      <c r="FY3" s="51">
        <f t="shared" si="40"/>
        <v>0.26000000000020451</v>
      </c>
      <c r="FZ3" s="51">
        <f t="shared" si="40"/>
        <v>0.26000000000020451</v>
      </c>
      <c r="GA3" s="1">
        <f t="shared" si="13"/>
        <v>1</v>
      </c>
      <c r="GB3" s="1">
        <f t="shared" si="14"/>
        <v>1</v>
      </c>
      <c r="GC3" s="51">
        <f>IF(DX3&lt;&gt;"",DX3*86400,"")</f>
        <v>0.4699999999997817</v>
      </c>
      <c r="GD3" s="51">
        <f t="shared" ref="GD3:GG3" si="41">IF(DY3&lt;&gt;"",DY3*86400,"")</f>
        <v>0.4699999999997817</v>
      </c>
      <c r="GE3" s="51">
        <f t="shared" si="41"/>
        <v>0.4699999999997817</v>
      </c>
      <c r="GF3" s="51">
        <f t="shared" si="41"/>
        <v>0.4699999999997817</v>
      </c>
      <c r="GG3" s="51" t="str">
        <f t="shared" si="41"/>
        <v/>
      </c>
      <c r="GH3" s="1">
        <f t="shared" si="18"/>
        <v>0</v>
      </c>
      <c r="GI3" s="1">
        <f t="shared" si="19"/>
        <v>5</v>
      </c>
      <c r="GJ3" s="40">
        <f>IF(ET3&lt;&gt;"",ET3*86400,"")</f>
        <v>5.1666666000005694</v>
      </c>
      <c r="GK3" s="40">
        <f t="shared" ref="GK3:GN3" si="42">IF(EU3&lt;&gt;"",EU3*86400,"")</f>
        <v>1.0333333200001138</v>
      </c>
      <c r="GL3" s="40">
        <f t="shared" si="42"/>
        <v>3.4766665999999891</v>
      </c>
      <c r="GM3" s="40">
        <f t="shared" si="42"/>
        <v>0.52000000000010926</v>
      </c>
      <c r="GN3" s="40">
        <f t="shared" si="42"/>
        <v>0.52000000000010926</v>
      </c>
    </row>
    <row r="4" spans="1:196" x14ac:dyDescent="0.25">
      <c r="A4">
        <v>3</v>
      </c>
      <c r="B4">
        <v>0</v>
      </c>
      <c r="C4">
        <v>22.916653099999994</v>
      </c>
      <c r="D4" s="11">
        <f>IF(C4&gt;0,P4+(C4/86400),"")</f>
        <v>2.1943479781249997E-2</v>
      </c>
      <c r="E4" s="11">
        <f t="shared" si="23"/>
        <v>2.1909722222222219E-2</v>
      </c>
      <c r="F4" s="1">
        <v>1</v>
      </c>
      <c r="G4" s="1" t="s">
        <v>288</v>
      </c>
      <c r="H4" s="1">
        <v>2</v>
      </c>
      <c r="J4" s="14"/>
      <c r="K4" s="23">
        <f t="shared" ref="K4:K67" si="43">IF(AND(A4=3,J4&lt;&gt;"kein ET"),1,0)</f>
        <v>1</v>
      </c>
      <c r="L4" s="23">
        <f t="shared" ref="L4:L67" si="44">IF(C4&gt;20,1,0)</f>
        <v>1</v>
      </c>
      <c r="M4" s="6">
        <f t="shared" ref="M4:M67" si="45">IF(AJ4="ic",1,0)</f>
        <v>0</v>
      </c>
      <c r="N4" s="6">
        <f t="shared" ref="N4:N67" si="46">IF(COUNTIF(AJ4:AW4,"ic")&gt;0,0,1)</f>
        <v>0</v>
      </c>
      <c r="O4" s="57">
        <f t="shared" ref="O4:O67" si="47">IF(OR(COUNTIF(AK4:AW4,"street")&gt;0, COUNTIF(AK4:AW4,"surt")&gt;0, COUNTIF(AK4:AW4,"wheel")&gt;0 ),0,1)</f>
        <v>0</v>
      </c>
      <c r="P4" s="4">
        <v>2.1678240740740738E-2</v>
      </c>
      <c r="Q4" s="4">
        <v>2.1727777777777776E-2</v>
      </c>
      <c r="R4" s="4">
        <v>2.1729166666666664E-2</v>
      </c>
      <c r="S4" s="4">
        <v>2.1732638888888892E-2</v>
      </c>
      <c r="T4" s="16">
        <v>2.1729166666666664E-2</v>
      </c>
      <c r="U4" s="4">
        <v>2.173275462962963E-2</v>
      </c>
      <c r="V4" s="4">
        <v>2.1737152777777779E-2</v>
      </c>
      <c r="W4" s="16">
        <v>2.1744444444444445E-2</v>
      </c>
      <c r="X4" s="4">
        <v>2.1748958333333332E-2</v>
      </c>
      <c r="Y4" s="4">
        <v>2.1778356481481478E-2</v>
      </c>
      <c r="Z4" s="16">
        <v>2.1783449074074077E-2</v>
      </c>
      <c r="AA4" s="4">
        <v>2.1786805555555556E-2</v>
      </c>
      <c r="AB4" s="4">
        <v>2.1794212962962963E-2</v>
      </c>
      <c r="AC4" s="16">
        <v>2.1803356481481479E-2</v>
      </c>
      <c r="AD4" s="4">
        <v>2.1811226851851852E-2</v>
      </c>
      <c r="AE4" s="4">
        <v>2.1840856481481482E-2</v>
      </c>
      <c r="AF4" s="4">
        <v>2.1933333333333332E-2</v>
      </c>
      <c r="AG4" s="4">
        <f t="shared" ref="AG4:AG67" si="48">IF($D4&lt;=$E4,$D4,$E4)</f>
        <v>2.1909722222222219E-2</v>
      </c>
      <c r="AH4" s="4" t="str">
        <f t="shared" ref="AH4:AH67" si="49">IF($D4&lt;=$E4,"TO","EB")</f>
        <v>EB</v>
      </c>
      <c r="AI4" s="4" t="str">
        <f t="shared" si="24"/>
        <v>X</v>
      </c>
      <c r="AJ4" s="1" t="s">
        <v>282</v>
      </c>
      <c r="AK4" s="17" t="s">
        <v>280</v>
      </c>
      <c r="AL4" s="1" t="s">
        <v>282</v>
      </c>
      <c r="AM4" s="1" t="s">
        <v>280</v>
      </c>
      <c r="AN4" s="17" t="s">
        <v>286</v>
      </c>
      <c r="AO4" s="1" t="s">
        <v>280</v>
      </c>
      <c r="AP4" s="1" t="s">
        <v>286</v>
      </c>
      <c r="AQ4" s="17" t="s">
        <v>280</v>
      </c>
      <c r="AR4" s="1" t="s">
        <v>286</v>
      </c>
      <c r="AS4" s="1" t="s">
        <v>280</v>
      </c>
      <c r="AT4" s="17" t="s">
        <v>282</v>
      </c>
      <c r="AU4" s="1" t="s">
        <v>280</v>
      </c>
      <c r="AV4" s="1" t="s">
        <v>286</v>
      </c>
      <c r="AW4" s="1" t="str">
        <f t="shared" ref="AW4:AW67" si="50">IF(AV4&lt;&gt;"",AV4,IF(AU4&lt;&gt;"",AU4,IF(AT4&lt;&gt;"",AT4,IF(AS4&lt;&gt;"",AS4,IF(AR4&lt;&gt;"",AR4,IF(AQ4&lt;&gt;"",AQ4,IF(AP4&lt;&gt;"",AP4,IF(AO4&lt;&gt;"",AO4,IF(AN4&lt;&gt;"",AN4,IF(AM4&lt;&gt;"",AM4,IF(AL4&lt;&gt;"",AL4,IF(AK4&lt;&gt;"",AK4,AJ4))))))))))))</f>
        <v>street</v>
      </c>
      <c r="AY4" s="1">
        <f t="shared" ref="AY4:AY67" si="51">IF(AJ4="ic",0,(IF(AK4="ic",1,IF(AL4="ic",2,IF(AM4="ic",3,IF(AN4="ic",4,IF(AO4="ic",5,IF(AP4="ic",6,IF(AQ4="ic",7,IF(AR4="ic",8,(IF(AS4="ic",9,(IF(AT4="ic",10,IF(AU4="ic",11,IF(AV4="ic",12,999))))))))))))))))</f>
        <v>1</v>
      </c>
      <c r="AZ4" s="1">
        <f t="shared" ref="AZ4:AZ67" si="52">COUNTIF(T4:AE4,"&gt;0")</f>
        <v>12</v>
      </c>
      <c r="BA4" s="1">
        <f t="shared" ref="BA4:BA67" si="53">COUNTIF(AK4:AV4,"*")</f>
        <v>12</v>
      </c>
      <c r="BB4" s="1">
        <f t="shared" ref="BB4:BB67" si="54">BA4-AZ4</f>
        <v>0</v>
      </c>
      <c r="BC4" s="24">
        <f t="shared" ref="BC4:BC67" si="55">IF(AND(AJ4&lt;&gt;"",AK4&lt;&gt;""),T4-P4,IF(AJ4&lt;&gt;"",AG4-P4,""))</f>
        <v>5.0925925925926485E-5</v>
      </c>
      <c r="BD4" s="24">
        <f t="shared" ref="BD4:BD67" si="56">IF(AND(AK4&lt;&gt;"",AL4&lt;&gt;""),U4-T4,"")</f>
        <v>3.5879629629656518E-6</v>
      </c>
      <c r="BE4" s="24">
        <f t="shared" ref="BE4:BE67" si="57">IF(AND(AL4&lt;&gt;"",AM4&lt;&gt;""),V4-U4,"")</f>
        <v>4.3981481481492057E-6</v>
      </c>
      <c r="BF4" s="24">
        <f t="shared" ref="BF4:BF67" si="58">IF(AND(AM4&lt;&gt;"",AN4&lt;&gt;""),W4-V4,"")</f>
        <v>7.2916666666658636E-6</v>
      </c>
      <c r="BG4" s="24">
        <f t="shared" ref="BG4:BG67" si="59">IF(AND(AN4&lt;&gt;"",AO4&lt;&gt;""),X4-W4,"")</f>
        <v>4.5138888888872353E-6</v>
      </c>
      <c r="BH4" s="24">
        <f t="shared" ref="BH4:BH67" si="60">IF(AND(AO4&lt;&gt;"",AP4&lt;&gt;""),Y4-X4,"")</f>
        <v>2.9398148148146452E-5</v>
      </c>
      <c r="BI4" s="24">
        <f t="shared" ref="BI4:BI67" si="61">IF(AND(AP4&lt;&gt;"",AQ4&lt;&gt;""),Z4-Y4,"")</f>
        <v>5.0925925925981996E-6</v>
      </c>
      <c r="BJ4" s="24">
        <f t="shared" ref="BJ4:BJ67" si="62">IF(AND(AQ4&lt;&gt;"",AR4&lt;&gt;""),AA4-Z4,"")</f>
        <v>3.3564814814791843E-6</v>
      </c>
      <c r="BK4" s="24">
        <f t="shared" ref="BK4:BK67" si="63">IF(AND(AR4&lt;&gt;"",AS4&lt;&gt;""),AB4-AA4,"")</f>
        <v>7.4074074074073626E-6</v>
      </c>
      <c r="BL4" s="24">
        <f t="shared" ref="BL4:BL67" si="64">IF(AND(AS4&lt;&gt;"",AT4&lt;&gt;""),AC4-AB4,"")</f>
        <v>9.1435185185159695E-6</v>
      </c>
      <c r="BM4" s="24">
        <f t="shared" ref="BM4:BM67" si="65">IF(AND(AT4&lt;&gt;"",AU4&lt;&gt;""),AD4-AC4,"")</f>
        <v>7.8703703703733585E-6</v>
      </c>
      <c r="BN4" s="24">
        <f t="shared" ref="BN4:BN67" si="66">IF(AND(AU4&lt;&gt;"",AV4&lt;&gt;""),AE4-AD4,"")</f>
        <v>2.962962962962945E-5</v>
      </c>
      <c r="BO4" s="24">
        <f t="shared" ref="BO4:BO67" si="67">IF(AV4&lt;&gt;"",AG4-AE4,IF(AU4&lt;&gt;"",AG4-AD4,IF(AT4&lt;&gt;"",AG4-AC4,IF(AS4&lt;&gt;"",AG4-AB4,IF(AR4&lt;&gt;"",AG4-AA4,IF(AQ4&lt;&gt;"",AG4-Z4,IF(AP4&lt;&gt;"",AG4-Y4,IF(AO4&lt;&gt;"",AG4-X4,IF(AN4&lt;&gt;"",AG4-W4,IF(AM4&lt;&gt;"",AG4-V4,IF(AL4&lt;&gt;"",AG4-U4,IF(AK4&lt;&gt;"",AG4-T4,""))))))))))))</f>
        <v>6.8865740740737397E-5</v>
      </c>
      <c r="BQ4" s="24" t="str">
        <f t="shared" ref="BQ4:BQ67" si="68">IF($AJ4=$BP$1,$BC4,"")</f>
        <v/>
      </c>
      <c r="BR4" s="24">
        <f t="shared" ref="BR4:BR67" si="69">IF($AK4=$BP$1,$BD4,"")</f>
        <v>3.5879629629656518E-6</v>
      </c>
      <c r="BS4" s="24" t="str">
        <f t="shared" ref="BS4:BS67" si="70">IF($AL4=$BP$1,$BE4,"")</f>
        <v/>
      </c>
      <c r="BT4" s="24">
        <f t="shared" ref="BT4:BT67" si="71">IF($AM4=$BP$1,$BF4,"")</f>
        <v>7.2916666666658636E-6</v>
      </c>
      <c r="BU4" s="24" t="str">
        <f t="shared" ref="BU4:BU67" si="72">IF($AN4=$BP$1,$BG4,"")</f>
        <v/>
      </c>
      <c r="BV4" s="24">
        <f t="shared" ref="BV4:BV67" si="73">IF($AO4=$BP$1,$BH4,"")</f>
        <v>2.9398148148146452E-5</v>
      </c>
      <c r="BW4" s="24" t="str">
        <f t="shared" ref="BW4:BW67" si="74">IF($AP4=$BP$1,$BI4,"")</f>
        <v/>
      </c>
      <c r="BX4" s="24">
        <f t="shared" ref="BX4:BX67" si="75">IF($AQ4=$BP$1,$BJ4,"")</f>
        <v>3.3564814814791843E-6</v>
      </c>
      <c r="BY4" s="24" t="str">
        <f t="shared" ref="BY4:BY67" si="76">IF($AR4=$BP$1,$BK4,"")</f>
        <v/>
      </c>
      <c r="BZ4" s="24">
        <f t="shared" ref="BZ4:BZ67" si="77">IF($AS4=$BP$1,$BL4,"")</f>
        <v>9.1435185185159695E-6</v>
      </c>
      <c r="CA4" s="24" t="str">
        <f t="shared" ref="CA4:CA67" si="78">IF($AT4=$BP$1,$BM4,"")</f>
        <v/>
      </c>
      <c r="CB4" s="24">
        <f t="shared" ref="CB4:CB67" si="79">IF($AU4=$BP$1,$BN4,"")</f>
        <v>2.962962962962945E-5</v>
      </c>
      <c r="CC4" s="24" t="str">
        <f t="shared" ref="CC4:CC67" si="80">IF(AND($AV4&lt;&gt;"", $AV4=$BP$1),$BO4,IF(AND($AU4&lt;&gt;"", $AU4=$BP$1,$AV4=""),$BO4,IF(AND($AT4&lt;&gt;"", $AT4=$BP$1,$AU4=""),$BO4,IF(AND($AS4&lt;&gt;"", $AS4=$BP$1,$AT4=""),$BO4,IF(AND($AR4&lt;&gt;"", $AR4=$BP$1,$AS4=""),$BO4,IF(AND($AQ4&lt;&gt;"", $AQ4=$BP$1,$AR4=""),$BO4,IF(AND($AP4&lt;&gt;"", $AP4=$BP$1,$AQ4=""),$BO4,IF(AND($AO4&lt;&gt;"", $AO4=$BP$1,$AP4=""),$BO4,IF(AND($AN4&lt;&gt;"", $AN4=$BP$1,$AO4=""),$BO4,IF(AND($AM4&lt;&gt;"", $AM4=$BP$1,$AN4=""),$BO4,IF(AND($AL4&lt;&gt;"", $AL4=$BP$1,$AM4=""),$BO4,IF(AND($AK4&lt;&gt;"", $AK4=$BP$1,$AL4=""),$BO4,""))))))))))))</f>
        <v/>
      </c>
      <c r="CD4" s="1">
        <f t="shared" ref="CD4:CD67" si="81">COUNTIF(BQ4,"&gt;0")</f>
        <v>0</v>
      </c>
      <c r="CE4" s="1">
        <f t="shared" ref="CE4:CE67" si="82">COUNTIF(BQ4:CC4,"&gt;0")</f>
        <v>6</v>
      </c>
      <c r="CF4" s="24">
        <f t="shared" ref="CF4:CF67" si="83">SUM(BQ4:CC4)</f>
        <v>8.2407407407402572E-5</v>
      </c>
      <c r="CG4" s="24">
        <f t="shared" ref="CG4:CG67" si="84">IF(COUNTIF(BQ4:CC4,"&gt;0")&gt;0,AVERAGE(BQ4:CC4),"")</f>
        <v>1.3734567901233763E-5</v>
      </c>
      <c r="CH4" s="24">
        <f t="shared" ref="CH4:CH67" si="85">MAX(BQ4:CC4)</f>
        <v>2.962962962962945E-5</v>
      </c>
      <c r="CI4" s="24">
        <f t="shared" ref="CI4:CI67" si="86">IF(BQ4&lt;&gt;"",BQ4,IF(BR4&lt;&gt;"",BR4,IF(BS4&lt;&gt;"",BS4,IF(BT4&lt;&gt;"",BT4,IF(BU4&lt;&gt;"",BU4,IF(BV4&lt;&gt;"",BV4,IF(BW4&lt;&gt;"",BW4,IF(BX4&lt;&gt;"",BX4,IF(BY4&lt;&gt;"",BY4,IF(BZ4&lt;&gt;"",BZ4,IF(CA4&lt;&gt;"",CA4,IF(CB4&lt;&gt;"",CB4,IF(CC4&lt;&gt;"",CC4,"")))))))))))))</f>
        <v>3.5879629629656518E-6</v>
      </c>
      <c r="CJ4" s="24">
        <f t="shared" ref="CJ4:CJ67" si="87">IF(BR4&lt;&gt;"",BR4,IF(BS4&lt;&gt;"",BS4,IF(BT4&lt;&gt;"",BT4,IF(BU4&lt;&gt;"",BU4,IF(BV4&lt;&gt;"",BV4,IF(BW4&lt;&gt;"",BW4,IF(BX4&lt;&gt;"",BX4,IF(BY4&lt;&gt;"",BY4,IF(BZ4&lt;&gt;"",BZ4,IF(CA4&lt;&gt;"",CA4,IF(CB4&lt;&gt;"",CB4,IF(CC4&lt;&gt;"",CC4,""))))))))))))</f>
        <v>3.5879629629656518E-6</v>
      </c>
      <c r="CM4" s="24" t="str">
        <f t="shared" ref="CM4:CM67" si="88">IF($AJ4=$CL$1,$BC4,"")</f>
        <v/>
      </c>
      <c r="CN4" s="24" t="str">
        <f t="shared" ref="CN4:CN67" si="89">IF($AK4=$CL$1,$BD4,"")</f>
        <v/>
      </c>
      <c r="CO4" s="24" t="str">
        <f t="shared" ref="CO4:CO67" si="90">IF($AL4=$CL$1,$BE4,"")</f>
        <v/>
      </c>
      <c r="CP4" s="24" t="str">
        <f t="shared" ref="CP4:CP67" si="91">IF($AM4=$CL$1,$BF4,"")</f>
        <v/>
      </c>
      <c r="CQ4" s="24">
        <f t="shared" ref="CQ4:CQ67" si="92">IF($AN4=$CL$1,$BG4,"")</f>
        <v>4.5138888888872353E-6</v>
      </c>
      <c r="CR4" s="24" t="str">
        <f t="shared" ref="CR4:CR67" si="93">IF($AO4=$CL$1,$BH4,"")</f>
        <v/>
      </c>
      <c r="CS4" s="24">
        <f t="shared" ref="CS4:CS67" si="94">IF($AP4=$CL$1,$BI4,"")</f>
        <v>5.0925925925981996E-6</v>
      </c>
      <c r="CT4" s="24" t="str">
        <f t="shared" ref="CT4:CT67" si="95">IF($AQ4=$CL$1,$BJ4,"")</f>
        <v/>
      </c>
      <c r="CU4" s="24">
        <f t="shared" ref="CU4:CU67" si="96">IF($AR4=$CL$1,$BK4,"")</f>
        <v>7.4074074074073626E-6</v>
      </c>
      <c r="CV4" s="24" t="str">
        <f t="shared" ref="CV4:CV67" si="97">IF($AS4=$CL$1,$BL4,"")</f>
        <v/>
      </c>
      <c r="CW4" s="24" t="str">
        <f t="shared" ref="CW4:CW67" si="98">IF($AT4=$CL$1,$BM4,"")</f>
        <v/>
      </c>
      <c r="CX4" s="24" t="str">
        <f t="shared" ref="CX4:CX67" si="99">IF($AU4=$CL$1,$BN4,"")</f>
        <v/>
      </c>
      <c r="CY4" s="24">
        <f t="shared" ref="CY4:CY67" si="100">IF(AND($AV4&lt;&gt;"", $AV4=$CL$1),$BO4,IF(AND($AU4&lt;&gt;"", $AU4=$CL$1,$AV4=""),$BO4,IF(AND($AT4&lt;&gt;"", $AT4=$CL$1,$AU4=""),$BO4,IF(AND($AS4&lt;&gt;"", $AS4=$CL$1,$AT4=""),$BO4,IF(AND($AR4&lt;&gt;"", $AR4=$CL$1,$AS4=""),$BO4,IF(AND($AQ4&lt;&gt;"", $AQ4=$CL$1,$AR4=""),$BO4,IF(AND($AP4&lt;&gt;"", $AP4=$CL$1,$AQ4=""),$BO4,IF(AND($AO4&lt;&gt;"", $AO4=$CL$1,$AP4=""),$BO4,IF(AND($AN4&lt;&gt;"", $AN4=$CL$1,$AO4=""),$BO4,IF(AND($AM4&lt;&gt;"", $AM4=$CL$1,$AN4=""),$BO4,IF(AND($AL4&lt;&gt;"", $AL4=$CL$1,$AM4=""),$BO4,IF(AND($AK4&lt;&gt;"", $AK4=$CL$1,$AL4=""),$BO4,""))))))))))))</f>
        <v>6.8865740740737397E-5</v>
      </c>
      <c r="CZ4" s="1">
        <f t="shared" ref="CZ4:CZ67" si="101">COUNTIF(CM4,"&gt;0")</f>
        <v>0</v>
      </c>
      <c r="DA4" s="1">
        <f t="shared" ref="DA4:DA67" si="102">COUNTIF(CM4:CY4,"&gt;0")</f>
        <v>4</v>
      </c>
      <c r="DB4" s="24">
        <f t="shared" ref="DB4:DB67" si="103">SUM(CM4:CY4)</f>
        <v>8.5879629629630194E-5</v>
      </c>
      <c r="DC4" s="24">
        <f t="shared" ref="DC4:DC67" si="104">IF(COUNTIF(CM4:CY4,"&gt;0")&gt;0,AVERAGE(CM4:CY4),"")</f>
        <v>2.1469907407407549E-5</v>
      </c>
      <c r="DD4" s="24">
        <f t="shared" ref="DD4:DD67" si="105">MAX(CM4:CY4)</f>
        <v>6.8865740740737397E-5</v>
      </c>
      <c r="DE4" s="24">
        <f t="shared" ref="DE4:DE67" si="106">IF(CM4&lt;&gt;"",CM4,IF(CN4&lt;&gt;"",CN4,IF(CO4&lt;&gt;"",CO4,IF(CP4&lt;&gt;"",CP4,IF(CQ4&lt;&gt;"",CQ4,IF(CR4&lt;&gt;"",CR4,IF(CS4&lt;&gt;"",CS4,IF(CT4&lt;&gt;"",CT4,IF(CU4&lt;&gt;"",CU4,IF(CV4&lt;&gt;"",CV4,IF(CW4&lt;&gt;"",CW4,IF(CX4&lt;&gt;"",CX4,IF(CY4&lt;&gt;"",CY4,"")))))))))))))</f>
        <v>4.5138888888872353E-6</v>
      </c>
      <c r="DF4" s="24">
        <f t="shared" ref="DF4:DF67" si="107">IF(CN4&lt;&gt;"",CN4,IF(CO4&lt;&gt;"",CO4,IF(CP4&lt;&gt;"",CP4,IF(CQ4&lt;&gt;"",CQ4,IF(CR4&lt;&gt;"",CR4,IF(CS4&lt;&gt;"",CS4,IF(CT4&lt;&gt;"",CT4,IF(CU4&lt;&gt;"",CU4,IF(CV4&lt;&gt;"",CV4,IF(CW4&lt;&gt;"",CW4,IF(CX4&lt;&gt;"",CX4,IF(CY4&lt;&gt;"",CY4,""))))))))))))</f>
        <v>4.5138888888872353E-6</v>
      </c>
      <c r="DI4" s="24">
        <f t="shared" ref="DI4:DI67" si="108">IF($AJ4=$DH$1,$BC4,"")</f>
        <v>5.0925925925926485E-5</v>
      </c>
      <c r="DJ4" s="24" t="str">
        <f t="shared" ref="DJ4:DJ67" si="109">IF($AK4=$DH$1,$BD4,"")</f>
        <v/>
      </c>
      <c r="DK4" s="24">
        <f t="shared" ref="DK4:DK67" si="110">IF($AL4=$DH$1,$BE4,"")</f>
        <v>4.3981481481492057E-6</v>
      </c>
      <c r="DL4" s="24" t="str">
        <f t="shared" ref="DL4:DL67" si="111">IF($AM4=$DH$1,$BF4,"")</f>
        <v/>
      </c>
      <c r="DM4" s="24" t="str">
        <f t="shared" ref="DM4:DM67" si="112">IF($AN4=$DH$1,$BG4,"")</f>
        <v/>
      </c>
      <c r="DN4" s="24" t="str">
        <f t="shared" ref="DN4:DN67" si="113">IF($AO4=$DH$1,$BH4,"")</f>
        <v/>
      </c>
      <c r="DO4" s="24" t="str">
        <f t="shared" ref="DO4:DO67" si="114">IF($AP4=$DH$1,$BI4,"")</f>
        <v/>
      </c>
      <c r="DP4" s="24" t="str">
        <f t="shared" ref="DP4:DP67" si="115">IF($AQ4=$DH$1,$BJ4,"")</f>
        <v/>
      </c>
      <c r="DQ4" s="24" t="str">
        <f t="shared" ref="DQ4:DQ67" si="116">IF($AR4=$DH$1,$BK4,"")</f>
        <v/>
      </c>
      <c r="DR4" s="24" t="str">
        <f t="shared" ref="DR4:DR67" si="117">IF($AS4=$DH$1,$BL4,"")</f>
        <v/>
      </c>
      <c r="DS4" s="24">
        <f t="shared" ref="DS4:DS67" si="118">IF($AT4=$DH$1,$BM4,"")</f>
        <v>7.8703703703733585E-6</v>
      </c>
      <c r="DT4" s="24" t="str">
        <f t="shared" ref="DT4:DT67" si="119">IF($AU4=$DH$1,$BN4,"")</f>
        <v/>
      </c>
      <c r="DU4" s="24" t="str">
        <f t="shared" ref="DU4:DU67" si="120">IF(AND($AV4&lt;&gt;"", $AV4=$DH$1),$BO4,IF(AND($AU4&lt;&gt;"", $AU4=$DH$1,$AV4=""),$BO4,IF(AND($AT4&lt;&gt;"", $AT4=$DH$1,$AU4=""),$BO4,IF(AND($AS4&lt;&gt;"", $AS4=$DH$1,$AT4=""),$BO4,IF(AND($AR4&lt;&gt;"", $AR4=$DH$1,$AS4=""),$BO4,IF(AND($AQ4&lt;&gt;"", $AQ4=$DH$1,$AR4=""),$BO4,IF(AND($AP4&lt;&gt;"", $AP4=$DH$1,$AQ4=""),$BO4,IF(AND($AO4&lt;&gt;"", $AO4=$DH$1,$AP4=""),$BO4,IF(AND($AN4&lt;&gt;"", $AN4=$DH$1,$AO4=""),$BO4,IF(AND($AM4&lt;&gt;"", $AM4=$DH$1,$AN4=""),$BO4,IF(AND($AL4&lt;&gt;"", $AL4=$DH$1,$AM4=""),$BO4,IF(AND($AK4&lt;&gt;"", $AK4=$DH$1,$AL4=""),$BO4,""))))))))))))</f>
        <v/>
      </c>
      <c r="DV4" s="1">
        <f t="shared" ref="DV4:DV67" si="121">COUNTIF(DI4,"&gt;0")</f>
        <v>1</v>
      </c>
      <c r="DW4" s="1">
        <f t="shared" ref="DW4:DW67" si="122">COUNTIF(DI4:DU4,"&gt;0")</f>
        <v>3</v>
      </c>
      <c r="DX4" s="24">
        <f t="shared" ref="DX4:DX67" si="123">SUM(DI4:DU4)</f>
        <v>6.3194444444449049E-5</v>
      </c>
      <c r="DY4" s="24">
        <f t="shared" ref="DY4:DY67" si="124">IF(COUNTIF(DI4:DU4,"&gt;0")&gt;0,AVERAGE(DI4:DU4),"")</f>
        <v>2.1064814814816351E-5</v>
      </c>
      <c r="DZ4" s="24">
        <f t="shared" ref="DZ4:DZ67" si="125">MAX(DI4:DU4)</f>
        <v>5.0925925925926485E-5</v>
      </c>
      <c r="EA4" s="24">
        <f t="shared" ref="EA4:EA67" si="126">IF(DI4&lt;&gt;"",DI4,IF(DJ4&lt;&gt;"",DJ4,IF(DK4&lt;&gt;"",DK4,IF(DL4&lt;&gt;"",DL4,IF(DM4&lt;&gt;"",DM4,IF(DN4&lt;&gt;"",DN4,IF(DO4&lt;&gt;"",DO4,IF(DP4&lt;&gt;"",DP4,IF(DQ4&lt;&gt;"",DQ4,IF(DR4&lt;&gt;"",DR4,IF(DS4&lt;&gt;"",DS4,IF(DT4&lt;&gt;"",DT4,IF(DU4&lt;&gt;"",DU4,"")))))))))))))</f>
        <v>5.0925925925926485E-5</v>
      </c>
      <c r="EB4" s="24">
        <f t="shared" ref="EB4:EB67" si="127">IF(DJ4&lt;&gt;"",DJ4,IF(DK4&lt;&gt;"",DK4,IF(DL4&lt;&gt;"",DL4,IF(DM4&lt;&gt;"",DM4,IF(DN4&lt;&gt;"",DN4,IF(DO4&lt;&gt;"",DO4,IF(DP4&lt;&gt;"",DP4,IF(DQ4&lt;&gt;"",DQ4,IF(DR4&lt;&gt;"",DR4,IF(DS4&lt;&gt;"",DS4,IF(DT4&lt;&gt;"",DT4,IF(DU4&lt;&gt;"",DU4,""))))))))))))</f>
        <v>4.3981481481492057E-6</v>
      </c>
      <c r="EE4" s="24" t="str">
        <f t="shared" ref="EE4:EE67" si="128">IF($AJ4=$ED$1,$BC4,"")</f>
        <v/>
      </c>
      <c r="EF4" s="24" t="str">
        <f t="shared" ref="EF4:EF67" si="129">IF($AK4=$ED$1,$BD4,"")</f>
        <v/>
      </c>
      <c r="EG4" s="24" t="str">
        <f t="shared" ref="EG4:EG67" si="130">IF($AL4=$ED$1,$BE4,"")</f>
        <v/>
      </c>
      <c r="EH4" s="24" t="str">
        <f t="shared" ref="EH4:EH67" si="131">IF($AM4=$ED$1,$BF4,"")</f>
        <v/>
      </c>
      <c r="EI4" s="24" t="str">
        <f t="shared" ref="EI4:EI67" si="132">IF($AN4=$ED$1,$BG4,"")</f>
        <v/>
      </c>
      <c r="EJ4" s="24" t="str">
        <f t="shared" ref="EJ4:EJ67" si="133">IF($AO4=$ED$1,$BH4,"")</f>
        <v/>
      </c>
      <c r="EK4" s="24" t="str">
        <f t="shared" ref="EK4:EK67" si="134">IF($AP4=$ED$1,$BI4,"")</f>
        <v/>
      </c>
      <c r="EL4" s="24" t="str">
        <f t="shared" ref="EL4:EL67" si="135">IF($AQ4=$ED$1,$BJ4,"")</f>
        <v/>
      </c>
      <c r="EM4" s="24" t="str">
        <f t="shared" ref="EM4:EM67" si="136">IF($AR4=$ED$1,$BK4,"")</f>
        <v/>
      </c>
      <c r="EN4" s="24" t="str">
        <f t="shared" ref="EN4:EN67" si="137">IF($AS4=$ED$1,$BL4,"")</f>
        <v/>
      </c>
      <c r="EO4" s="24" t="str">
        <f t="shared" ref="EO4:EO67" si="138">IF($AT4=$ED$1,$BM4,"")</f>
        <v/>
      </c>
      <c r="EP4" s="24" t="str">
        <f t="shared" ref="EP4:EP67" si="139">IF($AU4=$ED$1,$BN4,"")</f>
        <v/>
      </c>
      <c r="EQ4" s="24" t="str">
        <f t="shared" ref="EQ4:EQ67" si="140">IF(AND($AV4&lt;&gt;"", $AV4=$ED$1),$BO4,IF(AND($AU4&lt;&gt;"", $AU4=$ED$1,$AV4=""),$BO4,IF(AND($AT4&lt;&gt;"", $AT4=$ED$1,$AU4=""),$BO4,IF(AND($AS4&lt;&gt;"", $AS4=$ED$1,$AT4=""),$BO4,IF(AND($AR4&lt;&gt;"", $AR4=$ED$1,$AS4=""),$BO4,IF(AND($AQ4&lt;&gt;"", $AQ4=$ED$1,$AR4=""),$BO4,IF(AND($AP4&lt;&gt;"", $AP4=$ED$1,$AQ4=""),$BO4,IF(AND($AO4&lt;&gt;"", $AO4=$ED$1,$AP4=""),$BO4,IF(AND($AN4&lt;&gt;"", $AN4=$ED$1,$AO4=""),$BO4,IF(AND($AM4&lt;&gt;"", $AM4=$ED$1,$AN4=""),$BO4,IF(AND($AL4&lt;&gt;"", $AL4=$ED$1,$AM4=""),$BO4,IF(AND($AK4&lt;&gt;"", $AK4=$ED$1,$AL4=""),$BO4,""))))))))))))</f>
        <v/>
      </c>
      <c r="ER4" s="1">
        <f t="shared" ref="ER4:ER67" si="141">COUNTIF(EE4,"&gt;0")</f>
        <v>0</v>
      </c>
      <c r="ES4" s="1">
        <f t="shared" ref="ES4:ES67" si="142">COUNTIF(EE4:EQ4,"&gt;0")</f>
        <v>0</v>
      </c>
      <c r="ET4" s="24">
        <f t="shared" ref="ET4:ET67" si="143">SUM(EE4:EQ4)</f>
        <v>0</v>
      </c>
      <c r="EU4" s="24" t="str">
        <f t="shared" ref="EU4:EU67" si="144">IF(COUNTIF(EE4:EQ4,"&gt;0")&gt;0,AVERAGE(EE4:EQ4),"")</f>
        <v/>
      </c>
      <c r="EV4" s="24">
        <f t="shared" ref="EV4:EV67" si="145">MAX(EE4:EQ4)</f>
        <v>0</v>
      </c>
      <c r="EW4" s="24" t="str">
        <f t="shared" ref="EW4:EW67" si="146">IF(EE4&lt;&gt;"",EE4,IF(EF4&lt;&gt;"",EF4,IF(EG4&lt;&gt;"",EG4,IF(EH4&lt;&gt;"",EH4,IF(EI4&lt;&gt;"",EI4,IF(EJ4&lt;&gt;"",EJ4,IF(EK4&lt;&gt;"",EK4,IF(EL4&lt;&gt;"",EL4,IF(EM4&lt;&gt;"",EM4,IF(EN4&lt;&gt;"",EN4,IF(EO4&lt;&gt;"",EO4,IF(EP4&lt;&gt;"",EP4,IF(EQ4&lt;&gt;"",EQ4,"")))))))))))))</f>
        <v/>
      </c>
      <c r="EX4" s="24" t="str">
        <f t="shared" ref="EX4:EX67" si="147">IF(EF4&lt;&gt;"",EF4,IF(EG4&lt;&gt;"",EG4,IF(EH4&lt;&gt;"",EH4,IF(EI4&lt;&gt;"",EI4,IF(EJ4&lt;&gt;"",EJ4,IF(EK4&lt;&gt;"",EK4,IF(EL4&lt;&gt;"",EL4,IF(EM4&lt;&gt;"",EM4,IF(EN4&lt;&gt;"",EN4,IF(EO4&lt;&gt;"",EO4,IF(EP4&lt;&gt;"",EP4,IF(EQ4&lt;&gt;"",EQ4,""))))))))))))</f>
        <v/>
      </c>
      <c r="EZ4" s="24">
        <f t="shared" ref="EZ4:EZ67" si="148">SUM(CF4,DB4,DX4,ET4)</f>
        <v>2.3148148148148182E-4</v>
      </c>
      <c r="FA4" s="24">
        <f>IF(AND(C4&lt;&gt;"",C4&lt;=20),C4/86400,20/86400)</f>
        <v>2.3148148148148149E-4</v>
      </c>
      <c r="FB4" s="40">
        <f t="shared" ref="FB4:FB67" si="149">(FA4-EZ4)*86400</f>
        <v>-2.8102520310824275E-14</v>
      </c>
      <c r="FD4" s="24">
        <f t="shared" ref="FD4:FD67" si="150">IF(R4&gt;0,R4-P4,"")</f>
        <v>5.0925925925926485E-5</v>
      </c>
      <c r="FE4" s="24">
        <f t="shared" ref="FE4:FE67" si="151">IF(R4&gt;0,R4-Q4,"")</f>
        <v>1.3888888888875794E-6</v>
      </c>
      <c r="FF4" s="24"/>
      <c r="FG4" s="49">
        <f>K4</f>
        <v>1</v>
      </c>
      <c r="FH4" s="8">
        <f>C4</f>
        <v>22.916653099999994</v>
      </c>
      <c r="FI4" s="49">
        <f>L4</f>
        <v>1</v>
      </c>
      <c r="FJ4" s="49">
        <f t="shared" ref="FJ4:FJ67" si="152">AY4</f>
        <v>1</v>
      </c>
      <c r="FK4" s="49">
        <f t="shared" ref="FK4:FK67" si="153">AZ4</f>
        <v>12</v>
      </c>
      <c r="FL4" s="51">
        <f t="shared" ref="FL4:FL67" si="154">IF(FD4&lt;&gt;"",FD4*86400,"")</f>
        <v>4.4000000000000483</v>
      </c>
      <c r="FM4" s="49">
        <f t="shared" ref="FM4:FM67" si="155">CD4</f>
        <v>0</v>
      </c>
      <c r="FN4" s="49">
        <f t="shared" ref="FN4:FN67" si="156">CE4</f>
        <v>6</v>
      </c>
      <c r="FO4" s="51">
        <f t="shared" ref="FO4:FO67" si="157">IF(CF4&lt;&gt;"",CF4*86400,"")</f>
        <v>7.1199999999995818</v>
      </c>
      <c r="FP4" s="51">
        <f t="shared" ref="FP4:FP67" si="158">IF(CG4&lt;&gt;"",CG4*86400,"")</f>
        <v>1.186666666666597</v>
      </c>
      <c r="FQ4" s="51">
        <f t="shared" ref="FQ4:FQ67" si="159">IF(CH4&lt;&gt;"",CH4*86400,"")</f>
        <v>2.5599999999999845</v>
      </c>
      <c r="FR4" s="51">
        <f t="shared" ref="FR4:FR67" si="160">IF(CI4&lt;&gt;"",CI4*86400,"")</f>
        <v>0.31000000000023231</v>
      </c>
      <c r="FS4" s="51">
        <f t="shared" ref="FS4:FS67" si="161">IF(CJ4&lt;&gt;"",CJ4*86400,"")</f>
        <v>0.31000000000023231</v>
      </c>
      <c r="FT4" s="1">
        <f t="shared" ref="FT4:FT67" si="162">CZ4</f>
        <v>0</v>
      </c>
      <c r="FU4" s="1">
        <f t="shared" ref="FU4:FU67" si="163">DA4</f>
        <v>4</v>
      </c>
      <c r="FV4" s="51">
        <f t="shared" ref="FV4:FV67" si="164">IF(DB4&lt;&gt;"",DB4*86400,"")</f>
        <v>7.4200000000000488</v>
      </c>
      <c r="FW4" s="51">
        <f t="shared" ref="FW4:FW67" si="165">IF(DC4&lt;&gt;"",DC4*86400,"")</f>
        <v>1.8550000000000122</v>
      </c>
      <c r="FX4" s="51">
        <f t="shared" ref="FX4:FX67" si="166">IF(DD4&lt;&gt;"",DD4*86400,"")</f>
        <v>5.9499999999997115</v>
      </c>
      <c r="FY4" s="51">
        <f t="shared" ref="FY4:FY67" si="167">IF(DE4&lt;&gt;"",DE4*86400,"")</f>
        <v>0.38999999999985713</v>
      </c>
      <c r="FZ4" s="51">
        <f t="shared" ref="FZ4:FZ67" si="168">IF(DF4&lt;&gt;"",DF4*86400,"")</f>
        <v>0.38999999999985713</v>
      </c>
      <c r="GA4" s="1">
        <f t="shared" ref="GA4:GA67" si="169">DV4</f>
        <v>1</v>
      </c>
      <c r="GB4" s="1">
        <f t="shared" ref="GB4:GB67" si="170">DW4</f>
        <v>3</v>
      </c>
      <c r="GC4" s="51">
        <f t="shared" ref="GC4:GC67" si="171">IF(DX4&lt;&gt;"",DX4*86400,"")</f>
        <v>5.4600000000003979</v>
      </c>
      <c r="GD4" s="51">
        <f t="shared" ref="GD4:GD67" si="172">IF(DY4&lt;&gt;"",DY4*86400,"")</f>
        <v>1.8200000000001326</v>
      </c>
      <c r="GE4" s="51">
        <f t="shared" ref="GE4:GE67" si="173">IF(DZ4&lt;&gt;"",DZ4*86400,"")</f>
        <v>4.4000000000000483</v>
      </c>
      <c r="GF4" s="51">
        <f t="shared" ref="GF4:GF67" si="174">IF(EA4&lt;&gt;"",EA4*86400,"")</f>
        <v>4.4000000000000483</v>
      </c>
      <c r="GG4" s="51">
        <f t="shared" ref="GG4:GG67" si="175">IF(EB4&lt;&gt;"",EB4*86400,"")</f>
        <v>0.38000000000009138</v>
      </c>
      <c r="GH4" s="1">
        <f t="shared" ref="GH4:GH67" si="176">ER4</f>
        <v>0</v>
      </c>
      <c r="GI4" s="1">
        <f t="shared" ref="GI4:GI67" si="177">ES4</f>
        <v>0</v>
      </c>
      <c r="GJ4" s="40">
        <f t="shared" ref="GJ4:GJ67" si="178">IF(ET4&lt;&gt;"",ET4*86400,"")</f>
        <v>0</v>
      </c>
      <c r="GK4" s="40" t="str">
        <f t="shared" ref="GK4:GK67" si="179">IF(EU4&lt;&gt;"",EU4*86400,"")</f>
        <v/>
      </c>
      <c r="GL4" s="40">
        <f t="shared" ref="GL4:GL67" si="180">IF(EV4&lt;&gt;"",EV4*86400,"")</f>
        <v>0</v>
      </c>
      <c r="GM4" s="40" t="str">
        <f t="shared" ref="GM4:GM67" si="181">IF(EW4&lt;&gt;"",EW4*86400,"")</f>
        <v/>
      </c>
      <c r="GN4" s="40" t="str">
        <f t="shared" ref="GN4:GN67" si="182">IF(EX4&lt;&gt;"",EX4*86400,"")</f>
        <v/>
      </c>
    </row>
    <row r="5" spans="1:196" x14ac:dyDescent="0.25">
      <c r="A5">
        <v>3</v>
      </c>
      <c r="B5">
        <v>0</v>
      </c>
      <c r="C5">
        <v>10.366665299999994</v>
      </c>
      <c r="D5" s="11">
        <f>IF(C5&gt;0,P5+(C5/86400),"")</f>
        <v>2.5289544737268518E-2</v>
      </c>
      <c r="E5" s="11">
        <f t="shared" si="23"/>
        <v>2.5401041666666666E-2</v>
      </c>
      <c r="F5" s="1">
        <v>1</v>
      </c>
      <c r="G5" s="1" t="s">
        <v>288</v>
      </c>
      <c r="H5" s="1">
        <v>3</v>
      </c>
      <c r="J5" s="6"/>
      <c r="K5" s="23">
        <f t="shared" si="43"/>
        <v>1</v>
      </c>
      <c r="L5" s="23">
        <f t="shared" si="44"/>
        <v>0</v>
      </c>
      <c r="M5" s="6">
        <f t="shared" si="45"/>
        <v>0</v>
      </c>
      <c r="N5" s="6">
        <f t="shared" si="46"/>
        <v>0</v>
      </c>
      <c r="O5" s="57">
        <f t="shared" si="47"/>
        <v>0</v>
      </c>
      <c r="P5" s="4">
        <v>2.5169560185185184E-2</v>
      </c>
      <c r="Q5" s="4">
        <v>2.5175462962962965E-2</v>
      </c>
      <c r="R5" s="4">
        <v>2.5176736111111112E-2</v>
      </c>
      <c r="S5" s="4">
        <v>2.5265509259259258E-2</v>
      </c>
      <c r="T5" s="16">
        <v>2.5176736111111112E-2</v>
      </c>
      <c r="U5" s="4">
        <v>2.5265509259259258E-2</v>
      </c>
      <c r="V5" s="4">
        <v>2.5273611111111108E-2</v>
      </c>
      <c r="W5" s="16">
        <v>2.5274305555555557E-2</v>
      </c>
      <c r="X5" s="4">
        <v>2.5278935185185186E-2</v>
      </c>
      <c r="Y5" s="4"/>
      <c r="Z5" s="16"/>
      <c r="AA5" s="4"/>
      <c r="AB5" s="4"/>
      <c r="AC5" s="16"/>
      <c r="AD5" s="4"/>
      <c r="AE5" s="4"/>
      <c r="AF5" s="4">
        <v>2.5288425925925926E-2</v>
      </c>
      <c r="AG5" s="4">
        <f t="shared" si="48"/>
        <v>2.5289544737268518E-2</v>
      </c>
      <c r="AH5" s="4" t="str">
        <f t="shared" si="49"/>
        <v>TO</v>
      </c>
      <c r="AI5" s="4" t="str">
        <f t="shared" si="24"/>
        <v/>
      </c>
      <c r="AJ5" s="1" t="s">
        <v>282</v>
      </c>
      <c r="AK5" s="17" t="s">
        <v>280</v>
      </c>
      <c r="AL5" s="1" t="s">
        <v>281</v>
      </c>
      <c r="AM5" s="1" t="s">
        <v>280</v>
      </c>
      <c r="AN5" s="17" t="s">
        <v>286</v>
      </c>
      <c r="AO5" s="1" t="s">
        <v>280</v>
      </c>
      <c r="AW5" s="1" t="str">
        <f t="shared" si="50"/>
        <v>ic</v>
      </c>
      <c r="AY5" s="1">
        <f t="shared" si="51"/>
        <v>1</v>
      </c>
      <c r="AZ5" s="1">
        <f t="shared" si="52"/>
        <v>5</v>
      </c>
      <c r="BA5" s="1">
        <f t="shared" si="53"/>
        <v>5</v>
      </c>
      <c r="BB5" s="1">
        <f t="shared" si="54"/>
        <v>0</v>
      </c>
      <c r="BC5" s="24">
        <f t="shared" si="55"/>
        <v>7.1759259259278341E-6</v>
      </c>
      <c r="BD5" s="24">
        <f t="shared" si="56"/>
        <v>8.8773148148146852E-5</v>
      </c>
      <c r="BE5" s="24">
        <f t="shared" si="57"/>
        <v>8.1018518518494176E-6</v>
      </c>
      <c r="BF5" s="24">
        <f t="shared" si="58"/>
        <v>6.9444444444899389E-7</v>
      </c>
      <c r="BG5" s="24">
        <f t="shared" si="59"/>
        <v>4.6296296296287343E-6</v>
      </c>
      <c r="BH5" s="24" t="str">
        <f t="shared" si="60"/>
        <v/>
      </c>
      <c r="BI5" s="24" t="str">
        <f t="shared" si="61"/>
        <v/>
      </c>
      <c r="BJ5" s="24" t="str">
        <f t="shared" si="62"/>
        <v/>
      </c>
      <c r="BK5" s="24" t="str">
        <f t="shared" si="63"/>
        <v/>
      </c>
      <c r="BL5" s="24" t="str">
        <f t="shared" si="64"/>
        <v/>
      </c>
      <c r="BM5" s="24" t="str">
        <f t="shared" si="65"/>
        <v/>
      </c>
      <c r="BN5" s="24" t="str">
        <f t="shared" si="66"/>
        <v/>
      </c>
      <c r="BO5" s="24">
        <f t="shared" si="67"/>
        <v>1.0609552083332141E-5</v>
      </c>
      <c r="BQ5" s="24" t="str">
        <f t="shared" si="68"/>
        <v/>
      </c>
      <c r="BR5" s="24">
        <f t="shared" si="69"/>
        <v>8.8773148148146852E-5</v>
      </c>
      <c r="BS5" s="24" t="str">
        <f t="shared" si="70"/>
        <v/>
      </c>
      <c r="BT5" s="24">
        <f t="shared" si="71"/>
        <v>6.9444444444899389E-7</v>
      </c>
      <c r="BU5" s="24" t="str">
        <f t="shared" si="72"/>
        <v/>
      </c>
      <c r="BV5" s="24" t="str">
        <f t="shared" si="73"/>
        <v/>
      </c>
      <c r="BW5" s="24" t="str">
        <f t="shared" si="74"/>
        <v/>
      </c>
      <c r="BX5" s="24" t="str">
        <f t="shared" si="75"/>
        <v/>
      </c>
      <c r="BY5" s="24" t="str">
        <f t="shared" si="76"/>
        <v/>
      </c>
      <c r="BZ5" s="24" t="str">
        <f t="shared" si="77"/>
        <v/>
      </c>
      <c r="CA5" s="24" t="str">
        <f t="shared" si="78"/>
        <v/>
      </c>
      <c r="CB5" s="24" t="str">
        <f t="shared" si="79"/>
        <v/>
      </c>
      <c r="CC5" s="24">
        <f t="shared" si="80"/>
        <v>1.0609552083332141E-5</v>
      </c>
      <c r="CD5" s="1">
        <f t="shared" si="81"/>
        <v>0</v>
      </c>
      <c r="CE5" s="1">
        <f t="shared" si="82"/>
        <v>3</v>
      </c>
      <c r="CF5" s="24">
        <f t="shared" si="83"/>
        <v>1.0007714467592799E-4</v>
      </c>
      <c r="CG5" s="24">
        <f t="shared" si="84"/>
        <v>3.3359048225309329E-5</v>
      </c>
      <c r="CH5" s="24">
        <f t="shared" si="85"/>
        <v>8.8773148148146852E-5</v>
      </c>
      <c r="CI5" s="24">
        <f t="shared" si="86"/>
        <v>8.8773148148146852E-5</v>
      </c>
      <c r="CJ5" s="24">
        <f t="shared" si="87"/>
        <v>8.8773148148146852E-5</v>
      </c>
      <c r="CM5" s="24" t="str">
        <f t="shared" si="88"/>
        <v/>
      </c>
      <c r="CN5" s="24" t="str">
        <f t="shared" si="89"/>
        <v/>
      </c>
      <c r="CO5" s="24" t="str">
        <f t="shared" si="90"/>
        <v/>
      </c>
      <c r="CP5" s="24" t="str">
        <f t="shared" si="91"/>
        <v/>
      </c>
      <c r="CQ5" s="24">
        <f t="shared" si="92"/>
        <v>4.6296296296287343E-6</v>
      </c>
      <c r="CR5" s="24" t="str">
        <f t="shared" si="93"/>
        <v/>
      </c>
      <c r="CS5" s="24" t="str">
        <f t="shared" si="94"/>
        <v/>
      </c>
      <c r="CT5" s="24" t="str">
        <f t="shared" si="95"/>
        <v/>
      </c>
      <c r="CU5" s="24" t="str">
        <f t="shared" si="96"/>
        <v/>
      </c>
      <c r="CV5" s="24" t="str">
        <f t="shared" si="97"/>
        <v/>
      </c>
      <c r="CW5" s="24" t="str">
        <f t="shared" si="98"/>
        <v/>
      </c>
      <c r="CX5" s="24" t="str">
        <f t="shared" si="99"/>
        <v/>
      </c>
      <c r="CY5" s="24" t="str">
        <f t="shared" si="100"/>
        <v/>
      </c>
      <c r="CZ5" s="1">
        <f t="shared" si="101"/>
        <v>0</v>
      </c>
      <c r="DA5" s="1">
        <f t="shared" si="102"/>
        <v>1</v>
      </c>
      <c r="DB5" s="24">
        <f t="shared" si="103"/>
        <v>4.6296296296287343E-6</v>
      </c>
      <c r="DC5" s="24">
        <f t="shared" si="104"/>
        <v>4.6296296296287343E-6</v>
      </c>
      <c r="DD5" s="24">
        <f t="shared" si="105"/>
        <v>4.6296296296287343E-6</v>
      </c>
      <c r="DE5" s="24">
        <f t="shared" si="106"/>
        <v>4.6296296296287343E-6</v>
      </c>
      <c r="DF5" s="24">
        <f t="shared" si="107"/>
        <v>4.6296296296287343E-6</v>
      </c>
      <c r="DI5" s="24">
        <f t="shared" si="108"/>
        <v>7.1759259259278341E-6</v>
      </c>
      <c r="DJ5" s="24" t="str">
        <f t="shared" si="109"/>
        <v/>
      </c>
      <c r="DK5" s="24" t="str">
        <f t="shared" si="110"/>
        <v/>
      </c>
      <c r="DL5" s="24" t="str">
        <f t="shared" si="111"/>
        <v/>
      </c>
      <c r="DM5" s="24" t="str">
        <f t="shared" si="112"/>
        <v/>
      </c>
      <c r="DN5" s="24" t="str">
        <f t="shared" si="113"/>
        <v/>
      </c>
      <c r="DO5" s="24" t="str">
        <f t="shared" si="114"/>
        <v/>
      </c>
      <c r="DP5" s="24" t="str">
        <f t="shared" si="115"/>
        <v/>
      </c>
      <c r="DQ5" s="24" t="str">
        <f t="shared" si="116"/>
        <v/>
      </c>
      <c r="DR5" s="24" t="str">
        <f t="shared" si="117"/>
        <v/>
      </c>
      <c r="DS5" s="24" t="str">
        <f t="shared" si="118"/>
        <v/>
      </c>
      <c r="DT5" s="24" t="str">
        <f t="shared" si="119"/>
        <v/>
      </c>
      <c r="DU5" s="24" t="str">
        <f t="shared" si="120"/>
        <v/>
      </c>
      <c r="DV5" s="1">
        <f t="shared" si="121"/>
        <v>1</v>
      </c>
      <c r="DW5" s="1">
        <f t="shared" si="122"/>
        <v>1</v>
      </c>
      <c r="DX5" s="24">
        <f t="shared" si="123"/>
        <v>7.1759259259278341E-6</v>
      </c>
      <c r="DY5" s="24">
        <f t="shared" si="124"/>
        <v>7.1759259259278341E-6</v>
      </c>
      <c r="DZ5" s="24">
        <f t="shared" si="125"/>
        <v>7.1759259259278341E-6</v>
      </c>
      <c r="EA5" s="24">
        <f t="shared" si="126"/>
        <v>7.1759259259278341E-6</v>
      </c>
      <c r="EB5" s="24" t="str">
        <f t="shared" si="127"/>
        <v/>
      </c>
      <c r="EE5" s="24" t="str">
        <f t="shared" si="128"/>
        <v/>
      </c>
      <c r="EF5" s="24" t="str">
        <f t="shared" si="129"/>
        <v/>
      </c>
      <c r="EG5" s="24">
        <f t="shared" si="130"/>
        <v>8.1018518518494176E-6</v>
      </c>
      <c r="EH5" s="24" t="str">
        <f t="shared" si="131"/>
        <v/>
      </c>
      <c r="EI5" s="24" t="str">
        <f t="shared" si="132"/>
        <v/>
      </c>
      <c r="EJ5" s="24" t="str">
        <f t="shared" si="133"/>
        <v/>
      </c>
      <c r="EK5" s="24" t="str">
        <f t="shared" si="134"/>
        <v/>
      </c>
      <c r="EL5" s="24" t="str">
        <f t="shared" si="135"/>
        <v/>
      </c>
      <c r="EM5" s="24" t="str">
        <f t="shared" si="136"/>
        <v/>
      </c>
      <c r="EN5" s="24" t="str">
        <f t="shared" si="137"/>
        <v/>
      </c>
      <c r="EO5" s="24" t="str">
        <f t="shared" si="138"/>
        <v/>
      </c>
      <c r="EP5" s="24" t="str">
        <f t="shared" si="139"/>
        <v/>
      </c>
      <c r="EQ5" s="24" t="str">
        <f t="shared" si="140"/>
        <v/>
      </c>
      <c r="ER5" s="1">
        <f t="shared" si="141"/>
        <v>0</v>
      </c>
      <c r="ES5" s="1">
        <f t="shared" si="142"/>
        <v>1</v>
      </c>
      <c r="ET5" s="24">
        <f t="shared" si="143"/>
        <v>8.1018518518494176E-6</v>
      </c>
      <c r="EU5" s="24">
        <f t="shared" si="144"/>
        <v>8.1018518518494176E-6</v>
      </c>
      <c r="EV5" s="24">
        <f t="shared" si="145"/>
        <v>8.1018518518494176E-6</v>
      </c>
      <c r="EW5" s="24">
        <f t="shared" si="146"/>
        <v>8.1018518518494176E-6</v>
      </c>
      <c r="EX5" s="24">
        <f t="shared" si="147"/>
        <v>8.1018518518494176E-6</v>
      </c>
      <c r="EZ5" s="24">
        <f t="shared" si="148"/>
        <v>1.1998455208333397E-4</v>
      </c>
      <c r="FA5" s="24">
        <f>IF(AND(C5&lt;&gt;"",C5&lt;=20),C5/86400,20/86400)</f>
        <v>1.1998455208333327E-4</v>
      </c>
      <c r="FB5" s="40">
        <f t="shared" si="149"/>
        <v>-6.0888794006785929E-14</v>
      </c>
      <c r="FD5" s="24">
        <f t="shared" si="150"/>
        <v>7.1759259259278341E-6</v>
      </c>
      <c r="FE5" s="24">
        <f t="shared" si="151"/>
        <v>1.2731481481460805E-6</v>
      </c>
      <c r="FF5" s="24"/>
      <c r="FG5" s="49">
        <f>K5</f>
        <v>1</v>
      </c>
      <c r="FH5" s="8">
        <f>C5</f>
        <v>10.366665299999994</v>
      </c>
      <c r="FI5" s="49">
        <f>L5</f>
        <v>0</v>
      </c>
      <c r="FJ5" s="49">
        <f t="shared" si="152"/>
        <v>1</v>
      </c>
      <c r="FK5" s="49">
        <f t="shared" si="153"/>
        <v>5</v>
      </c>
      <c r="FL5" s="51">
        <f t="shared" si="154"/>
        <v>0.62000000000016486</v>
      </c>
      <c r="FM5" s="49">
        <f t="shared" si="155"/>
        <v>0</v>
      </c>
      <c r="FN5" s="49">
        <f t="shared" si="156"/>
        <v>3</v>
      </c>
      <c r="FO5" s="51">
        <f t="shared" si="157"/>
        <v>8.6466653000001781</v>
      </c>
      <c r="FP5" s="51">
        <f t="shared" si="158"/>
        <v>2.882221766666726</v>
      </c>
      <c r="FQ5" s="51">
        <f t="shared" si="159"/>
        <v>7.669999999999888</v>
      </c>
      <c r="FR5" s="51">
        <f t="shared" si="160"/>
        <v>7.669999999999888</v>
      </c>
      <c r="FS5" s="51">
        <f t="shared" si="161"/>
        <v>7.669999999999888</v>
      </c>
      <c r="FT5" s="1">
        <f t="shared" si="162"/>
        <v>0</v>
      </c>
      <c r="FU5" s="1">
        <f t="shared" si="163"/>
        <v>1</v>
      </c>
      <c r="FV5" s="51">
        <f t="shared" si="164"/>
        <v>0.39999999999992264</v>
      </c>
      <c r="FW5" s="51">
        <f t="shared" si="165"/>
        <v>0.39999999999992264</v>
      </c>
      <c r="FX5" s="51">
        <f t="shared" si="166"/>
        <v>0.39999999999992264</v>
      </c>
      <c r="FY5" s="51">
        <f t="shared" si="167"/>
        <v>0.39999999999992264</v>
      </c>
      <c r="FZ5" s="51">
        <f t="shared" si="168"/>
        <v>0.39999999999992264</v>
      </c>
      <c r="GA5" s="1">
        <f t="shared" si="169"/>
        <v>1</v>
      </c>
      <c r="GB5" s="1">
        <f t="shared" si="170"/>
        <v>1</v>
      </c>
      <c r="GC5" s="51">
        <f t="shared" si="171"/>
        <v>0.62000000000016486</v>
      </c>
      <c r="GD5" s="51">
        <f t="shared" si="172"/>
        <v>0.62000000000016486</v>
      </c>
      <c r="GE5" s="51">
        <f t="shared" si="173"/>
        <v>0.62000000000016486</v>
      </c>
      <c r="GF5" s="51">
        <f t="shared" si="174"/>
        <v>0.62000000000016486</v>
      </c>
      <c r="GG5" s="51" t="str">
        <f t="shared" si="175"/>
        <v/>
      </c>
      <c r="GH5" s="1">
        <f t="shared" si="176"/>
        <v>0</v>
      </c>
      <c r="GI5" s="1">
        <f t="shared" si="177"/>
        <v>1</v>
      </c>
      <c r="GJ5" s="40">
        <f t="shared" si="178"/>
        <v>0.69999999999978968</v>
      </c>
      <c r="GK5" s="40">
        <f t="shared" si="179"/>
        <v>0.69999999999978968</v>
      </c>
      <c r="GL5" s="40">
        <f t="shared" si="180"/>
        <v>0.69999999999978968</v>
      </c>
      <c r="GM5" s="40">
        <f t="shared" si="181"/>
        <v>0.69999999999978968</v>
      </c>
      <c r="GN5" s="40">
        <f t="shared" si="182"/>
        <v>0.69999999999978968</v>
      </c>
    </row>
    <row r="6" spans="1:196" x14ac:dyDescent="0.25">
      <c r="A6">
        <v>3</v>
      </c>
      <c r="B6">
        <v>0</v>
      </c>
      <c r="C6">
        <v>9.9333374999999062</v>
      </c>
      <c r="D6" s="11">
        <f>IF(C6&gt;0,P6+(C6/86400),"")</f>
        <v>2.1384876591435183E-2</v>
      </c>
      <c r="E6" s="11">
        <f t="shared" si="23"/>
        <v>2.1501388888888889E-2</v>
      </c>
      <c r="F6" s="1">
        <v>1</v>
      </c>
      <c r="G6" s="1" t="s">
        <v>288</v>
      </c>
      <c r="H6" s="1">
        <v>4</v>
      </c>
      <c r="J6" s="6"/>
      <c r="K6" s="23">
        <f t="shared" si="43"/>
        <v>1</v>
      </c>
      <c r="L6" s="23">
        <f t="shared" si="44"/>
        <v>0</v>
      </c>
      <c r="M6" s="6">
        <f t="shared" si="45"/>
        <v>0</v>
      </c>
      <c r="N6" s="6">
        <f t="shared" si="46"/>
        <v>0</v>
      </c>
      <c r="O6" s="57">
        <f t="shared" si="47"/>
        <v>0</v>
      </c>
      <c r="P6" s="4">
        <v>2.1269907407407408E-2</v>
      </c>
      <c r="Q6" s="4">
        <v>2.1277430555555556E-2</v>
      </c>
      <c r="R6" s="4">
        <v>2.1278124999999998E-2</v>
      </c>
      <c r="S6" s="4">
        <v>2.1317013888888889E-2</v>
      </c>
      <c r="T6" s="16">
        <v>2.1278124999999998E-2</v>
      </c>
      <c r="U6" s="4">
        <v>2.1317013888888889E-2</v>
      </c>
      <c r="V6" s="4">
        <v>2.1324305555555558E-2</v>
      </c>
      <c r="W6" s="16">
        <v>2.1333333333333333E-2</v>
      </c>
      <c r="X6" s="4">
        <v>2.1381365740740742E-2</v>
      </c>
      <c r="Y6" s="4">
        <v>2.1384259259259259E-2</v>
      </c>
      <c r="Z6" s="16"/>
      <c r="AA6" s="4"/>
      <c r="AB6" s="4"/>
      <c r="AC6" s="16"/>
      <c r="AD6" s="4"/>
      <c r="AE6" s="4"/>
      <c r="AF6" s="4">
        <v>2.1384259259259259E-2</v>
      </c>
      <c r="AG6" s="4">
        <f t="shared" si="48"/>
        <v>2.1384876591435183E-2</v>
      </c>
      <c r="AH6" s="4" t="str">
        <f t="shared" si="49"/>
        <v>TO</v>
      </c>
      <c r="AI6" s="4" t="str">
        <f t="shared" si="24"/>
        <v/>
      </c>
      <c r="AJ6" s="1" t="s">
        <v>282</v>
      </c>
      <c r="AK6" s="17" t="s">
        <v>280</v>
      </c>
      <c r="AL6" s="1" t="s">
        <v>281</v>
      </c>
      <c r="AM6" s="1" t="s">
        <v>286</v>
      </c>
      <c r="AN6" s="17" t="s">
        <v>280</v>
      </c>
      <c r="AO6" s="1" t="s">
        <v>281</v>
      </c>
      <c r="AP6" s="1" t="s">
        <v>280</v>
      </c>
      <c r="AW6" s="1" t="str">
        <f t="shared" si="50"/>
        <v>ic</v>
      </c>
      <c r="AY6" s="1">
        <f t="shared" si="51"/>
        <v>1</v>
      </c>
      <c r="AZ6" s="1">
        <f t="shared" si="52"/>
        <v>6</v>
      </c>
      <c r="BA6" s="1">
        <f t="shared" si="53"/>
        <v>6</v>
      </c>
      <c r="BB6" s="1">
        <f t="shared" si="54"/>
        <v>0</v>
      </c>
      <c r="BC6" s="24">
        <f t="shared" si="55"/>
        <v>8.2175925925909166E-6</v>
      </c>
      <c r="BD6" s="24">
        <f t="shared" si="56"/>
        <v>3.8888888888890388E-5</v>
      </c>
      <c r="BE6" s="24">
        <f t="shared" si="57"/>
        <v>7.2916666666693331E-6</v>
      </c>
      <c r="BF6" s="24">
        <f t="shared" si="58"/>
        <v>9.0277777777744705E-6</v>
      </c>
      <c r="BG6" s="24">
        <f t="shared" si="59"/>
        <v>4.8032407407409827E-5</v>
      </c>
      <c r="BH6" s="24">
        <f t="shared" si="60"/>
        <v>2.8935185185166579E-6</v>
      </c>
      <c r="BI6" s="24" t="str">
        <f t="shared" si="61"/>
        <v/>
      </c>
      <c r="BJ6" s="24" t="str">
        <f t="shared" si="62"/>
        <v/>
      </c>
      <c r="BK6" s="24" t="str">
        <f t="shared" si="63"/>
        <v/>
      </c>
      <c r="BL6" s="24" t="str">
        <f t="shared" si="64"/>
        <v/>
      </c>
      <c r="BM6" s="24" t="str">
        <f t="shared" si="65"/>
        <v/>
      </c>
      <c r="BN6" s="24" t="str">
        <f t="shared" si="66"/>
        <v/>
      </c>
      <c r="BO6" s="24">
        <f t="shared" si="67"/>
        <v>6.1733217592355172E-7</v>
      </c>
      <c r="BQ6" s="24" t="str">
        <f t="shared" si="68"/>
        <v/>
      </c>
      <c r="BR6" s="24">
        <f t="shared" si="69"/>
        <v>3.8888888888890388E-5</v>
      </c>
      <c r="BS6" s="24" t="str">
        <f t="shared" si="70"/>
        <v/>
      </c>
      <c r="BT6" s="24" t="str">
        <f t="shared" si="71"/>
        <v/>
      </c>
      <c r="BU6" s="24">
        <f t="shared" si="72"/>
        <v>4.8032407407409827E-5</v>
      </c>
      <c r="BV6" s="24" t="str">
        <f t="shared" si="73"/>
        <v/>
      </c>
      <c r="BW6" s="24" t="str">
        <f t="shared" si="74"/>
        <v/>
      </c>
      <c r="BX6" s="24" t="str">
        <f t="shared" si="75"/>
        <v/>
      </c>
      <c r="BY6" s="24" t="str">
        <f t="shared" si="76"/>
        <v/>
      </c>
      <c r="BZ6" s="24" t="str">
        <f t="shared" si="77"/>
        <v/>
      </c>
      <c r="CA6" s="24" t="str">
        <f t="shared" si="78"/>
        <v/>
      </c>
      <c r="CB6" s="24" t="str">
        <f t="shared" si="79"/>
        <v/>
      </c>
      <c r="CC6" s="24">
        <f t="shared" si="80"/>
        <v>6.1733217592355172E-7</v>
      </c>
      <c r="CD6" s="1">
        <f t="shared" si="81"/>
        <v>0</v>
      </c>
      <c r="CE6" s="1">
        <f t="shared" si="82"/>
        <v>3</v>
      </c>
      <c r="CF6" s="24">
        <f t="shared" si="83"/>
        <v>8.7538628472223767E-5</v>
      </c>
      <c r="CG6" s="24">
        <f t="shared" si="84"/>
        <v>2.9179542824074589E-5</v>
      </c>
      <c r="CH6" s="24">
        <f t="shared" si="85"/>
        <v>4.8032407407409827E-5</v>
      </c>
      <c r="CI6" s="24">
        <f t="shared" si="86"/>
        <v>3.8888888888890388E-5</v>
      </c>
      <c r="CJ6" s="24">
        <f t="shared" si="87"/>
        <v>3.8888888888890388E-5</v>
      </c>
      <c r="CM6" s="24" t="str">
        <f t="shared" si="88"/>
        <v/>
      </c>
      <c r="CN6" s="24" t="str">
        <f t="shared" si="89"/>
        <v/>
      </c>
      <c r="CO6" s="24" t="str">
        <f t="shared" si="90"/>
        <v/>
      </c>
      <c r="CP6" s="24">
        <f t="shared" si="91"/>
        <v>9.0277777777744705E-6</v>
      </c>
      <c r="CQ6" s="24" t="str">
        <f t="shared" si="92"/>
        <v/>
      </c>
      <c r="CR6" s="24" t="str">
        <f t="shared" si="93"/>
        <v/>
      </c>
      <c r="CS6" s="24" t="str">
        <f t="shared" si="94"/>
        <v/>
      </c>
      <c r="CT6" s="24" t="str">
        <f t="shared" si="95"/>
        <v/>
      </c>
      <c r="CU6" s="24" t="str">
        <f t="shared" si="96"/>
        <v/>
      </c>
      <c r="CV6" s="24" t="str">
        <f t="shared" si="97"/>
        <v/>
      </c>
      <c r="CW6" s="24" t="str">
        <f t="shared" si="98"/>
        <v/>
      </c>
      <c r="CX6" s="24" t="str">
        <f t="shared" si="99"/>
        <v/>
      </c>
      <c r="CY6" s="24" t="str">
        <f t="shared" si="100"/>
        <v/>
      </c>
      <c r="CZ6" s="1">
        <f t="shared" si="101"/>
        <v>0</v>
      </c>
      <c r="DA6" s="1">
        <f t="shared" si="102"/>
        <v>1</v>
      </c>
      <c r="DB6" s="24">
        <f t="shared" si="103"/>
        <v>9.0277777777744705E-6</v>
      </c>
      <c r="DC6" s="24">
        <f t="shared" si="104"/>
        <v>9.0277777777744705E-6</v>
      </c>
      <c r="DD6" s="24">
        <f t="shared" si="105"/>
        <v>9.0277777777744705E-6</v>
      </c>
      <c r="DE6" s="24">
        <f t="shared" si="106"/>
        <v>9.0277777777744705E-6</v>
      </c>
      <c r="DF6" s="24">
        <f t="shared" si="107"/>
        <v>9.0277777777744705E-6</v>
      </c>
      <c r="DI6" s="24">
        <f t="shared" si="108"/>
        <v>8.2175925925909166E-6</v>
      </c>
      <c r="DJ6" s="24" t="str">
        <f t="shared" si="109"/>
        <v/>
      </c>
      <c r="DK6" s="24" t="str">
        <f t="shared" si="110"/>
        <v/>
      </c>
      <c r="DL6" s="24" t="str">
        <f t="shared" si="111"/>
        <v/>
      </c>
      <c r="DM6" s="24" t="str">
        <f t="shared" si="112"/>
        <v/>
      </c>
      <c r="DN6" s="24" t="str">
        <f t="shared" si="113"/>
        <v/>
      </c>
      <c r="DO6" s="24" t="str">
        <f t="shared" si="114"/>
        <v/>
      </c>
      <c r="DP6" s="24" t="str">
        <f t="shared" si="115"/>
        <v/>
      </c>
      <c r="DQ6" s="24" t="str">
        <f t="shared" si="116"/>
        <v/>
      </c>
      <c r="DR6" s="24" t="str">
        <f t="shared" si="117"/>
        <v/>
      </c>
      <c r="DS6" s="24" t="str">
        <f t="shared" si="118"/>
        <v/>
      </c>
      <c r="DT6" s="24" t="str">
        <f t="shared" si="119"/>
        <v/>
      </c>
      <c r="DU6" s="24" t="str">
        <f t="shared" si="120"/>
        <v/>
      </c>
      <c r="DV6" s="1">
        <f t="shared" si="121"/>
        <v>1</v>
      </c>
      <c r="DW6" s="1">
        <f t="shared" si="122"/>
        <v>1</v>
      </c>
      <c r="DX6" s="24">
        <f t="shared" si="123"/>
        <v>8.2175925925909166E-6</v>
      </c>
      <c r="DY6" s="24">
        <f t="shared" si="124"/>
        <v>8.2175925925909166E-6</v>
      </c>
      <c r="DZ6" s="24">
        <f t="shared" si="125"/>
        <v>8.2175925925909166E-6</v>
      </c>
      <c r="EA6" s="24">
        <f t="shared" si="126"/>
        <v>8.2175925925909166E-6</v>
      </c>
      <c r="EB6" s="24" t="str">
        <f t="shared" si="127"/>
        <v/>
      </c>
      <c r="EE6" s="24" t="str">
        <f t="shared" si="128"/>
        <v/>
      </c>
      <c r="EF6" s="24" t="str">
        <f t="shared" si="129"/>
        <v/>
      </c>
      <c r="EG6" s="24">
        <f t="shared" si="130"/>
        <v>7.2916666666693331E-6</v>
      </c>
      <c r="EH6" s="24" t="str">
        <f t="shared" si="131"/>
        <v/>
      </c>
      <c r="EI6" s="24" t="str">
        <f t="shared" si="132"/>
        <v/>
      </c>
      <c r="EJ6" s="24">
        <f t="shared" si="133"/>
        <v>2.8935185185166579E-6</v>
      </c>
      <c r="EK6" s="24" t="str">
        <f t="shared" si="134"/>
        <v/>
      </c>
      <c r="EL6" s="24" t="str">
        <f t="shared" si="135"/>
        <v/>
      </c>
      <c r="EM6" s="24" t="str">
        <f t="shared" si="136"/>
        <v/>
      </c>
      <c r="EN6" s="24" t="str">
        <f t="shared" si="137"/>
        <v/>
      </c>
      <c r="EO6" s="24" t="str">
        <f t="shared" si="138"/>
        <v/>
      </c>
      <c r="EP6" s="24" t="str">
        <f t="shared" si="139"/>
        <v/>
      </c>
      <c r="EQ6" s="24" t="str">
        <f t="shared" si="140"/>
        <v/>
      </c>
      <c r="ER6" s="1">
        <f t="shared" si="141"/>
        <v>0</v>
      </c>
      <c r="ES6" s="1">
        <f t="shared" si="142"/>
        <v>2</v>
      </c>
      <c r="ET6" s="24">
        <f t="shared" si="143"/>
        <v>1.0185185185185991E-5</v>
      </c>
      <c r="EU6" s="24">
        <f t="shared" si="144"/>
        <v>5.0925925925929955E-6</v>
      </c>
      <c r="EV6" s="24">
        <f t="shared" si="145"/>
        <v>7.2916666666693331E-6</v>
      </c>
      <c r="EW6" s="24">
        <f t="shared" si="146"/>
        <v>7.2916666666693331E-6</v>
      </c>
      <c r="EX6" s="24">
        <f t="shared" si="147"/>
        <v>7.2916666666693331E-6</v>
      </c>
      <c r="EZ6" s="24">
        <f t="shared" si="148"/>
        <v>1.1496918402777515E-4</v>
      </c>
      <c r="FA6" s="24">
        <f>IF(AND(C6&lt;&gt;"",C6&lt;=20),C6/86400,20/86400)</f>
        <v>1.1496918402777669E-4</v>
      </c>
      <c r="FB6" s="40">
        <f t="shared" si="149"/>
        <v>1.3348697147641531E-13</v>
      </c>
      <c r="FD6" s="24">
        <f t="shared" si="150"/>
        <v>8.2175925925909166E-6</v>
      </c>
      <c r="FE6" s="24">
        <f t="shared" si="151"/>
        <v>6.94444444442055E-7</v>
      </c>
      <c r="FF6" s="24"/>
      <c r="FG6" s="49">
        <f>K6</f>
        <v>1</v>
      </c>
      <c r="FH6" s="8">
        <f>C6</f>
        <v>9.9333374999999062</v>
      </c>
      <c r="FI6" s="49">
        <f>L6</f>
        <v>0</v>
      </c>
      <c r="FJ6" s="49">
        <f t="shared" si="152"/>
        <v>1</v>
      </c>
      <c r="FK6" s="49">
        <f t="shared" si="153"/>
        <v>6</v>
      </c>
      <c r="FL6" s="51">
        <f t="shared" si="154"/>
        <v>0.70999999999985519</v>
      </c>
      <c r="FM6" s="49">
        <f t="shared" si="155"/>
        <v>0</v>
      </c>
      <c r="FN6" s="49">
        <f t="shared" si="156"/>
        <v>3</v>
      </c>
      <c r="FO6" s="51">
        <f t="shared" si="157"/>
        <v>7.5633375000001335</v>
      </c>
      <c r="FP6" s="51">
        <f t="shared" si="158"/>
        <v>2.5211125000000445</v>
      </c>
      <c r="FQ6" s="51">
        <f t="shared" si="159"/>
        <v>4.1500000000002091</v>
      </c>
      <c r="FR6" s="51">
        <f t="shared" si="160"/>
        <v>3.3600000000001295</v>
      </c>
      <c r="FS6" s="51">
        <f t="shared" si="161"/>
        <v>3.3600000000001295</v>
      </c>
      <c r="FT6" s="1">
        <f t="shared" si="162"/>
        <v>0</v>
      </c>
      <c r="FU6" s="1">
        <f t="shared" si="163"/>
        <v>1</v>
      </c>
      <c r="FV6" s="51">
        <f t="shared" si="164"/>
        <v>0.77999999999971426</v>
      </c>
      <c r="FW6" s="51">
        <f t="shared" si="165"/>
        <v>0.77999999999971426</v>
      </c>
      <c r="FX6" s="51">
        <f t="shared" si="166"/>
        <v>0.77999999999971426</v>
      </c>
      <c r="FY6" s="51">
        <f t="shared" si="167"/>
        <v>0.77999999999971426</v>
      </c>
      <c r="FZ6" s="51">
        <f t="shared" si="168"/>
        <v>0.77999999999971426</v>
      </c>
      <c r="GA6" s="1">
        <f t="shared" si="169"/>
        <v>1</v>
      </c>
      <c r="GB6" s="1">
        <f t="shared" si="170"/>
        <v>1</v>
      </c>
      <c r="GC6" s="51">
        <f t="shared" si="171"/>
        <v>0.70999999999985519</v>
      </c>
      <c r="GD6" s="51">
        <f t="shared" si="172"/>
        <v>0.70999999999985519</v>
      </c>
      <c r="GE6" s="51">
        <f t="shared" si="173"/>
        <v>0.70999999999985519</v>
      </c>
      <c r="GF6" s="51">
        <f t="shared" si="174"/>
        <v>0.70999999999985519</v>
      </c>
      <c r="GG6" s="51" t="str">
        <f t="shared" si="175"/>
        <v/>
      </c>
      <c r="GH6" s="1">
        <f t="shared" si="176"/>
        <v>0</v>
      </c>
      <c r="GI6" s="1">
        <f t="shared" si="177"/>
        <v>2</v>
      </c>
      <c r="GJ6" s="40">
        <f t="shared" si="178"/>
        <v>0.88000000000006962</v>
      </c>
      <c r="GK6" s="40">
        <f t="shared" si="179"/>
        <v>0.44000000000003481</v>
      </c>
      <c r="GL6" s="40">
        <f t="shared" si="180"/>
        <v>0.63000000000023038</v>
      </c>
      <c r="GM6" s="40">
        <f t="shared" si="181"/>
        <v>0.63000000000023038</v>
      </c>
      <c r="GN6" s="40">
        <f t="shared" si="182"/>
        <v>0.63000000000023038</v>
      </c>
    </row>
    <row r="7" spans="1:196" x14ac:dyDescent="0.25">
      <c r="A7">
        <v>3</v>
      </c>
      <c r="B7">
        <v>0</v>
      </c>
      <c r="C7">
        <v>9.8500077999997888</v>
      </c>
      <c r="D7" s="11">
        <f>IF(C7&gt;0,P7+(C7/86400),"")</f>
        <v>2.4656713053240738E-2</v>
      </c>
      <c r="E7" s="11">
        <f t="shared" si="23"/>
        <v>2.4774189814814815E-2</v>
      </c>
      <c r="F7" s="1">
        <v>1</v>
      </c>
      <c r="G7" s="1" t="s">
        <v>288</v>
      </c>
      <c r="H7" s="1">
        <v>5</v>
      </c>
      <c r="J7" s="6"/>
      <c r="K7" s="23">
        <f t="shared" si="43"/>
        <v>1</v>
      </c>
      <c r="L7" s="23">
        <f t="shared" si="44"/>
        <v>0</v>
      </c>
      <c r="M7" s="6">
        <f t="shared" si="45"/>
        <v>1</v>
      </c>
      <c r="N7" s="6">
        <f t="shared" si="46"/>
        <v>0</v>
      </c>
      <c r="O7" s="57">
        <f t="shared" si="47"/>
        <v>0</v>
      </c>
      <c r="P7" s="4">
        <v>2.4542708333333333E-2</v>
      </c>
      <c r="Q7" s="4"/>
      <c r="R7" s="4"/>
      <c r="S7" s="4">
        <v>2.45787037037037E-2</v>
      </c>
      <c r="T7" s="16">
        <v>2.45787037037037E-2</v>
      </c>
      <c r="U7" s="4">
        <v>2.4589351851851852E-2</v>
      </c>
      <c r="V7" s="4">
        <v>2.459108796296296E-2</v>
      </c>
      <c r="W7" s="16">
        <v>2.4631597222222218E-2</v>
      </c>
      <c r="X7" s="4">
        <v>2.4635532407407405E-2</v>
      </c>
      <c r="Y7" s="4">
        <v>2.463912037037037E-2</v>
      </c>
      <c r="Z7" s="16">
        <v>2.4642476851851849E-2</v>
      </c>
      <c r="AA7" s="4"/>
      <c r="AB7" s="4"/>
      <c r="AC7" s="16"/>
      <c r="AD7" s="4"/>
      <c r="AE7" s="4"/>
      <c r="AF7" s="4">
        <v>2.4656365740740743E-2</v>
      </c>
      <c r="AG7" s="4">
        <f t="shared" si="48"/>
        <v>2.4656713053240738E-2</v>
      </c>
      <c r="AH7" s="4" t="str">
        <f t="shared" si="49"/>
        <v>TO</v>
      </c>
      <c r="AI7" s="4" t="str">
        <f t="shared" si="24"/>
        <v/>
      </c>
      <c r="AJ7" s="1" t="s">
        <v>280</v>
      </c>
      <c r="AK7" s="17" t="s">
        <v>281</v>
      </c>
      <c r="AL7" s="1" t="s">
        <v>286</v>
      </c>
      <c r="AM7" s="1" t="s">
        <v>280</v>
      </c>
      <c r="AN7" s="17" t="s">
        <v>286</v>
      </c>
      <c r="AO7" s="1" t="s">
        <v>280</v>
      </c>
      <c r="AP7" s="1" t="s">
        <v>281</v>
      </c>
      <c r="AQ7" s="17" t="s">
        <v>286</v>
      </c>
      <c r="AW7" s="1" t="str">
        <f t="shared" si="50"/>
        <v>street</v>
      </c>
      <c r="AY7" s="1">
        <f t="shared" si="51"/>
        <v>0</v>
      </c>
      <c r="AZ7" s="1">
        <f t="shared" si="52"/>
        <v>7</v>
      </c>
      <c r="BA7" s="1">
        <f t="shared" si="53"/>
        <v>7</v>
      </c>
      <c r="BB7" s="1">
        <f t="shared" si="54"/>
        <v>0</v>
      </c>
      <c r="BC7" s="24">
        <f t="shared" si="55"/>
        <v>3.5995370370366792E-5</v>
      </c>
      <c r="BD7" s="24">
        <f t="shared" si="56"/>
        <v>1.0648148148151987E-5</v>
      </c>
      <c r="BE7" s="24">
        <f t="shared" si="57"/>
        <v>1.7361111111086069E-6</v>
      </c>
      <c r="BF7" s="24">
        <f t="shared" si="58"/>
        <v>4.0509259259257496E-5</v>
      </c>
      <c r="BG7" s="24">
        <f t="shared" si="59"/>
        <v>3.9351851851866793E-6</v>
      </c>
      <c r="BH7" s="24">
        <f t="shared" si="60"/>
        <v>3.5879629629656518E-6</v>
      </c>
      <c r="BI7" s="24">
        <f t="shared" si="61"/>
        <v>3.3564814814791843E-6</v>
      </c>
      <c r="BJ7" s="24" t="str">
        <f t="shared" si="62"/>
        <v/>
      </c>
      <c r="BK7" s="24" t="str">
        <f t="shared" si="63"/>
        <v/>
      </c>
      <c r="BL7" s="24" t="str">
        <f t="shared" si="64"/>
        <v/>
      </c>
      <c r="BM7" s="24" t="str">
        <f t="shared" si="65"/>
        <v/>
      </c>
      <c r="BN7" s="24" t="str">
        <f t="shared" si="66"/>
        <v/>
      </c>
      <c r="BO7" s="24">
        <f t="shared" si="67"/>
        <v>1.4236201388889008E-5</v>
      </c>
      <c r="BQ7" s="24">
        <f t="shared" si="68"/>
        <v>3.5995370370366792E-5</v>
      </c>
      <c r="BR7" s="24" t="str">
        <f t="shared" si="69"/>
        <v/>
      </c>
      <c r="BS7" s="24" t="str">
        <f t="shared" si="70"/>
        <v/>
      </c>
      <c r="BT7" s="24">
        <f t="shared" si="71"/>
        <v>4.0509259259257496E-5</v>
      </c>
      <c r="BU7" s="24" t="str">
        <f t="shared" si="72"/>
        <v/>
      </c>
      <c r="BV7" s="24">
        <f t="shared" si="73"/>
        <v>3.5879629629656518E-6</v>
      </c>
      <c r="BW7" s="24" t="str">
        <f t="shared" si="74"/>
        <v/>
      </c>
      <c r="BX7" s="24" t="str">
        <f t="shared" si="75"/>
        <v/>
      </c>
      <c r="BY7" s="24" t="str">
        <f t="shared" si="76"/>
        <v/>
      </c>
      <c r="BZ7" s="24" t="str">
        <f t="shared" si="77"/>
        <v/>
      </c>
      <c r="CA7" s="24" t="str">
        <f t="shared" si="78"/>
        <v/>
      </c>
      <c r="CB7" s="24" t="str">
        <f t="shared" si="79"/>
        <v/>
      </c>
      <c r="CC7" s="24" t="str">
        <f t="shared" si="80"/>
        <v/>
      </c>
      <c r="CD7" s="1">
        <f t="shared" si="81"/>
        <v>1</v>
      </c>
      <c r="CE7" s="1">
        <f t="shared" si="82"/>
        <v>3</v>
      </c>
      <c r="CF7" s="24">
        <f t="shared" si="83"/>
        <v>8.009259259258994E-5</v>
      </c>
      <c r="CG7" s="24">
        <f t="shared" si="84"/>
        <v>2.6697530864196645E-5</v>
      </c>
      <c r="CH7" s="24">
        <f t="shared" si="85"/>
        <v>4.0509259259257496E-5</v>
      </c>
      <c r="CI7" s="24">
        <f t="shared" si="86"/>
        <v>3.5995370370366792E-5</v>
      </c>
      <c r="CJ7" s="24">
        <f t="shared" si="87"/>
        <v>4.0509259259257496E-5</v>
      </c>
      <c r="CM7" s="24" t="str">
        <f t="shared" si="88"/>
        <v/>
      </c>
      <c r="CN7" s="24" t="str">
        <f t="shared" si="89"/>
        <v/>
      </c>
      <c r="CO7" s="24">
        <f t="shared" si="90"/>
        <v>1.7361111111086069E-6</v>
      </c>
      <c r="CP7" s="24" t="str">
        <f t="shared" si="91"/>
        <v/>
      </c>
      <c r="CQ7" s="24">
        <f t="shared" si="92"/>
        <v>3.9351851851866793E-6</v>
      </c>
      <c r="CR7" s="24" t="str">
        <f t="shared" si="93"/>
        <v/>
      </c>
      <c r="CS7" s="24" t="str">
        <f t="shared" si="94"/>
        <v/>
      </c>
      <c r="CT7" s="24" t="str">
        <f t="shared" si="95"/>
        <v/>
      </c>
      <c r="CU7" s="24" t="str">
        <f t="shared" si="96"/>
        <v/>
      </c>
      <c r="CV7" s="24" t="str">
        <f t="shared" si="97"/>
        <v/>
      </c>
      <c r="CW7" s="24" t="str">
        <f t="shared" si="98"/>
        <v/>
      </c>
      <c r="CX7" s="24" t="str">
        <f t="shared" si="99"/>
        <v/>
      </c>
      <c r="CY7" s="24">
        <f t="shared" si="100"/>
        <v>1.4236201388889008E-5</v>
      </c>
      <c r="CZ7" s="1">
        <f t="shared" si="101"/>
        <v>0</v>
      </c>
      <c r="DA7" s="1">
        <f t="shared" si="102"/>
        <v>3</v>
      </c>
      <c r="DB7" s="24">
        <f t="shared" si="103"/>
        <v>1.9907497685184294E-5</v>
      </c>
      <c r="DC7" s="24">
        <f t="shared" si="104"/>
        <v>6.6358325617280984E-6</v>
      </c>
      <c r="DD7" s="24">
        <f t="shared" si="105"/>
        <v>1.4236201388889008E-5</v>
      </c>
      <c r="DE7" s="24">
        <f t="shared" si="106"/>
        <v>1.7361111111086069E-6</v>
      </c>
      <c r="DF7" s="24">
        <f t="shared" si="107"/>
        <v>1.7361111111086069E-6</v>
      </c>
      <c r="DI7" s="24" t="str">
        <f t="shared" si="108"/>
        <v/>
      </c>
      <c r="DJ7" s="24" t="str">
        <f t="shared" si="109"/>
        <v/>
      </c>
      <c r="DK7" s="24" t="str">
        <f t="shared" si="110"/>
        <v/>
      </c>
      <c r="DL7" s="24" t="str">
        <f t="shared" si="111"/>
        <v/>
      </c>
      <c r="DM7" s="24" t="str">
        <f t="shared" si="112"/>
        <v/>
      </c>
      <c r="DN7" s="24" t="str">
        <f t="shared" si="113"/>
        <v/>
      </c>
      <c r="DO7" s="24" t="str">
        <f t="shared" si="114"/>
        <v/>
      </c>
      <c r="DP7" s="24" t="str">
        <f t="shared" si="115"/>
        <v/>
      </c>
      <c r="DQ7" s="24" t="str">
        <f t="shared" si="116"/>
        <v/>
      </c>
      <c r="DR7" s="24" t="str">
        <f t="shared" si="117"/>
        <v/>
      </c>
      <c r="DS7" s="24" t="str">
        <f t="shared" si="118"/>
        <v/>
      </c>
      <c r="DT7" s="24" t="str">
        <f t="shared" si="119"/>
        <v/>
      </c>
      <c r="DU7" s="24" t="str">
        <f t="shared" si="120"/>
        <v/>
      </c>
      <c r="DV7" s="1">
        <f t="shared" si="121"/>
        <v>0</v>
      </c>
      <c r="DW7" s="1">
        <f t="shared" si="122"/>
        <v>0</v>
      </c>
      <c r="DX7" s="24">
        <f t="shared" si="123"/>
        <v>0</v>
      </c>
      <c r="DY7" s="24" t="str">
        <f t="shared" si="124"/>
        <v/>
      </c>
      <c r="DZ7" s="24">
        <f t="shared" si="125"/>
        <v>0</v>
      </c>
      <c r="EA7" s="24" t="str">
        <f t="shared" si="126"/>
        <v/>
      </c>
      <c r="EB7" s="24" t="str">
        <f t="shared" si="127"/>
        <v/>
      </c>
      <c r="EE7" s="24" t="str">
        <f t="shared" si="128"/>
        <v/>
      </c>
      <c r="EF7" s="24">
        <f t="shared" si="129"/>
        <v>1.0648148148151987E-5</v>
      </c>
      <c r="EG7" s="24" t="str">
        <f t="shared" si="130"/>
        <v/>
      </c>
      <c r="EH7" s="24" t="str">
        <f t="shared" si="131"/>
        <v/>
      </c>
      <c r="EI7" s="24" t="str">
        <f t="shared" si="132"/>
        <v/>
      </c>
      <c r="EJ7" s="24" t="str">
        <f t="shared" si="133"/>
        <v/>
      </c>
      <c r="EK7" s="24">
        <f t="shared" si="134"/>
        <v>3.3564814814791843E-6</v>
      </c>
      <c r="EL7" s="24" t="str">
        <f t="shared" si="135"/>
        <v/>
      </c>
      <c r="EM7" s="24" t="str">
        <f t="shared" si="136"/>
        <v/>
      </c>
      <c r="EN7" s="24" t="str">
        <f t="shared" si="137"/>
        <v/>
      </c>
      <c r="EO7" s="24" t="str">
        <f t="shared" si="138"/>
        <v/>
      </c>
      <c r="EP7" s="24" t="str">
        <f t="shared" si="139"/>
        <v/>
      </c>
      <c r="EQ7" s="24" t="str">
        <f t="shared" si="140"/>
        <v/>
      </c>
      <c r="ER7" s="1">
        <f t="shared" si="141"/>
        <v>0</v>
      </c>
      <c r="ES7" s="1">
        <f t="shared" si="142"/>
        <v>2</v>
      </c>
      <c r="ET7" s="24">
        <f t="shared" si="143"/>
        <v>1.4004629629631171E-5</v>
      </c>
      <c r="EU7" s="24">
        <f t="shared" si="144"/>
        <v>7.0023148148155856E-6</v>
      </c>
      <c r="EV7" s="24">
        <f t="shared" si="145"/>
        <v>1.0648148148151987E-5</v>
      </c>
      <c r="EW7" s="24">
        <f t="shared" si="146"/>
        <v>1.0648148148151987E-5</v>
      </c>
      <c r="EX7" s="24">
        <f t="shared" si="147"/>
        <v>1.0648148148151987E-5</v>
      </c>
      <c r="EZ7" s="24">
        <f t="shared" si="148"/>
        <v>1.1400471990740541E-4</v>
      </c>
      <c r="FA7" s="24">
        <f>IF(AND(C7&lt;&gt;"",C7&lt;=20),C7/86400,20/86400)</f>
        <v>1.1400471990740496E-4</v>
      </c>
      <c r="FB7" s="40">
        <f t="shared" si="149"/>
        <v>-3.8640965427383378E-14</v>
      </c>
      <c r="FD7" s="24" t="str">
        <f t="shared" si="150"/>
        <v/>
      </c>
      <c r="FE7" s="24" t="str">
        <f t="shared" si="151"/>
        <v/>
      </c>
      <c r="FF7" s="24"/>
      <c r="FG7" s="49">
        <f>K7</f>
        <v>1</v>
      </c>
      <c r="FH7" s="8">
        <f>C7</f>
        <v>9.8500077999997888</v>
      </c>
      <c r="FI7" s="49">
        <f>L7</f>
        <v>0</v>
      </c>
      <c r="FJ7" s="49">
        <f t="shared" si="152"/>
        <v>0</v>
      </c>
      <c r="FK7" s="49">
        <f t="shared" si="153"/>
        <v>7</v>
      </c>
      <c r="FL7" s="51" t="str">
        <f t="shared" si="154"/>
        <v/>
      </c>
      <c r="FM7" s="49">
        <f t="shared" si="155"/>
        <v>1</v>
      </c>
      <c r="FN7" s="49">
        <f t="shared" si="156"/>
        <v>3</v>
      </c>
      <c r="FO7" s="51">
        <f t="shared" si="157"/>
        <v>6.9199999999997708</v>
      </c>
      <c r="FP7" s="51">
        <f t="shared" si="158"/>
        <v>2.3066666666665903</v>
      </c>
      <c r="FQ7" s="51">
        <f t="shared" si="159"/>
        <v>3.4999999999998477</v>
      </c>
      <c r="FR7" s="51">
        <f t="shared" si="160"/>
        <v>3.1099999999996908</v>
      </c>
      <c r="FS7" s="51">
        <f t="shared" si="161"/>
        <v>3.4999999999998477</v>
      </c>
      <c r="FT7" s="1">
        <f t="shared" si="162"/>
        <v>0</v>
      </c>
      <c r="FU7" s="1">
        <f t="shared" si="163"/>
        <v>3</v>
      </c>
      <c r="FV7" s="51">
        <f t="shared" si="164"/>
        <v>1.720007799999923</v>
      </c>
      <c r="FW7" s="51">
        <f t="shared" si="165"/>
        <v>0.57333593333330768</v>
      </c>
      <c r="FX7" s="51">
        <f t="shared" si="166"/>
        <v>1.2300078000000103</v>
      </c>
      <c r="FY7" s="51">
        <f t="shared" si="167"/>
        <v>0.14999999999978364</v>
      </c>
      <c r="FZ7" s="51">
        <f t="shared" si="168"/>
        <v>0.14999999999978364</v>
      </c>
      <c r="GA7" s="1">
        <f t="shared" si="169"/>
        <v>0</v>
      </c>
      <c r="GB7" s="1">
        <f t="shared" si="170"/>
        <v>0</v>
      </c>
      <c r="GC7" s="51">
        <f t="shared" si="171"/>
        <v>0</v>
      </c>
      <c r="GD7" s="51" t="str">
        <f t="shared" si="172"/>
        <v/>
      </c>
      <c r="GE7" s="51">
        <f t="shared" si="173"/>
        <v>0</v>
      </c>
      <c r="GF7" s="51" t="str">
        <f t="shared" si="174"/>
        <v/>
      </c>
      <c r="GG7" s="51" t="str">
        <f t="shared" si="175"/>
        <v/>
      </c>
      <c r="GH7" s="1">
        <f t="shared" si="176"/>
        <v>0</v>
      </c>
      <c r="GI7" s="1">
        <f t="shared" si="177"/>
        <v>2</v>
      </c>
      <c r="GJ7" s="40">
        <f t="shared" si="178"/>
        <v>1.2100000000001332</v>
      </c>
      <c r="GK7" s="40">
        <f t="shared" si="179"/>
        <v>0.6050000000000666</v>
      </c>
      <c r="GL7" s="40">
        <f t="shared" si="180"/>
        <v>0.92000000000033166</v>
      </c>
      <c r="GM7" s="40">
        <f t="shared" si="181"/>
        <v>0.92000000000033166</v>
      </c>
      <c r="GN7" s="40">
        <f t="shared" si="182"/>
        <v>0.92000000000033166</v>
      </c>
    </row>
    <row r="8" spans="1:196" x14ac:dyDescent="0.25">
      <c r="A8">
        <v>3</v>
      </c>
      <c r="B8">
        <v>0</v>
      </c>
      <c r="C8">
        <v>18.98331560000009</v>
      </c>
      <c r="D8" s="11">
        <f>IF(C8&gt;0,P8+(C8/86400),"")</f>
        <v>1.9894482819444444E-2</v>
      </c>
      <c r="E8" s="11">
        <f t="shared" si="23"/>
        <v>1.990625E-2</v>
      </c>
      <c r="F8" s="1">
        <v>1</v>
      </c>
      <c r="G8" s="1" t="s">
        <v>288</v>
      </c>
      <c r="H8" s="1">
        <v>6</v>
      </c>
      <c r="J8" s="6"/>
      <c r="K8" s="23">
        <f t="shared" si="43"/>
        <v>1</v>
      </c>
      <c r="L8" s="23">
        <f t="shared" si="44"/>
        <v>0</v>
      </c>
      <c r="M8" s="6">
        <f t="shared" si="45"/>
        <v>0</v>
      </c>
      <c r="N8" s="6">
        <f t="shared" si="46"/>
        <v>0</v>
      </c>
      <c r="O8" s="57">
        <f t="shared" si="47"/>
        <v>0</v>
      </c>
      <c r="P8" s="4">
        <v>1.9674768518518519E-2</v>
      </c>
      <c r="Q8" s="4">
        <v>1.9766550925925927E-2</v>
      </c>
      <c r="R8" s="4">
        <v>1.9768530092592593E-2</v>
      </c>
      <c r="S8" s="4">
        <v>1.9810763888888888E-2</v>
      </c>
      <c r="T8" s="16">
        <v>1.9768530092592593E-2</v>
      </c>
      <c r="U8" s="4">
        <v>1.9810763888888888E-2</v>
      </c>
      <c r="V8" s="4">
        <v>1.9817129629629629E-2</v>
      </c>
      <c r="W8" s="16">
        <v>1.9824189814814815E-2</v>
      </c>
      <c r="X8" s="4">
        <v>1.9833449074074073E-2</v>
      </c>
      <c r="Y8" s="4">
        <v>1.9845254629629629E-2</v>
      </c>
      <c r="Z8" s="16">
        <v>1.9850694444444445E-2</v>
      </c>
      <c r="AA8" s="4">
        <v>1.9854513888888887E-2</v>
      </c>
      <c r="AB8" s="4">
        <v>1.9868865740740739E-2</v>
      </c>
      <c r="AC8" s="16">
        <v>1.9885069444444445E-2</v>
      </c>
      <c r="AD8" s="4">
        <v>1.9890509259259257E-2</v>
      </c>
      <c r="AE8" s="4"/>
      <c r="AF8" s="4">
        <v>1.9894328703703706E-2</v>
      </c>
      <c r="AG8" s="4">
        <f t="shared" si="48"/>
        <v>1.9894482819444444E-2</v>
      </c>
      <c r="AH8" s="4" t="str">
        <f t="shared" si="49"/>
        <v>TO</v>
      </c>
      <c r="AI8" s="4" t="str">
        <f t="shared" si="24"/>
        <v/>
      </c>
      <c r="AJ8" s="1" t="s">
        <v>282</v>
      </c>
      <c r="AK8" s="17" t="s">
        <v>280</v>
      </c>
      <c r="AL8" s="1" t="s">
        <v>286</v>
      </c>
      <c r="AM8" s="1" t="s">
        <v>280</v>
      </c>
      <c r="AN8" s="17" t="s">
        <v>286</v>
      </c>
      <c r="AO8" s="1" t="s">
        <v>280</v>
      </c>
      <c r="AP8" s="1" t="s">
        <v>286</v>
      </c>
      <c r="AQ8" s="17" t="s">
        <v>280</v>
      </c>
      <c r="AR8" s="1" t="s">
        <v>281</v>
      </c>
      <c r="AS8" s="1" t="s">
        <v>280</v>
      </c>
      <c r="AT8" s="17" t="s">
        <v>281</v>
      </c>
      <c r="AU8" s="1" t="s">
        <v>280</v>
      </c>
      <c r="AW8" s="1" t="str">
        <f t="shared" si="50"/>
        <v>ic</v>
      </c>
      <c r="AY8" s="1">
        <f t="shared" si="51"/>
        <v>1</v>
      </c>
      <c r="AZ8" s="1">
        <f t="shared" si="52"/>
        <v>11</v>
      </c>
      <c r="BA8" s="1">
        <f t="shared" si="53"/>
        <v>11</v>
      </c>
      <c r="BB8" s="1">
        <f t="shared" si="54"/>
        <v>0</v>
      </c>
      <c r="BC8" s="24">
        <f t="shared" si="55"/>
        <v>9.3761574074074233E-5</v>
      </c>
      <c r="BD8" s="24">
        <f t="shared" si="56"/>
        <v>4.2233796296295423E-5</v>
      </c>
      <c r="BE8" s="24">
        <f t="shared" si="57"/>
        <v>6.3657407407408106E-6</v>
      </c>
      <c r="BF8" s="24">
        <f t="shared" si="58"/>
        <v>7.0601851851863351E-6</v>
      </c>
      <c r="BG8" s="24">
        <f t="shared" si="59"/>
        <v>9.2592592592574685E-6</v>
      </c>
      <c r="BH8" s="24">
        <f t="shared" si="60"/>
        <v>1.1805555555556568E-5</v>
      </c>
      <c r="BI8" s="24">
        <f t="shared" si="61"/>
        <v>5.4398148148157577E-6</v>
      </c>
      <c r="BJ8" s="24">
        <f t="shared" si="62"/>
        <v>3.8194444444417108E-6</v>
      </c>
      <c r="BK8" s="24">
        <f t="shared" si="63"/>
        <v>1.4351851851852199E-5</v>
      </c>
      <c r="BL8" s="24">
        <f t="shared" si="64"/>
        <v>1.6203703703705774E-5</v>
      </c>
      <c r="BM8" s="24">
        <f t="shared" si="65"/>
        <v>5.4398148148122882E-6</v>
      </c>
      <c r="BN8" s="24" t="str">
        <f t="shared" si="66"/>
        <v/>
      </c>
      <c r="BO8" s="24">
        <f t="shared" si="67"/>
        <v>3.973560185187297E-6</v>
      </c>
      <c r="BQ8" s="24" t="str">
        <f t="shared" si="68"/>
        <v/>
      </c>
      <c r="BR8" s="24">
        <f t="shared" si="69"/>
        <v>4.2233796296295423E-5</v>
      </c>
      <c r="BS8" s="24" t="str">
        <f t="shared" si="70"/>
        <v/>
      </c>
      <c r="BT8" s="24">
        <f t="shared" si="71"/>
        <v>7.0601851851863351E-6</v>
      </c>
      <c r="BU8" s="24" t="str">
        <f t="shared" si="72"/>
        <v/>
      </c>
      <c r="BV8" s="24">
        <f t="shared" si="73"/>
        <v>1.1805555555556568E-5</v>
      </c>
      <c r="BW8" s="24" t="str">
        <f t="shared" si="74"/>
        <v/>
      </c>
      <c r="BX8" s="24">
        <f t="shared" si="75"/>
        <v>3.8194444444417108E-6</v>
      </c>
      <c r="BY8" s="24" t="str">
        <f t="shared" si="76"/>
        <v/>
      </c>
      <c r="BZ8" s="24">
        <f t="shared" si="77"/>
        <v>1.6203703703705774E-5</v>
      </c>
      <c r="CA8" s="24" t="str">
        <f t="shared" si="78"/>
        <v/>
      </c>
      <c r="CB8" s="24" t="str">
        <f t="shared" si="79"/>
        <v/>
      </c>
      <c r="CC8" s="24">
        <f t="shared" si="80"/>
        <v>3.973560185187297E-6</v>
      </c>
      <c r="CD8" s="1">
        <f t="shared" si="81"/>
        <v>0</v>
      </c>
      <c r="CE8" s="1">
        <f t="shared" si="82"/>
        <v>6</v>
      </c>
      <c r="CF8" s="24">
        <f t="shared" si="83"/>
        <v>8.5096245370373108E-5</v>
      </c>
      <c r="CG8" s="24">
        <f t="shared" si="84"/>
        <v>1.4182707561728852E-5</v>
      </c>
      <c r="CH8" s="24">
        <f t="shared" si="85"/>
        <v>4.2233796296295423E-5</v>
      </c>
      <c r="CI8" s="24">
        <f t="shared" si="86"/>
        <v>4.2233796296295423E-5</v>
      </c>
      <c r="CJ8" s="24">
        <f t="shared" si="87"/>
        <v>4.2233796296295423E-5</v>
      </c>
      <c r="CM8" s="24" t="str">
        <f t="shared" si="88"/>
        <v/>
      </c>
      <c r="CN8" s="24" t="str">
        <f t="shared" si="89"/>
        <v/>
      </c>
      <c r="CO8" s="24">
        <f t="shared" si="90"/>
        <v>6.3657407407408106E-6</v>
      </c>
      <c r="CP8" s="24" t="str">
        <f t="shared" si="91"/>
        <v/>
      </c>
      <c r="CQ8" s="24">
        <f t="shared" si="92"/>
        <v>9.2592592592574685E-6</v>
      </c>
      <c r="CR8" s="24" t="str">
        <f t="shared" si="93"/>
        <v/>
      </c>
      <c r="CS8" s="24">
        <f t="shared" si="94"/>
        <v>5.4398148148157577E-6</v>
      </c>
      <c r="CT8" s="24" t="str">
        <f t="shared" si="95"/>
        <v/>
      </c>
      <c r="CU8" s="24" t="str">
        <f t="shared" si="96"/>
        <v/>
      </c>
      <c r="CV8" s="24" t="str">
        <f t="shared" si="97"/>
        <v/>
      </c>
      <c r="CW8" s="24" t="str">
        <f t="shared" si="98"/>
        <v/>
      </c>
      <c r="CX8" s="24" t="str">
        <f t="shared" si="99"/>
        <v/>
      </c>
      <c r="CY8" s="24" t="str">
        <f t="shared" si="100"/>
        <v/>
      </c>
      <c r="CZ8" s="1">
        <f t="shared" si="101"/>
        <v>0</v>
      </c>
      <c r="DA8" s="1">
        <f t="shared" si="102"/>
        <v>3</v>
      </c>
      <c r="DB8" s="24">
        <f t="shared" si="103"/>
        <v>2.1064814814814037E-5</v>
      </c>
      <c r="DC8" s="24">
        <f t="shared" si="104"/>
        <v>7.0216049382713459E-6</v>
      </c>
      <c r="DD8" s="24">
        <f t="shared" si="105"/>
        <v>9.2592592592574685E-6</v>
      </c>
      <c r="DE8" s="24">
        <f t="shared" si="106"/>
        <v>6.3657407407408106E-6</v>
      </c>
      <c r="DF8" s="24">
        <f t="shared" si="107"/>
        <v>6.3657407407408106E-6</v>
      </c>
      <c r="DI8" s="24">
        <f t="shared" si="108"/>
        <v>9.3761574074074233E-5</v>
      </c>
      <c r="DJ8" s="24" t="str">
        <f t="shared" si="109"/>
        <v/>
      </c>
      <c r="DK8" s="24" t="str">
        <f t="shared" si="110"/>
        <v/>
      </c>
      <c r="DL8" s="24" t="str">
        <f t="shared" si="111"/>
        <v/>
      </c>
      <c r="DM8" s="24" t="str">
        <f t="shared" si="112"/>
        <v/>
      </c>
      <c r="DN8" s="24" t="str">
        <f t="shared" si="113"/>
        <v/>
      </c>
      <c r="DO8" s="24" t="str">
        <f t="shared" si="114"/>
        <v/>
      </c>
      <c r="DP8" s="24" t="str">
        <f t="shared" si="115"/>
        <v/>
      </c>
      <c r="DQ8" s="24" t="str">
        <f t="shared" si="116"/>
        <v/>
      </c>
      <c r="DR8" s="24" t="str">
        <f t="shared" si="117"/>
        <v/>
      </c>
      <c r="DS8" s="24" t="str">
        <f t="shared" si="118"/>
        <v/>
      </c>
      <c r="DT8" s="24" t="str">
        <f t="shared" si="119"/>
        <v/>
      </c>
      <c r="DU8" s="24" t="str">
        <f t="shared" si="120"/>
        <v/>
      </c>
      <c r="DV8" s="1">
        <f t="shared" si="121"/>
        <v>1</v>
      </c>
      <c r="DW8" s="1">
        <f t="shared" si="122"/>
        <v>1</v>
      </c>
      <c r="DX8" s="24">
        <f t="shared" si="123"/>
        <v>9.3761574074074233E-5</v>
      </c>
      <c r="DY8" s="24">
        <f t="shared" si="124"/>
        <v>9.3761574074074233E-5</v>
      </c>
      <c r="DZ8" s="24">
        <f t="shared" si="125"/>
        <v>9.3761574074074233E-5</v>
      </c>
      <c r="EA8" s="24">
        <f t="shared" si="126"/>
        <v>9.3761574074074233E-5</v>
      </c>
      <c r="EB8" s="24" t="str">
        <f t="shared" si="127"/>
        <v/>
      </c>
      <c r="EE8" s="24" t="str">
        <f t="shared" si="128"/>
        <v/>
      </c>
      <c r="EF8" s="24" t="str">
        <f t="shared" si="129"/>
        <v/>
      </c>
      <c r="EG8" s="24" t="str">
        <f t="shared" si="130"/>
        <v/>
      </c>
      <c r="EH8" s="24" t="str">
        <f t="shared" si="131"/>
        <v/>
      </c>
      <c r="EI8" s="24" t="str">
        <f t="shared" si="132"/>
        <v/>
      </c>
      <c r="EJ8" s="24" t="str">
        <f t="shared" si="133"/>
        <v/>
      </c>
      <c r="EK8" s="24" t="str">
        <f t="shared" si="134"/>
        <v/>
      </c>
      <c r="EL8" s="24" t="str">
        <f t="shared" si="135"/>
        <v/>
      </c>
      <c r="EM8" s="24">
        <f t="shared" si="136"/>
        <v>1.4351851851852199E-5</v>
      </c>
      <c r="EN8" s="24" t="str">
        <f t="shared" si="137"/>
        <v/>
      </c>
      <c r="EO8" s="24">
        <f t="shared" si="138"/>
        <v>5.4398148148122882E-6</v>
      </c>
      <c r="EP8" s="24" t="str">
        <f t="shared" si="139"/>
        <v/>
      </c>
      <c r="EQ8" s="24" t="str">
        <f t="shared" si="140"/>
        <v/>
      </c>
      <c r="ER8" s="1">
        <f t="shared" si="141"/>
        <v>0</v>
      </c>
      <c r="ES8" s="1">
        <f t="shared" si="142"/>
        <v>2</v>
      </c>
      <c r="ET8" s="24">
        <f t="shared" si="143"/>
        <v>1.9791666666664487E-5</v>
      </c>
      <c r="EU8" s="24">
        <f t="shared" si="144"/>
        <v>9.8958333333322435E-6</v>
      </c>
      <c r="EV8" s="24">
        <f t="shared" si="145"/>
        <v>1.4351851851852199E-5</v>
      </c>
      <c r="EW8" s="24">
        <f t="shared" si="146"/>
        <v>1.4351851851852199E-5</v>
      </c>
      <c r="EX8" s="24">
        <f t="shared" si="147"/>
        <v>1.4351851851852199E-5</v>
      </c>
      <c r="EZ8" s="24">
        <f t="shared" si="148"/>
        <v>2.1971430092592587E-4</v>
      </c>
      <c r="FA8" s="24">
        <f>IF(AND(C8&lt;&gt;"",C8&lt;=20),C8/86400,20/86400)</f>
        <v>2.1971430092592698E-4</v>
      </c>
      <c r="FB8" s="40">
        <f t="shared" si="149"/>
        <v>9.6016944395316273E-14</v>
      </c>
      <c r="FD8" s="24">
        <f t="shared" si="150"/>
        <v>9.3761574074074233E-5</v>
      </c>
      <c r="FE8" s="24">
        <f t="shared" si="151"/>
        <v>1.9791666666657548E-6</v>
      </c>
      <c r="FF8" s="24"/>
      <c r="FG8" s="49">
        <f>K8</f>
        <v>1</v>
      </c>
      <c r="FH8" s="8">
        <f>C8</f>
        <v>18.98331560000009</v>
      </c>
      <c r="FI8" s="49">
        <f>L8</f>
        <v>0</v>
      </c>
      <c r="FJ8" s="49">
        <f t="shared" si="152"/>
        <v>1</v>
      </c>
      <c r="FK8" s="49">
        <f t="shared" si="153"/>
        <v>11</v>
      </c>
      <c r="FL8" s="51">
        <f t="shared" si="154"/>
        <v>8.1010000000000133</v>
      </c>
      <c r="FM8" s="49">
        <f t="shared" si="155"/>
        <v>0</v>
      </c>
      <c r="FN8" s="49">
        <f t="shared" si="156"/>
        <v>6</v>
      </c>
      <c r="FO8" s="51">
        <f t="shared" si="157"/>
        <v>7.352315600000237</v>
      </c>
      <c r="FP8" s="51">
        <f t="shared" si="158"/>
        <v>1.2253859333333728</v>
      </c>
      <c r="FQ8" s="51">
        <f t="shared" si="159"/>
        <v>3.6489999999999245</v>
      </c>
      <c r="FR8" s="51">
        <f t="shared" si="160"/>
        <v>3.6489999999999245</v>
      </c>
      <c r="FS8" s="51">
        <f t="shared" si="161"/>
        <v>3.6489999999999245</v>
      </c>
      <c r="FT8" s="1">
        <f t="shared" si="162"/>
        <v>0</v>
      </c>
      <c r="FU8" s="1">
        <f t="shared" si="163"/>
        <v>3</v>
      </c>
      <c r="FV8" s="51">
        <f t="shared" si="164"/>
        <v>1.8199999999999328</v>
      </c>
      <c r="FW8" s="51">
        <f t="shared" si="165"/>
        <v>0.60666666666664426</v>
      </c>
      <c r="FX8" s="51">
        <f t="shared" si="166"/>
        <v>0.79999999999984528</v>
      </c>
      <c r="FY8" s="51">
        <f t="shared" si="167"/>
        <v>0.55000000000000604</v>
      </c>
      <c r="FZ8" s="51">
        <f t="shared" si="168"/>
        <v>0.55000000000000604</v>
      </c>
      <c r="GA8" s="1">
        <f t="shared" si="169"/>
        <v>1</v>
      </c>
      <c r="GB8" s="1">
        <f t="shared" si="170"/>
        <v>1</v>
      </c>
      <c r="GC8" s="51">
        <f t="shared" si="171"/>
        <v>8.1010000000000133</v>
      </c>
      <c r="GD8" s="51">
        <f t="shared" si="172"/>
        <v>8.1010000000000133</v>
      </c>
      <c r="GE8" s="51">
        <f t="shared" si="173"/>
        <v>8.1010000000000133</v>
      </c>
      <c r="GF8" s="51">
        <f t="shared" si="174"/>
        <v>8.1010000000000133</v>
      </c>
      <c r="GG8" s="51" t="str">
        <f t="shared" si="175"/>
        <v/>
      </c>
      <c r="GH8" s="1">
        <f t="shared" si="176"/>
        <v>0</v>
      </c>
      <c r="GI8" s="1">
        <f t="shared" si="177"/>
        <v>2</v>
      </c>
      <c r="GJ8" s="40">
        <f t="shared" si="178"/>
        <v>1.7099999999998117</v>
      </c>
      <c r="GK8" s="40">
        <f t="shared" si="179"/>
        <v>0.85499999999990584</v>
      </c>
      <c r="GL8" s="40">
        <f t="shared" si="180"/>
        <v>1.24000000000003</v>
      </c>
      <c r="GM8" s="40">
        <f t="shared" si="181"/>
        <v>1.24000000000003</v>
      </c>
      <c r="GN8" s="40">
        <f t="shared" si="182"/>
        <v>1.24000000000003</v>
      </c>
    </row>
    <row r="9" spans="1:196" x14ac:dyDescent="0.25">
      <c r="A9">
        <v>3</v>
      </c>
      <c r="B9">
        <v>0</v>
      </c>
      <c r="C9">
        <v>17.71666730000009</v>
      </c>
      <c r="D9" s="11">
        <f>IF(C9&gt;0,P9+(C9/86400),"")</f>
        <v>1.9490239204861114E-2</v>
      </c>
      <c r="E9" s="11">
        <f t="shared" si="23"/>
        <v>1.9516666666666668E-2</v>
      </c>
      <c r="F9" s="1">
        <v>1</v>
      </c>
      <c r="G9" s="1" t="s">
        <v>288</v>
      </c>
      <c r="H9" s="1">
        <v>7</v>
      </c>
      <c r="J9" s="6"/>
      <c r="K9" s="23">
        <f t="shared" si="43"/>
        <v>1</v>
      </c>
      <c r="L9" s="23">
        <f t="shared" si="44"/>
        <v>0</v>
      </c>
      <c r="M9" s="6">
        <f t="shared" si="45"/>
        <v>0</v>
      </c>
      <c r="N9" s="6">
        <f t="shared" si="46"/>
        <v>0</v>
      </c>
      <c r="O9" s="57">
        <f t="shared" si="47"/>
        <v>0</v>
      </c>
      <c r="P9" s="4">
        <v>1.9285185185185186E-2</v>
      </c>
      <c r="Q9" s="4">
        <v>1.928912037037037E-2</v>
      </c>
      <c r="R9" s="4">
        <v>1.9289467592592594E-2</v>
      </c>
      <c r="S9" s="4">
        <v>1.9383333333333332E-2</v>
      </c>
      <c r="T9" s="16">
        <v>1.9289467592592594E-2</v>
      </c>
      <c r="U9" s="4">
        <v>1.9383101851851849E-2</v>
      </c>
      <c r="V9" s="4">
        <v>1.9393518518518518E-2</v>
      </c>
      <c r="W9" s="16">
        <v>1.941226851851852E-2</v>
      </c>
      <c r="X9" s="4">
        <v>1.9419097222222223E-2</v>
      </c>
      <c r="Y9" s="4">
        <v>1.9430902777777776E-2</v>
      </c>
      <c r="Z9" s="16">
        <v>1.9480208333333335E-2</v>
      </c>
      <c r="AA9" s="4">
        <v>1.9485416666666668E-2</v>
      </c>
      <c r="AB9" s="4"/>
      <c r="AC9" s="16"/>
      <c r="AD9" s="4"/>
      <c r="AE9" s="4"/>
      <c r="AF9" s="4">
        <v>1.948923611111111E-2</v>
      </c>
      <c r="AG9" s="4">
        <f t="shared" si="48"/>
        <v>1.9490239204861114E-2</v>
      </c>
      <c r="AH9" s="4" t="str">
        <f t="shared" si="49"/>
        <v>TO</v>
      </c>
      <c r="AI9" s="4" t="str">
        <f t="shared" si="24"/>
        <v/>
      </c>
      <c r="AJ9" s="1" t="s">
        <v>282</v>
      </c>
      <c r="AK9" s="17" t="s">
        <v>280</v>
      </c>
      <c r="AL9" s="1" t="s">
        <v>281</v>
      </c>
      <c r="AM9" s="1" t="s">
        <v>280</v>
      </c>
      <c r="AN9" s="17" t="s">
        <v>282</v>
      </c>
      <c r="AO9" s="1" t="s">
        <v>286</v>
      </c>
      <c r="AP9" s="1" t="s">
        <v>280</v>
      </c>
      <c r="AQ9" s="17" t="s">
        <v>281</v>
      </c>
      <c r="AR9" s="1" t="s">
        <v>280</v>
      </c>
      <c r="AW9" s="1" t="str">
        <f t="shared" si="50"/>
        <v>ic</v>
      </c>
      <c r="AY9" s="1">
        <f t="shared" si="51"/>
        <v>1</v>
      </c>
      <c r="AZ9" s="1">
        <f t="shared" si="52"/>
        <v>8</v>
      </c>
      <c r="BA9" s="1">
        <f t="shared" si="53"/>
        <v>8</v>
      </c>
      <c r="BB9" s="1">
        <f t="shared" si="54"/>
        <v>0</v>
      </c>
      <c r="BC9" s="24">
        <f t="shared" si="55"/>
        <v>4.2824074074077068E-6</v>
      </c>
      <c r="BD9" s="24">
        <f t="shared" si="56"/>
        <v>9.3634259259255115E-5</v>
      </c>
      <c r="BE9" s="24">
        <f t="shared" si="57"/>
        <v>1.0416666666668989E-5</v>
      </c>
      <c r="BF9" s="24">
        <f t="shared" si="58"/>
        <v>1.8750000000001404E-5</v>
      </c>
      <c r="BG9" s="24">
        <f t="shared" si="59"/>
        <v>6.8287037037033371E-6</v>
      </c>
      <c r="BH9" s="24">
        <f t="shared" si="60"/>
        <v>1.1805555555553099E-5</v>
      </c>
      <c r="BI9" s="24">
        <f t="shared" si="61"/>
        <v>4.9305555555559377E-5</v>
      </c>
      <c r="BJ9" s="24">
        <f t="shared" si="62"/>
        <v>5.2083333333327597E-6</v>
      </c>
      <c r="BK9" s="24" t="str">
        <f t="shared" si="63"/>
        <v/>
      </c>
      <c r="BL9" s="24" t="str">
        <f t="shared" si="64"/>
        <v/>
      </c>
      <c r="BM9" s="24" t="str">
        <f t="shared" si="65"/>
        <v/>
      </c>
      <c r="BN9" s="24" t="str">
        <f t="shared" si="66"/>
        <v/>
      </c>
      <c r="BO9" s="24">
        <f t="shared" si="67"/>
        <v>4.8225381944454193E-6</v>
      </c>
      <c r="BQ9" s="24" t="str">
        <f t="shared" si="68"/>
        <v/>
      </c>
      <c r="BR9" s="24">
        <f t="shared" si="69"/>
        <v>9.3634259259255115E-5</v>
      </c>
      <c r="BS9" s="24" t="str">
        <f t="shared" si="70"/>
        <v/>
      </c>
      <c r="BT9" s="24">
        <f t="shared" si="71"/>
        <v>1.8750000000001404E-5</v>
      </c>
      <c r="BU9" s="24" t="str">
        <f t="shared" si="72"/>
        <v/>
      </c>
      <c r="BV9" s="24" t="str">
        <f t="shared" si="73"/>
        <v/>
      </c>
      <c r="BW9" s="24">
        <f t="shared" si="74"/>
        <v>4.9305555555559377E-5</v>
      </c>
      <c r="BX9" s="24" t="str">
        <f t="shared" si="75"/>
        <v/>
      </c>
      <c r="BY9" s="24" t="str">
        <f t="shared" si="76"/>
        <v/>
      </c>
      <c r="BZ9" s="24" t="str">
        <f t="shared" si="77"/>
        <v/>
      </c>
      <c r="CA9" s="24" t="str">
        <f t="shared" si="78"/>
        <v/>
      </c>
      <c r="CB9" s="24" t="str">
        <f t="shared" si="79"/>
        <v/>
      </c>
      <c r="CC9" s="24">
        <f t="shared" si="80"/>
        <v>4.8225381944454193E-6</v>
      </c>
      <c r="CD9" s="1">
        <f t="shared" si="81"/>
        <v>0</v>
      </c>
      <c r="CE9" s="1">
        <f t="shared" si="82"/>
        <v>4</v>
      </c>
      <c r="CF9" s="24">
        <f t="shared" si="83"/>
        <v>1.6651235300926132E-4</v>
      </c>
      <c r="CG9" s="24">
        <f t="shared" si="84"/>
        <v>4.1628088252315329E-5</v>
      </c>
      <c r="CH9" s="24">
        <f t="shared" si="85"/>
        <v>9.3634259259255115E-5</v>
      </c>
      <c r="CI9" s="24">
        <f t="shared" si="86"/>
        <v>9.3634259259255115E-5</v>
      </c>
      <c r="CJ9" s="24">
        <f t="shared" si="87"/>
        <v>9.3634259259255115E-5</v>
      </c>
      <c r="CM9" s="24" t="str">
        <f t="shared" si="88"/>
        <v/>
      </c>
      <c r="CN9" s="24" t="str">
        <f t="shared" si="89"/>
        <v/>
      </c>
      <c r="CO9" s="24" t="str">
        <f t="shared" si="90"/>
        <v/>
      </c>
      <c r="CP9" s="24" t="str">
        <f t="shared" si="91"/>
        <v/>
      </c>
      <c r="CQ9" s="24" t="str">
        <f t="shared" si="92"/>
        <v/>
      </c>
      <c r="CR9" s="24">
        <f t="shared" si="93"/>
        <v>1.1805555555553099E-5</v>
      </c>
      <c r="CS9" s="24" t="str">
        <f t="shared" si="94"/>
        <v/>
      </c>
      <c r="CT9" s="24" t="str">
        <f t="shared" si="95"/>
        <v/>
      </c>
      <c r="CU9" s="24" t="str">
        <f t="shared" si="96"/>
        <v/>
      </c>
      <c r="CV9" s="24" t="str">
        <f t="shared" si="97"/>
        <v/>
      </c>
      <c r="CW9" s="24" t="str">
        <f t="shared" si="98"/>
        <v/>
      </c>
      <c r="CX9" s="24" t="str">
        <f t="shared" si="99"/>
        <v/>
      </c>
      <c r="CY9" s="24" t="str">
        <f t="shared" si="100"/>
        <v/>
      </c>
      <c r="CZ9" s="1">
        <f t="shared" si="101"/>
        <v>0</v>
      </c>
      <c r="DA9" s="1">
        <f t="shared" si="102"/>
        <v>1</v>
      </c>
      <c r="DB9" s="24">
        <f t="shared" si="103"/>
        <v>1.1805555555553099E-5</v>
      </c>
      <c r="DC9" s="24">
        <f t="shared" si="104"/>
        <v>1.1805555555553099E-5</v>
      </c>
      <c r="DD9" s="24">
        <f t="shared" si="105"/>
        <v>1.1805555555553099E-5</v>
      </c>
      <c r="DE9" s="24">
        <f t="shared" si="106"/>
        <v>1.1805555555553099E-5</v>
      </c>
      <c r="DF9" s="24">
        <f t="shared" si="107"/>
        <v>1.1805555555553099E-5</v>
      </c>
      <c r="DI9" s="24">
        <f t="shared" si="108"/>
        <v>4.2824074074077068E-6</v>
      </c>
      <c r="DJ9" s="24" t="str">
        <f t="shared" si="109"/>
        <v/>
      </c>
      <c r="DK9" s="24" t="str">
        <f t="shared" si="110"/>
        <v/>
      </c>
      <c r="DL9" s="24" t="str">
        <f t="shared" si="111"/>
        <v/>
      </c>
      <c r="DM9" s="24">
        <f t="shared" si="112"/>
        <v>6.8287037037033371E-6</v>
      </c>
      <c r="DN9" s="24" t="str">
        <f t="shared" si="113"/>
        <v/>
      </c>
      <c r="DO9" s="24" t="str">
        <f t="shared" si="114"/>
        <v/>
      </c>
      <c r="DP9" s="24" t="str">
        <f t="shared" si="115"/>
        <v/>
      </c>
      <c r="DQ9" s="24" t="str">
        <f t="shared" si="116"/>
        <v/>
      </c>
      <c r="DR9" s="24" t="str">
        <f t="shared" si="117"/>
        <v/>
      </c>
      <c r="DS9" s="24" t="str">
        <f t="shared" si="118"/>
        <v/>
      </c>
      <c r="DT9" s="24" t="str">
        <f t="shared" si="119"/>
        <v/>
      </c>
      <c r="DU9" s="24" t="str">
        <f t="shared" si="120"/>
        <v/>
      </c>
      <c r="DV9" s="1">
        <f t="shared" si="121"/>
        <v>1</v>
      </c>
      <c r="DW9" s="1">
        <f t="shared" si="122"/>
        <v>2</v>
      </c>
      <c r="DX9" s="24">
        <f t="shared" si="123"/>
        <v>1.1111111111111044E-5</v>
      </c>
      <c r="DY9" s="24">
        <f t="shared" si="124"/>
        <v>5.5555555555555219E-6</v>
      </c>
      <c r="DZ9" s="24">
        <f t="shared" si="125"/>
        <v>6.8287037037033371E-6</v>
      </c>
      <c r="EA9" s="24">
        <f t="shared" si="126"/>
        <v>4.2824074074077068E-6</v>
      </c>
      <c r="EB9" s="24">
        <f t="shared" si="127"/>
        <v>6.8287037037033371E-6</v>
      </c>
      <c r="EE9" s="24" t="str">
        <f t="shared" si="128"/>
        <v/>
      </c>
      <c r="EF9" s="24" t="str">
        <f t="shared" si="129"/>
        <v/>
      </c>
      <c r="EG9" s="24">
        <f t="shared" si="130"/>
        <v>1.0416666666668989E-5</v>
      </c>
      <c r="EH9" s="24" t="str">
        <f t="shared" si="131"/>
        <v/>
      </c>
      <c r="EI9" s="24" t="str">
        <f t="shared" si="132"/>
        <v/>
      </c>
      <c r="EJ9" s="24" t="str">
        <f t="shared" si="133"/>
        <v/>
      </c>
      <c r="EK9" s="24" t="str">
        <f t="shared" si="134"/>
        <v/>
      </c>
      <c r="EL9" s="24">
        <f t="shared" si="135"/>
        <v>5.2083333333327597E-6</v>
      </c>
      <c r="EM9" s="24" t="str">
        <f t="shared" si="136"/>
        <v/>
      </c>
      <c r="EN9" s="24" t="str">
        <f t="shared" si="137"/>
        <v/>
      </c>
      <c r="EO9" s="24" t="str">
        <f t="shared" si="138"/>
        <v/>
      </c>
      <c r="EP9" s="24" t="str">
        <f t="shared" si="139"/>
        <v/>
      </c>
      <c r="EQ9" s="24" t="str">
        <f t="shared" si="140"/>
        <v/>
      </c>
      <c r="ER9" s="1">
        <f t="shared" si="141"/>
        <v>0</v>
      </c>
      <c r="ES9" s="1">
        <f t="shared" si="142"/>
        <v>2</v>
      </c>
      <c r="ET9" s="24">
        <f t="shared" si="143"/>
        <v>1.5625000000001749E-5</v>
      </c>
      <c r="EU9" s="24">
        <f t="shared" si="144"/>
        <v>7.8125000000008743E-6</v>
      </c>
      <c r="EV9" s="24">
        <f t="shared" si="145"/>
        <v>1.0416666666668989E-5</v>
      </c>
      <c r="EW9" s="24">
        <f t="shared" si="146"/>
        <v>1.0416666666668989E-5</v>
      </c>
      <c r="EX9" s="24">
        <f t="shared" si="147"/>
        <v>1.0416666666668989E-5</v>
      </c>
      <c r="EZ9" s="24">
        <f t="shared" si="148"/>
        <v>2.0505401967592721E-4</v>
      </c>
      <c r="FA9" s="24">
        <f>IF(AND(C9&lt;&gt;"",C9&lt;=20),C9/86400,20/86400)</f>
        <v>2.0505401967592696E-4</v>
      </c>
      <c r="FB9" s="40">
        <f t="shared" si="149"/>
        <v>-2.1076890233118206E-14</v>
      </c>
      <c r="FD9" s="24">
        <f t="shared" si="150"/>
        <v>4.2824074074077068E-6</v>
      </c>
      <c r="FE9" s="24">
        <f t="shared" si="151"/>
        <v>3.4722222222449695E-7</v>
      </c>
      <c r="FF9" s="24"/>
      <c r="FG9" s="49">
        <f>K9</f>
        <v>1</v>
      </c>
      <c r="FH9" s="8">
        <f>C9</f>
        <v>17.71666730000009</v>
      </c>
      <c r="FI9" s="49">
        <f>L9</f>
        <v>0</v>
      </c>
      <c r="FJ9" s="49">
        <f t="shared" si="152"/>
        <v>1</v>
      </c>
      <c r="FK9" s="49">
        <f t="shared" si="153"/>
        <v>8</v>
      </c>
      <c r="FL9" s="51">
        <f t="shared" si="154"/>
        <v>0.37000000000002586</v>
      </c>
      <c r="FM9" s="49">
        <f t="shared" si="155"/>
        <v>0</v>
      </c>
      <c r="FN9" s="49">
        <f t="shared" si="156"/>
        <v>4</v>
      </c>
      <c r="FO9" s="51">
        <f t="shared" si="157"/>
        <v>14.386667300000177</v>
      </c>
      <c r="FP9" s="51">
        <f t="shared" si="158"/>
        <v>3.5966668250000442</v>
      </c>
      <c r="FQ9" s="51">
        <f t="shared" si="159"/>
        <v>8.089999999999641</v>
      </c>
      <c r="FR9" s="51">
        <f t="shared" si="160"/>
        <v>8.089999999999641</v>
      </c>
      <c r="FS9" s="51">
        <f t="shared" si="161"/>
        <v>8.089999999999641</v>
      </c>
      <c r="FT9" s="1">
        <f t="shared" si="162"/>
        <v>0</v>
      </c>
      <c r="FU9" s="1">
        <f t="shared" si="163"/>
        <v>1</v>
      </c>
      <c r="FV9" s="51">
        <f t="shared" si="164"/>
        <v>1.0199999999997877</v>
      </c>
      <c r="FW9" s="51">
        <f t="shared" si="165"/>
        <v>1.0199999999997877</v>
      </c>
      <c r="FX9" s="51">
        <f t="shared" si="166"/>
        <v>1.0199999999997877</v>
      </c>
      <c r="FY9" s="51">
        <f t="shared" si="167"/>
        <v>1.0199999999997877</v>
      </c>
      <c r="FZ9" s="51">
        <f t="shared" si="168"/>
        <v>1.0199999999997877</v>
      </c>
      <c r="GA9" s="1">
        <f t="shared" si="169"/>
        <v>1</v>
      </c>
      <c r="GB9" s="1">
        <f t="shared" si="170"/>
        <v>2</v>
      </c>
      <c r="GC9" s="51">
        <f t="shared" si="171"/>
        <v>0.95999999999999419</v>
      </c>
      <c r="GD9" s="51">
        <f t="shared" si="172"/>
        <v>0.4799999999999971</v>
      </c>
      <c r="GE9" s="51">
        <f t="shared" si="173"/>
        <v>0.58999999999996833</v>
      </c>
      <c r="GF9" s="51">
        <f t="shared" si="174"/>
        <v>0.37000000000002586</v>
      </c>
      <c r="GG9" s="51">
        <f t="shared" si="175"/>
        <v>0.58999999999996833</v>
      </c>
      <c r="GH9" s="1">
        <f t="shared" si="176"/>
        <v>0</v>
      </c>
      <c r="GI9" s="1">
        <f t="shared" si="177"/>
        <v>2</v>
      </c>
      <c r="GJ9" s="40">
        <f t="shared" si="178"/>
        <v>1.3500000000001511</v>
      </c>
      <c r="GK9" s="40">
        <f t="shared" si="179"/>
        <v>0.67500000000007554</v>
      </c>
      <c r="GL9" s="40">
        <f t="shared" si="180"/>
        <v>0.90000000000020064</v>
      </c>
      <c r="GM9" s="40">
        <f t="shared" si="181"/>
        <v>0.90000000000020064</v>
      </c>
      <c r="GN9" s="40">
        <f t="shared" si="182"/>
        <v>0.90000000000020064</v>
      </c>
    </row>
    <row r="10" spans="1:196" x14ac:dyDescent="0.25">
      <c r="A10">
        <v>3</v>
      </c>
      <c r="B10">
        <v>0</v>
      </c>
      <c r="C10">
        <v>21.833330800000113</v>
      </c>
      <c r="D10" s="11">
        <f>IF(C10&gt;0,P10+(C10/86400),"")</f>
        <v>2.2529436699074076E-2</v>
      </c>
      <c r="E10" s="11">
        <f t="shared" si="23"/>
        <v>2.2508217592592594E-2</v>
      </c>
      <c r="F10" s="1">
        <v>1</v>
      </c>
      <c r="G10" s="1" t="s">
        <v>288</v>
      </c>
      <c r="H10" s="1">
        <v>8</v>
      </c>
      <c r="J10" s="6"/>
      <c r="K10" s="23">
        <f t="shared" si="43"/>
        <v>1</v>
      </c>
      <c r="L10" s="23">
        <f t="shared" si="44"/>
        <v>1</v>
      </c>
      <c r="M10" s="6">
        <f t="shared" si="45"/>
        <v>0</v>
      </c>
      <c r="N10" s="6">
        <f t="shared" si="46"/>
        <v>0</v>
      </c>
      <c r="O10" s="57">
        <f t="shared" si="47"/>
        <v>0</v>
      </c>
      <c r="P10" s="4">
        <v>2.2276736111111112E-2</v>
      </c>
      <c r="Q10" s="4">
        <v>2.237824074074074E-2</v>
      </c>
      <c r="R10" s="4">
        <v>2.2378819444444444E-2</v>
      </c>
      <c r="S10" s="4">
        <v>2.2388657407407406E-2</v>
      </c>
      <c r="T10" s="16">
        <v>2.237719907407407E-2</v>
      </c>
      <c r="U10" s="4">
        <v>2.2378819444444444E-2</v>
      </c>
      <c r="V10" s="4">
        <v>2.2388657407407406E-2</v>
      </c>
      <c r="W10" s="16">
        <v>2.2394791666666667E-2</v>
      </c>
      <c r="X10" s="4">
        <v>2.2421875000000004E-2</v>
      </c>
      <c r="Y10" s="4">
        <v>2.2434837962962962E-2</v>
      </c>
      <c r="Z10" s="16">
        <v>2.2446527777777777E-2</v>
      </c>
      <c r="AA10" s="4">
        <v>2.2455092592592592E-2</v>
      </c>
      <c r="AB10" s="4">
        <v>2.2461689814814816E-2</v>
      </c>
      <c r="AC10" s="16">
        <v>2.2468518518518516E-2</v>
      </c>
      <c r="AD10" s="4">
        <v>2.2482291666666664E-2</v>
      </c>
      <c r="AE10" s="4">
        <v>2.2497685185185187E-2</v>
      </c>
      <c r="AF10" s="4">
        <v>2.2528587962962962E-2</v>
      </c>
      <c r="AG10" s="4">
        <f t="shared" si="48"/>
        <v>2.2508217592592594E-2</v>
      </c>
      <c r="AH10" s="4" t="str">
        <f t="shared" si="49"/>
        <v>EB</v>
      </c>
      <c r="AI10" s="4" t="str">
        <f t="shared" si="24"/>
        <v>X</v>
      </c>
      <c r="AJ10" s="1" t="s">
        <v>282</v>
      </c>
      <c r="AK10" s="17" t="s">
        <v>281</v>
      </c>
      <c r="AL10" s="1" t="s">
        <v>280</v>
      </c>
      <c r="AM10" s="1" t="s">
        <v>286</v>
      </c>
      <c r="AN10" s="17" t="s">
        <v>280</v>
      </c>
      <c r="AO10" s="1" t="s">
        <v>286</v>
      </c>
      <c r="AP10" s="1" t="s">
        <v>280</v>
      </c>
      <c r="AQ10" s="17" t="s">
        <v>286</v>
      </c>
      <c r="AR10" s="1" t="s">
        <v>280</v>
      </c>
      <c r="AS10" s="1" t="s">
        <v>286</v>
      </c>
      <c r="AT10" s="17" t="s">
        <v>280</v>
      </c>
      <c r="AU10" s="1" t="s">
        <v>286</v>
      </c>
      <c r="AV10" s="1" t="s">
        <v>280</v>
      </c>
      <c r="AW10" s="1" t="str">
        <f t="shared" si="50"/>
        <v>ic</v>
      </c>
      <c r="AY10" s="1">
        <f t="shared" si="51"/>
        <v>2</v>
      </c>
      <c r="AZ10" s="1">
        <f t="shared" si="52"/>
        <v>12</v>
      </c>
      <c r="BA10" s="1">
        <f t="shared" si="53"/>
        <v>12</v>
      </c>
      <c r="BB10" s="1">
        <f t="shared" si="54"/>
        <v>0</v>
      </c>
      <c r="BC10" s="24">
        <f t="shared" si="55"/>
        <v>1.0046296296295845E-4</v>
      </c>
      <c r="BD10" s="24">
        <f t="shared" si="56"/>
        <v>1.6203703703740469E-6</v>
      </c>
      <c r="BE10" s="24">
        <f t="shared" si="57"/>
        <v>9.837962962961494E-6</v>
      </c>
      <c r="BF10" s="24">
        <f t="shared" si="58"/>
        <v>6.1342592592612821E-6</v>
      </c>
      <c r="BG10" s="24">
        <f t="shared" si="59"/>
        <v>2.7083333333337289E-5</v>
      </c>
      <c r="BH10" s="24">
        <f t="shared" si="60"/>
        <v>1.296296296295768E-5</v>
      </c>
      <c r="BI10" s="24">
        <f t="shared" si="61"/>
        <v>1.1689814814815069E-5</v>
      </c>
      <c r="BJ10" s="24">
        <f t="shared" si="62"/>
        <v>8.5648148148154135E-6</v>
      </c>
      <c r="BK10" s="24">
        <f t="shared" si="63"/>
        <v>6.5972222222238086E-6</v>
      </c>
      <c r="BL10" s="24">
        <f t="shared" si="64"/>
        <v>6.8287037036998677E-6</v>
      </c>
      <c r="BM10" s="24">
        <f t="shared" si="65"/>
        <v>1.3773148148148173E-5</v>
      </c>
      <c r="BN10" s="24">
        <f t="shared" si="66"/>
        <v>1.539351851852222E-5</v>
      </c>
      <c r="BO10" s="24">
        <f t="shared" si="67"/>
        <v>1.0532407407407018E-5</v>
      </c>
      <c r="BQ10" s="24" t="str">
        <f t="shared" si="68"/>
        <v/>
      </c>
      <c r="BR10" s="24" t="str">
        <f t="shared" si="69"/>
        <v/>
      </c>
      <c r="BS10" s="24">
        <f t="shared" si="70"/>
        <v>9.837962962961494E-6</v>
      </c>
      <c r="BT10" s="24" t="str">
        <f t="shared" si="71"/>
        <v/>
      </c>
      <c r="BU10" s="24">
        <f t="shared" si="72"/>
        <v>2.7083333333337289E-5</v>
      </c>
      <c r="BV10" s="24" t="str">
        <f t="shared" si="73"/>
        <v/>
      </c>
      <c r="BW10" s="24">
        <f t="shared" si="74"/>
        <v>1.1689814814815069E-5</v>
      </c>
      <c r="BX10" s="24" t="str">
        <f t="shared" si="75"/>
        <v/>
      </c>
      <c r="BY10" s="24">
        <f t="shared" si="76"/>
        <v>6.5972222222238086E-6</v>
      </c>
      <c r="BZ10" s="24" t="str">
        <f t="shared" si="77"/>
        <v/>
      </c>
      <c r="CA10" s="24">
        <f t="shared" si="78"/>
        <v>1.3773148148148173E-5</v>
      </c>
      <c r="CB10" s="24" t="str">
        <f t="shared" si="79"/>
        <v/>
      </c>
      <c r="CC10" s="24">
        <f t="shared" si="80"/>
        <v>1.0532407407407018E-5</v>
      </c>
      <c r="CD10" s="1">
        <f t="shared" si="81"/>
        <v>0</v>
      </c>
      <c r="CE10" s="1">
        <f t="shared" si="82"/>
        <v>6</v>
      </c>
      <c r="CF10" s="24">
        <f t="shared" si="83"/>
        <v>7.9513888888892853E-5</v>
      </c>
      <c r="CG10" s="24">
        <f t="shared" si="84"/>
        <v>1.3252314814815475E-5</v>
      </c>
      <c r="CH10" s="24">
        <f t="shared" si="85"/>
        <v>2.7083333333337289E-5</v>
      </c>
      <c r="CI10" s="24">
        <f t="shared" si="86"/>
        <v>9.837962962961494E-6</v>
      </c>
      <c r="CJ10" s="24">
        <f t="shared" si="87"/>
        <v>9.837962962961494E-6</v>
      </c>
      <c r="CM10" s="24" t="str">
        <f t="shared" si="88"/>
        <v/>
      </c>
      <c r="CN10" s="24" t="str">
        <f t="shared" si="89"/>
        <v/>
      </c>
      <c r="CO10" s="24" t="str">
        <f t="shared" si="90"/>
        <v/>
      </c>
      <c r="CP10" s="24">
        <f t="shared" si="91"/>
        <v>6.1342592592612821E-6</v>
      </c>
      <c r="CQ10" s="24" t="str">
        <f t="shared" si="92"/>
        <v/>
      </c>
      <c r="CR10" s="24">
        <f t="shared" si="93"/>
        <v>1.296296296295768E-5</v>
      </c>
      <c r="CS10" s="24" t="str">
        <f t="shared" si="94"/>
        <v/>
      </c>
      <c r="CT10" s="24">
        <f t="shared" si="95"/>
        <v>8.5648148148154135E-6</v>
      </c>
      <c r="CU10" s="24" t="str">
        <f t="shared" si="96"/>
        <v/>
      </c>
      <c r="CV10" s="24">
        <f t="shared" si="97"/>
        <v>6.8287037036998677E-6</v>
      </c>
      <c r="CW10" s="24" t="str">
        <f t="shared" si="98"/>
        <v/>
      </c>
      <c r="CX10" s="24">
        <f t="shared" si="99"/>
        <v>1.539351851852222E-5</v>
      </c>
      <c r="CY10" s="24" t="str">
        <f t="shared" si="100"/>
        <v/>
      </c>
      <c r="CZ10" s="1">
        <f t="shared" si="101"/>
        <v>0</v>
      </c>
      <c r="DA10" s="1">
        <f t="shared" si="102"/>
        <v>5</v>
      </c>
      <c r="DB10" s="24">
        <f t="shared" si="103"/>
        <v>4.9884259259256464E-5</v>
      </c>
      <c r="DC10" s="24">
        <f t="shared" si="104"/>
        <v>9.9768518518512928E-6</v>
      </c>
      <c r="DD10" s="24">
        <f t="shared" si="105"/>
        <v>1.539351851852222E-5</v>
      </c>
      <c r="DE10" s="24">
        <f t="shared" si="106"/>
        <v>6.1342592592612821E-6</v>
      </c>
      <c r="DF10" s="24">
        <f t="shared" si="107"/>
        <v>6.1342592592612821E-6</v>
      </c>
      <c r="DI10" s="24">
        <f t="shared" si="108"/>
        <v>1.0046296296295845E-4</v>
      </c>
      <c r="DJ10" s="24" t="str">
        <f t="shared" si="109"/>
        <v/>
      </c>
      <c r="DK10" s="24" t="str">
        <f t="shared" si="110"/>
        <v/>
      </c>
      <c r="DL10" s="24" t="str">
        <f t="shared" si="111"/>
        <v/>
      </c>
      <c r="DM10" s="24" t="str">
        <f t="shared" si="112"/>
        <v/>
      </c>
      <c r="DN10" s="24" t="str">
        <f t="shared" si="113"/>
        <v/>
      </c>
      <c r="DO10" s="24" t="str">
        <f t="shared" si="114"/>
        <v/>
      </c>
      <c r="DP10" s="24" t="str">
        <f t="shared" si="115"/>
        <v/>
      </c>
      <c r="DQ10" s="24" t="str">
        <f t="shared" si="116"/>
        <v/>
      </c>
      <c r="DR10" s="24" t="str">
        <f t="shared" si="117"/>
        <v/>
      </c>
      <c r="DS10" s="24" t="str">
        <f t="shared" si="118"/>
        <v/>
      </c>
      <c r="DT10" s="24" t="str">
        <f t="shared" si="119"/>
        <v/>
      </c>
      <c r="DU10" s="24" t="str">
        <f t="shared" si="120"/>
        <v/>
      </c>
      <c r="DV10" s="1">
        <f t="shared" si="121"/>
        <v>1</v>
      </c>
      <c r="DW10" s="1">
        <f t="shared" si="122"/>
        <v>1</v>
      </c>
      <c r="DX10" s="24">
        <f t="shared" si="123"/>
        <v>1.0046296296295845E-4</v>
      </c>
      <c r="DY10" s="24">
        <f t="shared" si="124"/>
        <v>1.0046296296295845E-4</v>
      </c>
      <c r="DZ10" s="24">
        <f t="shared" si="125"/>
        <v>1.0046296296295845E-4</v>
      </c>
      <c r="EA10" s="24">
        <f t="shared" si="126"/>
        <v>1.0046296296295845E-4</v>
      </c>
      <c r="EB10" s="24" t="str">
        <f t="shared" si="127"/>
        <v/>
      </c>
      <c r="EE10" s="24" t="str">
        <f t="shared" si="128"/>
        <v/>
      </c>
      <c r="EF10" s="24">
        <f t="shared" si="129"/>
        <v>1.6203703703740469E-6</v>
      </c>
      <c r="EG10" s="24" t="str">
        <f t="shared" si="130"/>
        <v/>
      </c>
      <c r="EH10" s="24" t="str">
        <f t="shared" si="131"/>
        <v/>
      </c>
      <c r="EI10" s="24" t="str">
        <f t="shared" si="132"/>
        <v/>
      </c>
      <c r="EJ10" s="24" t="str">
        <f t="shared" si="133"/>
        <v/>
      </c>
      <c r="EK10" s="24" t="str">
        <f t="shared" si="134"/>
        <v/>
      </c>
      <c r="EL10" s="24" t="str">
        <f t="shared" si="135"/>
        <v/>
      </c>
      <c r="EM10" s="24" t="str">
        <f t="shared" si="136"/>
        <v/>
      </c>
      <c r="EN10" s="24" t="str">
        <f t="shared" si="137"/>
        <v/>
      </c>
      <c r="EO10" s="24" t="str">
        <f t="shared" si="138"/>
        <v/>
      </c>
      <c r="EP10" s="24" t="str">
        <f t="shared" si="139"/>
        <v/>
      </c>
      <c r="EQ10" s="24" t="str">
        <f t="shared" si="140"/>
        <v/>
      </c>
      <c r="ER10" s="1">
        <f t="shared" si="141"/>
        <v>0</v>
      </c>
      <c r="ES10" s="1">
        <f t="shared" si="142"/>
        <v>1</v>
      </c>
      <c r="ET10" s="24">
        <f t="shared" si="143"/>
        <v>1.6203703703740469E-6</v>
      </c>
      <c r="EU10" s="24">
        <f t="shared" si="144"/>
        <v>1.6203703703740469E-6</v>
      </c>
      <c r="EV10" s="24">
        <f t="shared" si="145"/>
        <v>1.6203703703740469E-6</v>
      </c>
      <c r="EW10" s="24">
        <f t="shared" si="146"/>
        <v>1.6203703703740469E-6</v>
      </c>
      <c r="EX10" s="24">
        <f t="shared" si="147"/>
        <v>1.6203703703740469E-6</v>
      </c>
      <c r="EZ10" s="24">
        <f t="shared" si="148"/>
        <v>2.3148148148148182E-4</v>
      </c>
      <c r="FA10" s="24">
        <f>IF(AND(C10&lt;&gt;"",C10&lt;=20),C10/86400,20/86400)</f>
        <v>2.3148148148148149E-4</v>
      </c>
      <c r="FB10" s="40">
        <f t="shared" si="149"/>
        <v>-2.8102520310824275E-14</v>
      </c>
      <c r="FD10" s="24">
        <f t="shared" si="150"/>
        <v>1.020833333333325E-4</v>
      </c>
      <c r="FE10" s="24">
        <f t="shared" si="151"/>
        <v>5.7870370370402546E-7</v>
      </c>
      <c r="FF10" s="24"/>
      <c r="FG10" s="49">
        <f>K10</f>
        <v>1</v>
      </c>
      <c r="FH10" s="8">
        <f>C10</f>
        <v>21.833330800000113</v>
      </c>
      <c r="FI10" s="49">
        <f>L10</f>
        <v>1</v>
      </c>
      <c r="FJ10" s="49">
        <f t="shared" si="152"/>
        <v>2</v>
      </c>
      <c r="FK10" s="49">
        <f t="shared" si="153"/>
        <v>12</v>
      </c>
      <c r="FL10" s="51">
        <f t="shared" si="154"/>
        <v>8.8199999999999275</v>
      </c>
      <c r="FM10" s="49">
        <f t="shared" si="155"/>
        <v>0</v>
      </c>
      <c r="FN10" s="49">
        <f t="shared" si="156"/>
        <v>6</v>
      </c>
      <c r="FO10" s="51">
        <f t="shared" si="157"/>
        <v>6.8700000000003421</v>
      </c>
      <c r="FP10" s="51">
        <f t="shared" si="158"/>
        <v>1.1450000000000571</v>
      </c>
      <c r="FQ10" s="51">
        <f t="shared" si="159"/>
        <v>2.3400000000003418</v>
      </c>
      <c r="FR10" s="51">
        <f t="shared" si="160"/>
        <v>0.84999999999987308</v>
      </c>
      <c r="FS10" s="51">
        <f t="shared" si="161"/>
        <v>0.84999999999987308</v>
      </c>
      <c r="FT10" s="1">
        <f t="shared" si="162"/>
        <v>0</v>
      </c>
      <c r="FU10" s="1">
        <f t="shared" si="163"/>
        <v>5</v>
      </c>
      <c r="FV10" s="51">
        <f t="shared" si="164"/>
        <v>4.3099999999997589</v>
      </c>
      <c r="FW10" s="51">
        <f t="shared" si="165"/>
        <v>0.86199999999995169</v>
      </c>
      <c r="FX10" s="51">
        <f t="shared" si="166"/>
        <v>1.3300000000003198</v>
      </c>
      <c r="FY10" s="51">
        <f t="shared" si="167"/>
        <v>0.53000000000017478</v>
      </c>
      <c r="FZ10" s="51">
        <f t="shared" si="168"/>
        <v>0.53000000000017478</v>
      </c>
      <c r="GA10" s="1">
        <f t="shared" si="169"/>
        <v>1</v>
      </c>
      <c r="GB10" s="1">
        <f t="shared" si="170"/>
        <v>1</v>
      </c>
      <c r="GC10" s="51">
        <f t="shared" si="171"/>
        <v>8.6799999999996107</v>
      </c>
      <c r="GD10" s="51">
        <f t="shared" si="172"/>
        <v>8.6799999999996107</v>
      </c>
      <c r="GE10" s="51">
        <f t="shared" si="173"/>
        <v>8.6799999999996107</v>
      </c>
      <c r="GF10" s="51">
        <f t="shared" si="174"/>
        <v>8.6799999999996107</v>
      </c>
      <c r="GG10" s="51" t="str">
        <f t="shared" si="175"/>
        <v/>
      </c>
      <c r="GH10" s="1">
        <f t="shared" si="176"/>
        <v>0</v>
      </c>
      <c r="GI10" s="1">
        <f t="shared" si="177"/>
        <v>1</v>
      </c>
      <c r="GJ10" s="40">
        <f t="shared" si="178"/>
        <v>0.14000000000031765</v>
      </c>
      <c r="GK10" s="40">
        <f t="shared" si="179"/>
        <v>0.14000000000031765</v>
      </c>
      <c r="GL10" s="40">
        <f t="shared" si="180"/>
        <v>0.14000000000031765</v>
      </c>
      <c r="GM10" s="40">
        <f t="shared" si="181"/>
        <v>0.14000000000031765</v>
      </c>
      <c r="GN10" s="40">
        <f t="shared" si="182"/>
        <v>0.14000000000031765</v>
      </c>
    </row>
    <row r="11" spans="1:196" x14ac:dyDescent="0.25">
      <c r="A11">
        <v>3</v>
      </c>
      <c r="B11">
        <v>0</v>
      </c>
      <c r="C11">
        <v>18.216676999999908</v>
      </c>
      <c r="D11" s="11">
        <f>IF(C11&gt;0,P11+(C11/86400),"")</f>
        <v>2.3532716168981484E-2</v>
      </c>
      <c r="E11" s="11">
        <f t="shared" si="23"/>
        <v>2.3553356481481484E-2</v>
      </c>
      <c r="F11" s="1">
        <v>1</v>
      </c>
      <c r="G11" s="1" t="s">
        <v>288</v>
      </c>
      <c r="H11" s="1">
        <v>9</v>
      </c>
      <c r="J11" s="6"/>
      <c r="K11" s="23">
        <f t="shared" si="43"/>
        <v>1</v>
      </c>
      <c r="L11" s="23">
        <f t="shared" si="44"/>
        <v>0</v>
      </c>
      <c r="M11" s="6">
        <f t="shared" si="45"/>
        <v>0</v>
      </c>
      <c r="N11" s="6">
        <f t="shared" si="46"/>
        <v>0</v>
      </c>
      <c r="O11" s="57">
        <f t="shared" si="47"/>
        <v>0</v>
      </c>
      <c r="P11" s="4">
        <v>2.3321875000000002E-2</v>
      </c>
      <c r="Q11" s="4">
        <v>2.3416435185185186E-2</v>
      </c>
      <c r="R11" s="4">
        <v>2.341782407407407E-2</v>
      </c>
      <c r="S11" s="4">
        <v>2.346875E-2</v>
      </c>
      <c r="T11" s="16">
        <v>2.341782407407407E-2</v>
      </c>
      <c r="U11" s="4">
        <v>2.3469212962962963E-2</v>
      </c>
      <c r="V11" s="4">
        <v>2.347002314814815E-2</v>
      </c>
      <c r="W11" s="16">
        <v>2.3479976851851853E-2</v>
      </c>
      <c r="X11" s="4">
        <v>2.3485532407407406E-2</v>
      </c>
      <c r="Y11" s="4">
        <v>2.3490856481481481E-2</v>
      </c>
      <c r="Z11" s="16">
        <v>2.3491898148148147E-2</v>
      </c>
      <c r="AA11" s="4">
        <v>2.351759259259259E-2</v>
      </c>
      <c r="AB11" s="4">
        <v>2.3521296296296294E-2</v>
      </c>
      <c r="AC11" s="16">
        <v>2.3521874999999998E-2</v>
      </c>
      <c r="AD11" s="4">
        <v>2.3524305555555555E-2</v>
      </c>
      <c r="AE11" s="4">
        <v>2.3527199074074075E-2</v>
      </c>
      <c r="AF11" s="4">
        <v>2.3531365740740742E-2</v>
      </c>
      <c r="AG11" s="4">
        <f t="shared" si="48"/>
        <v>2.3532716168981484E-2</v>
      </c>
      <c r="AH11" s="4" t="str">
        <f t="shared" si="49"/>
        <v>TO</v>
      </c>
      <c r="AI11" s="4" t="str">
        <f t="shared" si="24"/>
        <v/>
      </c>
      <c r="AJ11" s="1" t="s">
        <v>282</v>
      </c>
      <c r="AK11" s="17" t="s">
        <v>280</v>
      </c>
      <c r="AL11" s="1" t="s">
        <v>286</v>
      </c>
      <c r="AM11" s="1" t="s">
        <v>280</v>
      </c>
      <c r="AN11" s="17" t="s">
        <v>286</v>
      </c>
      <c r="AO11" s="1" t="s">
        <v>280</v>
      </c>
      <c r="AP11" s="1" t="s">
        <v>286</v>
      </c>
      <c r="AQ11" s="17" t="s">
        <v>280</v>
      </c>
      <c r="AR11" s="1" t="s">
        <v>286</v>
      </c>
      <c r="AS11" s="1" t="s">
        <v>280</v>
      </c>
      <c r="AT11" s="17" t="s">
        <v>281</v>
      </c>
      <c r="AU11" s="1" t="s">
        <v>280</v>
      </c>
      <c r="AV11" s="1" t="s">
        <v>281</v>
      </c>
      <c r="AW11" s="1" t="str">
        <f t="shared" si="50"/>
        <v>wheel</v>
      </c>
      <c r="AY11" s="1">
        <f t="shared" si="51"/>
        <v>1</v>
      </c>
      <c r="AZ11" s="1">
        <f t="shared" si="52"/>
        <v>12</v>
      </c>
      <c r="BA11" s="1">
        <f t="shared" si="53"/>
        <v>12</v>
      </c>
      <c r="BB11" s="1">
        <f t="shared" si="54"/>
        <v>0</v>
      </c>
      <c r="BC11" s="24">
        <f t="shared" si="55"/>
        <v>9.5949074074067747E-5</v>
      </c>
      <c r="BD11" s="24">
        <f t="shared" si="56"/>
        <v>5.1388888888892481E-5</v>
      </c>
      <c r="BE11" s="24">
        <f t="shared" si="57"/>
        <v>8.1018518518702343E-7</v>
      </c>
      <c r="BF11" s="24">
        <f t="shared" si="58"/>
        <v>9.953703703702993E-6</v>
      </c>
      <c r="BG11" s="24">
        <f t="shared" si="59"/>
        <v>5.5555555555537872E-6</v>
      </c>
      <c r="BH11" s="24">
        <f t="shared" si="60"/>
        <v>5.3240740740742587E-6</v>
      </c>
      <c r="BI11" s="24">
        <f t="shared" si="61"/>
        <v>1.0416666666665519E-6</v>
      </c>
      <c r="BJ11" s="24">
        <f t="shared" si="62"/>
        <v>2.5694444444442771E-5</v>
      </c>
      <c r="BK11" s="24">
        <f t="shared" si="63"/>
        <v>3.7037037037036813E-6</v>
      </c>
      <c r="BL11" s="24">
        <f t="shared" si="64"/>
        <v>5.7870370370402546E-7</v>
      </c>
      <c r="BM11" s="24">
        <f t="shared" si="65"/>
        <v>2.4305555555576008E-6</v>
      </c>
      <c r="BN11" s="24">
        <f t="shared" si="66"/>
        <v>2.8935185185201273E-6</v>
      </c>
      <c r="BO11" s="24">
        <f t="shared" si="67"/>
        <v>5.5170949074083431E-6</v>
      </c>
      <c r="BQ11" s="24" t="str">
        <f t="shared" si="68"/>
        <v/>
      </c>
      <c r="BR11" s="24">
        <f t="shared" si="69"/>
        <v>5.1388888888892481E-5</v>
      </c>
      <c r="BS11" s="24" t="str">
        <f t="shared" si="70"/>
        <v/>
      </c>
      <c r="BT11" s="24">
        <f t="shared" si="71"/>
        <v>9.953703703702993E-6</v>
      </c>
      <c r="BU11" s="24" t="str">
        <f t="shared" si="72"/>
        <v/>
      </c>
      <c r="BV11" s="24">
        <f t="shared" si="73"/>
        <v>5.3240740740742587E-6</v>
      </c>
      <c r="BW11" s="24" t="str">
        <f t="shared" si="74"/>
        <v/>
      </c>
      <c r="BX11" s="24">
        <f t="shared" si="75"/>
        <v>2.5694444444442771E-5</v>
      </c>
      <c r="BY11" s="24" t="str">
        <f t="shared" si="76"/>
        <v/>
      </c>
      <c r="BZ11" s="24">
        <f t="shared" si="77"/>
        <v>5.7870370370402546E-7</v>
      </c>
      <c r="CA11" s="24" t="str">
        <f t="shared" si="78"/>
        <v/>
      </c>
      <c r="CB11" s="24">
        <f t="shared" si="79"/>
        <v>2.8935185185201273E-6</v>
      </c>
      <c r="CC11" s="24" t="str">
        <f t="shared" si="80"/>
        <v/>
      </c>
      <c r="CD11" s="1">
        <f t="shared" si="81"/>
        <v>0</v>
      </c>
      <c r="CE11" s="1">
        <f t="shared" si="82"/>
        <v>6</v>
      </c>
      <c r="CF11" s="24">
        <f t="shared" si="83"/>
        <v>9.5833333333336657E-5</v>
      </c>
      <c r="CG11" s="24">
        <f t="shared" si="84"/>
        <v>1.5972222222222776E-5</v>
      </c>
      <c r="CH11" s="24">
        <f t="shared" si="85"/>
        <v>5.1388888888892481E-5</v>
      </c>
      <c r="CI11" s="24">
        <f t="shared" si="86"/>
        <v>5.1388888888892481E-5</v>
      </c>
      <c r="CJ11" s="24">
        <f t="shared" si="87"/>
        <v>5.1388888888892481E-5</v>
      </c>
      <c r="CM11" s="24" t="str">
        <f t="shared" si="88"/>
        <v/>
      </c>
      <c r="CN11" s="24" t="str">
        <f t="shared" si="89"/>
        <v/>
      </c>
      <c r="CO11" s="24">
        <f t="shared" si="90"/>
        <v>8.1018518518702343E-7</v>
      </c>
      <c r="CP11" s="24" t="str">
        <f t="shared" si="91"/>
        <v/>
      </c>
      <c r="CQ11" s="24">
        <f t="shared" si="92"/>
        <v>5.5555555555537872E-6</v>
      </c>
      <c r="CR11" s="24" t="str">
        <f t="shared" si="93"/>
        <v/>
      </c>
      <c r="CS11" s="24">
        <f t="shared" si="94"/>
        <v>1.0416666666665519E-6</v>
      </c>
      <c r="CT11" s="24" t="str">
        <f t="shared" si="95"/>
        <v/>
      </c>
      <c r="CU11" s="24">
        <f t="shared" si="96"/>
        <v>3.7037037037036813E-6</v>
      </c>
      <c r="CV11" s="24" t="str">
        <f t="shared" si="97"/>
        <v/>
      </c>
      <c r="CW11" s="24" t="str">
        <f t="shared" si="98"/>
        <v/>
      </c>
      <c r="CX11" s="24" t="str">
        <f t="shared" si="99"/>
        <v/>
      </c>
      <c r="CY11" s="24" t="str">
        <f t="shared" si="100"/>
        <v/>
      </c>
      <c r="CZ11" s="1">
        <f t="shared" si="101"/>
        <v>0</v>
      </c>
      <c r="DA11" s="1">
        <f t="shared" si="102"/>
        <v>4</v>
      </c>
      <c r="DB11" s="24">
        <f t="shared" si="103"/>
        <v>1.1111111111111044E-5</v>
      </c>
      <c r="DC11" s="24">
        <f t="shared" si="104"/>
        <v>2.777777777777761E-6</v>
      </c>
      <c r="DD11" s="24">
        <f t="shared" si="105"/>
        <v>5.5555555555537872E-6</v>
      </c>
      <c r="DE11" s="24">
        <f t="shared" si="106"/>
        <v>8.1018518518702343E-7</v>
      </c>
      <c r="DF11" s="24">
        <f t="shared" si="107"/>
        <v>8.1018518518702343E-7</v>
      </c>
      <c r="DI11" s="24">
        <f t="shared" si="108"/>
        <v>9.5949074074067747E-5</v>
      </c>
      <c r="DJ11" s="24" t="str">
        <f t="shared" si="109"/>
        <v/>
      </c>
      <c r="DK11" s="24" t="str">
        <f t="shared" si="110"/>
        <v/>
      </c>
      <c r="DL11" s="24" t="str">
        <f t="shared" si="111"/>
        <v/>
      </c>
      <c r="DM11" s="24" t="str">
        <f t="shared" si="112"/>
        <v/>
      </c>
      <c r="DN11" s="24" t="str">
        <f t="shared" si="113"/>
        <v/>
      </c>
      <c r="DO11" s="24" t="str">
        <f t="shared" si="114"/>
        <v/>
      </c>
      <c r="DP11" s="24" t="str">
        <f t="shared" si="115"/>
        <v/>
      </c>
      <c r="DQ11" s="24" t="str">
        <f t="shared" si="116"/>
        <v/>
      </c>
      <c r="DR11" s="24" t="str">
        <f t="shared" si="117"/>
        <v/>
      </c>
      <c r="DS11" s="24" t="str">
        <f t="shared" si="118"/>
        <v/>
      </c>
      <c r="DT11" s="24" t="str">
        <f t="shared" si="119"/>
        <v/>
      </c>
      <c r="DU11" s="24" t="str">
        <f t="shared" si="120"/>
        <v/>
      </c>
      <c r="DV11" s="1">
        <f t="shared" si="121"/>
        <v>1</v>
      </c>
      <c r="DW11" s="1">
        <f t="shared" si="122"/>
        <v>1</v>
      </c>
      <c r="DX11" s="24">
        <f t="shared" si="123"/>
        <v>9.5949074074067747E-5</v>
      </c>
      <c r="DY11" s="24">
        <f t="shared" si="124"/>
        <v>9.5949074074067747E-5</v>
      </c>
      <c r="DZ11" s="24">
        <f t="shared" si="125"/>
        <v>9.5949074074067747E-5</v>
      </c>
      <c r="EA11" s="24">
        <f t="shared" si="126"/>
        <v>9.5949074074067747E-5</v>
      </c>
      <c r="EB11" s="24" t="str">
        <f t="shared" si="127"/>
        <v/>
      </c>
      <c r="EE11" s="24" t="str">
        <f t="shared" si="128"/>
        <v/>
      </c>
      <c r="EF11" s="24" t="str">
        <f t="shared" si="129"/>
        <v/>
      </c>
      <c r="EG11" s="24" t="str">
        <f t="shared" si="130"/>
        <v/>
      </c>
      <c r="EH11" s="24" t="str">
        <f t="shared" si="131"/>
        <v/>
      </c>
      <c r="EI11" s="24" t="str">
        <f t="shared" si="132"/>
        <v/>
      </c>
      <c r="EJ11" s="24" t="str">
        <f t="shared" si="133"/>
        <v/>
      </c>
      <c r="EK11" s="24" t="str">
        <f t="shared" si="134"/>
        <v/>
      </c>
      <c r="EL11" s="24" t="str">
        <f t="shared" si="135"/>
        <v/>
      </c>
      <c r="EM11" s="24" t="str">
        <f t="shared" si="136"/>
        <v/>
      </c>
      <c r="EN11" s="24" t="str">
        <f t="shared" si="137"/>
        <v/>
      </c>
      <c r="EO11" s="24">
        <f t="shared" si="138"/>
        <v>2.4305555555576008E-6</v>
      </c>
      <c r="EP11" s="24" t="str">
        <f t="shared" si="139"/>
        <v/>
      </c>
      <c r="EQ11" s="24">
        <f t="shared" si="140"/>
        <v>5.5170949074083431E-6</v>
      </c>
      <c r="ER11" s="1">
        <f t="shared" si="141"/>
        <v>0</v>
      </c>
      <c r="ES11" s="1">
        <f t="shared" si="142"/>
        <v>2</v>
      </c>
      <c r="ET11" s="24">
        <f t="shared" si="143"/>
        <v>7.9476504629659439E-6</v>
      </c>
      <c r="EU11" s="24">
        <f t="shared" si="144"/>
        <v>3.973825231482972E-6</v>
      </c>
      <c r="EV11" s="24">
        <f t="shared" si="145"/>
        <v>5.5170949074083431E-6</v>
      </c>
      <c r="EW11" s="24">
        <f t="shared" si="146"/>
        <v>2.4305555555576008E-6</v>
      </c>
      <c r="EX11" s="24">
        <f t="shared" si="147"/>
        <v>2.4305555555576008E-6</v>
      </c>
      <c r="EZ11" s="24">
        <f t="shared" si="148"/>
        <v>2.1084116898148139E-4</v>
      </c>
      <c r="FA11" s="24">
        <f>IF(AND(C11&lt;&gt;"",C11&lt;=20),C11/86400,20/86400)</f>
        <v>2.1084116898148042E-4</v>
      </c>
      <c r="FB11" s="40">
        <f t="shared" si="149"/>
        <v>-8.4307560932472825E-14</v>
      </c>
      <c r="FD11" s="24">
        <f t="shared" si="150"/>
        <v>9.5949074074067747E-5</v>
      </c>
      <c r="FE11" s="24">
        <f t="shared" si="151"/>
        <v>1.38888888888411E-6</v>
      </c>
      <c r="FF11" s="24"/>
      <c r="FG11" s="49">
        <f>K11</f>
        <v>1</v>
      </c>
      <c r="FH11" s="8">
        <f>C11</f>
        <v>18.216676999999908</v>
      </c>
      <c r="FI11" s="49">
        <f>L11</f>
        <v>0</v>
      </c>
      <c r="FJ11" s="49">
        <f t="shared" si="152"/>
        <v>1</v>
      </c>
      <c r="FK11" s="49">
        <f t="shared" si="153"/>
        <v>12</v>
      </c>
      <c r="FL11" s="51">
        <f t="shared" si="154"/>
        <v>8.2899999999994538</v>
      </c>
      <c r="FM11" s="49">
        <f t="shared" si="155"/>
        <v>0</v>
      </c>
      <c r="FN11" s="49">
        <f t="shared" si="156"/>
        <v>6</v>
      </c>
      <c r="FO11" s="51">
        <f t="shared" si="157"/>
        <v>8.2800000000002871</v>
      </c>
      <c r="FP11" s="51">
        <f t="shared" si="158"/>
        <v>1.3800000000000479</v>
      </c>
      <c r="FQ11" s="51">
        <f t="shared" si="159"/>
        <v>4.4400000000003104</v>
      </c>
      <c r="FR11" s="51">
        <f t="shared" si="160"/>
        <v>4.4400000000003104</v>
      </c>
      <c r="FS11" s="51">
        <f t="shared" si="161"/>
        <v>4.4400000000003104</v>
      </c>
      <c r="FT11" s="1">
        <f t="shared" si="162"/>
        <v>0</v>
      </c>
      <c r="FU11" s="1">
        <f t="shared" si="163"/>
        <v>4</v>
      </c>
      <c r="FV11" s="51">
        <f t="shared" si="164"/>
        <v>0.95999999999999419</v>
      </c>
      <c r="FW11" s="51">
        <f t="shared" si="165"/>
        <v>0.23999999999999855</v>
      </c>
      <c r="FX11" s="51">
        <f t="shared" si="166"/>
        <v>0.47999999999984722</v>
      </c>
      <c r="FY11" s="51">
        <f t="shared" si="167"/>
        <v>7.0000000000158824E-2</v>
      </c>
      <c r="FZ11" s="51">
        <f t="shared" si="168"/>
        <v>7.0000000000158824E-2</v>
      </c>
      <c r="GA11" s="1">
        <f t="shared" si="169"/>
        <v>1</v>
      </c>
      <c r="GB11" s="1">
        <f t="shared" si="170"/>
        <v>1</v>
      </c>
      <c r="GC11" s="51">
        <f t="shared" si="171"/>
        <v>8.2899999999994538</v>
      </c>
      <c r="GD11" s="51">
        <f t="shared" si="172"/>
        <v>8.2899999999994538</v>
      </c>
      <c r="GE11" s="51">
        <f t="shared" si="173"/>
        <v>8.2899999999994538</v>
      </c>
      <c r="GF11" s="51">
        <f t="shared" si="174"/>
        <v>8.2899999999994538</v>
      </c>
      <c r="GG11" s="51" t="str">
        <f t="shared" si="175"/>
        <v/>
      </c>
      <c r="GH11" s="1">
        <f t="shared" si="176"/>
        <v>0</v>
      </c>
      <c r="GI11" s="1">
        <f t="shared" si="177"/>
        <v>2</v>
      </c>
      <c r="GJ11" s="40">
        <f t="shared" si="178"/>
        <v>0.68667700000025755</v>
      </c>
      <c r="GK11" s="40">
        <f t="shared" si="179"/>
        <v>0.34333850000012878</v>
      </c>
      <c r="GL11" s="40">
        <f t="shared" si="180"/>
        <v>0.47667700000008084</v>
      </c>
      <c r="GM11" s="40">
        <f t="shared" si="181"/>
        <v>0.21000000000017671</v>
      </c>
      <c r="GN11" s="40">
        <f t="shared" si="182"/>
        <v>0.21000000000017671</v>
      </c>
    </row>
    <row r="12" spans="1:196" x14ac:dyDescent="0.25">
      <c r="A12">
        <v>3</v>
      </c>
      <c r="B12">
        <v>0</v>
      </c>
      <c r="C12">
        <v>9.3166647000000804</v>
      </c>
      <c r="D12" s="11">
        <f>IF(C12&gt;0,P12+(C12/86400),"")</f>
        <v>1.9807021582175927E-2</v>
      </c>
      <c r="E12" s="11">
        <f t="shared" si="23"/>
        <v>1.9930671296296297E-2</v>
      </c>
      <c r="F12" s="1">
        <v>1</v>
      </c>
      <c r="G12" s="1" t="s">
        <v>288</v>
      </c>
      <c r="H12" s="1">
        <v>10</v>
      </c>
      <c r="J12" s="6"/>
      <c r="K12" s="23">
        <f t="shared" si="43"/>
        <v>1</v>
      </c>
      <c r="L12" s="23">
        <f t="shared" si="44"/>
        <v>0</v>
      </c>
      <c r="M12" s="6">
        <f t="shared" si="45"/>
        <v>0</v>
      </c>
      <c r="N12" s="6">
        <f t="shared" si="46"/>
        <v>0</v>
      </c>
      <c r="O12" s="57">
        <f t="shared" si="47"/>
        <v>0</v>
      </c>
      <c r="P12" s="4">
        <v>1.9699189814814815E-2</v>
      </c>
      <c r="Q12" s="4">
        <v>1.9703703703703706E-2</v>
      </c>
      <c r="R12" s="4">
        <v>1.9706018518518519E-2</v>
      </c>
      <c r="S12" s="4">
        <v>1.9735300925925927E-2</v>
      </c>
      <c r="T12" s="16">
        <v>1.9706018518518519E-2</v>
      </c>
      <c r="U12" s="4">
        <v>1.9735300925925927E-2</v>
      </c>
      <c r="V12" s="4">
        <v>1.9746296296296293E-2</v>
      </c>
      <c r="W12" s="16">
        <v>1.977465277777778E-2</v>
      </c>
      <c r="X12" s="4">
        <v>1.9778935185185184E-2</v>
      </c>
      <c r="Y12" s="4"/>
      <c r="Z12" s="16"/>
      <c r="AA12" s="4"/>
      <c r="AB12" s="4"/>
      <c r="AC12" s="16"/>
      <c r="AD12" s="4"/>
      <c r="AE12" s="4"/>
      <c r="AF12" s="4">
        <v>1.9806944444444443E-2</v>
      </c>
      <c r="AG12" s="4">
        <f t="shared" si="48"/>
        <v>1.9807021582175927E-2</v>
      </c>
      <c r="AH12" s="4" t="str">
        <f t="shared" si="49"/>
        <v>TO</v>
      </c>
      <c r="AI12" s="4" t="str">
        <f t="shared" si="24"/>
        <v/>
      </c>
      <c r="AJ12" s="1" t="s">
        <v>282</v>
      </c>
      <c r="AK12" s="17" t="s">
        <v>280</v>
      </c>
      <c r="AL12" s="1" t="s">
        <v>282</v>
      </c>
      <c r="AM12" s="1" t="s">
        <v>280</v>
      </c>
      <c r="AN12" s="17" t="s">
        <v>281</v>
      </c>
      <c r="AO12" s="1" t="s">
        <v>280</v>
      </c>
      <c r="AW12" s="1" t="str">
        <f t="shared" si="50"/>
        <v>ic</v>
      </c>
      <c r="AY12" s="1">
        <f t="shared" si="51"/>
        <v>1</v>
      </c>
      <c r="AZ12" s="1">
        <f t="shared" si="52"/>
        <v>5</v>
      </c>
      <c r="BA12" s="1">
        <f t="shared" si="53"/>
        <v>5</v>
      </c>
      <c r="BB12" s="1">
        <f t="shared" si="54"/>
        <v>0</v>
      </c>
      <c r="BC12" s="24">
        <f t="shared" si="55"/>
        <v>6.8287037037033371E-6</v>
      </c>
      <c r="BD12" s="24">
        <f t="shared" si="56"/>
        <v>2.9282407407408423E-5</v>
      </c>
      <c r="BE12" s="24">
        <f t="shared" si="57"/>
        <v>1.0995370370366075E-5</v>
      </c>
      <c r="BF12" s="24">
        <f t="shared" si="58"/>
        <v>2.8356481481486839E-5</v>
      </c>
      <c r="BG12" s="24">
        <f t="shared" si="59"/>
        <v>4.2824074074042373E-6</v>
      </c>
      <c r="BH12" s="24" t="str">
        <f t="shared" si="60"/>
        <v/>
      </c>
      <c r="BI12" s="24" t="str">
        <f t="shared" si="61"/>
        <v/>
      </c>
      <c r="BJ12" s="24" t="str">
        <f t="shared" si="62"/>
        <v/>
      </c>
      <c r="BK12" s="24" t="str">
        <f t="shared" si="63"/>
        <v/>
      </c>
      <c r="BL12" s="24" t="str">
        <f t="shared" si="64"/>
        <v/>
      </c>
      <c r="BM12" s="24" t="str">
        <f t="shared" si="65"/>
        <v/>
      </c>
      <c r="BN12" s="24" t="str">
        <f t="shared" si="66"/>
        <v/>
      </c>
      <c r="BO12" s="24">
        <f t="shared" si="67"/>
        <v>2.8086396990742446E-5</v>
      </c>
      <c r="BQ12" s="24" t="str">
        <f t="shared" si="68"/>
        <v/>
      </c>
      <c r="BR12" s="24">
        <f t="shared" si="69"/>
        <v>2.9282407407408423E-5</v>
      </c>
      <c r="BS12" s="24" t="str">
        <f t="shared" si="70"/>
        <v/>
      </c>
      <c r="BT12" s="24">
        <f t="shared" si="71"/>
        <v>2.8356481481486839E-5</v>
      </c>
      <c r="BU12" s="24" t="str">
        <f t="shared" si="72"/>
        <v/>
      </c>
      <c r="BV12" s="24" t="str">
        <f t="shared" si="73"/>
        <v/>
      </c>
      <c r="BW12" s="24" t="str">
        <f t="shared" si="74"/>
        <v/>
      </c>
      <c r="BX12" s="24" t="str">
        <f t="shared" si="75"/>
        <v/>
      </c>
      <c r="BY12" s="24" t="str">
        <f t="shared" si="76"/>
        <v/>
      </c>
      <c r="BZ12" s="24" t="str">
        <f t="shared" si="77"/>
        <v/>
      </c>
      <c r="CA12" s="24" t="str">
        <f t="shared" si="78"/>
        <v/>
      </c>
      <c r="CB12" s="24" t="str">
        <f t="shared" si="79"/>
        <v/>
      </c>
      <c r="CC12" s="24">
        <f t="shared" si="80"/>
        <v>2.8086396990742446E-5</v>
      </c>
      <c r="CD12" s="1">
        <f t="shared" si="81"/>
        <v>0</v>
      </c>
      <c r="CE12" s="1">
        <f t="shared" si="82"/>
        <v>3</v>
      </c>
      <c r="CF12" s="24">
        <f t="shared" si="83"/>
        <v>8.5725285879637708E-5</v>
      </c>
      <c r="CG12" s="24">
        <f t="shared" si="84"/>
        <v>2.8575095293212571E-5</v>
      </c>
      <c r="CH12" s="24">
        <f t="shared" si="85"/>
        <v>2.9282407407408423E-5</v>
      </c>
      <c r="CI12" s="24">
        <f t="shared" si="86"/>
        <v>2.9282407407408423E-5</v>
      </c>
      <c r="CJ12" s="24">
        <f t="shared" si="87"/>
        <v>2.9282407407408423E-5</v>
      </c>
      <c r="CM12" s="24" t="str">
        <f t="shared" si="88"/>
        <v/>
      </c>
      <c r="CN12" s="24" t="str">
        <f t="shared" si="89"/>
        <v/>
      </c>
      <c r="CO12" s="24" t="str">
        <f t="shared" si="90"/>
        <v/>
      </c>
      <c r="CP12" s="24" t="str">
        <f t="shared" si="91"/>
        <v/>
      </c>
      <c r="CQ12" s="24" t="str">
        <f t="shared" si="92"/>
        <v/>
      </c>
      <c r="CR12" s="24" t="str">
        <f t="shared" si="93"/>
        <v/>
      </c>
      <c r="CS12" s="24" t="str">
        <f t="shared" si="94"/>
        <v/>
      </c>
      <c r="CT12" s="24" t="str">
        <f t="shared" si="95"/>
        <v/>
      </c>
      <c r="CU12" s="24" t="str">
        <f t="shared" si="96"/>
        <v/>
      </c>
      <c r="CV12" s="24" t="str">
        <f t="shared" si="97"/>
        <v/>
      </c>
      <c r="CW12" s="24" t="str">
        <f t="shared" si="98"/>
        <v/>
      </c>
      <c r="CX12" s="24" t="str">
        <f t="shared" si="99"/>
        <v/>
      </c>
      <c r="CY12" s="24" t="str">
        <f t="shared" si="100"/>
        <v/>
      </c>
      <c r="CZ12" s="1">
        <f t="shared" si="101"/>
        <v>0</v>
      </c>
      <c r="DA12" s="1">
        <f t="shared" si="102"/>
        <v>0</v>
      </c>
      <c r="DB12" s="24">
        <f t="shared" si="103"/>
        <v>0</v>
      </c>
      <c r="DC12" s="24" t="str">
        <f t="shared" si="104"/>
        <v/>
      </c>
      <c r="DD12" s="24">
        <f t="shared" si="105"/>
        <v>0</v>
      </c>
      <c r="DE12" s="24" t="str">
        <f t="shared" si="106"/>
        <v/>
      </c>
      <c r="DF12" s="24" t="str">
        <f t="shared" si="107"/>
        <v/>
      </c>
      <c r="DI12" s="24">
        <f t="shared" si="108"/>
        <v>6.8287037037033371E-6</v>
      </c>
      <c r="DJ12" s="24" t="str">
        <f t="shared" si="109"/>
        <v/>
      </c>
      <c r="DK12" s="24">
        <f t="shared" si="110"/>
        <v>1.0995370370366075E-5</v>
      </c>
      <c r="DL12" s="24" t="str">
        <f t="shared" si="111"/>
        <v/>
      </c>
      <c r="DM12" s="24" t="str">
        <f t="shared" si="112"/>
        <v/>
      </c>
      <c r="DN12" s="24" t="str">
        <f t="shared" si="113"/>
        <v/>
      </c>
      <c r="DO12" s="24" t="str">
        <f t="shared" si="114"/>
        <v/>
      </c>
      <c r="DP12" s="24" t="str">
        <f t="shared" si="115"/>
        <v/>
      </c>
      <c r="DQ12" s="24" t="str">
        <f t="shared" si="116"/>
        <v/>
      </c>
      <c r="DR12" s="24" t="str">
        <f t="shared" si="117"/>
        <v/>
      </c>
      <c r="DS12" s="24" t="str">
        <f t="shared" si="118"/>
        <v/>
      </c>
      <c r="DT12" s="24" t="str">
        <f t="shared" si="119"/>
        <v/>
      </c>
      <c r="DU12" s="24" t="str">
        <f t="shared" si="120"/>
        <v/>
      </c>
      <c r="DV12" s="1">
        <f t="shared" si="121"/>
        <v>1</v>
      </c>
      <c r="DW12" s="1">
        <f t="shared" si="122"/>
        <v>2</v>
      </c>
      <c r="DX12" s="24">
        <f t="shared" si="123"/>
        <v>1.7824074074069413E-5</v>
      </c>
      <c r="DY12" s="24">
        <f t="shared" si="124"/>
        <v>8.9120370370347063E-6</v>
      </c>
      <c r="DZ12" s="24">
        <f t="shared" si="125"/>
        <v>1.0995370370366075E-5</v>
      </c>
      <c r="EA12" s="24">
        <f t="shared" si="126"/>
        <v>6.8287037037033371E-6</v>
      </c>
      <c r="EB12" s="24">
        <f t="shared" si="127"/>
        <v>1.0995370370366075E-5</v>
      </c>
      <c r="EE12" s="24" t="str">
        <f t="shared" si="128"/>
        <v/>
      </c>
      <c r="EF12" s="24" t="str">
        <f t="shared" si="129"/>
        <v/>
      </c>
      <c r="EG12" s="24" t="str">
        <f t="shared" si="130"/>
        <v/>
      </c>
      <c r="EH12" s="24" t="str">
        <f t="shared" si="131"/>
        <v/>
      </c>
      <c r="EI12" s="24">
        <f t="shared" si="132"/>
        <v>4.2824074074042373E-6</v>
      </c>
      <c r="EJ12" s="24" t="str">
        <f t="shared" si="133"/>
        <v/>
      </c>
      <c r="EK12" s="24" t="str">
        <f t="shared" si="134"/>
        <v/>
      </c>
      <c r="EL12" s="24" t="str">
        <f t="shared" si="135"/>
        <v/>
      </c>
      <c r="EM12" s="24" t="str">
        <f t="shared" si="136"/>
        <v/>
      </c>
      <c r="EN12" s="24" t="str">
        <f t="shared" si="137"/>
        <v/>
      </c>
      <c r="EO12" s="24" t="str">
        <f t="shared" si="138"/>
        <v/>
      </c>
      <c r="EP12" s="24" t="str">
        <f t="shared" si="139"/>
        <v/>
      </c>
      <c r="EQ12" s="24" t="str">
        <f t="shared" si="140"/>
        <v/>
      </c>
      <c r="ER12" s="1">
        <f t="shared" si="141"/>
        <v>0</v>
      </c>
      <c r="ES12" s="1">
        <f t="shared" si="142"/>
        <v>1</v>
      </c>
      <c r="ET12" s="24">
        <f t="shared" si="143"/>
        <v>4.2824074074042373E-6</v>
      </c>
      <c r="EU12" s="24">
        <f t="shared" si="144"/>
        <v>4.2824074074042373E-6</v>
      </c>
      <c r="EV12" s="24">
        <f t="shared" si="145"/>
        <v>4.2824074074042373E-6</v>
      </c>
      <c r="EW12" s="24">
        <f t="shared" si="146"/>
        <v>4.2824074074042373E-6</v>
      </c>
      <c r="EX12" s="24">
        <f t="shared" si="147"/>
        <v>4.2824074074042373E-6</v>
      </c>
      <c r="EZ12" s="24">
        <f t="shared" si="148"/>
        <v>1.0783176736111136E-4</v>
      </c>
      <c r="FA12" s="24">
        <f>IF(AND(C12&lt;&gt;"",C12&lt;=20),C12/86400,20/86400)</f>
        <v>1.0783176736111204E-4</v>
      </c>
      <c r="FB12" s="40">
        <f t="shared" si="149"/>
        <v>5.8546917314217239E-14</v>
      </c>
      <c r="FD12" s="24">
        <f t="shared" si="150"/>
        <v>6.8287037037033371E-6</v>
      </c>
      <c r="FE12" s="24">
        <f t="shared" si="151"/>
        <v>2.3148148148126324E-6</v>
      </c>
      <c r="FF12" s="24"/>
      <c r="FG12" s="49">
        <f>K12</f>
        <v>1</v>
      </c>
      <c r="FH12" s="8">
        <f>C12</f>
        <v>9.3166647000000804</v>
      </c>
      <c r="FI12" s="49">
        <f>L12</f>
        <v>0</v>
      </c>
      <c r="FJ12" s="49">
        <f t="shared" si="152"/>
        <v>1</v>
      </c>
      <c r="FK12" s="49">
        <f t="shared" si="153"/>
        <v>5</v>
      </c>
      <c r="FL12" s="51">
        <f t="shared" si="154"/>
        <v>0.58999999999996833</v>
      </c>
      <c r="FM12" s="49">
        <f t="shared" si="155"/>
        <v>0</v>
      </c>
      <c r="FN12" s="49">
        <f t="shared" si="156"/>
        <v>3</v>
      </c>
      <c r="FO12" s="51">
        <f t="shared" si="157"/>
        <v>7.4066647000006984</v>
      </c>
      <c r="FP12" s="51">
        <f t="shared" si="158"/>
        <v>2.468888233333566</v>
      </c>
      <c r="FQ12" s="51">
        <f t="shared" si="159"/>
        <v>2.5300000000000877</v>
      </c>
      <c r="FR12" s="51">
        <f t="shared" si="160"/>
        <v>2.5300000000000877</v>
      </c>
      <c r="FS12" s="51">
        <f t="shared" si="161"/>
        <v>2.5300000000000877</v>
      </c>
      <c r="FT12" s="1">
        <f t="shared" si="162"/>
        <v>0</v>
      </c>
      <c r="FU12" s="1">
        <f t="shared" si="163"/>
        <v>0</v>
      </c>
      <c r="FV12" s="51">
        <f t="shared" si="164"/>
        <v>0</v>
      </c>
      <c r="FW12" s="51" t="str">
        <f t="shared" si="165"/>
        <v/>
      </c>
      <c r="FX12" s="51">
        <f t="shared" si="166"/>
        <v>0</v>
      </c>
      <c r="FY12" s="51" t="str">
        <f t="shared" si="167"/>
        <v/>
      </c>
      <c r="FZ12" s="51" t="str">
        <f t="shared" si="168"/>
        <v/>
      </c>
      <c r="GA12" s="1">
        <f t="shared" si="169"/>
        <v>1</v>
      </c>
      <c r="GB12" s="1">
        <f t="shared" si="170"/>
        <v>2</v>
      </c>
      <c r="GC12" s="51">
        <f t="shared" si="171"/>
        <v>1.5399999999995972</v>
      </c>
      <c r="GD12" s="51">
        <f t="shared" si="172"/>
        <v>0.76999999999979862</v>
      </c>
      <c r="GE12" s="51">
        <f t="shared" si="173"/>
        <v>0.94999999999962892</v>
      </c>
      <c r="GF12" s="51">
        <f t="shared" si="174"/>
        <v>0.58999999999996833</v>
      </c>
      <c r="GG12" s="51">
        <f t="shared" si="175"/>
        <v>0.94999999999962892</v>
      </c>
      <c r="GH12" s="1">
        <f t="shared" si="176"/>
        <v>0</v>
      </c>
      <c r="GI12" s="1">
        <f t="shared" si="177"/>
        <v>1</v>
      </c>
      <c r="GJ12" s="40">
        <f t="shared" si="178"/>
        <v>0.3699999999997261</v>
      </c>
      <c r="GK12" s="40">
        <f t="shared" si="179"/>
        <v>0.3699999999997261</v>
      </c>
      <c r="GL12" s="40">
        <f t="shared" si="180"/>
        <v>0.3699999999997261</v>
      </c>
      <c r="GM12" s="40">
        <f t="shared" si="181"/>
        <v>0.3699999999997261</v>
      </c>
      <c r="GN12" s="40">
        <f t="shared" si="182"/>
        <v>0.3699999999997261</v>
      </c>
    </row>
    <row r="13" spans="1:196" x14ac:dyDescent="0.25">
      <c r="A13">
        <v>3</v>
      </c>
      <c r="B13">
        <v>0</v>
      </c>
      <c r="C13">
        <v>7.5499964000000617</v>
      </c>
      <c r="D13" s="11">
        <f>IF(C13&gt;0,P13+(C13/86400),"")</f>
        <v>1.9875694402777779E-2</v>
      </c>
      <c r="E13" s="11">
        <f t="shared" si="23"/>
        <v>2.0019791666666668E-2</v>
      </c>
      <c r="F13" s="1">
        <v>1</v>
      </c>
      <c r="G13" s="1" t="s">
        <v>288</v>
      </c>
      <c r="H13" s="1">
        <v>11</v>
      </c>
      <c r="J13" s="6"/>
      <c r="K13" s="23">
        <f t="shared" si="43"/>
        <v>1</v>
      </c>
      <c r="L13" s="23">
        <f t="shared" si="44"/>
        <v>0</v>
      </c>
      <c r="M13" s="6">
        <f t="shared" si="45"/>
        <v>0</v>
      </c>
      <c r="N13" s="6">
        <f t="shared" si="46"/>
        <v>0</v>
      </c>
      <c r="O13" s="57">
        <f t="shared" si="47"/>
        <v>0</v>
      </c>
      <c r="P13" s="4">
        <v>1.9788310185185187E-2</v>
      </c>
      <c r="Q13" s="4">
        <v>1.982326388888889E-2</v>
      </c>
      <c r="R13" s="4">
        <v>1.982453703703704E-2</v>
      </c>
      <c r="S13" s="4">
        <v>1.9851273148148149E-2</v>
      </c>
      <c r="T13" s="16">
        <v>1.982453703703704E-2</v>
      </c>
      <c r="U13" s="4">
        <v>1.9851273148148149E-2</v>
      </c>
      <c r="V13" s="4">
        <v>1.985659722222222E-2</v>
      </c>
      <c r="W13" s="16">
        <v>1.9858680555555553E-2</v>
      </c>
      <c r="X13" s="4">
        <v>1.9862268518518519E-2</v>
      </c>
      <c r="Y13" s="4">
        <v>1.9862847222222223E-2</v>
      </c>
      <c r="Z13" s="16">
        <v>1.9869907407407409E-2</v>
      </c>
      <c r="AA13" s="4"/>
      <c r="AB13" s="4"/>
      <c r="AC13" s="16"/>
      <c r="AD13" s="4"/>
      <c r="AE13" s="4"/>
      <c r="AF13" s="4">
        <v>1.9875231481481483E-2</v>
      </c>
      <c r="AG13" s="4">
        <f t="shared" si="48"/>
        <v>1.9875694402777779E-2</v>
      </c>
      <c r="AH13" s="4" t="str">
        <f t="shared" si="49"/>
        <v>TO</v>
      </c>
      <c r="AI13" s="4" t="str">
        <f t="shared" si="24"/>
        <v/>
      </c>
      <c r="AJ13" s="1" t="s">
        <v>282</v>
      </c>
      <c r="AK13" s="17" t="s">
        <v>280</v>
      </c>
      <c r="AL13" s="1" t="s">
        <v>281</v>
      </c>
      <c r="AM13" s="1" t="s">
        <v>280</v>
      </c>
      <c r="AN13" s="17" t="s">
        <v>286</v>
      </c>
      <c r="AO13" s="1" t="s">
        <v>280</v>
      </c>
      <c r="AP13" s="1" t="s">
        <v>281</v>
      </c>
      <c r="AQ13" s="17" t="s">
        <v>280</v>
      </c>
      <c r="AW13" s="1" t="str">
        <f t="shared" si="50"/>
        <v>ic</v>
      </c>
      <c r="AY13" s="1">
        <f t="shared" si="51"/>
        <v>1</v>
      </c>
      <c r="AZ13" s="1">
        <f t="shared" si="52"/>
        <v>7</v>
      </c>
      <c r="BA13" s="1">
        <f t="shared" si="53"/>
        <v>7</v>
      </c>
      <c r="BB13" s="1">
        <f t="shared" si="54"/>
        <v>0</v>
      </c>
      <c r="BC13" s="24">
        <f t="shared" si="55"/>
        <v>3.6226851851853259E-5</v>
      </c>
      <c r="BD13" s="24">
        <f t="shared" si="56"/>
        <v>2.6736111111109323E-5</v>
      </c>
      <c r="BE13" s="24">
        <f t="shared" si="57"/>
        <v>5.3240740740707893E-6</v>
      </c>
      <c r="BF13" s="24">
        <f t="shared" si="58"/>
        <v>2.0833333333331039E-6</v>
      </c>
      <c r="BG13" s="24">
        <f t="shared" si="59"/>
        <v>3.5879629629656518E-6</v>
      </c>
      <c r="BH13" s="24">
        <f t="shared" si="60"/>
        <v>5.7870370370402546E-7</v>
      </c>
      <c r="BI13" s="24">
        <f t="shared" si="61"/>
        <v>7.0601851851863351E-6</v>
      </c>
      <c r="BJ13" s="24" t="str">
        <f t="shared" si="62"/>
        <v/>
      </c>
      <c r="BK13" s="24" t="str">
        <f t="shared" si="63"/>
        <v/>
      </c>
      <c r="BL13" s="24" t="str">
        <f t="shared" si="64"/>
        <v/>
      </c>
      <c r="BM13" s="24" t="str">
        <f t="shared" si="65"/>
        <v/>
      </c>
      <c r="BN13" s="24" t="str">
        <f t="shared" si="66"/>
        <v/>
      </c>
      <c r="BO13" s="24">
        <f t="shared" si="67"/>
        <v>5.7869953703701404E-6</v>
      </c>
      <c r="BQ13" s="24" t="str">
        <f t="shared" si="68"/>
        <v/>
      </c>
      <c r="BR13" s="24">
        <f t="shared" si="69"/>
        <v>2.6736111111109323E-5</v>
      </c>
      <c r="BS13" s="24" t="str">
        <f t="shared" si="70"/>
        <v/>
      </c>
      <c r="BT13" s="24">
        <f t="shared" si="71"/>
        <v>2.0833333333331039E-6</v>
      </c>
      <c r="BU13" s="24" t="str">
        <f t="shared" si="72"/>
        <v/>
      </c>
      <c r="BV13" s="24">
        <f t="shared" si="73"/>
        <v>5.7870370370402546E-7</v>
      </c>
      <c r="BW13" s="24" t="str">
        <f t="shared" si="74"/>
        <v/>
      </c>
      <c r="BX13" s="24" t="str">
        <f t="shared" si="75"/>
        <v/>
      </c>
      <c r="BY13" s="24" t="str">
        <f t="shared" si="76"/>
        <v/>
      </c>
      <c r="BZ13" s="24" t="str">
        <f t="shared" si="77"/>
        <v/>
      </c>
      <c r="CA13" s="24" t="str">
        <f t="shared" si="78"/>
        <v/>
      </c>
      <c r="CB13" s="24" t="str">
        <f t="shared" si="79"/>
        <v/>
      </c>
      <c r="CC13" s="24">
        <f t="shared" si="80"/>
        <v>5.7869953703701404E-6</v>
      </c>
      <c r="CD13" s="1">
        <f t="shared" si="81"/>
        <v>0</v>
      </c>
      <c r="CE13" s="1">
        <f t="shared" si="82"/>
        <v>4</v>
      </c>
      <c r="CF13" s="24">
        <f t="shared" si="83"/>
        <v>3.5185143518516593E-5</v>
      </c>
      <c r="CG13" s="24">
        <f t="shared" si="84"/>
        <v>8.7962858796291482E-6</v>
      </c>
      <c r="CH13" s="24">
        <f t="shared" si="85"/>
        <v>2.6736111111109323E-5</v>
      </c>
      <c r="CI13" s="24">
        <f t="shared" si="86"/>
        <v>2.6736111111109323E-5</v>
      </c>
      <c r="CJ13" s="24">
        <f t="shared" si="87"/>
        <v>2.6736111111109323E-5</v>
      </c>
      <c r="CM13" s="24" t="str">
        <f t="shared" si="88"/>
        <v/>
      </c>
      <c r="CN13" s="24" t="str">
        <f t="shared" si="89"/>
        <v/>
      </c>
      <c r="CO13" s="24" t="str">
        <f t="shared" si="90"/>
        <v/>
      </c>
      <c r="CP13" s="24" t="str">
        <f t="shared" si="91"/>
        <v/>
      </c>
      <c r="CQ13" s="24">
        <f t="shared" si="92"/>
        <v>3.5879629629656518E-6</v>
      </c>
      <c r="CR13" s="24" t="str">
        <f t="shared" si="93"/>
        <v/>
      </c>
      <c r="CS13" s="24" t="str">
        <f t="shared" si="94"/>
        <v/>
      </c>
      <c r="CT13" s="24" t="str">
        <f t="shared" si="95"/>
        <v/>
      </c>
      <c r="CU13" s="24" t="str">
        <f t="shared" si="96"/>
        <v/>
      </c>
      <c r="CV13" s="24" t="str">
        <f t="shared" si="97"/>
        <v/>
      </c>
      <c r="CW13" s="24" t="str">
        <f t="shared" si="98"/>
        <v/>
      </c>
      <c r="CX13" s="24" t="str">
        <f t="shared" si="99"/>
        <v/>
      </c>
      <c r="CY13" s="24" t="str">
        <f t="shared" si="100"/>
        <v/>
      </c>
      <c r="CZ13" s="1">
        <f t="shared" si="101"/>
        <v>0</v>
      </c>
      <c r="DA13" s="1">
        <f t="shared" si="102"/>
        <v>1</v>
      </c>
      <c r="DB13" s="24">
        <f t="shared" si="103"/>
        <v>3.5879629629656518E-6</v>
      </c>
      <c r="DC13" s="24">
        <f t="shared" si="104"/>
        <v>3.5879629629656518E-6</v>
      </c>
      <c r="DD13" s="24">
        <f t="shared" si="105"/>
        <v>3.5879629629656518E-6</v>
      </c>
      <c r="DE13" s="24">
        <f t="shared" si="106"/>
        <v>3.5879629629656518E-6</v>
      </c>
      <c r="DF13" s="24">
        <f t="shared" si="107"/>
        <v>3.5879629629656518E-6</v>
      </c>
      <c r="DI13" s="24">
        <f t="shared" si="108"/>
        <v>3.6226851851853259E-5</v>
      </c>
      <c r="DJ13" s="24" t="str">
        <f t="shared" si="109"/>
        <v/>
      </c>
      <c r="DK13" s="24" t="str">
        <f t="shared" si="110"/>
        <v/>
      </c>
      <c r="DL13" s="24" t="str">
        <f t="shared" si="111"/>
        <v/>
      </c>
      <c r="DM13" s="24" t="str">
        <f t="shared" si="112"/>
        <v/>
      </c>
      <c r="DN13" s="24" t="str">
        <f t="shared" si="113"/>
        <v/>
      </c>
      <c r="DO13" s="24" t="str">
        <f t="shared" si="114"/>
        <v/>
      </c>
      <c r="DP13" s="24" t="str">
        <f t="shared" si="115"/>
        <v/>
      </c>
      <c r="DQ13" s="24" t="str">
        <f t="shared" si="116"/>
        <v/>
      </c>
      <c r="DR13" s="24" t="str">
        <f t="shared" si="117"/>
        <v/>
      </c>
      <c r="DS13" s="24" t="str">
        <f t="shared" si="118"/>
        <v/>
      </c>
      <c r="DT13" s="24" t="str">
        <f t="shared" si="119"/>
        <v/>
      </c>
      <c r="DU13" s="24" t="str">
        <f t="shared" si="120"/>
        <v/>
      </c>
      <c r="DV13" s="1">
        <f t="shared" si="121"/>
        <v>1</v>
      </c>
      <c r="DW13" s="1">
        <f t="shared" si="122"/>
        <v>1</v>
      </c>
      <c r="DX13" s="24">
        <f t="shared" si="123"/>
        <v>3.6226851851853259E-5</v>
      </c>
      <c r="DY13" s="24">
        <f t="shared" si="124"/>
        <v>3.6226851851853259E-5</v>
      </c>
      <c r="DZ13" s="24">
        <f t="shared" si="125"/>
        <v>3.6226851851853259E-5</v>
      </c>
      <c r="EA13" s="24">
        <f t="shared" si="126"/>
        <v>3.6226851851853259E-5</v>
      </c>
      <c r="EB13" s="24" t="str">
        <f t="shared" si="127"/>
        <v/>
      </c>
      <c r="EE13" s="24" t="str">
        <f t="shared" si="128"/>
        <v/>
      </c>
      <c r="EF13" s="24" t="str">
        <f t="shared" si="129"/>
        <v/>
      </c>
      <c r="EG13" s="24">
        <f t="shared" si="130"/>
        <v>5.3240740740707893E-6</v>
      </c>
      <c r="EH13" s="24" t="str">
        <f t="shared" si="131"/>
        <v/>
      </c>
      <c r="EI13" s="24" t="str">
        <f t="shared" si="132"/>
        <v/>
      </c>
      <c r="EJ13" s="24" t="str">
        <f t="shared" si="133"/>
        <v/>
      </c>
      <c r="EK13" s="24">
        <f t="shared" si="134"/>
        <v>7.0601851851863351E-6</v>
      </c>
      <c r="EL13" s="24" t="str">
        <f t="shared" si="135"/>
        <v/>
      </c>
      <c r="EM13" s="24" t="str">
        <f t="shared" si="136"/>
        <v/>
      </c>
      <c r="EN13" s="24" t="str">
        <f t="shared" si="137"/>
        <v/>
      </c>
      <c r="EO13" s="24" t="str">
        <f t="shared" si="138"/>
        <v/>
      </c>
      <c r="EP13" s="24" t="str">
        <f t="shared" si="139"/>
        <v/>
      </c>
      <c r="EQ13" s="24" t="str">
        <f t="shared" si="140"/>
        <v/>
      </c>
      <c r="ER13" s="1">
        <f t="shared" si="141"/>
        <v>0</v>
      </c>
      <c r="ES13" s="1">
        <f t="shared" si="142"/>
        <v>2</v>
      </c>
      <c r="ET13" s="24">
        <f t="shared" si="143"/>
        <v>1.2384259259257124E-5</v>
      </c>
      <c r="EU13" s="24">
        <f t="shared" si="144"/>
        <v>6.1921296296285622E-6</v>
      </c>
      <c r="EV13" s="24">
        <f t="shared" si="145"/>
        <v>7.0601851851863351E-6</v>
      </c>
      <c r="EW13" s="24">
        <f t="shared" si="146"/>
        <v>5.3240740740707893E-6</v>
      </c>
      <c r="EX13" s="24">
        <f t="shared" si="147"/>
        <v>5.3240740740707893E-6</v>
      </c>
      <c r="EZ13" s="24">
        <f t="shared" si="148"/>
        <v>8.7384217592592628E-5</v>
      </c>
      <c r="FA13" s="24">
        <f>IF(AND(C13&lt;&gt;"",C13&lt;=20),C13/86400,20/86400)</f>
        <v>8.7384217592593306E-5</v>
      </c>
      <c r="FB13" s="40">
        <f t="shared" si="149"/>
        <v>5.8546917314217239E-14</v>
      </c>
      <c r="FD13" s="24">
        <f t="shared" si="150"/>
        <v>3.6226851851853259E-5</v>
      </c>
      <c r="FE13" s="24">
        <f t="shared" si="151"/>
        <v>1.2731481481495499E-6</v>
      </c>
      <c r="FF13" s="24"/>
      <c r="FG13" s="49">
        <f>K13</f>
        <v>1</v>
      </c>
      <c r="FH13" s="8">
        <f>C13</f>
        <v>7.5499964000000617</v>
      </c>
      <c r="FI13" s="49">
        <f>L13</f>
        <v>0</v>
      </c>
      <c r="FJ13" s="49">
        <f t="shared" si="152"/>
        <v>1</v>
      </c>
      <c r="FK13" s="49">
        <f t="shared" si="153"/>
        <v>7</v>
      </c>
      <c r="FL13" s="51">
        <f t="shared" si="154"/>
        <v>3.1300000000001216</v>
      </c>
      <c r="FM13" s="49">
        <f t="shared" si="155"/>
        <v>0</v>
      </c>
      <c r="FN13" s="49">
        <f t="shared" si="156"/>
        <v>4</v>
      </c>
      <c r="FO13" s="51">
        <f t="shared" si="157"/>
        <v>3.0399963999998336</v>
      </c>
      <c r="FP13" s="51">
        <f t="shared" si="158"/>
        <v>0.75999909999995841</v>
      </c>
      <c r="FQ13" s="51">
        <f t="shared" si="159"/>
        <v>2.3099999999998455</v>
      </c>
      <c r="FR13" s="51">
        <f t="shared" si="160"/>
        <v>2.3099999999998455</v>
      </c>
      <c r="FS13" s="51">
        <f t="shared" si="161"/>
        <v>2.3099999999998455</v>
      </c>
      <c r="FT13" s="1">
        <f t="shared" si="162"/>
        <v>0</v>
      </c>
      <c r="FU13" s="1">
        <f t="shared" si="163"/>
        <v>1</v>
      </c>
      <c r="FV13" s="51">
        <f t="shared" si="164"/>
        <v>0.31000000000023231</v>
      </c>
      <c r="FW13" s="51">
        <f t="shared" si="165"/>
        <v>0.31000000000023231</v>
      </c>
      <c r="FX13" s="51">
        <f t="shared" si="166"/>
        <v>0.31000000000023231</v>
      </c>
      <c r="FY13" s="51">
        <f t="shared" si="167"/>
        <v>0.31000000000023231</v>
      </c>
      <c r="FZ13" s="51">
        <f t="shared" si="168"/>
        <v>0.31000000000023231</v>
      </c>
      <c r="GA13" s="1">
        <f t="shared" si="169"/>
        <v>1</v>
      </c>
      <c r="GB13" s="1">
        <f t="shared" si="170"/>
        <v>1</v>
      </c>
      <c r="GC13" s="51">
        <f t="shared" si="171"/>
        <v>3.1300000000001216</v>
      </c>
      <c r="GD13" s="51">
        <f t="shared" si="172"/>
        <v>3.1300000000001216</v>
      </c>
      <c r="GE13" s="51">
        <f t="shared" si="173"/>
        <v>3.1300000000001216</v>
      </c>
      <c r="GF13" s="51">
        <f t="shared" si="174"/>
        <v>3.1300000000001216</v>
      </c>
      <c r="GG13" s="51" t="str">
        <f t="shared" si="175"/>
        <v/>
      </c>
      <c r="GH13" s="1">
        <f t="shared" si="176"/>
        <v>0</v>
      </c>
      <c r="GI13" s="1">
        <f t="shared" si="177"/>
        <v>2</v>
      </c>
      <c r="GJ13" s="40">
        <f t="shared" si="178"/>
        <v>1.0699999999998155</v>
      </c>
      <c r="GK13" s="40">
        <f t="shared" si="179"/>
        <v>0.53499999999990777</v>
      </c>
      <c r="GL13" s="40">
        <f t="shared" si="180"/>
        <v>0.61000000000009935</v>
      </c>
      <c r="GM13" s="40">
        <f t="shared" si="181"/>
        <v>0.45999999999971619</v>
      </c>
      <c r="GN13" s="40">
        <f t="shared" si="182"/>
        <v>0.45999999999971619</v>
      </c>
    </row>
    <row r="14" spans="1:196" x14ac:dyDescent="0.25">
      <c r="A14">
        <v>3</v>
      </c>
      <c r="B14">
        <v>0</v>
      </c>
      <c r="C14">
        <v>19.349997900000076</v>
      </c>
      <c r="D14" s="11">
        <f>IF(C14&gt;0,P14+(C14/86400),"")</f>
        <v>1.4575810160879631E-2</v>
      </c>
      <c r="E14" s="11">
        <f t="shared" si="23"/>
        <v>1.4583333333333334E-2</v>
      </c>
      <c r="F14" s="1">
        <v>1</v>
      </c>
      <c r="G14" s="1" t="s">
        <v>288</v>
      </c>
      <c r="H14" s="1">
        <v>12</v>
      </c>
      <c r="J14" s="6"/>
      <c r="K14" s="23">
        <f t="shared" si="43"/>
        <v>1</v>
      </c>
      <c r="L14" s="23">
        <f t="shared" si="44"/>
        <v>0</v>
      </c>
      <c r="M14" s="6">
        <f t="shared" si="45"/>
        <v>0</v>
      </c>
      <c r="N14" s="6">
        <f t="shared" si="46"/>
        <v>0</v>
      </c>
      <c r="O14" s="57">
        <f t="shared" si="47"/>
        <v>0</v>
      </c>
      <c r="P14" s="4">
        <v>1.4351851851851852E-2</v>
      </c>
      <c r="Q14" s="4">
        <v>1.435644675925926E-2</v>
      </c>
      <c r="R14" s="4">
        <v>1.435763888888889E-2</v>
      </c>
      <c r="S14" s="4">
        <v>1.438900462962963E-2</v>
      </c>
      <c r="T14" s="16">
        <v>1.435763888888889E-2</v>
      </c>
      <c r="U14" s="4">
        <v>1.438900462962963E-2</v>
      </c>
      <c r="V14" s="4">
        <v>1.4405324074074072E-2</v>
      </c>
      <c r="W14" s="16">
        <v>1.4420023148148149E-2</v>
      </c>
      <c r="X14" s="4">
        <v>1.4437384259259259E-2</v>
      </c>
      <c r="Y14" s="4">
        <v>1.4455439814814815E-2</v>
      </c>
      <c r="Z14" s="16">
        <v>1.4460416666666668E-2</v>
      </c>
      <c r="AA14" s="4">
        <v>1.4503472222222223E-2</v>
      </c>
      <c r="AB14" s="4">
        <v>1.4527083333333335E-2</v>
      </c>
      <c r="AC14" s="16">
        <v>1.4541319444444444E-2</v>
      </c>
      <c r="AD14" s="4">
        <v>1.4553703703703706E-2</v>
      </c>
      <c r="AE14" s="4">
        <v>1.4567476851851851E-2</v>
      </c>
      <c r="AF14" s="4">
        <v>1.4575115740740741E-2</v>
      </c>
      <c r="AG14" s="4">
        <f t="shared" si="48"/>
        <v>1.4575810160879631E-2</v>
      </c>
      <c r="AH14" s="4" t="str">
        <f t="shared" si="49"/>
        <v>TO</v>
      </c>
      <c r="AI14" s="4" t="str">
        <f t="shared" si="24"/>
        <v/>
      </c>
      <c r="AJ14" s="1" t="s">
        <v>282</v>
      </c>
      <c r="AK14" s="17" t="s">
        <v>280</v>
      </c>
      <c r="AL14" s="1" t="s">
        <v>282</v>
      </c>
      <c r="AM14" s="1" t="s">
        <v>280</v>
      </c>
      <c r="AN14" s="17" t="s">
        <v>282</v>
      </c>
      <c r="AO14" s="1" t="s">
        <v>280</v>
      </c>
      <c r="AP14" s="1" t="s">
        <v>281</v>
      </c>
      <c r="AQ14" s="17" t="s">
        <v>280</v>
      </c>
      <c r="AR14" s="1" t="s">
        <v>282</v>
      </c>
      <c r="AS14" s="1" t="s">
        <v>280</v>
      </c>
      <c r="AT14" s="17" t="s">
        <v>282</v>
      </c>
      <c r="AU14" s="1" t="s">
        <v>280</v>
      </c>
      <c r="AV14" s="1" t="s">
        <v>281</v>
      </c>
      <c r="AW14" s="1" t="str">
        <f t="shared" si="50"/>
        <v>wheel</v>
      </c>
      <c r="AY14" s="1">
        <f t="shared" si="51"/>
        <v>1</v>
      </c>
      <c r="AZ14" s="1">
        <f t="shared" si="52"/>
        <v>12</v>
      </c>
      <c r="BA14" s="1">
        <f t="shared" si="53"/>
        <v>12</v>
      </c>
      <c r="BB14" s="1">
        <f t="shared" si="54"/>
        <v>0</v>
      </c>
      <c r="BC14" s="24">
        <f t="shared" si="55"/>
        <v>5.7870370370385199E-6</v>
      </c>
      <c r="BD14" s="24">
        <f t="shared" si="56"/>
        <v>3.1365740740739792E-5</v>
      </c>
      <c r="BE14" s="24">
        <f t="shared" si="57"/>
        <v>1.6319444444442069E-5</v>
      </c>
      <c r="BF14" s="24">
        <f t="shared" si="58"/>
        <v>1.4699074074076696E-5</v>
      </c>
      <c r="BG14" s="24">
        <f t="shared" si="59"/>
        <v>1.7361111111110356E-5</v>
      </c>
      <c r="BH14" s="24">
        <f t="shared" si="60"/>
        <v>1.805555555555588E-5</v>
      </c>
      <c r="BI14" s="24">
        <f t="shared" si="61"/>
        <v>4.9768518518532312E-6</v>
      </c>
      <c r="BJ14" s="24">
        <f t="shared" si="62"/>
        <v>4.3055555555554861E-5</v>
      </c>
      <c r="BK14" s="24">
        <f t="shared" si="63"/>
        <v>2.3611111111111402E-5</v>
      </c>
      <c r="BL14" s="24">
        <f t="shared" si="64"/>
        <v>1.4236111111108965E-5</v>
      </c>
      <c r="BM14" s="24">
        <f t="shared" si="65"/>
        <v>1.2384259259262329E-5</v>
      </c>
      <c r="BN14" s="24">
        <f t="shared" si="66"/>
        <v>1.3773148148144704E-5</v>
      </c>
      <c r="BO14" s="24">
        <f t="shared" si="67"/>
        <v>8.3333090277800531E-6</v>
      </c>
      <c r="BQ14" s="24" t="str">
        <f t="shared" si="68"/>
        <v/>
      </c>
      <c r="BR14" s="24">
        <f t="shared" si="69"/>
        <v>3.1365740740739792E-5</v>
      </c>
      <c r="BS14" s="24" t="str">
        <f t="shared" si="70"/>
        <v/>
      </c>
      <c r="BT14" s="24">
        <f t="shared" si="71"/>
        <v>1.4699074074076696E-5</v>
      </c>
      <c r="BU14" s="24" t="str">
        <f t="shared" si="72"/>
        <v/>
      </c>
      <c r="BV14" s="24">
        <f t="shared" si="73"/>
        <v>1.805555555555588E-5</v>
      </c>
      <c r="BW14" s="24" t="str">
        <f t="shared" si="74"/>
        <v/>
      </c>
      <c r="BX14" s="24">
        <f t="shared" si="75"/>
        <v>4.3055555555554861E-5</v>
      </c>
      <c r="BY14" s="24" t="str">
        <f t="shared" si="76"/>
        <v/>
      </c>
      <c r="BZ14" s="24">
        <f t="shared" si="77"/>
        <v>1.4236111111108965E-5</v>
      </c>
      <c r="CA14" s="24" t="str">
        <f t="shared" si="78"/>
        <v/>
      </c>
      <c r="CB14" s="24">
        <f t="shared" si="79"/>
        <v>1.3773148148144704E-5</v>
      </c>
      <c r="CC14" s="24" t="str">
        <f t="shared" si="80"/>
        <v/>
      </c>
      <c r="CD14" s="1">
        <f t="shared" si="81"/>
        <v>0</v>
      </c>
      <c r="CE14" s="1">
        <f t="shared" si="82"/>
        <v>6</v>
      </c>
      <c r="CF14" s="24">
        <f t="shared" si="83"/>
        <v>1.351851851851809E-4</v>
      </c>
      <c r="CG14" s="24">
        <f t="shared" si="84"/>
        <v>2.253086419753015E-5</v>
      </c>
      <c r="CH14" s="24">
        <f t="shared" si="85"/>
        <v>4.3055555555554861E-5</v>
      </c>
      <c r="CI14" s="24">
        <f t="shared" si="86"/>
        <v>3.1365740740739792E-5</v>
      </c>
      <c r="CJ14" s="24">
        <f t="shared" si="87"/>
        <v>3.1365740740739792E-5</v>
      </c>
      <c r="CM14" s="24" t="str">
        <f t="shared" si="88"/>
        <v/>
      </c>
      <c r="CN14" s="24" t="str">
        <f t="shared" si="89"/>
        <v/>
      </c>
      <c r="CO14" s="24" t="str">
        <f t="shared" si="90"/>
        <v/>
      </c>
      <c r="CP14" s="24" t="str">
        <f t="shared" si="91"/>
        <v/>
      </c>
      <c r="CQ14" s="24" t="str">
        <f t="shared" si="92"/>
        <v/>
      </c>
      <c r="CR14" s="24" t="str">
        <f t="shared" si="93"/>
        <v/>
      </c>
      <c r="CS14" s="24" t="str">
        <f t="shared" si="94"/>
        <v/>
      </c>
      <c r="CT14" s="24" t="str">
        <f t="shared" si="95"/>
        <v/>
      </c>
      <c r="CU14" s="24" t="str">
        <f t="shared" si="96"/>
        <v/>
      </c>
      <c r="CV14" s="24" t="str">
        <f t="shared" si="97"/>
        <v/>
      </c>
      <c r="CW14" s="24" t="str">
        <f t="shared" si="98"/>
        <v/>
      </c>
      <c r="CX14" s="24" t="str">
        <f t="shared" si="99"/>
        <v/>
      </c>
      <c r="CY14" s="24" t="str">
        <f t="shared" si="100"/>
        <v/>
      </c>
      <c r="CZ14" s="1">
        <f t="shared" si="101"/>
        <v>0</v>
      </c>
      <c r="DA14" s="1">
        <f t="shared" si="102"/>
        <v>0</v>
      </c>
      <c r="DB14" s="24">
        <f t="shared" si="103"/>
        <v>0</v>
      </c>
      <c r="DC14" s="24" t="str">
        <f t="shared" si="104"/>
        <v/>
      </c>
      <c r="DD14" s="24">
        <f t="shared" si="105"/>
        <v>0</v>
      </c>
      <c r="DE14" s="24" t="str">
        <f t="shared" si="106"/>
        <v/>
      </c>
      <c r="DF14" s="24" t="str">
        <f t="shared" si="107"/>
        <v/>
      </c>
      <c r="DI14" s="24">
        <f t="shared" si="108"/>
        <v>5.7870370370385199E-6</v>
      </c>
      <c r="DJ14" s="24" t="str">
        <f t="shared" si="109"/>
        <v/>
      </c>
      <c r="DK14" s="24">
        <f t="shared" si="110"/>
        <v>1.6319444444442069E-5</v>
      </c>
      <c r="DL14" s="24" t="str">
        <f t="shared" si="111"/>
        <v/>
      </c>
      <c r="DM14" s="24">
        <f t="shared" si="112"/>
        <v>1.7361111111110356E-5</v>
      </c>
      <c r="DN14" s="24" t="str">
        <f t="shared" si="113"/>
        <v/>
      </c>
      <c r="DO14" s="24" t="str">
        <f t="shared" si="114"/>
        <v/>
      </c>
      <c r="DP14" s="24" t="str">
        <f t="shared" si="115"/>
        <v/>
      </c>
      <c r="DQ14" s="24">
        <f t="shared" si="116"/>
        <v>2.3611111111111402E-5</v>
      </c>
      <c r="DR14" s="24" t="str">
        <f t="shared" si="117"/>
        <v/>
      </c>
      <c r="DS14" s="24">
        <f t="shared" si="118"/>
        <v>1.2384259259262329E-5</v>
      </c>
      <c r="DT14" s="24" t="str">
        <f t="shared" si="119"/>
        <v/>
      </c>
      <c r="DU14" s="24" t="str">
        <f t="shared" si="120"/>
        <v/>
      </c>
      <c r="DV14" s="1">
        <f t="shared" si="121"/>
        <v>1</v>
      </c>
      <c r="DW14" s="1">
        <f t="shared" si="122"/>
        <v>5</v>
      </c>
      <c r="DX14" s="24">
        <f t="shared" si="123"/>
        <v>7.5462962962964675E-5</v>
      </c>
      <c r="DY14" s="24">
        <f t="shared" si="124"/>
        <v>1.5092592592592935E-5</v>
      </c>
      <c r="DZ14" s="24">
        <f t="shared" si="125"/>
        <v>2.3611111111111402E-5</v>
      </c>
      <c r="EA14" s="24">
        <f t="shared" si="126"/>
        <v>5.7870370370385199E-6</v>
      </c>
      <c r="EB14" s="24">
        <f t="shared" si="127"/>
        <v>1.6319444444442069E-5</v>
      </c>
      <c r="EE14" s="24" t="str">
        <f t="shared" si="128"/>
        <v/>
      </c>
      <c r="EF14" s="24" t="str">
        <f t="shared" si="129"/>
        <v/>
      </c>
      <c r="EG14" s="24" t="str">
        <f t="shared" si="130"/>
        <v/>
      </c>
      <c r="EH14" s="24" t="str">
        <f t="shared" si="131"/>
        <v/>
      </c>
      <c r="EI14" s="24" t="str">
        <f t="shared" si="132"/>
        <v/>
      </c>
      <c r="EJ14" s="24" t="str">
        <f t="shared" si="133"/>
        <v/>
      </c>
      <c r="EK14" s="24">
        <f t="shared" si="134"/>
        <v>4.9768518518532312E-6</v>
      </c>
      <c r="EL14" s="24" t="str">
        <f t="shared" si="135"/>
        <v/>
      </c>
      <c r="EM14" s="24" t="str">
        <f t="shared" si="136"/>
        <v/>
      </c>
      <c r="EN14" s="24" t="str">
        <f t="shared" si="137"/>
        <v/>
      </c>
      <c r="EO14" s="24" t="str">
        <f t="shared" si="138"/>
        <v/>
      </c>
      <c r="EP14" s="24" t="str">
        <f t="shared" si="139"/>
        <v/>
      </c>
      <c r="EQ14" s="24">
        <f t="shared" si="140"/>
        <v>8.3333090277800531E-6</v>
      </c>
      <c r="ER14" s="1">
        <f t="shared" si="141"/>
        <v>0</v>
      </c>
      <c r="ES14" s="1">
        <f t="shared" si="142"/>
        <v>2</v>
      </c>
      <c r="ET14" s="24">
        <f t="shared" si="143"/>
        <v>1.3310160879633284E-5</v>
      </c>
      <c r="EU14" s="24">
        <f t="shared" si="144"/>
        <v>6.6550804398166422E-6</v>
      </c>
      <c r="EV14" s="24">
        <f t="shared" si="145"/>
        <v>8.3333090277800531E-6</v>
      </c>
      <c r="EW14" s="24">
        <f t="shared" si="146"/>
        <v>4.9768518518532312E-6</v>
      </c>
      <c r="EX14" s="24">
        <f t="shared" si="147"/>
        <v>4.9768518518532312E-6</v>
      </c>
      <c r="EZ14" s="24">
        <f t="shared" si="148"/>
        <v>2.2395830902777886E-4</v>
      </c>
      <c r="FA14" s="24">
        <f>IF(AND(C14&lt;&gt;"",C14&lt;=20),C14/86400,20/86400)</f>
        <v>2.2395830902777867E-4</v>
      </c>
      <c r="FB14" s="40">
        <f t="shared" si="149"/>
        <v>-1.6393136847980827E-14</v>
      </c>
      <c r="FD14" s="24">
        <f t="shared" si="150"/>
        <v>5.7870370370385199E-6</v>
      </c>
      <c r="FE14" s="24">
        <f t="shared" si="151"/>
        <v>1.1921296296305006E-6</v>
      </c>
      <c r="FF14" s="24"/>
      <c r="FG14" s="49">
        <f>K14</f>
        <v>1</v>
      </c>
      <c r="FH14" s="8">
        <f>C14</f>
        <v>19.349997900000076</v>
      </c>
      <c r="FI14" s="49">
        <f>L14</f>
        <v>0</v>
      </c>
      <c r="FJ14" s="49">
        <f t="shared" si="152"/>
        <v>1</v>
      </c>
      <c r="FK14" s="49">
        <f t="shared" si="153"/>
        <v>12</v>
      </c>
      <c r="FL14" s="51">
        <f t="shared" si="154"/>
        <v>0.50000000000012812</v>
      </c>
      <c r="FM14" s="49">
        <f t="shared" si="155"/>
        <v>0</v>
      </c>
      <c r="FN14" s="49">
        <f t="shared" si="156"/>
        <v>6</v>
      </c>
      <c r="FO14" s="51">
        <f t="shared" si="157"/>
        <v>11.67999999999963</v>
      </c>
      <c r="FP14" s="51">
        <f t="shared" si="158"/>
        <v>1.946666666666605</v>
      </c>
      <c r="FQ14" s="51">
        <f t="shared" si="159"/>
        <v>3.7199999999999402</v>
      </c>
      <c r="FR14" s="51">
        <f t="shared" si="160"/>
        <v>2.7099999999999183</v>
      </c>
      <c r="FS14" s="51">
        <f t="shared" si="161"/>
        <v>2.7099999999999183</v>
      </c>
      <c r="FT14" s="1">
        <f t="shared" si="162"/>
        <v>0</v>
      </c>
      <c r="FU14" s="1">
        <f t="shared" si="163"/>
        <v>0</v>
      </c>
      <c r="FV14" s="51">
        <f t="shared" si="164"/>
        <v>0</v>
      </c>
      <c r="FW14" s="51" t="str">
        <f t="shared" si="165"/>
        <v/>
      </c>
      <c r="FX14" s="51">
        <f t="shared" si="166"/>
        <v>0</v>
      </c>
      <c r="FY14" s="51" t="str">
        <f t="shared" si="167"/>
        <v/>
      </c>
      <c r="FZ14" s="51" t="str">
        <f t="shared" si="168"/>
        <v/>
      </c>
      <c r="GA14" s="1">
        <f t="shared" si="169"/>
        <v>1</v>
      </c>
      <c r="GB14" s="1">
        <f t="shared" si="170"/>
        <v>5</v>
      </c>
      <c r="GC14" s="51">
        <f t="shared" si="171"/>
        <v>6.5200000000001479</v>
      </c>
      <c r="GD14" s="51">
        <f t="shared" si="172"/>
        <v>1.3040000000000296</v>
      </c>
      <c r="GE14" s="51">
        <f t="shared" si="173"/>
        <v>2.0400000000000249</v>
      </c>
      <c r="GF14" s="51">
        <f t="shared" si="174"/>
        <v>0.50000000000012812</v>
      </c>
      <c r="GG14" s="51">
        <f t="shared" si="175"/>
        <v>1.4099999999997948</v>
      </c>
      <c r="GH14" s="1">
        <f t="shared" si="176"/>
        <v>0</v>
      </c>
      <c r="GI14" s="1">
        <f t="shared" si="177"/>
        <v>2</v>
      </c>
      <c r="GJ14" s="40">
        <f t="shared" si="178"/>
        <v>1.1499979000003158</v>
      </c>
      <c r="GK14" s="40">
        <f t="shared" si="179"/>
        <v>0.57499895000015788</v>
      </c>
      <c r="GL14" s="40">
        <f t="shared" si="180"/>
        <v>0.71999790000019659</v>
      </c>
      <c r="GM14" s="40">
        <f t="shared" si="181"/>
        <v>0.43000000000011918</v>
      </c>
      <c r="GN14" s="40">
        <f t="shared" si="182"/>
        <v>0.43000000000011918</v>
      </c>
    </row>
    <row r="15" spans="1:196" x14ac:dyDescent="0.25">
      <c r="A15">
        <v>3</v>
      </c>
      <c r="B15">
        <v>0</v>
      </c>
      <c r="C15">
        <v>19.566666900000069</v>
      </c>
      <c r="D15" s="11">
        <f>IF(C15&gt;0,P15+(C15/86400),"")</f>
        <v>2.1075655866898153E-2</v>
      </c>
      <c r="E15" s="11">
        <f t="shared" si="23"/>
        <v>2.1080671296296299E-2</v>
      </c>
      <c r="F15" s="1">
        <v>1</v>
      </c>
      <c r="G15" s="1" t="s">
        <v>288</v>
      </c>
      <c r="H15" s="1">
        <v>13</v>
      </c>
      <c r="J15" s="6"/>
      <c r="K15" s="23">
        <f t="shared" si="43"/>
        <v>1</v>
      </c>
      <c r="L15" s="23">
        <f t="shared" si="44"/>
        <v>0</v>
      </c>
      <c r="M15" s="6">
        <f t="shared" si="45"/>
        <v>0</v>
      </c>
      <c r="N15" s="6">
        <f t="shared" si="46"/>
        <v>0</v>
      </c>
      <c r="O15" s="57">
        <f t="shared" si="47"/>
        <v>0</v>
      </c>
      <c r="P15" s="4">
        <v>2.0849189814814817E-2</v>
      </c>
      <c r="Q15" s="4">
        <v>2.0888888888888887E-2</v>
      </c>
      <c r="R15" s="4">
        <v>2.0889351851851853E-2</v>
      </c>
      <c r="S15" s="4">
        <v>2.0927893518518519E-2</v>
      </c>
      <c r="T15" s="16">
        <v>2.0883101851851851E-2</v>
      </c>
      <c r="U15" s="4">
        <v>2.0889351851851853E-2</v>
      </c>
      <c r="V15" s="4">
        <v>2.0927893518518519E-2</v>
      </c>
      <c r="W15" s="16">
        <v>2.0945833333333334E-2</v>
      </c>
      <c r="X15" s="4">
        <v>2.0946527777777779E-2</v>
      </c>
      <c r="Y15" s="4">
        <v>2.0950925925925928E-2</v>
      </c>
      <c r="Z15" s="16">
        <v>2.0987500000000003E-2</v>
      </c>
      <c r="AA15" s="4">
        <v>2.099363425925926E-2</v>
      </c>
      <c r="AB15" s="4">
        <v>2.1034953703703702E-2</v>
      </c>
      <c r="AC15" s="16">
        <v>2.1043402777777775E-2</v>
      </c>
      <c r="AD15" s="4">
        <v>2.1056597222222223E-2</v>
      </c>
      <c r="AE15" s="4">
        <v>2.1067939814814817E-2</v>
      </c>
      <c r="AF15" s="4">
        <v>2.1074305555555558E-2</v>
      </c>
      <c r="AG15" s="4">
        <f t="shared" si="48"/>
        <v>2.1075655866898153E-2</v>
      </c>
      <c r="AH15" s="4" t="str">
        <f t="shared" si="49"/>
        <v>TO</v>
      </c>
      <c r="AI15" s="4" t="str">
        <f t="shared" si="24"/>
        <v/>
      </c>
      <c r="AJ15" s="1" t="s">
        <v>282</v>
      </c>
      <c r="AK15" s="17" t="s">
        <v>286</v>
      </c>
      <c r="AL15" s="1" t="s">
        <v>280</v>
      </c>
      <c r="AM15" s="1" t="s">
        <v>281</v>
      </c>
      <c r="AN15" s="17" t="s">
        <v>280</v>
      </c>
      <c r="AO15" s="1" t="s">
        <v>286</v>
      </c>
      <c r="AP15" s="1" t="s">
        <v>280</v>
      </c>
      <c r="AQ15" s="17" t="s">
        <v>281</v>
      </c>
      <c r="AR15" s="1" t="s">
        <v>280</v>
      </c>
      <c r="AS15" s="1" t="s">
        <v>286</v>
      </c>
      <c r="AT15" s="17" t="s">
        <v>280</v>
      </c>
      <c r="AU15" s="1" t="s">
        <v>281</v>
      </c>
      <c r="AV15" s="1" t="s">
        <v>280</v>
      </c>
      <c r="AW15" s="1" t="str">
        <f t="shared" si="50"/>
        <v>ic</v>
      </c>
      <c r="AY15" s="1">
        <f t="shared" si="51"/>
        <v>2</v>
      </c>
      <c r="AZ15" s="1">
        <f t="shared" si="52"/>
        <v>12</v>
      </c>
      <c r="BA15" s="1">
        <f t="shared" si="53"/>
        <v>12</v>
      </c>
      <c r="BB15" s="1">
        <f t="shared" si="54"/>
        <v>0</v>
      </c>
      <c r="BC15" s="24">
        <f t="shared" si="55"/>
        <v>3.3912037037033688E-5</v>
      </c>
      <c r="BD15" s="24">
        <f t="shared" si="56"/>
        <v>6.2500000000027811E-6</v>
      </c>
      <c r="BE15" s="24">
        <f t="shared" si="57"/>
        <v>3.8541666666665891E-5</v>
      </c>
      <c r="BF15" s="24">
        <f t="shared" si="58"/>
        <v>1.7939814814814381E-5</v>
      </c>
      <c r="BG15" s="24">
        <f t="shared" si="59"/>
        <v>6.9444444444552444E-7</v>
      </c>
      <c r="BH15" s="24">
        <f t="shared" si="60"/>
        <v>4.3981481481492057E-6</v>
      </c>
      <c r="BI15" s="24">
        <f t="shared" si="61"/>
        <v>3.6574074074074286E-5</v>
      </c>
      <c r="BJ15" s="24">
        <f t="shared" si="62"/>
        <v>6.1342592592578127E-6</v>
      </c>
      <c r="BK15" s="24">
        <f t="shared" si="63"/>
        <v>4.131944444444105E-5</v>
      </c>
      <c r="BL15" s="24">
        <f t="shared" si="64"/>
        <v>8.4490740740739145E-6</v>
      </c>
      <c r="BM15" s="24">
        <f t="shared" si="65"/>
        <v>1.3194444444447617E-5</v>
      </c>
      <c r="BN15" s="24">
        <f t="shared" si="66"/>
        <v>1.1342592592594042E-5</v>
      </c>
      <c r="BO15" s="24">
        <f t="shared" si="67"/>
        <v>7.7160520833355339E-6</v>
      </c>
      <c r="BQ15" s="24" t="str">
        <f t="shared" si="68"/>
        <v/>
      </c>
      <c r="BR15" s="24" t="str">
        <f t="shared" si="69"/>
        <v/>
      </c>
      <c r="BS15" s="24">
        <f t="shared" si="70"/>
        <v>3.8541666666665891E-5</v>
      </c>
      <c r="BT15" s="24" t="str">
        <f t="shared" si="71"/>
        <v/>
      </c>
      <c r="BU15" s="24">
        <f t="shared" si="72"/>
        <v>6.9444444444552444E-7</v>
      </c>
      <c r="BV15" s="24" t="str">
        <f t="shared" si="73"/>
        <v/>
      </c>
      <c r="BW15" s="24">
        <f t="shared" si="74"/>
        <v>3.6574074074074286E-5</v>
      </c>
      <c r="BX15" s="24" t="str">
        <f t="shared" si="75"/>
        <v/>
      </c>
      <c r="BY15" s="24">
        <f t="shared" si="76"/>
        <v>4.131944444444105E-5</v>
      </c>
      <c r="BZ15" s="24" t="str">
        <f t="shared" si="77"/>
        <v/>
      </c>
      <c r="CA15" s="24">
        <f t="shared" si="78"/>
        <v>1.3194444444447617E-5</v>
      </c>
      <c r="CB15" s="24" t="str">
        <f t="shared" si="79"/>
        <v/>
      </c>
      <c r="CC15" s="24">
        <f t="shared" si="80"/>
        <v>7.7160520833355339E-6</v>
      </c>
      <c r="CD15" s="1">
        <f t="shared" si="81"/>
        <v>0</v>
      </c>
      <c r="CE15" s="1">
        <f t="shared" si="82"/>
        <v>6</v>
      </c>
      <c r="CF15" s="24">
        <f t="shared" si="83"/>
        <v>1.380401261574099E-4</v>
      </c>
      <c r="CG15" s="24">
        <f t="shared" si="84"/>
        <v>2.3006687692901651E-5</v>
      </c>
      <c r="CH15" s="24">
        <f t="shared" si="85"/>
        <v>4.131944444444105E-5</v>
      </c>
      <c r="CI15" s="24">
        <f t="shared" si="86"/>
        <v>3.8541666666665891E-5</v>
      </c>
      <c r="CJ15" s="24">
        <f t="shared" si="87"/>
        <v>3.8541666666665891E-5</v>
      </c>
      <c r="CM15" s="24" t="str">
        <f t="shared" si="88"/>
        <v/>
      </c>
      <c r="CN15" s="24">
        <f t="shared" si="89"/>
        <v>6.2500000000027811E-6</v>
      </c>
      <c r="CO15" s="24" t="str">
        <f t="shared" si="90"/>
        <v/>
      </c>
      <c r="CP15" s="24" t="str">
        <f t="shared" si="91"/>
        <v/>
      </c>
      <c r="CQ15" s="24" t="str">
        <f t="shared" si="92"/>
        <v/>
      </c>
      <c r="CR15" s="24">
        <f t="shared" si="93"/>
        <v>4.3981481481492057E-6</v>
      </c>
      <c r="CS15" s="24" t="str">
        <f t="shared" si="94"/>
        <v/>
      </c>
      <c r="CT15" s="24" t="str">
        <f t="shared" si="95"/>
        <v/>
      </c>
      <c r="CU15" s="24" t="str">
        <f t="shared" si="96"/>
        <v/>
      </c>
      <c r="CV15" s="24">
        <f t="shared" si="97"/>
        <v>8.4490740740739145E-6</v>
      </c>
      <c r="CW15" s="24" t="str">
        <f t="shared" si="98"/>
        <v/>
      </c>
      <c r="CX15" s="24" t="str">
        <f t="shared" si="99"/>
        <v/>
      </c>
      <c r="CY15" s="24" t="str">
        <f t="shared" si="100"/>
        <v/>
      </c>
      <c r="CZ15" s="1">
        <f t="shared" si="101"/>
        <v>0</v>
      </c>
      <c r="DA15" s="1">
        <f t="shared" si="102"/>
        <v>3</v>
      </c>
      <c r="DB15" s="24">
        <f t="shared" si="103"/>
        <v>1.9097222222225901E-5</v>
      </c>
      <c r="DC15" s="24">
        <f t="shared" si="104"/>
        <v>6.3657407407419668E-6</v>
      </c>
      <c r="DD15" s="24">
        <f t="shared" si="105"/>
        <v>8.4490740740739145E-6</v>
      </c>
      <c r="DE15" s="24">
        <f t="shared" si="106"/>
        <v>6.2500000000027811E-6</v>
      </c>
      <c r="DF15" s="24">
        <f t="shared" si="107"/>
        <v>6.2500000000027811E-6</v>
      </c>
      <c r="DI15" s="24">
        <f t="shared" si="108"/>
        <v>3.3912037037033688E-5</v>
      </c>
      <c r="DJ15" s="24" t="str">
        <f t="shared" si="109"/>
        <v/>
      </c>
      <c r="DK15" s="24" t="str">
        <f t="shared" si="110"/>
        <v/>
      </c>
      <c r="DL15" s="24" t="str">
        <f t="shared" si="111"/>
        <v/>
      </c>
      <c r="DM15" s="24" t="str">
        <f t="shared" si="112"/>
        <v/>
      </c>
      <c r="DN15" s="24" t="str">
        <f t="shared" si="113"/>
        <v/>
      </c>
      <c r="DO15" s="24" t="str">
        <f t="shared" si="114"/>
        <v/>
      </c>
      <c r="DP15" s="24" t="str">
        <f t="shared" si="115"/>
        <v/>
      </c>
      <c r="DQ15" s="24" t="str">
        <f t="shared" si="116"/>
        <v/>
      </c>
      <c r="DR15" s="24" t="str">
        <f t="shared" si="117"/>
        <v/>
      </c>
      <c r="DS15" s="24" t="str">
        <f t="shared" si="118"/>
        <v/>
      </c>
      <c r="DT15" s="24" t="str">
        <f t="shared" si="119"/>
        <v/>
      </c>
      <c r="DU15" s="24" t="str">
        <f t="shared" si="120"/>
        <v/>
      </c>
      <c r="DV15" s="1">
        <f t="shared" si="121"/>
        <v>1</v>
      </c>
      <c r="DW15" s="1">
        <f t="shared" si="122"/>
        <v>1</v>
      </c>
      <c r="DX15" s="24">
        <f t="shared" si="123"/>
        <v>3.3912037037033688E-5</v>
      </c>
      <c r="DY15" s="24">
        <f t="shared" si="124"/>
        <v>3.3912037037033688E-5</v>
      </c>
      <c r="DZ15" s="24">
        <f t="shared" si="125"/>
        <v>3.3912037037033688E-5</v>
      </c>
      <c r="EA15" s="24">
        <f t="shared" si="126"/>
        <v>3.3912037037033688E-5</v>
      </c>
      <c r="EB15" s="24" t="str">
        <f t="shared" si="127"/>
        <v/>
      </c>
      <c r="EE15" s="24" t="str">
        <f t="shared" si="128"/>
        <v/>
      </c>
      <c r="EF15" s="24" t="str">
        <f t="shared" si="129"/>
        <v/>
      </c>
      <c r="EG15" s="24" t="str">
        <f t="shared" si="130"/>
        <v/>
      </c>
      <c r="EH15" s="24">
        <f t="shared" si="131"/>
        <v>1.7939814814814381E-5</v>
      </c>
      <c r="EI15" s="24" t="str">
        <f t="shared" si="132"/>
        <v/>
      </c>
      <c r="EJ15" s="24" t="str">
        <f t="shared" si="133"/>
        <v/>
      </c>
      <c r="EK15" s="24" t="str">
        <f t="shared" si="134"/>
        <v/>
      </c>
      <c r="EL15" s="24">
        <f t="shared" si="135"/>
        <v>6.1342592592578127E-6</v>
      </c>
      <c r="EM15" s="24" t="str">
        <f t="shared" si="136"/>
        <v/>
      </c>
      <c r="EN15" s="24" t="str">
        <f t="shared" si="137"/>
        <v/>
      </c>
      <c r="EO15" s="24" t="str">
        <f t="shared" si="138"/>
        <v/>
      </c>
      <c r="EP15" s="24">
        <f t="shared" si="139"/>
        <v>1.1342592592594042E-5</v>
      </c>
      <c r="EQ15" s="24" t="str">
        <f t="shared" si="140"/>
        <v/>
      </c>
      <c r="ER15" s="1">
        <f t="shared" si="141"/>
        <v>0</v>
      </c>
      <c r="ES15" s="1">
        <f t="shared" si="142"/>
        <v>3</v>
      </c>
      <c r="ET15" s="24">
        <f t="shared" si="143"/>
        <v>3.5416666666666236E-5</v>
      </c>
      <c r="EU15" s="24">
        <f t="shared" si="144"/>
        <v>1.1805555555555411E-5</v>
      </c>
      <c r="EV15" s="24">
        <f t="shared" si="145"/>
        <v>1.7939814814814381E-5</v>
      </c>
      <c r="EW15" s="24">
        <f t="shared" si="146"/>
        <v>1.7939814814814381E-5</v>
      </c>
      <c r="EX15" s="24">
        <f t="shared" si="147"/>
        <v>1.7939814814814381E-5</v>
      </c>
      <c r="EZ15" s="24">
        <f t="shared" si="148"/>
        <v>2.2646605208333573E-4</v>
      </c>
      <c r="FA15" s="24">
        <f>IF(AND(C15&lt;&gt;"",C15&lt;=20),C15/86400,20/86400)</f>
        <v>2.2646605208333413E-4</v>
      </c>
      <c r="FB15" s="40">
        <f t="shared" si="149"/>
        <v>-1.3817072486155269E-13</v>
      </c>
      <c r="FD15" s="24">
        <f t="shared" si="150"/>
        <v>4.0162037037036469E-5</v>
      </c>
      <c r="FE15" s="24">
        <f t="shared" si="151"/>
        <v>4.6296296296599593E-7</v>
      </c>
      <c r="FF15" s="24"/>
      <c r="FG15" s="49">
        <f>K15</f>
        <v>1</v>
      </c>
      <c r="FH15" s="8">
        <f>C15</f>
        <v>19.566666900000069</v>
      </c>
      <c r="FI15" s="49">
        <f>L15</f>
        <v>0</v>
      </c>
      <c r="FJ15" s="49">
        <f t="shared" si="152"/>
        <v>2</v>
      </c>
      <c r="FK15" s="49">
        <f t="shared" si="153"/>
        <v>12</v>
      </c>
      <c r="FL15" s="51">
        <f t="shared" si="154"/>
        <v>3.4699999999999509</v>
      </c>
      <c r="FM15" s="49">
        <f t="shared" si="155"/>
        <v>0</v>
      </c>
      <c r="FN15" s="49">
        <f t="shared" si="156"/>
        <v>6</v>
      </c>
      <c r="FO15" s="51">
        <f t="shared" si="157"/>
        <v>11.926666900000216</v>
      </c>
      <c r="FP15" s="51">
        <f t="shared" si="158"/>
        <v>1.9877778166667026</v>
      </c>
      <c r="FQ15" s="51">
        <f t="shared" si="159"/>
        <v>3.5699999999997067</v>
      </c>
      <c r="FR15" s="51">
        <f t="shared" si="160"/>
        <v>3.329999999999933</v>
      </c>
      <c r="FS15" s="51">
        <f t="shared" si="161"/>
        <v>3.329999999999933</v>
      </c>
      <c r="FT15" s="1">
        <f t="shared" si="162"/>
        <v>0</v>
      </c>
      <c r="FU15" s="1">
        <f t="shared" si="163"/>
        <v>3</v>
      </c>
      <c r="FV15" s="51">
        <f t="shared" si="164"/>
        <v>1.6500000000003179</v>
      </c>
      <c r="FW15" s="51">
        <f t="shared" si="165"/>
        <v>0.55000000000010596</v>
      </c>
      <c r="FX15" s="51">
        <f t="shared" si="166"/>
        <v>0.72999999999998622</v>
      </c>
      <c r="FY15" s="51">
        <f t="shared" si="167"/>
        <v>0.54000000000024029</v>
      </c>
      <c r="FZ15" s="51">
        <f t="shared" si="168"/>
        <v>0.54000000000024029</v>
      </c>
      <c r="GA15" s="1">
        <f t="shared" si="169"/>
        <v>1</v>
      </c>
      <c r="GB15" s="1">
        <f t="shared" si="170"/>
        <v>1</v>
      </c>
      <c r="GC15" s="51">
        <f t="shared" si="171"/>
        <v>2.9299999999997106</v>
      </c>
      <c r="GD15" s="51">
        <f t="shared" si="172"/>
        <v>2.9299999999997106</v>
      </c>
      <c r="GE15" s="51">
        <f t="shared" si="173"/>
        <v>2.9299999999997106</v>
      </c>
      <c r="GF15" s="51">
        <f t="shared" si="174"/>
        <v>2.9299999999997106</v>
      </c>
      <c r="GG15" s="51" t="str">
        <f t="shared" si="175"/>
        <v/>
      </c>
      <c r="GH15" s="1">
        <f t="shared" si="176"/>
        <v>0</v>
      </c>
      <c r="GI15" s="1">
        <f t="shared" si="177"/>
        <v>3</v>
      </c>
      <c r="GJ15" s="40">
        <f t="shared" si="178"/>
        <v>3.0599999999999627</v>
      </c>
      <c r="GK15" s="40">
        <f t="shared" si="179"/>
        <v>1.0199999999999876</v>
      </c>
      <c r="GL15" s="40">
        <f t="shared" si="180"/>
        <v>1.5499999999999625</v>
      </c>
      <c r="GM15" s="40">
        <f t="shared" si="181"/>
        <v>1.5499999999999625</v>
      </c>
      <c r="GN15" s="40">
        <f t="shared" si="182"/>
        <v>1.5499999999999625</v>
      </c>
    </row>
    <row r="16" spans="1:196" x14ac:dyDescent="0.25">
      <c r="D16" s="11" t="str">
        <f>IF(C16&gt;0,P16+(C16/86400),"")</f>
        <v/>
      </c>
      <c r="E16" s="11"/>
      <c r="F16" s="1">
        <v>1</v>
      </c>
      <c r="G16" s="1" t="s">
        <v>288</v>
      </c>
      <c r="H16" s="1">
        <v>14</v>
      </c>
      <c r="J16" s="6" t="s">
        <v>293</v>
      </c>
      <c r="K16" s="23">
        <f t="shared" si="43"/>
        <v>0</v>
      </c>
      <c r="L16" s="23">
        <f t="shared" si="44"/>
        <v>0</v>
      </c>
      <c r="M16" s="6">
        <f t="shared" si="45"/>
        <v>0</v>
      </c>
      <c r="N16" s="6">
        <f t="shared" si="46"/>
        <v>1</v>
      </c>
      <c r="O16" s="57">
        <f t="shared" si="47"/>
        <v>1</v>
      </c>
      <c r="P16" s="4"/>
      <c r="Q16" s="4"/>
      <c r="R16" s="4"/>
      <c r="S16" s="4"/>
      <c r="T16" s="16"/>
      <c r="U16" s="4"/>
      <c r="V16" s="4"/>
      <c r="W16" s="16"/>
      <c r="X16" s="4"/>
      <c r="Y16" s="4"/>
      <c r="Z16" s="16"/>
      <c r="AA16" s="4"/>
      <c r="AB16" s="4"/>
      <c r="AC16" s="16"/>
      <c r="AD16" s="4"/>
      <c r="AE16" s="4"/>
      <c r="AF16" s="4"/>
      <c r="AG16" s="4"/>
      <c r="AH16" s="4"/>
      <c r="AI16" s="4" t="str">
        <f t="shared" si="24"/>
        <v/>
      </c>
      <c r="AW16" s="1">
        <f t="shared" si="50"/>
        <v>0</v>
      </c>
      <c r="AY16" s="1">
        <f t="shared" si="51"/>
        <v>999</v>
      </c>
      <c r="AZ16" s="1">
        <f t="shared" si="52"/>
        <v>0</v>
      </c>
      <c r="BA16" s="1">
        <f t="shared" si="53"/>
        <v>0</v>
      </c>
      <c r="BB16" s="1">
        <f t="shared" si="54"/>
        <v>0</v>
      </c>
      <c r="BC16" s="24" t="str">
        <f t="shared" si="55"/>
        <v/>
      </c>
      <c r="BD16" s="24" t="str">
        <f t="shared" si="56"/>
        <v/>
      </c>
      <c r="BE16" s="24" t="str">
        <f t="shared" si="57"/>
        <v/>
      </c>
      <c r="BF16" s="24" t="str">
        <f t="shared" si="58"/>
        <v/>
      </c>
      <c r="BG16" s="24" t="str">
        <f t="shared" si="59"/>
        <v/>
      </c>
      <c r="BH16" s="24" t="str">
        <f t="shared" si="60"/>
        <v/>
      </c>
      <c r="BI16" s="24" t="str">
        <f t="shared" si="61"/>
        <v/>
      </c>
      <c r="BJ16" s="24" t="str">
        <f t="shared" si="62"/>
        <v/>
      </c>
      <c r="BK16" s="24" t="str">
        <f t="shared" si="63"/>
        <v/>
      </c>
      <c r="BL16" s="24" t="str">
        <f t="shared" si="64"/>
        <v/>
      </c>
      <c r="BM16" s="24" t="str">
        <f t="shared" si="65"/>
        <v/>
      </c>
      <c r="BN16" s="24" t="str">
        <f t="shared" si="66"/>
        <v/>
      </c>
      <c r="BO16" s="24" t="str">
        <f t="shared" si="67"/>
        <v/>
      </c>
      <c r="BQ16" s="24" t="str">
        <f t="shared" si="68"/>
        <v/>
      </c>
      <c r="BR16" s="24" t="str">
        <f t="shared" si="69"/>
        <v/>
      </c>
      <c r="BS16" s="24" t="str">
        <f t="shared" si="70"/>
        <v/>
      </c>
      <c r="BT16" s="24" t="str">
        <f t="shared" si="71"/>
        <v/>
      </c>
      <c r="BU16" s="24" t="str">
        <f t="shared" si="72"/>
        <v/>
      </c>
      <c r="BV16" s="24" t="str">
        <f t="shared" si="73"/>
        <v/>
      </c>
      <c r="BW16" s="24" t="str">
        <f t="shared" si="74"/>
        <v/>
      </c>
      <c r="BX16" s="24" t="str">
        <f t="shared" si="75"/>
        <v/>
      </c>
      <c r="BY16" s="24" t="str">
        <f t="shared" si="76"/>
        <v/>
      </c>
      <c r="BZ16" s="24" t="str">
        <f t="shared" si="77"/>
        <v/>
      </c>
      <c r="CA16" s="24" t="str">
        <f t="shared" si="78"/>
        <v/>
      </c>
      <c r="CB16" s="24" t="str">
        <f t="shared" si="79"/>
        <v/>
      </c>
      <c r="CC16" s="24" t="str">
        <f t="shared" si="80"/>
        <v/>
      </c>
      <c r="CD16" s="1">
        <f t="shared" si="81"/>
        <v>0</v>
      </c>
      <c r="CE16" s="1">
        <f t="shared" si="82"/>
        <v>0</v>
      </c>
      <c r="CF16" s="24">
        <f t="shared" si="83"/>
        <v>0</v>
      </c>
      <c r="CG16" s="24" t="str">
        <f t="shared" si="84"/>
        <v/>
      </c>
      <c r="CH16" s="24">
        <f t="shared" si="85"/>
        <v>0</v>
      </c>
      <c r="CI16" s="24" t="str">
        <f t="shared" si="86"/>
        <v/>
      </c>
      <c r="CJ16" s="24" t="str">
        <f t="shared" si="87"/>
        <v/>
      </c>
      <c r="CM16" s="24" t="str">
        <f t="shared" si="88"/>
        <v/>
      </c>
      <c r="CN16" s="24" t="str">
        <f t="shared" si="89"/>
        <v/>
      </c>
      <c r="CO16" s="24" t="str">
        <f t="shared" si="90"/>
        <v/>
      </c>
      <c r="CP16" s="24" t="str">
        <f t="shared" si="91"/>
        <v/>
      </c>
      <c r="CQ16" s="24" t="str">
        <f t="shared" si="92"/>
        <v/>
      </c>
      <c r="CR16" s="24" t="str">
        <f t="shared" si="93"/>
        <v/>
      </c>
      <c r="CS16" s="24" t="str">
        <f t="shared" si="94"/>
        <v/>
      </c>
      <c r="CT16" s="24" t="str">
        <f t="shared" si="95"/>
        <v/>
      </c>
      <c r="CU16" s="24" t="str">
        <f t="shared" si="96"/>
        <v/>
      </c>
      <c r="CV16" s="24" t="str">
        <f t="shared" si="97"/>
        <v/>
      </c>
      <c r="CW16" s="24" t="str">
        <f t="shared" si="98"/>
        <v/>
      </c>
      <c r="CX16" s="24" t="str">
        <f t="shared" si="99"/>
        <v/>
      </c>
      <c r="CY16" s="24" t="str">
        <f t="shared" si="100"/>
        <v/>
      </c>
      <c r="CZ16" s="1">
        <f t="shared" si="101"/>
        <v>0</v>
      </c>
      <c r="DA16" s="1">
        <f t="shared" si="102"/>
        <v>0</v>
      </c>
      <c r="DB16" s="24">
        <f t="shared" si="103"/>
        <v>0</v>
      </c>
      <c r="DC16" s="24" t="str">
        <f t="shared" si="104"/>
        <v/>
      </c>
      <c r="DD16" s="24">
        <f t="shared" si="105"/>
        <v>0</v>
      </c>
      <c r="DE16" s="24" t="str">
        <f t="shared" si="106"/>
        <v/>
      </c>
      <c r="DF16" s="24" t="str">
        <f t="shared" si="107"/>
        <v/>
      </c>
      <c r="DI16" s="24" t="str">
        <f t="shared" si="108"/>
        <v/>
      </c>
      <c r="DJ16" s="24" t="str">
        <f t="shared" si="109"/>
        <v/>
      </c>
      <c r="DK16" s="24" t="str">
        <f t="shared" si="110"/>
        <v/>
      </c>
      <c r="DL16" s="24" t="str">
        <f t="shared" si="111"/>
        <v/>
      </c>
      <c r="DM16" s="24" t="str">
        <f t="shared" si="112"/>
        <v/>
      </c>
      <c r="DN16" s="24" t="str">
        <f t="shared" si="113"/>
        <v/>
      </c>
      <c r="DO16" s="24" t="str">
        <f t="shared" si="114"/>
        <v/>
      </c>
      <c r="DP16" s="24" t="str">
        <f t="shared" si="115"/>
        <v/>
      </c>
      <c r="DQ16" s="24" t="str">
        <f t="shared" si="116"/>
        <v/>
      </c>
      <c r="DR16" s="24" t="str">
        <f t="shared" si="117"/>
        <v/>
      </c>
      <c r="DS16" s="24" t="str">
        <f t="shared" si="118"/>
        <v/>
      </c>
      <c r="DT16" s="24" t="str">
        <f t="shared" si="119"/>
        <v/>
      </c>
      <c r="DU16" s="24" t="str">
        <f t="shared" si="120"/>
        <v/>
      </c>
      <c r="DV16" s="1">
        <f t="shared" si="121"/>
        <v>0</v>
      </c>
      <c r="DW16" s="1">
        <f t="shared" si="122"/>
        <v>0</v>
      </c>
      <c r="DX16" s="24">
        <f t="shared" si="123"/>
        <v>0</v>
      </c>
      <c r="DY16" s="24" t="str">
        <f t="shared" si="124"/>
        <v/>
      </c>
      <c r="DZ16" s="24">
        <f t="shared" si="125"/>
        <v>0</v>
      </c>
      <c r="EA16" s="24" t="str">
        <f t="shared" si="126"/>
        <v/>
      </c>
      <c r="EB16" s="24" t="str">
        <f t="shared" si="127"/>
        <v/>
      </c>
      <c r="EE16" s="24" t="str">
        <f t="shared" si="128"/>
        <v/>
      </c>
      <c r="EF16" s="24" t="str">
        <f t="shared" si="129"/>
        <v/>
      </c>
      <c r="EG16" s="24" t="str">
        <f t="shared" si="130"/>
        <v/>
      </c>
      <c r="EH16" s="24" t="str">
        <f t="shared" si="131"/>
        <v/>
      </c>
      <c r="EI16" s="24" t="str">
        <f t="shared" si="132"/>
        <v/>
      </c>
      <c r="EJ16" s="24" t="str">
        <f t="shared" si="133"/>
        <v/>
      </c>
      <c r="EK16" s="24" t="str">
        <f t="shared" si="134"/>
        <v/>
      </c>
      <c r="EL16" s="24" t="str">
        <f t="shared" si="135"/>
        <v/>
      </c>
      <c r="EM16" s="24" t="str">
        <f t="shared" si="136"/>
        <v/>
      </c>
      <c r="EN16" s="24" t="str">
        <f t="shared" si="137"/>
        <v/>
      </c>
      <c r="EO16" s="24" t="str">
        <f t="shared" si="138"/>
        <v/>
      </c>
      <c r="EP16" s="24" t="str">
        <f t="shared" si="139"/>
        <v/>
      </c>
      <c r="EQ16" s="24" t="str">
        <f t="shared" si="140"/>
        <v/>
      </c>
      <c r="ER16" s="1">
        <f t="shared" si="141"/>
        <v>0</v>
      </c>
      <c r="ES16" s="1">
        <f t="shared" si="142"/>
        <v>0</v>
      </c>
      <c r="ET16" s="24">
        <f t="shared" si="143"/>
        <v>0</v>
      </c>
      <c r="EU16" s="24" t="str">
        <f t="shared" si="144"/>
        <v/>
      </c>
      <c r="EV16" s="24">
        <f t="shared" si="145"/>
        <v>0</v>
      </c>
      <c r="EW16" s="24" t="str">
        <f t="shared" si="146"/>
        <v/>
      </c>
      <c r="EX16" s="24" t="str">
        <f t="shared" si="147"/>
        <v/>
      </c>
      <c r="EZ16" s="24">
        <f t="shared" si="148"/>
        <v>0</v>
      </c>
      <c r="FA16" s="24">
        <f>IF(AND(C16&lt;&gt;"",C16&lt;=20),C16/86400,20/86400)</f>
        <v>2.3148148148148149E-4</v>
      </c>
      <c r="FB16" s="40">
        <f t="shared" si="149"/>
        <v>20</v>
      </c>
      <c r="FD16" s="24" t="str">
        <f t="shared" si="150"/>
        <v/>
      </c>
      <c r="FE16" s="24" t="str">
        <f t="shared" si="151"/>
        <v/>
      </c>
      <c r="FF16" s="24"/>
      <c r="FG16" s="49">
        <f>K16</f>
        <v>0</v>
      </c>
      <c r="FH16" s="8">
        <f>C16</f>
        <v>0</v>
      </c>
      <c r="FI16" s="49">
        <f>L16</f>
        <v>0</v>
      </c>
      <c r="FJ16" s="49">
        <f t="shared" si="152"/>
        <v>999</v>
      </c>
      <c r="FK16" s="49">
        <f t="shared" si="153"/>
        <v>0</v>
      </c>
      <c r="FL16" s="51" t="str">
        <f t="shared" si="154"/>
        <v/>
      </c>
      <c r="FM16" s="49">
        <f t="shared" si="155"/>
        <v>0</v>
      </c>
      <c r="FN16" s="49">
        <f t="shared" si="156"/>
        <v>0</v>
      </c>
      <c r="FO16" s="51">
        <f t="shared" si="157"/>
        <v>0</v>
      </c>
      <c r="FP16" s="51" t="str">
        <f t="shared" si="158"/>
        <v/>
      </c>
      <c r="FQ16" s="51">
        <f t="shared" si="159"/>
        <v>0</v>
      </c>
      <c r="FR16" s="51" t="str">
        <f t="shared" si="160"/>
        <v/>
      </c>
      <c r="FS16" s="51" t="str">
        <f t="shared" si="161"/>
        <v/>
      </c>
      <c r="FT16" s="1">
        <f t="shared" si="162"/>
        <v>0</v>
      </c>
      <c r="FU16" s="1">
        <f t="shared" si="163"/>
        <v>0</v>
      </c>
      <c r="FV16" s="51">
        <f t="shared" si="164"/>
        <v>0</v>
      </c>
      <c r="FW16" s="51" t="str">
        <f t="shared" si="165"/>
        <v/>
      </c>
      <c r="FX16" s="51">
        <f t="shared" si="166"/>
        <v>0</v>
      </c>
      <c r="FY16" s="51" t="str">
        <f t="shared" si="167"/>
        <v/>
      </c>
      <c r="FZ16" s="51" t="str">
        <f t="shared" si="168"/>
        <v/>
      </c>
      <c r="GA16" s="1">
        <f t="shared" si="169"/>
        <v>0</v>
      </c>
      <c r="GB16" s="1">
        <f t="shared" si="170"/>
        <v>0</v>
      </c>
      <c r="GC16" s="51">
        <f t="shared" si="171"/>
        <v>0</v>
      </c>
      <c r="GD16" s="51" t="str">
        <f t="shared" si="172"/>
        <v/>
      </c>
      <c r="GE16" s="51">
        <f t="shared" si="173"/>
        <v>0</v>
      </c>
      <c r="GF16" s="51" t="str">
        <f t="shared" si="174"/>
        <v/>
      </c>
      <c r="GG16" s="51" t="str">
        <f t="shared" si="175"/>
        <v/>
      </c>
      <c r="GH16" s="1">
        <f t="shared" si="176"/>
        <v>0</v>
      </c>
      <c r="GI16" s="1">
        <f t="shared" si="177"/>
        <v>0</v>
      </c>
      <c r="GJ16" s="40">
        <f t="shared" si="178"/>
        <v>0</v>
      </c>
      <c r="GK16" s="40" t="str">
        <f t="shared" si="179"/>
        <v/>
      </c>
      <c r="GL16" s="40">
        <f t="shared" si="180"/>
        <v>0</v>
      </c>
      <c r="GM16" s="40" t="str">
        <f t="shared" si="181"/>
        <v/>
      </c>
      <c r="GN16" s="40" t="str">
        <f t="shared" si="182"/>
        <v/>
      </c>
    </row>
    <row r="17" spans="1:196" x14ac:dyDescent="0.25">
      <c r="D17" s="11" t="str">
        <f>IF(C17&gt;0,P17+(C17/86400),"")</f>
        <v/>
      </c>
      <c r="E17" s="11"/>
      <c r="F17" s="1">
        <v>1</v>
      </c>
      <c r="G17" s="1" t="s">
        <v>288</v>
      </c>
      <c r="H17" s="1">
        <v>15</v>
      </c>
      <c r="J17" s="6" t="s">
        <v>293</v>
      </c>
      <c r="K17" s="23">
        <f t="shared" si="43"/>
        <v>0</v>
      </c>
      <c r="L17" s="23">
        <f t="shared" si="44"/>
        <v>0</v>
      </c>
      <c r="M17" s="6">
        <f t="shared" si="45"/>
        <v>0</v>
      </c>
      <c r="N17" s="6">
        <f t="shared" si="46"/>
        <v>1</v>
      </c>
      <c r="O17" s="57">
        <f t="shared" si="47"/>
        <v>1</v>
      </c>
      <c r="P17" s="4"/>
      <c r="Q17" s="4"/>
      <c r="R17" s="4"/>
      <c r="S17" s="4"/>
      <c r="T17" s="16"/>
      <c r="U17" s="4"/>
      <c r="V17" s="4"/>
      <c r="W17" s="16"/>
      <c r="X17" s="4"/>
      <c r="Y17" s="4"/>
      <c r="Z17" s="16"/>
      <c r="AA17" s="4"/>
      <c r="AB17" s="4"/>
      <c r="AC17" s="16"/>
      <c r="AD17" s="4"/>
      <c r="AE17" s="4"/>
      <c r="AF17" s="4"/>
      <c r="AG17" s="4"/>
      <c r="AH17" s="4"/>
      <c r="AI17" s="4" t="str">
        <f t="shared" si="24"/>
        <v/>
      </c>
      <c r="AW17" s="1">
        <f t="shared" si="50"/>
        <v>0</v>
      </c>
      <c r="AY17" s="1">
        <f t="shared" si="51"/>
        <v>999</v>
      </c>
      <c r="AZ17" s="1">
        <f t="shared" si="52"/>
        <v>0</v>
      </c>
      <c r="BA17" s="1">
        <f t="shared" si="53"/>
        <v>0</v>
      </c>
      <c r="BB17" s="1">
        <f t="shared" si="54"/>
        <v>0</v>
      </c>
      <c r="BC17" s="24" t="str">
        <f t="shared" si="55"/>
        <v/>
      </c>
      <c r="BD17" s="24" t="str">
        <f t="shared" si="56"/>
        <v/>
      </c>
      <c r="BE17" s="24" t="str">
        <f t="shared" si="57"/>
        <v/>
      </c>
      <c r="BF17" s="24" t="str">
        <f t="shared" si="58"/>
        <v/>
      </c>
      <c r="BG17" s="24" t="str">
        <f t="shared" si="59"/>
        <v/>
      </c>
      <c r="BH17" s="24" t="str">
        <f t="shared" si="60"/>
        <v/>
      </c>
      <c r="BI17" s="24" t="str">
        <f t="shared" si="61"/>
        <v/>
      </c>
      <c r="BJ17" s="24" t="str">
        <f t="shared" si="62"/>
        <v/>
      </c>
      <c r="BK17" s="24" t="str">
        <f t="shared" si="63"/>
        <v/>
      </c>
      <c r="BL17" s="24" t="str">
        <f t="shared" si="64"/>
        <v/>
      </c>
      <c r="BM17" s="24" t="str">
        <f t="shared" si="65"/>
        <v/>
      </c>
      <c r="BN17" s="24" t="str">
        <f t="shared" si="66"/>
        <v/>
      </c>
      <c r="BO17" s="24" t="str">
        <f t="shared" si="67"/>
        <v/>
      </c>
      <c r="BQ17" s="24" t="str">
        <f t="shared" si="68"/>
        <v/>
      </c>
      <c r="BR17" s="24" t="str">
        <f t="shared" si="69"/>
        <v/>
      </c>
      <c r="BS17" s="24" t="str">
        <f t="shared" si="70"/>
        <v/>
      </c>
      <c r="BT17" s="24" t="str">
        <f t="shared" si="71"/>
        <v/>
      </c>
      <c r="BU17" s="24" t="str">
        <f t="shared" si="72"/>
        <v/>
      </c>
      <c r="BV17" s="24" t="str">
        <f t="shared" si="73"/>
        <v/>
      </c>
      <c r="BW17" s="24" t="str">
        <f t="shared" si="74"/>
        <v/>
      </c>
      <c r="BX17" s="24" t="str">
        <f t="shared" si="75"/>
        <v/>
      </c>
      <c r="BY17" s="24" t="str">
        <f t="shared" si="76"/>
        <v/>
      </c>
      <c r="BZ17" s="24" t="str">
        <f t="shared" si="77"/>
        <v/>
      </c>
      <c r="CA17" s="24" t="str">
        <f t="shared" si="78"/>
        <v/>
      </c>
      <c r="CB17" s="24" t="str">
        <f t="shared" si="79"/>
        <v/>
      </c>
      <c r="CC17" s="24" t="str">
        <f t="shared" si="80"/>
        <v/>
      </c>
      <c r="CD17" s="1">
        <f t="shared" si="81"/>
        <v>0</v>
      </c>
      <c r="CE17" s="1">
        <f t="shared" si="82"/>
        <v>0</v>
      </c>
      <c r="CF17" s="24">
        <f t="shared" si="83"/>
        <v>0</v>
      </c>
      <c r="CG17" s="24" t="str">
        <f t="shared" si="84"/>
        <v/>
      </c>
      <c r="CH17" s="24">
        <f t="shared" si="85"/>
        <v>0</v>
      </c>
      <c r="CI17" s="24" t="str">
        <f t="shared" si="86"/>
        <v/>
      </c>
      <c r="CJ17" s="24" t="str">
        <f t="shared" si="87"/>
        <v/>
      </c>
      <c r="CM17" s="24" t="str">
        <f t="shared" si="88"/>
        <v/>
      </c>
      <c r="CN17" s="24" t="str">
        <f t="shared" si="89"/>
        <v/>
      </c>
      <c r="CO17" s="24" t="str">
        <f t="shared" si="90"/>
        <v/>
      </c>
      <c r="CP17" s="24" t="str">
        <f t="shared" si="91"/>
        <v/>
      </c>
      <c r="CQ17" s="24" t="str">
        <f t="shared" si="92"/>
        <v/>
      </c>
      <c r="CR17" s="24" t="str">
        <f t="shared" si="93"/>
        <v/>
      </c>
      <c r="CS17" s="24" t="str">
        <f t="shared" si="94"/>
        <v/>
      </c>
      <c r="CT17" s="24" t="str">
        <f t="shared" si="95"/>
        <v/>
      </c>
      <c r="CU17" s="24" t="str">
        <f t="shared" si="96"/>
        <v/>
      </c>
      <c r="CV17" s="24" t="str">
        <f t="shared" si="97"/>
        <v/>
      </c>
      <c r="CW17" s="24" t="str">
        <f t="shared" si="98"/>
        <v/>
      </c>
      <c r="CX17" s="24" t="str">
        <f t="shared" si="99"/>
        <v/>
      </c>
      <c r="CY17" s="24" t="str">
        <f t="shared" si="100"/>
        <v/>
      </c>
      <c r="CZ17" s="1">
        <f t="shared" si="101"/>
        <v>0</v>
      </c>
      <c r="DA17" s="1">
        <f t="shared" si="102"/>
        <v>0</v>
      </c>
      <c r="DB17" s="24">
        <f t="shared" si="103"/>
        <v>0</v>
      </c>
      <c r="DC17" s="24" t="str">
        <f t="shared" si="104"/>
        <v/>
      </c>
      <c r="DD17" s="24">
        <f t="shared" si="105"/>
        <v>0</v>
      </c>
      <c r="DE17" s="24" t="str">
        <f t="shared" si="106"/>
        <v/>
      </c>
      <c r="DF17" s="24" t="str">
        <f t="shared" si="107"/>
        <v/>
      </c>
      <c r="DI17" s="24" t="str">
        <f t="shared" si="108"/>
        <v/>
      </c>
      <c r="DJ17" s="24" t="str">
        <f t="shared" si="109"/>
        <v/>
      </c>
      <c r="DK17" s="24" t="str">
        <f t="shared" si="110"/>
        <v/>
      </c>
      <c r="DL17" s="24" t="str">
        <f t="shared" si="111"/>
        <v/>
      </c>
      <c r="DM17" s="24" t="str">
        <f t="shared" si="112"/>
        <v/>
      </c>
      <c r="DN17" s="24" t="str">
        <f t="shared" si="113"/>
        <v/>
      </c>
      <c r="DO17" s="24" t="str">
        <f t="shared" si="114"/>
        <v/>
      </c>
      <c r="DP17" s="24" t="str">
        <f t="shared" si="115"/>
        <v/>
      </c>
      <c r="DQ17" s="24" t="str">
        <f t="shared" si="116"/>
        <v/>
      </c>
      <c r="DR17" s="24" t="str">
        <f t="shared" si="117"/>
        <v/>
      </c>
      <c r="DS17" s="24" t="str">
        <f t="shared" si="118"/>
        <v/>
      </c>
      <c r="DT17" s="24" t="str">
        <f t="shared" si="119"/>
        <v/>
      </c>
      <c r="DU17" s="24" t="str">
        <f t="shared" si="120"/>
        <v/>
      </c>
      <c r="DV17" s="1">
        <f t="shared" si="121"/>
        <v>0</v>
      </c>
      <c r="DW17" s="1">
        <f t="shared" si="122"/>
        <v>0</v>
      </c>
      <c r="DX17" s="24">
        <f t="shared" si="123"/>
        <v>0</v>
      </c>
      <c r="DY17" s="24" t="str">
        <f t="shared" si="124"/>
        <v/>
      </c>
      <c r="DZ17" s="24">
        <f t="shared" si="125"/>
        <v>0</v>
      </c>
      <c r="EA17" s="24" t="str">
        <f t="shared" si="126"/>
        <v/>
      </c>
      <c r="EB17" s="24" t="str">
        <f t="shared" si="127"/>
        <v/>
      </c>
      <c r="EE17" s="24" t="str">
        <f t="shared" si="128"/>
        <v/>
      </c>
      <c r="EF17" s="24" t="str">
        <f t="shared" si="129"/>
        <v/>
      </c>
      <c r="EG17" s="24" t="str">
        <f t="shared" si="130"/>
        <v/>
      </c>
      <c r="EH17" s="24" t="str">
        <f t="shared" si="131"/>
        <v/>
      </c>
      <c r="EI17" s="24" t="str">
        <f t="shared" si="132"/>
        <v/>
      </c>
      <c r="EJ17" s="24" t="str">
        <f t="shared" si="133"/>
        <v/>
      </c>
      <c r="EK17" s="24" t="str">
        <f t="shared" si="134"/>
        <v/>
      </c>
      <c r="EL17" s="24" t="str">
        <f t="shared" si="135"/>
        <v/>
      </c>
      <c r="EM17" s="24" t="str">
        <f t="shared" si="136"/>
        <v/>
      </c>
      <c r="EN17" s="24" t="str">
        <f t="shared" si="137"/>
        <v/>
      </c>
      <c r="EO17" s="24" t="str">
        <f t="shared" si="138"/>
        <v/>
      </c>
      <c r="EP17" s="24" t="str">
        <f t="shared" si="139"/>
        <v/>
      </c>
      <c r="EQ17" s="24" t="str">
        <f t="shared" si="140"/>
        <v/>
      </c>
      <c r="ER17" s="1">
        <f t="shared" si="141"/>
        <v>0</v>
      </c>
      <c r="ES17" s="1">
        <f t="shared" si="142"/>
        <v>0</v>
      </c>
      <c r="ET17" s="24">
        <f t="shared" si="143"/>
        <v>0</v>
      </c>
      <c r="EU17" s="24" t="str">
        <f t="shared" si="144"/>
        <v/>
      </c>
      <c r="EV17" s="24">
        <f t="shared" si="145"/>
        <v>0</v>
      </c>
      <c r="EW17" s="24" t="str">
        <f t="shared" si="146"/>
        <v/>
      </c>
      <c r="EX17" s="24" t="str">
        <f t="shared" si="147"/>
        <v/>
      </c>
      <c r="EZ17" s="24">
        <f t="shared" si="148"/>
        <v>0</v>
      </c>
      <c r="FA17" s="24">
        <f>IF(AND(C17&lt;&gt;"",C17&lt;=20),C17/86400,20/86400)</f>
        <v>2.3148148148148149E-4</v>
      </c>
      <c r="FB17" s="40">
        <f t="shared" si="149"/>
        <v>20</v>
      </c>
      <c r="FD17" s="24" t="str">
        <f t="shared" si="150"/>
        <v/>
      </c>
      <c r="FE17" s="24" t="str">
        <f t="shared" si="151"/>
        <v/>
      </c>
      <c r="FF17" s="24"/>
      <c r="FG17" s="49">
        <f>K17</f>
        <v>0</v>
      </c>
      <c r="FH17" s="8">
        <f>C17</f>
        <v>0</v>
      </c>
      <c r="FI17" s="49">
        <f>L17</f>
        <v>0</v>
      </c>
      <c r="FJ17" s="49">
        <f t="shared" si="152"/>
        <v>999</v>
      </c>
      <c r="FK17" s="49">
        <f t="shared" si="153"/>
        <v>0</v>
      </c>
      <c r="FL17" s="51" t="str">
        <f t="shared" si="154"/>
        <v/>
      </c>
      <c r="FM17" s="49">
        <f t="shared" si="155"/>
        <v>0</v>
      </c>
      <c r="FN17" s="49">
        <f t="shared" si="156"/>
        <v>0</v>
      </c>
      <c r="FO17" s="51">
        <f t="shared" si="157"/>
        <v>0</v>
      </c>
      <c r="FP17" s="51" t="str">
        <f t="shared" si="158"/>
        <v/>
      </c>
      <c r="FQ17" s="51">
        <f t="shared" si="159"/>
        <v>0</v>
      </c>
      <c r="FR17" s="51" t="str">
        <f t="shared" si="160"/>
        <v/>
      </c>
      <c r="FS17" s="51" t="str">
        <f t="shared" si="161"/>
        <v/>
      </c>
      <c r="FT17" s="1">
        <f t="shared" si="162"/>
        <v>0</v>
      </c>
      <c r="FU17" s="1">
        <f t="shared" si="163"/>
        <v>0</v>
      </c>
      <c r="FV17" s="51">
        <f t="shared" si="164"/>
        <v>0</v>
      </c>
      <c r="FW17" s="51" t="str">
        <f t="shared" si="165"/>
        <v/>
      </c>
      <c r="FX17" s="51">
        <f t="shared" si="166"/>
        <v>0</v>
      </c>
      <c r="FY17" s="51" t="str">
        <f t="shared" si="167"/>
        <v/>
      </c>
      <c r="FZ17" s="51" t="str">
        <f t="shared" si="168"/>
        <v/>
      </c>
      <c r="GA17" s="1">
        <f t="shared" si="169"/>
        <v>0</v>
      </c>
      <c r="GB17" s="1">
        <f t="shared" si="170"/>
        <v>0</v>
      </c>
      <c r="GC17" s="51">
        <f t="shared" si="171"/>
        <v>0</v>
      </c>
      <c r="GD17" s="51" t="str">
        <f t="shared" si="172"/>
        <v/>
      </c>
      <c r="GE17" s="51">
        <f t="shared" si="173"/>
        <v>0</v>
      </c>
      <c r="GF17" s="51" t="str">
        <f t="shared" si="174"/>
        <v/>
      </c>
      <c r="GG17" s="51" t="str">
        <f t="shared" si="175"/>
        <v/>
      </c>
      <c r="GH17" s="1">
        <f t="shared" si="176"/>
        <v>0</v>
      </c>
      <c r="GI17" s="1">
        <f t="shared" si="177"/>
        <v>0</v>
      </c>
      <c r="GJ17" s="40">
        <f t="shared" si="178"/>
        <v>0</v>
      </c>
      <c r="GK17" s="40" t="str">
        <f t="shared" si="179"/>
        <v/>
      </c>
      <c r="GL17" s="40">
        <f t="shared" si="180"/>
        <v>0</v>
      </c>
      <c r="GM17" s="40" t="str">
        <f t="shared" si="181"/>
        <v/>
      </c>
      <c r="GN17" s="40" t="str">
        <f t="shared" si="182"/>
        <v/>
      </c>
    </row>
    <row r="18" spans="1:196" x14ac:dyDescent="0.25">
      <c r="D18" s="11" t="str">
        <f>IF(C18&gt;0,P18+(C18/86400),"")</f>
        <v/>
      </c>
      <c r="E18" s="11"/>
      <c r="F18" s="1">
        <v>1</v>
      </c>
      <c r="G18" s="1" t="s">
        <v>288</v>
      </c>
      <c r="H18" s="1">
        <v>16</v>
      </c>
      <c r="J18" s="6" t="s">
        <v>293</v>
      </c>
      <c r="K18" s="23">
        <f t="shared" si="43"/>
        <v>0</v>
      </c>
      <c r="L18" s="23">
        <f t="shared" si="44"/>
        <v>0</v>
      </c>
      <c r="M18" s="6">
        <f t="shared" si="45"/>
        <v>0</v>
      </c>
      <c r="N18" s="6">
        <f t="shared" si="46"/>
        <v>1</v>
      </c>
      <c r="O18" s="57">
        <f t="shared" si="47"/>
        <v>1</v>
      </c>
      <c r="P18" s="4"/>
      <c r="Q18" s="4"/>
      <c r="R18" s="4"/>
      <c r="S18" s="4"/>
      <c r="T18" s="16"/>
      <c r="U18" s="4"/>
      <c r="V18" s="4"/>
      <c r="W18" s="16"/>
      <c r="X18" s="4"/>
      <c r="Y18" s="4"/>
      <c r="Z18" s="16"/>
      <c r="AA18" s="4"/>
      <c r="AB18" s="4"/>
      <c r="AC18" s="16"/>
      <c r="AD18" s="4"/>
      <c r="AE18" s="4"/>
      <c r="AF18" s="4"/>
      <c r="AG18" s="4"/>
      <c r="AH18" s="4"/>
      <c r="AI18" s="4" t="str">
        <f t="shared" si="24"/>
        <v/>
      </c>
      <c r="AW18" s="1">
        <f t="shared" si="50"/>
        <v>0</v>
      </c>
      <c r="AY18" s="1">
        <f t="shared" si="51"/>
        <v>999</v>
      </c>
      <c r="AZ18" s="1">
        <f t="shared" si="52"/>
        <v>0</v>
      </c>
      <c r="BA18" s="1">
        <f t="shared" si="53"/>
        <v>0</v>
      </c>
      <c r="BB18" s="1">
        <f t="shared" si="54"/>
        <v>0</v>
      </c>
      <c r="BC18" s="24" t="str">
        <f t="shared" si="55"/>
        <v/>
      </c>
      <c r="BD18" s="24" t="str">
        <f t="shared" si="56"/>
        <v/>
      </c>
      <c r="BE18" s="24" t="str">
        <f t="shared" si="57"/>
        <v/>
      </c>
      <c r="BF18" s="24" t="str">
        <f t="shared" si="58"/>
        <v/>
      </c>
      <c r="BG18" s="24" t="str">
        <f t="shared" si="59"/>
        <v/>
      </c>
      <c r="BH18" s="24" t="str">
        <f t="shared" si="60"/>
        <v/>
      </c>
      <c r="BI18" s="24" t="str">
        <f t="shared" si="61"/>
        <v/>
      </c>
      <c r="BJ18" s="24" t="str">
        <f t="shared" si="62"/>
        <v/>
      </c>
      <c r="BK18" s="24" t="str">
        <f t="shared" si="63"/>
        <v/>
      </c>
      <c r="BL18" s="24" t="str">
        <f t="shared" si="64"/>
        <v/>
      </c>
      <c r="BM18" s="24" t="str">
        <f t="shared" si="65"/>
        <v/>
      </c>
      <c r="BN18" s="24" t="str">
        <f t="shared" si="66"/>
        <v/>
      </c>
      <c r="BO18" s="24" t="str">
        <f t="shared" si="67"/>
        <v/>
      </c>
      <c r="BQ18" s="24" t="str">
        <f t="shared" si="68"/>
        <v/>
      </c>
      <c r="BR18" s="24" t="str">
        <f t="shared" si="69"/>
        <v/>
      </c>
      <c r="BS18" s="24" t="str">
        <f t="shared" si="70"/>
        <v/>
      </c>
      <c r="BT18" s="24" t="str">
        <f t="shared" si="71"/>
        <v/>
      </c>
      <c r="BU18" s="24" t="str">
        <f t="shared" si="72"/>
        <v/>
      </c>
      <c r="BV18" s="24" t="str">
        <f t="shared" si="73"/>
        <v/>
      </c>
      <c r="BW18" s="24" t="str">
        <f t="shared" si="74"/>
        <v/>
      </c>
      <c r="BX18" s="24" t="str">
        <f t="shared" si="75"/>
        <v/>
      </c>
      <c r="BY18" s="24" t="str">
        <f t="shared" si="76"/>
        <v/>
      </c>
      <c r="BZ18" s="24" t="str">
        <f t="shared" si="77"/>
        <v/>
      </c>
      <c r="CA18" s="24" t="str">
        <f t="shared" si="78"/>
        <v/>
      </c>
      <c r="CB18" s="24" t="str">
        <f t="shared" si="79"/>
        <v/>
      </c>
      <c r="CC18" s="24" t="str">
        <f t="shared" si="80"/>
        <v/>
      </c>
      <c r="CD18" s="1">
        <f t="shared" si="81"/>
        <v>0</v>
      </c>
      <c r="CE18" s="1">
        <f t="shared" si="82"/>
        <v>0</v>
      </c>
      <c r="CF18" s="24">
        <f t="shared" si="83"/>
        <v>0</v>
      </c>
      <c r="CG18" s="24" t="str">
        <f t="shared" si="84"/>
        <v/>
      </c>
      <c r="CH18" s="24">
        <f t="shared" si="85"/>
        <v>0</v>
      </c>
      <c r="CI18" s="24" t="str">
        <f t="shared" si="86"/>
        <v/>
      </c>
      <c r="CJ18" s="24" t="str">
        <f t="shared" si="87"/>
        <v/>
      </c>
      <c r="CM18" s="24" t="str">
        <f t="shared" si="88"/>
        <v/>
      </c>
      <c r="CN18" s="24" t="str">
        <f t="shared" si="89"/>
        <v/>
      </c>
      <c r="CO18" s="24" t="str">
        <f t="shared" si="90"/>
        <v/>
      </c>
      <c r="CP18" s="24" t="str">
        <f t="shared" si="91"/>
        <v/>
      </c>
      <c r="CQ18" s="24" t="str">
        <f t="shared" si="92"/>
        <v/>
      </c>
      <c r="CR18" s="24" t="str">
        <f t="shared" si="93"/>
        <v/>
      </c>
      <c r="CS18" s="24" t="str">
        <f t="shared" si="94"/>
        <v/>
      </c>
      <c r="CT18" s="24" t="str">
        <f t="shared" si="95"/>
        <v/>
      </c>
      <c r="CU18" s="24" t="str">
        <f t="shared" si="96"/>
        <v/>
      </c>
      <c r="CV18" s="24" t="str">
        <f t="shared" si="97"/>
        <v/>
      </c>
      <c r="CW18" s="24" t="str">
        <f t="shared" si="98"/>
        <v/>
      </c>
      <c r="CX18" s="24" t="str">
        <f t="shared" si="99"/>
        <v/>
      </c>
      <c r="CY18" s="24" t="str">
        <f t="shared" si="100"/>
        <v/>
      </c>
      <c r="CZ18" s="1">
        <f t="shared" si="101"/>
        <v>0</v>
      </c>
      <c r="DA18" s="1">
        <f t="shared" si="102"/>
        <v>0</v>
      </c>
      <c r="DB18" s="24">
        <f t="shared" si="103"/>
        <v>0</v>
      </c>
      <c r="DC18" s="24" t="str">
        <f t="shared" si="104"/>
        <v/>
      </c>
      <c r="DD18" s="24">
        <f t="shared" si="105"/>
        <v>0</v>
      </c>
      <c r="DE18" s="24" t="str">
        <f t="shared" si="106"/>
        <v/>
      </c>
      <c r="DF18" s="24" t="str">
        <f t="shared" si="107"/>
        <v/>
      </c>
      <c r="DI18" s="24" t="str">
        <f t="shared" si="108"/>
        <v/>
      </c>
      <c r="DJ18" s="24" t="str">
        <f t="shared" si="109"/>
        <v/>
      </c>
      <c r="DK18" s="24" t="str">
        <f t="shared" si="110"/>
        <v/>
      </c>
      <c r="DL18" s="24" t="str">
        <f t="shared" si="111"/>
        <v/>
      </c>
      <c r="DM18" s="24" t="str">
        <f t="shared" si="112"/>
        <v/>
      </c>
      <c r="DN18" s="24" t="str">
        <f t="shared" si="113"/>
        <v/>
      </c>
      <c r="DO18" s="24" t="str">
        <f t="shared" si="114"/>
        <v/>
      </c>
      <c r="DP18" s="24" t="str">
        <f t="shared" si="115"/>
        <v/>
      </c>
      <c r="DQ18" s="24" t="str">
        <f t="shared" si="116"/>
        <v/>
      </c>
      <c r="DR18" s="24" t="str">
        <f t="shared" si="117"/>
        <v/>
      </c>
      <c r="DS18" s="24" t="str">
        <f t="shared" si="118"/>
        <v/>
      </c>
      <c r="DT18" s="24" t="str">
        <f t="shared" si="119"/>
        <v/>
      </c>
      <c r="DU18" s="24" t="str">
        <f t="shared" si="120"/>
        <v/>
      </c>
      <c r="DV18" s="1">
        <f t="shared" si="121"/>
        <v>0</v>
      </c>
      <c r="DW18" s="1">
        <f t="shared" si="122"/>
        <v>0</v>
      </c>
      <c r="DX18" s="24">
        <f t="shared" si="123"/>
        <v>0</v>
      </c>
      <c r="DY18" s="24" t="str">
        <f t="shared" si="124"/>
        <v/>
      </c>
      <c r="DZ18" s="24">
        <f t="shared" si="125"/>
        <v>0</v>
      </c>
      <c r="EA18" s="24" t="str">
        <f t="shared" si="126"/>
        <v/>
      </c>
      <c r="EB18" s="24" t="str">
        <f t="shared" si="127"/>
        <v/>
      </c>
      <c r="EE18" s="24" t="str">
        <f t="shared" si="128"/>
        <v/>
      </c>
      <c r="EF18" s="24" t="str">
        <f t="shared" si="129"/>
        <v/>
      </c>
      <c r="EG18" s="24" t="str">
        <f t="shared" si="130"/>
        <v/>
      </c>
      <c r="EH18" s="24" t="str">
        <f t="shared" si="131"/>
        <v/>
      </c>
      <c r="EI18" s="24" t="str">
        <f t="shared" si="132"/>
        <v/>
      </c>
      <c r="EJ18" s="24" t="str">
        <f t="shared" si="133"/>
        <v/>
      </c>
      <c r="EK18" s="24" t="str">
        <f t="shared" si="134"/>
        <v/>
      </c>
      <c r="EL18" s="24" t="str">
        <f t="shared" si="135"/>
        <v/>
      </c>
      <c r="EM18" s="24" t="str">
        <f t="shared" si="136"/>
        <v/>
      </c>
      <c r="EN18" s="24" t="str">
        <f t="shared" si="137"/>
        <v/>
      </c>
      <c r="EO18" s="24" t="str">
        <f t="shared" si="138"/>
        <v/>
      </c>
      <c r="EP18" s="24" t="str">
        <f t="shared" si="139"/>
        <v/>
      </c>
      <c r="EQ18" s="24" t="str">
        <f t="shared" si="140"/>
        <v/>
      </c>
      <c r="ER18" s="1">
        <f t="shared" si="141"/>
        <v>0</v>
      </c>
      <c r="ES18" s="1">
        <f t="shared" si="142"/>
        <v>0</v>
      </c>
      <c r="ET18" s="24">
        <f t="shared" si="143"/>
        <v>0</v>
      </c>
      <c r="EU18" s="24" t="str">
        <f t="shared" si="144"/>
        <v/>
      </c>
      <c r="EV18" s="24">
        <f t="shared" si="145"/>
        <v>0</v>
      </c>
      <c r="EW18" s="24" t="str">
        <f t="shared" si="146"/>
        <v/>
      </c>
      <c r="EX18" s="24" t="str">
        <f t="shared" si="147"/>
        <v/>
      </c>
      <c r="EZ18" s="24">
        <f t="shared" si="148"/>
        <v>0</v>
      </c>
      <c r="FA18" s="24">
        <f>IF(AND(C18&lt;&gt;"",C18&lt;=20),C18/86400,20/86400)</f>
        <v>2.3148148148148149E-4</v>
      </c>
      <c r="FB18" s="40">
        <f t="shared" si="149"/>
        <v>20</v>
      </c>
      <c r="FD18" s="24" t="str">
        <f t="shared" si="150"/>
        <v/>
      </c>
      <c r="FE18" s="24" t="str">
        <f t="shared" si="151"/>
        <v/>
      </c>
      <c r="FF18" s="24"/>
      <c r="FG18" s="49">
        <f>K18</f>
        <v>0</v>
      </c>
      <c r="FH18" s="8">
        <f>C18</f>
        <v>0</v>
      </c>
      <c r="FI18" s="49">
        <f>L18</f>
        <v>0</v>
      </c>
      <c r="FJ18" s="49">
        <f t="shared" si="152"/>
        <v>999</v>
      </c>
      <c r="FK18" s="49">
        <f t="shared" si="153"/>
        <v>0</v>
      </c>
      <c r="FL18" s="51" t="str">
        <f t="shared" si="154"/>
        <v/>
      </c>
      <c r="FM18" s="49">
        <f t="shared" si="155"/>
        <v>0</v>
      </c>
      <c r="FN18" s="49">
        <f t="shared" si="156"/>
        <v>0</v>
      </c>
      <c r="FO18" s="51">
        <f t="shared" si="157"/>
        <v>0</v>
      </c>
      <c r="FP18" s="51" t="str">
        <f t="shared" si="158"/>
        <v/>
      </c>
      <c r="FQ18" s="51">
        <f t="shared" si="159"/>
        <v>0</v>
      </c>
      <c r="FR18" s="51" t="str">
        <f t="shared" si="160"/>
        <v/>
      </c>
      <c r="FS18" s="51" t="str">
        <f t="shared" si="161"/>
        <v/>
      </c>
      <c r="FT18" s="1">
        <f t="shared" si="162"/>
        <v>0</v>
      </c>
      <c r="FU18" s="1">
        <f t="shared" si="163"/>
        <v>0</v>
      </c>
      <c r="FV18" s="51">
        <f t="shared" si="164"/>
        <v>0</v>
      </c>
      <c r="FW18" s="51" t="str">
        <f t="shared" si="165"/>
        <v/>
      </c>
      <c r="FX18" s="51">
        <f t="shared" si="166"/>
        <v>0</v>
      </c>
      <c r="FY18" s="51" t="str">
        <f t="shared" si="167"/>
        <v/>
      </c>
      <c r="FZ18" s="51" t="str">
        <f t="shared" si="168"/>
        <v/>
      </c>
      <c r="GA18" s="1">
        <f t="shared" si="169"/>
        <v>0</v>
      </c>
      <c r="GB18" s="1">
        <f t="shared" si="170"/>
        <v>0</v>
      </c>
      <c r="GC18" s="51">
        <f t="shared" si="171"/>
        <v>0</v>
      </c>
      <c r="GD18" s="51" t="str">
        <f t="shared" si="172"/>
        <v/>
      </c>
      <c r="GE18" s="51">
        <f t="shared" si="173"/>
        <v>0</v>
      </c>
      <c r="GF18" s="51" t="str">
        <f t="shared" si="174"/>
        <v/>
      </c>
      <c r="GG18" s="51" t="str">
        <f t="shared" si="175"/>
        <v/>
      </c>
      <c r="GH18" s="1">
        <f t="shared" si="176"/>
        <v>0</v>
      </c>
      <c r="GI18" s="1">
        <f t="shared" si="177"/>
        <v>0</v>
      </c>
      <c r="GJ18" s="40">
        <f t="shared" si="178"/>
        <v>0</v>
      </c>
      <c r="GK18" s="40" t="str">
        <f t="shared" si="179"/>
        <v/>
      </c>
      <c r="GL18" s="40">
        <f t="shared" si="180"/>
        <v>0</v>
      </c>
      <c r="GM18" s="40" t="str">
        <f t="shared" si="181"/>
        <v/>
      </c>
      <c r="GN18" s="40" t="str">
        <f t="shared" si="182"/>
        <v/>
      </c>
    </row>
    <row r="19" spans="1:196" x14ac:dyDescent="0.25">
      <c r="A19">
        <v>3</v>
      </c>
      <c r="B19">
        <v>0</v>
      </c>
      <c r="C19">
        <v>8.9833342999999886</v>
      </c>
      <c r="D19" s="11">
        <f>IF(C19&gt;0,P19+(C19/86400),"")</f>
        <v>1.9389621924768518E-2</v>
      </c>
      <c r="E19" s="11">
        <f t="shared" ref="E19:E27" si="183">P19+(20/86400)</f>
        <v>1.9517129629629631E-2</v>
      </c>
      <c r="F19" s="1">
        <v>1</v>
      </c>
      <c r="G19" s="1" t="s">
        <v>288</v>
      </c>
      <c r="H19" s="1">
        <v>17</v>
      </c>
      <c r="J19" s="6"/>
      <c r="K19" s="23">
        <f t="shared" si="43"/>
        <v>1</v>
      </c>
      <c r="L19" s="6">
        <f t="shared" si="44"/>
        <v>0</v>
      </c>
      <c r="M19" s="6">
        <f t="shared" si="45"/>
        <v>0</v>
      </c>
      <c r="N19" s="6">
        <f t="shared" si="46"/>
        <v>0</v>
      </c>
      <c r="O19" s="57">
        <f t="shared" si="47"/>
        <v>0</v>
      </c>
      <c r="P19" s="4">
        <v>1.9285648148148149E-2</v>
      </c>
      <c r="Q19" s="4">
        <v>1.9312615740740741E-2</v>
      </c>
      <c r="R19" s="4">
        <v>1.9313888888888891E-2</v>
      </c>
      <c r="S19" s="4">
        <v>1.9339583333333334E-2</v>
      </c>
      <c r="T19" s="16">
        <v>1.9313888888888891E-2</v>
      </c>
      <c r="U19" s="4">
        <v>1.9340740740740738E-2</v>
      </c>
      <c r="V19" s="4">
        <v>1.9349189814814816E-2</v>
      </c>
      <c r="W19" s="16">
        <v>1.9380439814814816E-2</v>
      </c>
      <c r="X19" s="4">
        <v>1.9384374999999999E-2</v>
      </c>
      <c r="Y19" s="4"/>
      <c r="Z19" s="16"/>
      <c r="AA19" s="4"/>
      <c r="AB19" s="4"/>
      <c r="AC19" s="16"/>
      <c r="AD19" s="4"/>
      <c r="AE19" s="4"/>
      <c r="AF19" s="4">
        <v>1.9389120370370369E-2</v>
      </c>
      <c r="AG19" s="4">
        <f t="shared" si="48"/>
        <v>1.9389621924768518E-2</v>
      </c>
      <c r="AH19" s="4" t="str">
        <f t="shared" si="49"/>
        <v>TO</v>
      </c>
      <c r="AI19" s="4" t="str">
        <f t="shared" si="24"/>
        <v/>
      </c>
      <c r="AJ19" s="1" t="s">
        <v>282</v>
      </c>
      <c r="AK19" s="17" t="s">
        <v>280</v>
      </c>
      <c r="AL19" s="1" t="s">
        <v>281</v>
      </c>
      <c r="AM19" s="1" t="s">
        <v>280</v>
      </c>
      <c r="AN19" s="17" t="s">
        <v>281</v>
      </c>
      <c r="AO19" s="1" t="s">
        <v>280</v>
      </c>
      <c r="AW19" s="1" t="str">
        <f t="shared" si="50"/>
        <v>ic</v>
      </c>
      <c r="AY19" s="1">
        <f t="shared" si="51"/>
        <v>1</v>
      </c>
      <c r="AZ19" s="1">
        <f t="shared" si="52"/>
        <v>5</v>
      </c>
      <c r="BA19" s="1">
        <f t="shared" si="53"/>
        <v>5</v>
      </c>
      <c r="BB19" s="1">
        <f t="shared" si="54"/>
        <v>0</v>
      </c>
      <c r="BC19" s="24">
        <f t="shared" si="55"/>
        <v>2.8240740740741871E-5</v>
      </c>
      <c r="BD19" s="24">
        <f t="shared" si="56"/>
        <v>2.6851851851847353E-5</v>
      </c>
      <c r="BE19" s="24">
        <f t="shared" si="57"/>
        <v>8.449074074077384E-6</v>
      </c>
      <c r="BF19" s="24">
        <f t="shared" si="58"/>
        <v>3.1250000000000028E-5</v>
      </c>
      <c r="BG19" s="24">
        <f t="shared" si="59"/>
        <v>3.9351851851832098E-6</v>
      </c>
      <c r="BH19" s="24" t="str">
        <f t="shared" si="60"/>
        <v/>
      </c>
      <c r="BI19" s="24" t="str">
        <f t="shared" si="61"/>
        <v/>
      </c>
      <c r="BJ19" s="24" t="str">
        <f t="shared" si="62"/>
        <v/>
      </c>
      <c r="BK19" s="24" t="str">
        <f t="shared" si="63"/>
        <v/>
      </c>
      <c r="BL19" s="24" t="str">
        <f t="shared" si="64"/>
        <v/>
      </c>
      <c r="BM19" s="24" t="str">
        <f t="shared" si="65"/>
        <v/>
      </c>
      <c r="BN19" s="24" t="str">
        <f t="shared" si="66"/>
        <v/>
      </c>
      <c r="BO19" s="24">
        <f t="shared" si="67"/>
        <v>5.2469247685191234E-6</v>
      </c>
      <c r="BQ19" s="24" t="str">
        <f t="shared" si="68"/>
        <v/>
      </c>
      <c r="BR19" s="24">
        <f t="shared" si="69"/>
        <v>2.6851851851847353E-5</v>
      </c>
      <c r="BS19" s="24" t="str">
        <f t="shared" si="70"/>
        <v/>
      </c>
      <c r="BT19" s="24">
        <f t="shared" si="71"/>
        <v>3.1250000000000028E-5</v>
      </c>
      <c r="BU19" s="24" t="str">
        <f t="shared" si="72"/>
        <v/>
      </c>
      <c r="BV19" s="24" t="str">
        <f t="shared" si="73"/>
        <v/>
      </c>
      <c r="BW19" s="24" t="str">
        <f t="shared" si="74"/>
        <v/>
      </c>
      <c r="BX19" s="24" t="str">
        <f t="shared" si="75"/>
        <v/>
      </c>
      <c r="BY19" s="24" t="str">
        <f t="shared" si="76"/>
        <v/>
      </c>
      <c r="BZ19" s="24" t="str">
        <f t="shared" si="77"/>
        <v/>
      </c>
      <c r="CA19" s="24" t="str">
        <f t="shared" si="78"/>
        <v/>
      </c>
      <c r="CB19" s="24" t="str">
        <f t="shared" si="79"/>
        <v/>
      </c>
      <c r="CC19" s="24">
        <f t="shared" si="80"/>
        <v>5.2469247685191234E-6</v>
      </c>
      <c r="CD19" s="1">
        <f t="shared" si="81"/>
        <v>0</v>
      </c>
      <c r="CE19" s="1">
        <f t="shared" si="82"/>
        <v>3</v>
      </c>
      <c r="CF19" s="24">
        <f t="shared" si="83"/>
        <v>6.3348776620366504E-5</v>
      </c>
      <c r="CG19" s="24">
        <f t="shared" si="84"/>
        <v>2.1116258873455501E-5</v>
      </c>
      <c r="CH19" s="24">
        <f t="shared" si="85"/>
        <v>3.1250000000000028E-5</v>
      </c>
      <c r="CI19" s="24">
        <f t="shared" si="86"/>
        <v>2.6851851851847353E-5</v>
      </c>
      <c r="CJ19" s="24">
        <f t="shared" si="87"/>
        <v>2.6851851851847353E-5</v>
      </c>
      <c r="CM19" s="24" t="str">
        <f t="shared" si="88"/>
        <v/>
      </c>
      <c r="CN19" s="24" t="str">
        <f t="shared" si="89"/>
        <v/>
      </c>
      <c r="CO19" s="24" t="str">
        <f t="shared" si="90"/>
        <v/>
      </c>
      <c r="CP19" s="24" t="str">
        <f t="shared" si="91"/>
        <v/>
      </c>
      <c r="CQ19" s="24" t="str">
        <f t="shared" si="92"/>
        <v/>
      </c>
      <c r="CR19" s="24" t="str">
        <f t="shared" si="93"/>
        <v/>
      </c>
      <c r="CS19" s="24" t="str">
        <f t="shared" si="94"/>
        <v/>
      </c>
      <c r="CT19" s="24" t="str">
        <f t="shared" si="95"/>
        <v/>
      </c>
      <c r="CU19" s="24" t="str">
        <f t="shared" si="96"/>
        <v/>
      </c>
      <c r="CV19" s="24" t="str">
        <f t="shared" si="97"/>
        <v/>
      </c>
      <c r="CW19" s="24" t="str">
        <f t="shared" si="98"/>
        <v/>
      </c>
      <c r="CX19" s="24" t="str">
        <f t="shared" si="99"/>
        <v/>
      </c>
      <c r="CY19" s="24" t="str">
        <f t="shared" si="100"/>
        <v/>
      </c>
      <c r="CZ19" s="1">
        <f t="shared" si="101"/>
        <v>0</v>
      </c>
      <c r="DA19" s="1">
        <f t="shared" si="102"/>
        <v>0</v>
      </c>
      <c r="DB19" s="24">
        <f t="shared" si="103"/>
        <v>0</v>
      </c>
      <c r="DC19" s="24" t="str">
        <f t="shared" si="104"/>
        <v/>
      </c>
      <c r="DD19" s="24">
        <f t="shared" si="105"/>
        <v>0</v>
      </c>
      <c r="DE19" s="24" t="str">
        <f t="shared" si="106"/>
        <v/>
      </c>
      <c r="DF19" s="24" t="str">
        <f t="shared" si="107"/>
        <v/>
      </c>
      <c r="DI19" s="24">
        <f t="shared" si="108"/>
        <v>2.8240740740741871E-5</v>
      </c>
      <c r="DJ19" s="24" t="str">
        <f t="shared" si="109"/>
        <v/>
      </c>
      <c r="DK19" s="24" t="str">
        <f t="shared" si="110"/>
        <v/>
      </c>
      <c r="DL19" s="24" t="str">
        <f t="shared" si="111"/>
        <v/>
      </c>
      <c r="DM19" s="24" t="str">
        <f t="shared" si="112"/>
        <v/>
      </c>
      <c r="DN19" s="24" t="str">
        <f t="shared" si="113"/>
        <v/>
      </c>
      <c r="DO19" s="24" t="str">
        <f t="shared" si="114"/>
        <v/>
      </c>
      <c r="DP19" s="24" t="str">
        <f t="shared" si="115"/>
        <v/>
      </c>
      <c r="DQ19" s="24" t="str">
        <f t="shared" si="116"/>
        <v/>
      </c>
      <c r="DR19" s="24" t="str">
        <f t="shared" si="117"/>
        <v/>
      </c>
      <c r="DS19" s="24" t="str">
        <f t="shared" si="118"/>
        <v/>
      </c>
      <c r="DT19" s="24" t="str">
        <f t="shared" si="119"/>
        <v/>
      </c>
      <c r="DU19" s="24" t="str">
        <f t="shared" si="120"/>
        <v/>
      </c>
      <c r="DV19" s="1">
        <f t="shared" si="121"/>
        <v>1</v>
      </c>
      <c r="DW19" s="1">
        <f t="shared" si="122"/>
        <v>1</v>
      </c>
      <c r="DX19" s="24">
        <f t="shared" si="123"/>
        <v>2.8240740740741871E-5</v>
      </c>
      <c r="DY19" s="24">
        <f t="shared" si="124"/>
        <v>2.8240740740741871E-5</v>
      </c>
      <c r="DZ19" s="24">
        <f t="shared" si="125"/>
        <v>2.8240740740741871E-5</v>
      </c>
      <c r="EA19" s="24">
        <f t="shared" si="126"/>
        <v>2.8240740740741871E-5</v>
      </c>
      <c r="EB19" s="24" t="str">
        <f t="shared" si="127"/>
        <v/>
      </c>
      <c r="EE19" s="24" t="str">
        <f t="shared" si="128"/>
        <v/>
      </c>
      <c r="EF19" s="24" t="str">
        <f t="shared" si="129"/>
        <v/>
      </c>
      <c r="EG19" s="24">
        <f t="shared" si="130"/>
        <v>8.449074074077384E-6</v>
      </c>
      <c r="EH19" s="24" t="str">
        <f t="shared" si="131"/>
        <v/>
      </c>
      <c r="EI19" s="24">
        <f t="shared" si="132"/>
        <v>3.9351851851832098E-6</v>
      </c>
      <c r="EJ19" s="24" t="str">
        <f t="shared" si="133"/>
        <v/>
      </c>
      <c r="EK19" s="24" t="str">
        <f t="shared" si="134"/>
        <v/>
      </c>
      <c r="EL19" s="24" t="str">
        <f t="shared" si="135"/>
        <v/>
      </c>
      <c r="EM19" s="24" t="str">
        <f t="shared" si="136"/>
        <v/>
      </c>
      <c r="EN19" s="24" t="str">
        <f t="shared" si="137"/>
        <v/>
      </c>
      <c r="EO19" s="24" t="str">
        <f t="shared" si="138"/>
        <v/>
      </c>
      <c r="EP19" s="24" t="str">
        <f t="shared" si="139"/>
        <v/>
      </c>
      <c r="EQ19" s="24" t="str">
        <f t="shared" si="140"/>
        <v/>
      </c>
      <c r="ER19" s="1">
        <f t="shared" si="141"/>
        <v>0</v>
      </c>
      <c r="ES19" s="1">
        <f t="shared" si="142"/>
        <v>2</v>
      </c>
      <c r="ET19" s="24">
        <f t="shared" si="143"/>
        <v>1.2384259259260594E-5</v>
      </c>
      <c r="EU19" s="24">
        <f t="shared" si="144"/>
        <v>6.1921296296302969E-6</v>
      </c>
      <c r="EV19" s="24">
        <f t="shared" si="145"/>
        <v>8.449074074077384E-6</v>
      </c>
      <c r="EW19" s="24">
        <f t="shared" si="146"/>
        <v>8.449074074077384E-6</v>
      </c>
      <c r="EX19" s="24">
        <f t="shared" si="147"/>
        <v>8.449074074077384E-6</v>
      </c>
      <c r="EZ19" s="24">
        <f t="shared" si="148"/>
        <v>1.0397377662036897E-4</v>
      </c>
      <c r="FA19" s="24">
        <f>IF(AND(C19&lt;&gt;"",C19&lt;=20),C19/86400,20/86400)</f>
        <v>1.0397377662037024E-4</v>
      </c>
      <c r="FB19" s="40">
        <f t="shared" si="149"/>
        <v>1.1006820455072841E-13</v>
      </c>
      <c r="FD19" s="24">
        <f t="shared" si="150"/>
        <v>2.8240740740741871E-5</v>
      </c>
      <c r="FE19" s="24">
        <f t="shared" si="151"/>
        <v>1.2731481481495499E-6</v>
      </c>
      <c r="FF19" s="24"/>
      <c r="FG19" s="49">
        <f>K19</f>
        <v>1</v>
      </c>
      <c r="FH19" s="8">
        <f>C19</f>
        <v>8.9833342999999886</v>
      </c>
      <c r="FI19" s="49">
        <f>L19</f>
        <v>0</v>
      </c>
      <c r="FJ19" s="49">
        <f t="shared" si="152"/>
        <v>1</v>
      </c>
      <c r="FK19" s="49">
        <f t="shared" si="153"/>
        <v>5</v>
      </c>
      <c r="FL19" s="51">
        <f t="shared" si="154"/>
        <v>2.4400000000000976</v>
      </c>
      <c r="FM19" s="49">
        <f t="shared" si="155"/>
        <v>0</v>
      </c>
      <c r="FN19" s="49">
        <f t="shared" si="156"/>
        <v>3</v>
      </c>
      <c r="FO19" s="51">
        <f t="shared" si="157"/>
        <v>5.4733342999996655</v>
      </c>
      <c r="FP19" s="51">
        <f t="shared" si="158"/>
        <v>1.8244447666665553</v>
      </c>
      <c r="FQ19" s="51">
        <f t="shared" si="159"/>
        <v>2.7000000000000024</v>
      </c>
      <c r="FR19" s="51">
        <f t="shared" si="160"/>
        <v>2.3199999999996113</v>
      </c>
      <c r="FS19" s="51">
        <f t="shared" si="161"/>
        <v>2.3199999999996113</v>
      </c>
      <c r="FT19" s="1">
        <f t="shared" si="162"/>
        <v>0</v>
      </c>
      <c r="FU19" s="1">
        <f t="shared" si="163"/>
        <v>0</v>
      </c>
      <c r="FV19" s="51">
        <f t="shared" si="164"/>
        <v>0</v>
      </c>
      <c r="FW19" s="51" t="str">
        <f t="shared" si="165"/>
        <v/>
      </c>
      <c r="FX19" s="51">
        <f t="shared" si="166"/>
        <v>0</v>
      </c>
      <c r="FY19" s="51" t="str">
        <f t="shared" si="167"/>
        <v/>
      </c>
      <c r="FZ19" s="51" t="str">
        <f t="shared" si="168"/>
        <v/>
      </c>
      <c r="GA19" s="1">
        <f t="shared" si="169"/>
        <v>1</v>
      </c>
      <c r="GB19" s="1">
        <f t="shared" si="170"/>
        <v>1</v>
      </c>
      <c r="GC19" s="51">
        <f t="shared" si="171"/>
        <v>2.4400000000000976</v>
      </c>
      <c r="GD19" s="51">
        <f t="shared" si="172"/>
        <v>2.4400000000000976</v>
      </c>
      <c r="GE19" s="51">
        <f t="shared" si="173"/>
        <v>2.4400000000000976</v>
      </c>
      <c r="GF19" s="51">
        <f t="shared" si="174"/>
        <v>2.4400000000000976</v>
      </c>
      <c r="GG19" s="51" t="str">
        <f t="shared" si="175"/>
        <v/>
      </c>
      <c r="GH19" s="1">
        <f t="shared" si="176"/>
        <v>0</v>
      </c>
      <c r="GI19" s="1">
        <f t="shared" si="177"/>
        <v>2</v>
      </c>
      <c r="GJ19" s="40">
        <f t="shared" si="178"/>
        <v>1.0700000000001153</v>
      </c>
      <c r="GK19" s="40">
        <f t="shared" si="179"/>
        <v>0.53500000000005765</v>
      </c>
      <c r="GL19" s="40">
        <f t="shared" si="180"/>
        <v>0.73000000000028598</v>
      </c>
      <c r="GM19" s="40">
        <f t="shared" si="181"/>
        <v>0.73000000000028598</v>
      </c>
      <c r="GN19" s="40">
        <f t="shared" si="182"/>
        <v>0.73000000000028598</v>
      </c>
    </row>
    <row r="20" spans="1:196" x14ac:dyDescent="0.25">
      <c r="A20">
        <v>3</v>
      </c>
      <c r="B20">
        <v>0</v>
      </c>
      <c r="C20">
        <v>13.616665099999867</v>
      </c>
      <c r="D20" s="11">
        <f>IF(C20&gt;0,P20+(C20/86400),"")</f>
        <v>2.1292206771990736E-2</v>
      </c>
      <c r="E20" s="11">
        <f t="shared" si="183"/>
        <v>2.1366087962962962E-2</v>
      </c>
      <c r="F20" s="1">
        <v>1</v>
      </c>
      <c r="G20" s="1" t="s">
        <v>288</v>
      </c>
      <c r="H20" s="1">
        <v>18</v>
      </c>
      <c r="J20" s="6"/>
      <c r="K20" s="23">
        <f t="shared" si="43"/>
        <v>1</v>
      </c>
      <c r="L20" s="6">
        <f t="shared" si="44"/>
        <v>0</v>
      </c>
      <c r="M20" s="6">
        <f t="shared" si="45"/>
        <v>0</v>
      </c>
      <c r="N20" s="6">
        <f t="shared" si="46"/>
        <v>0</v>
      </c>
      <c r="O20" s="57">
        <f t="shared" si="47"/>
        <v>0</v>
      </c>
      <c r="P20" s="4">
        <v>2.113460648148148E-2</v>
      </c>
      <c r="Q20" s="4">
        <v>2.1233796296296296E-2</v>
      </c>
      <c r="R20" s="4">
        <v>2.1235185185185187E-2</v>
      </c>
      <c r="S20" s="4">
        <v>2.1241203703703703E-2</v>
      </c>
      <c r="T20" s="16">
        <v>2.1235185185185187E-2</v>
      </c>
      <c r="U20" s="4">
        <v>2.1241203703703703E-2</v>
      </c>
      <c r="V20" s="4">
        <v>2.1245370370370373E-2</v>
      </c>
      <c r="W20" s="16">
        <v>2.1262037037037038E-2</v>
      </c>
      <c r="X20" s="4">
        <v>2.1269328703703707E-2</v>
      </c>
      <c r="Y20" s="4">
        <v>2.128587962962963E-2</v>
      </c>
      <c r="Z20" s="16">
        <v>2.1287615740740739E-2</v>
      </c>
      <c r="AA20" s="4"/>
      <c r="AB20" s="4"/>
      <c r="AC20" s="16"/>
      <c r="AD20" s="4"/>
      <c r="AE20" s="4"/>
      <c r="AF20" s="4">
        <v>2.1290972222222222E-2</v>
      </c>
      <c r="AG20" s="4">
        <f t="shared" si="48"/>
        <v>2.1292206771990736E-2</v>
      </c>
      <c r="AH20" s="4" t="str">
        <f t="shared" si="49"/>
        <v>TO</v>
      </c>
      <c r="AI20" s="4" t="str">
        <f t="shared" si="24"/>
        <v/>
      </c>
      <c r="AJ20" s="1" t="s">
        <v>282</v>
      </c>
      <c r="AK20" s="17" t="s">
        <v>280</v>
      </c>
      <c r="AL20" s="1" t="s">
        <v>286</v>
      </c>
      <c r="AM20" s="1" t="s">
        <v>280</v>
      </c>
      <c r="AN20" s="17" t="s">
        <v>286</v>
      </c>
      <c r="AO20" s="1" t="s">
        <v>280</v>
      </c>
      <c r="AP20" s="1" t="s">
        <v>281</v>
      </c>
      <c r="AQ20" s="17" t="s">
        <v>280</v>
      </c>
      <c r="AW20" s="1" t="str">
        <f t="shared" si="50"/>
        <v>ic</v>
      </c>
      <c r="AY20" s="1">
        <f t="shared" si="51"/>
        <v>1</v>
      </c>
      <c r="AZ20" s="1">
        <f t="shared" si="52"/>
        <v>7</v>
      </c>
      <c r="BA20" s="1">
        <f t="shared" si="53"/>
        <v>7</v>
      </c>
      <c r="BB20" s="1">
        <f t="shared" si="54"/>
        <v>0</v>
      </c>
      <c r="BC20" s="24">
        <f t="shared" si="55"/>
        <v>1.0057870370370689E-4</v>
      </c>
      <c r="BD20" s="24">
        <f t="shared" si="56"/>
        <v>6.0185185185163137E-6</v>
      </c>
      <c r="BE20" s="24">
        <f t="shared" si="57"/>
        <v>4.1666666666696772E-6</v>
      </c>
      <c r="BF20" s="24">
        <f t="shared" si="58"/>
        <v>1.6666666666664831E-5</v>
      </c>
      <c r="BG20" s="24">
        <f t="shared" si="59"/>
        <v>7.2916666666693331E-6</v>
      </c>
      <c r="BH20" s="24">
        <f t="shared" si="60"/>
        <v>1.6550925925923332E-5</v>
      </c>
      <c r="BI20" s="24">
        <f t="shared" si="61"/>
        <v>1.7361111111086069E-6</v>
      </c>
      <c r="BJ20" s="24" t="str">
        <f t="shared" si="62"/>
        <v/>
      </c>
      <c r="BK20" s="24" t="str">
        <f t="shared" si="63"/>
        <v/>
      </c>
      <c r="BL20" s="24" t="str">
        <f t="shared" si="64"/>
        <v/>
      </c>
      <c r="BM20" s="24" t="str">
        <f t="shared" si="65"/>
        <v/>
      </c>
      <c r="BN20" s="24" t="str">
        <f t="shared" si="66"/>
        <v/>
      </c>
      <c r="BO20" s="24">
        <f t="shared" si="67"/>
        <v>4.5910312499973516E-6</v>
      </c>
      <c r="BQ20" s="24" t="str">
        <f t="shared" si="68"/>
        <v/>
      </c>
      <c r="BR20" s="24">
        <f t="shared" si="69"/>
        <v>6.0185185185163137E-6</v>
      </c>
      <c r="BS20" s="24" t="str">
        <f t="shared" si="70"/>
        <v/>
      </c>
      <c r="BT20" s="24">
        <f t="shared" si="71"/>
        <v>1.6666666666664831E-5</v>
      </c>
      <c r="BU20" s="24" t="str">
        <f t="shared" si="72"/>
        <v/>
      </c>
      <c r="BV20" s="24">
        <f t="shared" si="73"/>
        <v>1.6550925925923332E-5</v>
      </c>
      <c r="BW20" s="24" t="str">
        <f t="shared" si="74"/>
        <v/>
      </c>
      <c r="BX20" s="24" t="str">
        <f t="shared" si="75"/>
        <v/>
      </c>
      <c r="BY20" s="24" t="str">
        <f t="shared" si="76"/>
        <v/>
      </c>
      <c r="BZ20" s="24" t="str">
        <f t="shared" si="77"/>
        <v/>
      </c>
      <c r="CA20" s="24" t="str">
        <f t="shared" si="78"/>
        <v/>
      </c>
      <c r="CB20" s="24" t="str">
        <f t="shared" si="79"/>
        <v/>
      </c>
      <c r="CC20" s="24">
        <f t="shared" si="80"/>
        <v>4.5910312499973516E-6</v>
      </c>
      <c r="CD20" s="1">
        <f t="shared" si="81"/>
        <v>0</v>
      </c>
      <c r="CE20" s="1">
        <f t="shared" si="82"/>
        <v>4</v>
      </c>
      <c r="CF20" s="24">
        <f t="shared" si="83"/>
        <v>4.3827142361101828E-5</v>
      </c>
      <c r="CG20" s="24">
        <f t="shared" si="84"/>
        <v>1.0956785590275457E-5</v>
      </c>
      <c r="CH20" s="24">
        <f t="shared" si="85"/>
        <v>1.6666666666664831E-5</v>
      </c>
      <c r="CI20" s="24">
        <f t="shared" si="86"/>
        <v>6.0185185185163137E-6</v>
      </c>
      <c r="CJ20" s="24">
        <f t="shared" si="87"/>
        <v>6.0185185185163137E-6</v>
      </c>
      <c r="CM20" s="24" t="str">
        <f t="shared" si="88"/>
        <v/>
      </c>
      <c r="CN20" s="24" t="str">
        <f t="shared" si="89"/>
        <v/>
      </c>
      <c r="CO20" s="24">
        <f t="shared" si="90"/>
        <v>4.1666666666696772E-6</v>
      </c>
      <c r="CP20" s="24" t="str">
        <f t="shared" si="91"/>
        <v/>
      </c>
      <c r="CQ20" s="24">
        <f t="shared" si="92"/>
        <v>7.2916666666693331E-6</v>
      </c>
      <c r="CR20" s="24" t="str">
        <f t="shared" si="93"/>
        <v/>
      </c>
      <c r="CS20" s="24" t="str">
        <f t="shared" si="94"/>
        <v/>
      </c>
      <c r="CT20" s="24" t="str">
        <f t="shared" si="95"/>
        <v/>
      </c>
      <c r="CU20" s="24" t="str">
        <f t="shared" si="96"/>
        <v/>
      </c>
      <c r="CV20" s="24" t="str">
        <f t="shared" si="97"/>
        <v/>
      </c>
      <c r="CW20" s="24" t="str">
        <f t="shared" si="98"/>
        <v/>
      </c>
      <c r="CX20" s="24" t="str">
        <f t="shared" si="99"/>
        <v/>
      </c>
      <c r="CY20" s="24" t="str">
        <f t="shared" si="100"/>
        <v/>
      </c>
      <c r="CZ20" s="1">
        <f t="shared" si="101"/>
        <v>0</v>
      </c>
      <c r="DA20" s="1">
        <f t="shared" si="102"/>
        <v>2</v>
      </c>
      <c r="DB20" s="24">
        <f t="shared" si="103"/>
        <v>1.145833333333901E-5</v>
      </c>
      <c r="DC20" s="24">
        <f t="shared" si="104"/>
        <v>5.7291666666695051E-6</v>
      </c>
      <c r="DD20" s="24">
        <f t="shared" si="105"/>
        <v>7.2916666666693331E-6</v>
      </c>
      <c r="DE20" s="24">
        <f t="shared" si="106"/>
        <v>4.1666666666696772E-6</v>
      </c>
      <c r="DF20" s="24">
        <f t="shared" si="107"/>
        <v>4.1666666666696772E-6</v>
      </c>
      <c r="DI20" s="24">
        <f t="shared" si="108"/>
        <v>1.0057870370370689E-4</v>
      </c>
      <c r="DJ20" s="24" t="str">
        <f t="shared" si="109"/>
        <v/>
      </c>
      <c r="DK20" s="24" t="str">
        <f t="shared" si="110"/>
        <v/>
      </c>
      <c r="DL20" s="24" t="str">
        <f t="shared" si="111"/>
        <v/>
      </c>
      <c r="DM20" s="24" t="str">
        <f t="shared" si="112"/>
        <v/>
      </c>
      <c r="DN20" s="24" t="str">
        <f t="shared" si="113"/>
        <v/>
      </c>
      <c r="DO20" s="24" t="str">
        <f t="shared" si="114"/>
        <v/>
      </c>
      <c r="DP20" s="24" t="str">
        <f t="shared" si="115"/>
        <v/>
      </c>
      <c r="DQ20" s="24" t="str">
        <f t="shared" si="116"/>
        <v/>
      </c>
      <c r="DR20" s="24" t="str">
        <f t="shared" si="117"/>
        <v/>
      </c>
      <c r="DS20" s="24" t="str">
        <f t="shared" si="118"/>
        <v/>
      </c>
      <c r="DT20" s="24" t="str">
        <f t="shared" si="119"/>
        <v/>
      </c>
      <c r="DU20" s="24" t="str">
        <f t="shared" si="120"/>
        <v/>
      </c>
      <c r="DV20" s="1">
        <f t="shared" si="121"/>
        <v>1</v>
      </c>
      <c r="DW20" s="1">
        <f t="shared" si="122"/>
        <v>1</v>
      </c>
      <c r="DX20" s="24">
        <f t="shared" si="123"/>
        <v>1.0057870370370689E-4</v>
      </c>
      <c r="DY20" s="24">
        <f t="shared" si="124"/>
        <v>1.0057870370370689E-4</v>
      </c>
      <c r="DZ20" s="24">
        <f t="shared" si="125"/>
        <v>1.0057870370370689E-4</v>
      </c>
      <c r="EA20" s="24">
        <f t="shared" si="126"/>
        <v>1.0057870370370689E-4</v>
      </c>
      <c r="EB20" s="24" t="str">
        <f t="shared" si="127"/>
        <v/>
      </c>
      <c r="EE20" s="24" t="str">
        <f t="shared" si="128"/>
        <v/>
      </c>
      <c r="EF20" s="24" t="str">
        <f t="shared" si="129"/>
        <v/>
      </c>
      <c r="EG20" s="24" t="str">
        <f t="shared" si="130"/>
        <v/>
      </c>
      <c r="EH20" s="24" t="str">
        <f t="shared" si="131"/>
        <v/>
      </c>
      <c r="EI20" s="24" t="str">
        <f t="shared" si="132"/>
        <v/>
      </c>
      <c r="EJ20" s="24" t="str">
        <f t="shared" si="133"/>
        <v/>
      </c>
      <c r="EK20" s="24">
        <f t="shared" si="134"/>
        <v>1.7361111111086069E-6</v>
      </c>
      <c r="EL20" s="24" t="str">
        <f t="shared" si="135"/>
        <v/>
      </c>
      <c r="EM20" s="24" t="str">
        <f t="shared" si="136"/>
        <v/>
      </c>
      <c r="EN20" s="24" t="str">
        <f t="shared" si="137"/>
        <v/>
      </c>
      <c r="EO20" s="24" t="str">
        <f t="shared" si="138"/>
        <v/>
      </c>
      <c r="EP20" s="24" t="str">
        <f t="shared" si="139"/>
        <v/>
      </c>
      <c r="EQ20" s="24" t="str">
        <f t="shared" si="140"/>
        <v/>
      </c>
      <c r="ER20" s="1">
        <f t="shared" si="141"/>
        <v>0</v>
      </c>
      <c r="ES20" s="1">
        <f t="shared" si="142"/>
        <v>1</v>
      </c>
      <c r="ET20" s="24">
        <f t="shared" si="143"/>
        <v>1.7361111111086069E-6</v>
      </c>
      <c r="EU20" s="24">
        <f t="shared" si="144"/>
        <v>1.7361111111086069E-6</v>
      </c>
      <c r="EV20" s="24">
        <f t="shared" si="145"/>
        <v>1.7361111111086069E-6</v>
      </c>
      <c r="EW20" s="24">
        <f t="shared" si="146"/>
        <v>1.7361111111086069E-6</v>
      </c>
      <c r="EX20" s="24">
        <f t="shared" si="147"/>
        <v>1.7361111111086069E-6</v>
      </c>
      <c r="EZ20" s="24">
        <f t="shared" si="148"/>
        <v>1.5760029050925634E-4</v>
      </c>
      <c r="FA20" s="24">
        <f>IF(AND(C20&lt;&gt;"",C20&lt;=20),C20/86400,20/86400)</f>
        <v>1.5760029050925772E-4</v>
      </c>
      <c r="FB20" s="40">
        <f t="shared" si="149"/>
        <v>1.1943571132100317E-13</v>
      </c>
      <c r="FD20" s="24">
        <f t="shared" si="150"/>
        <v>1.0057870370370689E-4</v>
      </c>
      <c r="FE20" s="24">
        <f t="shared" si="151"/>
        <v>1.3888888888910489E-6</v>
      </c>
      <c r="FF20" s="24"/>
      <c r="FG20" s="49">
        <f>K20</f>
        <v>1</v>
      </c>
      <c r="FH20" s="8">
        <f>C20</f>
        <v>13.616665099999867</v>
      </c>
      <c r="FI20" s="49">
        <f>L20</f>
        <v>0</v>
      </c>
      <c r="FJ20" s="49">
        <f t="shared" si="152"/>
        <v>1</v>
      </c>
      <c r="FK20" s="49">
        <f t="shared" si="153"/>
        <v>7</v>
      </c>
      <c r="FL20" s="51">
        <f t="shared" si="154"/>
        <v>8.6900000000002748</v>
      </c>
      <c r="FM20" s="49">
        <f t="shared" si="155"/>
        <v>0</v>
      </c>
      <c r="FN20" s="49">
        <f t="shared" si="156"/>
        <v>4</v>
      </c>
      <c r="FO20" s="51">
        <f t="shared" si="157"/>
        <v>3.786665099999198</v>
      </c>
      <c r="FP20" s="51">
        <f t="shared" si="158"/>
        <v>0.9466662749997995</v>
      </c>
      <c r="FQ20" s="51">
        <f t="shared" si="159"/>
        <v>1.4399999999998414</v>
      </c>
      <c r="FR20" s="51">
        <f t="shared" si="160"/>
        <v>0.5199999999998095</v>
      </c>
      <c r="FS20" s="51">
        <f t="shared" si="161"/>
        <v>0.5199999999998095</v>
      </c>
      <c r="FT20" s="1">
        <f t="shared" si="162"/>
        <v>0</v>
      </c>
      <c r="FU20" s="1">
        <f t="shared" si="163"/>
        <v>2</v>
      </c>
      <c r="FV20" s="51">
        <f t="shared" si="164"/>
        <v>0.99000000000049049</v>
      </c>
      <c r="FW20" s="51">
        <f t="shared" si="165"/>
        <v>0.49500000000024524</v>
      </c>
      <c r="FX20" s="51">
        <f t="shared" si="166"/>
        <v>0.63000000000023038</v>
      </c>
      <c r="FY20" s="51">
        <f t="shared" si="167"/>
        <v>0.36000000000026011</v>
      </c>
      <c r="FZ20" s="51">
        <f t="shared" si="168"/>
        <v>0.36000000000026011</v>
      </c>
      <c r="GA20" s="1">
        <f t="shared" si="169"/>
        <v>1</v>
      </c>
      <c r="GB20" s="1">
        <f t="shared" si="170"/>
        <v>1</v>
      </c>
      <c r="GC20" s="51">
        <f t="shared" si="171"/>
        <v>8.6900000000002748</v>
      </c>
      <c r="GD20" s="51">
        <f t="shared" si="172"/>
        <v>8.6900000000002748</v>
      </c>
      <c r="GE20" s="51">
        <f t="shared" si="173"/>
        <v>8.6900000000002748</v>
      </c>
      <c r="GF20" s="51">
        <f t="shared" si="174"/>
        <v>8.6900000000002748</v>
      </c>
      <c r="GG20" s="51" t="str">
        <f t="shared" si="175"/>
        <v/>
      </c>
      <c r="GH20" s="1">
        <f t="shared" si="176"/>
        <v>0</v>
      </c>
      <c r="GI20" s="1">
        <f t="shared" si="177"/>
        <v>1</v>
      </c>
      <c r="GJ20" s="40">
        <f t="shared" si="178"/>
        <v>0.14999999999978364</v>
      </c>
      <c r="GK20" s="40">
        <f t="shared" si="179"/>
        <v>0.14999999999978364</v>
      </c>
      <c r="GL20" s="40">
        <f t="shared" si="180"/>
        <v>0.14999999999978364</v>
      </c>
      <c r="GM20" s="40">
        <f t="shared" si="181"/>
        <v>0.14999999999978364</v>
      </c>
      <c r="GN20" s="40">
        <f t="shared" si="182"/>
        <v>0.14999999999978364</v>
      </c>
    </row>
    <row r="21" spans="1:196" x14ac:dyDescent="0.25">
      <c r="A21">
        <v>3</v>
      </c>
      <c r="B21">
        <v>0</v>
      </c>
      <c r="C21">
        <v>22.899992700000062</v>
      </c>
      <c r="D21" s="11">
        <f>IF(C21&gt;0,P21+(C21/86400),"")</f>
        <v>2.1666087878472223E-2</v>
      </c>
      <c r="E21" s="11">
        <f t="shared" si="183"/>
        <v>2.1632523148148147E-2</v>
      </c>
      <c r="F21" s="1">
        <v>1</v>
      </c>
      <c r="G21" s="1" t="s">
        <v>288</v>
      </c>
      <c r="H21" s="1">
        <v>19</v>
      </c>
      <c r="J21" s="6"/>
      <c r="K21" s="23">
        <f t="shared" si="43"/>
        <v>1</v>
      </c>
      <c r="L21" s="6">
        <f t="shared" si="44"/>
        <v>1</v>
      </c>
      <c r="M21" s="6">
        <f t="shared" si="45"/>
        <v>0</v>
      </c>
      <c r="N21" s="6">
        <f t="shared" si="46"/>
        <v>0</v>
      </c>
      <c r="O21" s="57">
        <f t="shared" si="47"/>
        <v>0</v>
      </c>
      <c r="P21" s="4">
        <v>2.1401041666666665E-2</v>
      </c>
      <c r="Q21" s="4">
        <v>2.1406250000000002E-2</v>
      </c>
      <c r="R21" s="4">
        <v>2.1407523148148148E-2</v>
      </c>
      <c r="S21" s="4">
        <v>2.1452430555555554E-2</v>
      </c>
      <c r="T21" s="16">
        <v>2.1407523148148148E-2</v>
      </c>
      <c r="U21" s="4">
        <v>2.1453009259259258E-2</v>
      </c>
      <c r="V21" s="4">
        <v>2.1466782407407407E-2</v>
      </c>
      <c r="W21" s="16">
        <v>2.1516782407407408E-2</v>
      </c>
      <c r="X21" s="4">
        <v>2.1527199074074074E-2</v>
      </c>
      <c r="Y21" s="4">
        <v>2.1551157407407404E-2</v>
      </c>
      <c r="Z21" s="16">
        <v>2.1570254629629627E-2</v>
      </c>
      <c r="AA21" s="4">
        <v>2.1588541666666666E-2</v>
      </c>
      <c r="AB21" s="4">
        <v>2.1604513888888888E-2</v>
      </c>
      <c r="AC21" s="16">
        <v>2.1621643518518519E-2</v>
      </c>
      <c r="AD21" s="4"/>
      <c r="AE21" s="4"/>
      <c r="AF21" s="4">
        <v>2.1665046296296297E-2</v>
      </c>
      <c r="AG21" s="4">
        <f t="shared" si="48"/>
        <v>2.1632523148148147E-2</v>
      </c>
      <c r="AH21" s="4" t="str">
        <f t="shared" si="49"/>
        <v>EB</v>
      </c>
      <c r="AI21" s="4" t="str">
        <f t="shared" si="24"/>
        <v>X</v>
      </c>
      <c r="AJ21" s="1" t="s">
        <v>282</v>
      </c>
      <c r="AK21" s="17" t="s">
        <v>280</v>
      </c>
      <c r="AL21" s="1" t="s">
        <v>281</v>
      </c>
      <c r="AM21" s="1" t="s">
        <v>280</v>
      </c>
      <c r="AN21" s="17" t="s">
        <v>286</v>
      </c>
      <c r="AO21" s="1" t="s">
        <v>280</v>
      </c>
      <c r="AP21" s="1" t="s">
        <v>286</v>
      </c>
      <c r="AQ21" s="17" t="s">
        <v>280</v>
      </c>
      <c r="AR21" s="1" t="s">
        <v>286</v>
      </c>
      <c r="AS21" s="1" t="s">
        <v>280</v>
      </c>
      <c r="AT21" s="17" t="s">
        <v>286</v>
      </c>
      <c r="AW21" s="1" t="str">
        <f t="shared" si="50"/>
        <v>street</v>
      </c>
      <c r="AY21" s="1">
        <f t="shared" si="51"/>
        <v>1</v>
      </c>
      <c r="AZ21" s="1">
        <f t="shared" si="52"/>
        <v>10</v>
      </c>
      <c r="BA21" s="1">
        <f t="shared" si="53"/>
        <v>10</v>
      </c>
      <c r="BB21" s="1">
        <f t="shared" si="54"/>
        <v>0</v>
      </c>
      <c r="BC21" s="24">
        <f t="shared" si="55"/>
        <v>6.4814814814823096E-6</v>
      </c>
      <c r="BD21" s="24">
        <f t="shared" si="56"/>
        <v>4.5486111111110727E-5</v>
      </c>
      <c r="BE21" s="24">
        <f t="shared" si="57"/>
        <v>1.3773148148148173E-5</v>
      </c>
      <c r="BF21" s="24">
        <f t="shared" si="58"/>
        <v>5.0000000000001432E-5</v>
      </c>
      <c r="BG21" s="24">
        <f t="shared" si="59"/>
        <v>1.0416666666665519E-5</v>
      </c>
      <c r="BH21" s="24">
        <f t="shared" si="60"/>
        <v>2.3958333333330695E-5</v>
      </c>
      <c r="BI21" s="24">
        <f t="shared" si="61"/>
        <v>1.9097222222222432E-5</v>
      </c>
      <c r="BJ21" s="24">
        <f t="shared" si="62"/>
        <v>1.8287037037038878E-5</v>
      </c>
      <c r="BK21" s="24">
        <f t="shared" si="63"/>
        <v>1.5972222222222776E-5</v>
      </c>
      <c r="BL21" s="24">
        <f t="shared" si="64"/>
        <v>1.7129629629630827E-5</v>
      </c>
      <c r="BM21" s="24" t="str">
        <f t="shared" si="65"/>
        <v/>
      </c>
      <c r="BN21" s="24" t="str">
        <f t="shared" si="66"/>
        <v/>
      </c>
      <c r="BO21" s="24">
        <f t="shared" si="67"/>
        <v>1.0879629629628046E-5</v>
      </c>
      <c r="BQ21" s="24" t="str">
        <f t="shared" si="68"/>
        <v/>
      </c>
      <c r="BR21" s="24">
        <f t="shared" si="69"/>
        <v>4.5486111111110727E-5</v>
      </c>
      <c r="BS21" s="24" t="str">
        <f t="shared" si="70"/>
        <v/>
      </c>
      <c r="BT21" s="24">
        <f t="shared" si="71"/>
        <v>5.0000000000001432E-5</v>
      </c>
      <c r="BU21" s="24" t="str">
        <f t="shared" si="72"/>
        <v/>
      </c>
      <c r="BV21" s="24">
        <f t="shared" si="73"/>
        <v>2.3958333333330695E-5</v>
      </c>
      <c r="BW21" s="24" t="str">
        <f t="shared" si="74"/>
        <v/>
      </c>
      <c r="BX21" s="24">
        <f t="shared" si="75"/>
        <v>1.8287037037038878E-5</v>
      </c>
      <c r="BY21" s="24" t="str">
        <f t="shared" si="76"/>
        <v/>
      </c>
      <c r="BZ21" s="24">
        <f t="shared" si="77"/>
        <v>1.7129629629630827E-5</v>
      </c>
      <c r="CA21" s="24" t="str">
        <f t="shared" si="78"/>
        <v/>
      </c>
      <c r="CB21" s="24" t="str">
        <f t="shared" si="79"/>
        <v/>
      </c>
      <c r="CC21" s="24" t="str">
        <f t="shared" si="80"/>
        <v/>
      </c>
      <c r="CD21" s="1">
        <f t="shared" si="81"/>
        <v>0</v>
      </c>
      <c r="CE21" s="1">
        <f t="shared" si="82"/>
        <v>5</v>
      </c>
      <c r="CF21" s="24">
        <f t="shared" si="83"/>
        <v>1.5486111111111256E-4</v>
      </c>
      <c r="CG21" s="24">
        <f t="shared" si="84"/>
        <v>3.0972222222222511E-5</v>
      </c>
      <c r="CH21" s="24">
        <f t="shared" si="85"/>
        <v>5.0000000000001432E-5</v>
      </c>
      <c r="CI21" s="24">
        <f t="shared" si="86"/>
        <v>4.5486111111110727E-5</v>
      </c>
      <c r="CJ21" s="24">
        <f t="shared" si="87"/>
        <v>4.5486111111110727E-5</v>
      </c>
      <c r="CM21" s="24" t="str">
        <f t="shared" si="88"/>
        <v/>
      </c>
      <c r="CN21" s="24" t="str">
        <f t="shared" si="89"/>
        <v/>
      </c>
      <c r="CO21" s="24" t="str">
        <f t="shared" si="90"/>
        <v/>
      </c>
      <c r="CP21" s="24" t="str">
        <f t="shared" si="91"/>
        <v/>
      </c>
      <c r="CQ21" s="24">
        <f t="shared" si="92"/>
        <v>1.0416666666665519E-5</v>
      </c>
      <c r="CR21" s="24" t="str">
        <f t="shared" si="93"/>
        <v/>
      </c>
      <c r="CS21" s="24">
        <f t="shared" si="94"/>
        <v>1.9097222222222432E-5</v>
      </c>
      <c r="CT21" s="24" t="str">
        <f t="shared" si="95"/>
        <v/>
      </c>
      <c r="CU21" s="24">
        <f t="shared" si="96"/>
        <v>1.5972222222222776E-5</v>
      </c>
      <c r="CV21" s="24" t="str">
        <f t="shared" si="97"/>
        <v/>
      </c>
      <c r="CW21" s="24" t="str">
        <f t="shared" si="98"/>
        <v/>
      </c>
      <c r="CX21" s="24" t="str">
        <f t="shared" si="99"/>
        <v/>
      </c>
      <c r="CY21" s="24">
        <f t="shared" si="100"/>
        <v>1.0879629629628046E-5</v>
      </c>
      <c r="CZ21" s="1">
        <f t="shared" si="101"/>
        <v>0</v>
      </c>
      <c r="DA21" s="1">
        <f t="shared" si="102"/>
        <v>4</v>
      </c>
      <c r="DB21" s="24">
        <f t="shared" si="103"/>
        <v>5.6365740740738773E-5</v>
      </c>
      <c r="DC21" s="24">
        <f t="shared" si="104"/>
        <v>1.4091435185184693E-5</v>
      </c>
      <c r="DD21" s="24">
        <f t="shared" si="105"/>
        <v>1.9097222222222432E-5</v>
      </c>
      <c r="DE21" s="24">
        <f t="shared" si="106"/>
        <v>1.0416666666665519E-5</v>
      </c>
      <c r="DF21" s="24">
        <f t="shared" si="107"/>
        <v>1.0416666666665519E-5</v>
      </c>
      <c r="DI21" s="24">
        <f t="shared" si="108"/>
        <v>6.4814814814823096E-6</v>
      </c>
      <c r="DJ21" s="24" t="str">
        <f t="shared" si="109"/>
        <v/>
      </c>
      <c r="DK21" s="24" t="str">
        <f t="shared" si="110"/>
        <v/>
      </c>
      <c r="DL21" s="24" t="str">
        <f t="shared" si="111"/>
        <v/>
      </c>
      <c r="DM21" s="24" t="str">
        <f t="shared" si="112"/>
        <v/>
      </c>
      <c r="DN21" s="24" t="str">
        <f t="shared" si="113"/>
        <v/>
      </c>
      <c r="DO21" s="24" t="str">
        <f t="shared" si="114"/>
        <v/>
      </c>
      <c r="DP21" s="24" t="str">
        <f t="shared" si="115"/>
        <v/>
      </c>
      <c r="DQ21" s="24" t="str">
        <f t="shared" si="116"/>
        <v/>
      </c>
      <c r="DR21" s="24" t="str">
        <f t="shared" si="117"/>
        <v/>
      </c>
      <c r="DS21" s="24" t="str">
        <f t="shared" si="118"/>
        <v/>
      </c>
      <c r="DT21" s="24" t="str">
        <f t="shared" si="119"/>
        <v/>
      </c>
      <c r="DU21" s="24" t="str">
        <f t="shared" si="120"/>
        <v/>
      </c>
      <c r="DV21" s="1">
        <f t="shared" si="121"/>
        <v>1</v>
      </c>
      <c r="DW21" s="1">
        <f t="shared" si="122"/>
        <v>1</v>
      </c>
      <c r="DX21" s="24">
        <f t="shared" si="123"/>
        <v>6.4814814814823096E-6</v>
      </c>
      <c r="DY21" s="24">
        <f t="shared" si="124"/>
        <v>6.4814814814823096E-6</v>
      </c>
      <c r="DZ21" s="24">
        <f t="shared" si="125"/>
        <v>6.4814814814823096E-6</v>
      </c>
      <c r="EA21" s="24">
        <f t="shared" si="126"/>
        <v>6.4814814814823096E-6</v>
      </c>
      <c r="EB21" s="24" t="str">
        <f t="shared" si="127"/>
        <v/>
      </c>
      <c r="EE21" s="24" t="str">
        <f t="shared" si="128"/>
        <v/>
      </c>
      <c r="EF21" s="24" t="str">
        <f t="shared" si="129"/>
        <v/>
      </c>
      <c r="EG21" s="24">
        <f t="shared" si="130"/>
        <v>1.3773148148148173E-5</v>
      </c>
      <c r="EH21" s="24" t="str">
        <f t="shared" si="131"/>
        <v/>
      </c>
      <c r="EI21" s="24" t="str">
        <f t="shared" si="132"/>
        <v/>
      </c>
      <c r="EJ21" s="24" t="str">
        <f t="shared" si="133"/>
        <v/>
      </c>
      <c r="EK21" s="24" t="str">
        <f t="shared" si="134"/>
        <v/>
      </c>
      <c r="EL21" s="24" t="str">
        <f t="shared" si="135"/>
        <v/>
      </c>
      <c r="EM21" s="24" t="str">
        <f t="shared" si="136"/>
        <v/>
      </c>
      <c r="EN21" s="24" t="str">
        <f t="shared" si="137"/>
        <v/>
      </c>
      <c r="EO21" s="24" t="str">
        <f t="shared" si="138"/>
        <v/>
      </c>
      <c r="EP21" s="24" t="str">
        <f t="shared" si="139"/>
        <v/>
      </c>
      <c r="EQ21" s="24" t="str">
        <f t="shared" si="140"/>
        <v/>
      </c>
      <c r="ER21" s="1">
        <f t="shared" si="141"/>
        <v>0</v>
      </c>
      <c r="ES21" s="1">
        <f t="shared" si="142"/>
        <v>1</v>
      </c>
      <c r="ET21" s="24">
        <f t="shared" si="143"/>
        <v>1.3773148148148173E-5</v>
      </c>
      <c r="EU21" s="24">
        <f t="shared" si="144"/>
        <v>1.3773148148148173E-5</v>
      </c>
      <c r="EV21" s="24">
        <f t="shared" si="145"/>
        <v>1.3773148148148173E-5</v>
      </c>
      <c r="EW21" s="24">
        <f t="shared" si="146"/>
        <v>1.3773148148148173E-5</v>
      </c>
      <c r="EX21" s="24">
        <f t="shared" si="147"/>
        <v>1.3773148148148173E-5</v>
      </c>
      <c r="EZ21" s="24">
        <f t="shared" si="148"/>
        <v>2.3148148148148182E-4</v>
      </c>
      <c r="FA21" s="24">
        <f>IF(AND(C21&lt;&gt;"",C21&lt;=20),C21/86400,20/86400)</f>
        <v>2.3148148148148149E-4</v>
      </c>
      <c r="FB21" s="40">
        <f t="shared" si="149"/>
        <v>-2.8102520310824275E-14</v>
      </c>
      <c r="FD21" s="24">
        <f t="shared" si="150"/>
        <v>6.4814814814823096E-6</v>
      </c>
      <c r="FE21" s="24">
        <f t="shared" si="151"/>
        <v>1.2731481481460805E-6</v>
      </c>
      <c r="FF21" s="24"/>
      <c r="FG21" s="49">
        <f>K21</f>
        <v>1</v>
      </c>
      <c r="FH21" s="8">
        <f>C21</f>
        <v>22.899992700000062</v>
      </c>
      <c r="FI21" s="49">
        <f>L21</f>
        <v>1</v>
      </c>
      <c r="FJ21" s="49">
        <f t="shared" si="152"/>
        <v>1</v>
      </c>
      <c r="FK21" s="49">
        <f t="shared" si="153"/>
        <v>10</v>
      </c>
      <c r="FL21" s="51">
        <f t="shared" si="154"/>
        <v>0.56000000000007155</v>
      </c>
      <c r="FM21" s="49">
        <f t="shared" si="155"/>
        <v>0</v>
      </c>
      <c r="FN21" s="49">
        <f t="shared" si="156"/>
        <v>5</v>
      </c>
      <c r="FO21" s="51">
        <f t="shared" si="157"/>
        <v>13.380000000000125</v>
      </c>
      <c r="FP21" s="51">
        <f t="shared" si="158"/>
        <v>2.676000000000025</v>
      </c>
      <c r="FQ21" s="51">
        <f t="shared" si="159"/>
        <v>4.3200000000001237</v>
      </c>
      <c r="FR21" s="51">
        <f t="shared" si="160"/>
        <v>3.9299999999999669</v>
      </c>
      <c r="FS21" s="51">
        <f t="shared" si="161"/>
        <v>3.9299999999999669</v>
      </c>
      <c r="FT21" s="1">
        <f t="shared" si="162"/>
        <v>0</v>
      </c>
      <c r="FU21" s="1">
        <f t="shared" si="163"/>
        <v>4</v>
      </c>
      <c r="FV21" s="51">
        <f t="shared" si="164"/>
        <v>4.8699999999998305</v>
      </c>
      <c r="FW21" s="51">
        <f t="shared" si="165"/>
        <v>1.2174999999999576</v>
      </c>
      <c r="FX21" s="51">
        <f t="shared" si="166"/>
        <v>1.6500000000000181</v>
      </c>
      <c r="FY21" s="51">
        <f t="shared" si="167"/>
        <v>0.89999999999990088</v>
      </c>
      <c r="FZ21" s="51">
        <f t="shared" si="168"/>
        <v>0.89999999999990088</v>
      </c>
      <c r="GA21" s="1">
        <f t="shared" si="169"/>
        <v>1</v>
      </c>
      <c r="GB21" s="1">
        <f t="shared" si="170"/>
        <v>1</v>
      </c>
      <c r="GC21" s="51">
        <f t="shared" si="171"/>
        <v>0.56000000000007155</v>
      </c>
      <c r="GD21" s="51">
        <f t="shared" si="172"/>
        <v>0.56000000000007155</v>
      </c>
      <c r="GE21" s="51">
        <f t="shared" si="173"/>
        <v>0.56000000000007155</v>
      </c>
      <c r="GF21" s="51">
        <f t="shared" si="174"/>
        <v>0.56000000000007155</v>
      </c>
      <c r="GG21" s="51" t="str">
        <f t="shared" si="175"/>
        <v/>
      </c>
      <c r="GH21" s="1">
        <f t="shared" si="176"/>
        <v>0</v>
      </c>
      <c r="GI21" s="1">
        <f t="shared" si="177"/>
        <v>1</v>
      </c>
      <c r="GJ21" s="40">
        <f t="shared" si="178"/>
        <v>1.1900000000000022</v>
      </c>
      <c r="GK21" s="40">
        <f t="shared" si="179"/>
        <v>1.1900000000000022</v>
      </c>
      <c r="GL21" s="40">
        <f t="shared" si="180"/>
        <v>1.1900000000000022</v>
      </c>
      <c r="GM21" s="40">
        <f t="shared" si="181"/>
        <v>1.1900000000000022</v>
      </c>
      <c r="GN21" s="40">
        <f t="shared" si="182"/>
        <v>1.1900000000000022</v>
      </c>
    </row>
    <row r="22" spans="1:196" x14ac:dyDescent="0.25">
      <c r="A22">
        <v>3</v>
      </c>
      <c r="B22">
        <v>0</v>
      </c>
      <c r="C22">
        <v>25.566666800000007</v>
      </c>
      <c r="D22" s="11">
        <f>IF(C22&gt;0,P22+(C22/86400),"")</f>
        <v>2.0351350310185184E-2</v>
      </c>
      <c r="E22" s="11">
        <f t="shared" si="183"/>
        <v>2.0286921296296296E-2</v>
      </c>
      <c r="F22" s="1">
        <v>1</v>
      </c>
      <c r="G22" s="1" t="s">
        <v>288</v>
      </c>
      <c r="H22" s="1">
        <v>20</v>
      </c>
      <c r="J22" s="6"/>
      <c r="K22" s="23">
        <f t="shared" si="43"/>
        <v>1</v>
      </c>
      <c r="L22" s="6">
        <f t="shared" si="44"/>
        <v>1</v>
      </c>
      <c r="M22" s="6">
        <f t="shared" si="45"/>
        <v>0</v>
      </c>
      <c r="N22" s="6">
        <f t="shared" si="46"/>
        <v>0</v>
      </c>
      <c r="O22" s="57">
        <f t="shared" si="47"/>
        <v>0</v>
      </c>
      <c r="P22" s="4">
        <v>2.0055439814814814E-2</v>
      </c>
      <c r="Q22" s="4">
        <v>2.0141435185185186E-2</v>
      </c>
      <c r="R22" s="4">
        <v>2.0142824074074073E-2</v>
      </c>
      <c r="S22" s="4">
        <v>2.0224884259259258E-2</v>
      </c>
      <c r="T22" s="16">
        <v>2.0142824074074073E-2</v>
      </c>
      <c r="U22" s="4">
        <v>2.0224884259259258E-2</v>
      </c>
      <c r="V22" s="4">
        <v>2.0233217592592594E-2</v>
      </c>
      <c r="W22" s="16">
        <v>2.0247569444444443E-2</v>
      </c>
      <c r="X22" s="4">
        <v>2.0252314814814817E-2</v>
      </c>
      <c r="Y22" s="4"/>
      <c r="Z22" s="16"/>
      <c r="AA22" s="4"/>
      <c r="AB22" s="4"/>
      <c r="AC22" s="16"/>
      <c r="AD22" s="4"/>
      <c r="AE22" s="4"/>
      <c r="AF22" s="4">
        <v>2.0350462962962963E-2</v>
      </c>
      <c r="AG22" s="4">
        <f t="shared" si="48"/>
        <v>2.0286921296296296E-2</v>
      </c>
      <c r="AH22" s="4" t="str">
        <f t="shared" si="49"/>
        <v>EB</v>
      </c>
      <c r="AI22" s="4" t="str">
        <f t="shared" si="24"/>
        <v>X</v>
      </c>
      <c r="AJ22" s="1" t="s">
        <v>282</v>
      </c>
      <c r="AK22" s="17" t="s">
        <v>280</v>
      </c>
      <c r="AL22" s="1" t="s">
        <v>286</v>
      </c>
      <c r="AM22" s="1" t="s">
        <v>280</v>
      </c>
      <c r="AN22" s="17" t="s">
        <v>286</v>
      </c>
      <c r="AO22" s="1" t="s">
        <v>280</v>
      </c>
      <c r="AW22" s="1" t="str">
        <f t="shared" si="50"/>
        <v>ic</v>
      </c>
      <c r="AY22" s="1">
        <f t="shared" si="51"/>
        <v>1</v>
      </c>
      <c r="AZ22" s="1">
        <f t="shared" si="52"/>
        <v>5</v>
      </c>
      <c r="BA22" s="1">
        <f t="shared" si="53"/>
        <v>5</v>
      </c>
      <c r="BB22" s="1">
        <f t="shared" si="54"/>
        <v>0</v>
      </c>
      <c r="BC22" s="24">
        <f t="shared" si="55"/>
        <v>8.7384259259259273E-5</v>
      </c>
      <c r="BD22" s="24">
        <f t="shared" si="56"/>
        <v>8.2060185185185014E-5</v>
      </c>
      <c r="BE22" s="24">
        <f t="shared" si="57"/>
        <v>8.333333333335885E-6</v>
      </c>
      <c r="BF22" s="24">
        <f t="shared" si="58"/>
        <v>1.4351851851848729E-5</v>
      </c>
      <c r="BG22" s="24">
        <f t="shared" si="59"/>
        <v>4.7453703703737027E-6</v>
      </c>
      <c r="BH22" s="24" t="str">
        <f t="shared" si="60"/>
        <v/>
      </c>
      <c r="BI22" s="24" t="str">
        <f t="shared" si="61"/>
        <v/>
      </c>
      <c r="BJ22" s="24" t="str">
        <f t="shared" si="62"/>
        <v/>
      </c>
      <c r="BK22" s="24" t="str">
        <f t="shared" si="63"/>
        <v/>
      </c>
      <c r="BL22" s="24" t="str">
        <f t="shared" si="64"/>
        <v/>
      </c>
      <c r="BM22" s="24" t="str">
        <f t="shared" si="65"/>
        <v/>
      </c>
      <c r="BN22" s="24" t="str">
        <f t="shared" si="66"/>
        <v/>
      </c>
      <c r="BO22" s="24">
        <f t="shared" si="67"/>
        <v>3.4606481481479212E-5</v>
      </c>
      <c r="BQ22" s="24" t="str">
        <f t="shared" si="68"/>
        <v/>
      </c>
      <c r="BR22" s="24">
        <f t="shared" si="69"/>
        <v>8.2060185185185014E-5</v>
      </c>
      <c r="BS22" s="24" t="str">
        <f t="shared" si="70"/>
        <v/>
      </c>
      <c r="BT22" s="24">
        <f t="shared" si="71"/>
        <v>1.4351851851848729E-5</v>
      </c>
      <c r="BU22" s="24" t="str">
        <f t="shared" si="72"/>
        <v/>
      </c>
      <c r="BV22" s="24" t="str">
        <f t="shared" si="73"/>
        <v/>
      </c>
      <c r="BW22" s="24" t="str">
        <f t="shared" si="74"/>
        <v/>
      </c>
      <c r="BX22" s="24" t="str">
        <f t="shared" si="75"/>
        <v/>
      </c>
      <c r="BY22" s="24" t="str">
        <f t="shared" si="76"/>
        <v/>
      </c>
      <c r="BZ22" s="24" t="str">
        <f t="shared" si="77"/>
        <v/>
      </c>
      <c r="CA22" s="24" t="str">
        <f t="shared" si="78"/>
        <v/>
      </c>
      <c r="CB22" s="24" t="str">
        <f t="shared" si="79"/>
        <v/>
      </c>
      <c r="CC22" s="24">
        <f t="shared" si="80"/>
        <v>3.4606481481479212E-5</v>
      </c>
      <c r="CD22" s="1">
        <f t="shared" si="81"/>
        <v>0</v>
      </c>
      <c r="CE22" s="1">
        <f t="shared" si="82"/>
        <v>3</v>
      </c>
      <c r="CF22" s="24">
        <f t="shared" si="83"/>
        <v>1.3101851851851296E-4</v>
      </c>
      <c r="CG22" s="24">
        <f t="shared" si="84"/>
        <v>4.3672839506170985E-5</v>
      </c>
      <c r="CH22" s="24">
        <f t="shared" si="85"/>
        <v>8.2060185185185014E-5</v>
      </c>
      <c r="CI22" s="24">
        <f t="shared" si="86"/>
        <v>8.2060185185185014E-5</v>
      </c>
      <c r="CJ22" s="24">
        <f t="shared" si="87"/>
        <v>8.2060185185185014E-5</v>
      </c>
      <c r="CM22" s="24" t="str">
        <f t="shared" si="88"/>
        <v/>
      </c>
      <c r="CN22" s="24" t="str">
        <f t="shared" si="89"/>
        <v/>
      </c>
      <c r="CO22" s="24">
        <f t="shared" si="90"/>
        <v>8.333333333335885E-6</v>
      </c>
      <c r="CP22" s="24" t="str">
        <f t="shared" si="91"/>
        <v/>
      </c>
      <c r="CQ22" s="24">
        <f t="shared" si="92"/>
        <v>4.7453703703737027E-6</v>
      </c>
      <c r="CR22" s="24" t="str">
        <f t="shared" si="93"/>
        <v/>
      </c>
      <c r="CS22" s="24" t="str">
        <f t="shared" si="94"/>
        <v/>
      </c>
      <c r="CT22" s="24" t="str">
        <f t="shared" si="95"/>
        <v/>
      </c>
      <c r="CU22" s="24" t="str">
        <f t="shared" si="96"/>
        <v/>
      </c>
      <c r="CV22" s="24" t="str">
        <f t="shared" si="97"/>
        <v/>
      </c>
      <c r="CW22" s="24" t="str">
        <f t="shared" si="98"/>
        <v/>
      </c>
      <c r="CX22" s="24" t="str">
        <f t="shared" si="99"/>
        <v/>
      </c>
      <c r="CY22" s="24" t="str">
        <f t="shared" si="100"/>
        <v/>
      </c>
      <c r="CZ22" s="1">
        <f t="shared" si="101"/>
        <v>0</v>
      </c>
      <c r="DA22" s="1">
        <f t="shared" si="102"/>
        <v>2</v>
      </c>
      <c r="DB22" s="24">
        <f t="shared" si="103"/>
        <v>1.3078703703709588E-5</v>
      </c>
      <c r="DC22" s="24">
        <f t="shared" si="104"/>
        <v>6.5393518518547938E-6</v>
      </c>
      <c r="DD22" s="24">
        <f t="shared" si="105"/>
        <v>8.333333333335885E-6</v>
      </c>
      <c r="DE22" s="24">
        <f t="shared" si="106"/>
        <v>8.333333333335885E-6</v>
      </c>
      <c r="DF22" s="24">
        <f t="shared" si="107"/>
        <v>8.333333333335885E-6</v>
      </c>
      <c r="DI22" s="24">
        <f t="shared" si="108"/>
        <v>8.7384259259259273E-5</v>
      </c>
      <c r="DJ22" s="24" t="str">
        <f t="shared" si="109"/>
        <v/>
      </c>
      <c r="DK22" s="24" t="str">
        <f t="shared" si="110"/>
        <v/>
      </c>
      <c r="DL22" s="24" t="str">
        <f t="shared" si="111"/>
        <v/>
      </c>
      <c r="DM22" s="24" t="str">
        <f t="shared" si="112"/>
        <v/>
      </c>
      <c r="DN22" s="24" t="str">
        <f t="shared" si="113"/>
        <v/>
      </c>
      <c r="DO22" s="24" t="str">
        <f t="shared" si="114"/>
        <v/>
      </c>
      <c r="DP22" s="24" t="str">
        <f t="shared" si="115"/>
        <v/>
      </c>
      <c r="DQ22" s="24" t="str">
        <f t="shared" si="116"/>
        <v/>
      </c>
      <c r="DR22" s="24" t="str">
        <f t="shared" si="117"/>
        <v/>
      </c>
      <c r="DS22" s="24" t="str">
        <f t="shared" si="118"/>
        <v/>
      </c>
      <c r="DT22" s="24" t="str">
        <f t="shared" si="119"/>
        <v/>
      </c>
      <c r="DU22" s="24" t="str">
        <f t="shared" si="120"/>
        <v/>
      </c>
      <c r="DV22" s="1">
        <f t="shared" si="121"/>
        <v>1</v>
      </c>
      <c r="DW22" s="1">
        <f t="shared" si="122"/>
        <v>1</v>
      </c>
      <c r="DX22" s="24">
        <f t="shared" si="123"/>
        <v>8.7384259259259273E-5</v>
      </c>
      <c r="DY22" s="24">
        <f t="shared" si="124"/>
        <v>8.7384259259259273E-5</v>
      </c>
      <c r="DZ22" s="24">
        <f t="shared" si="125"/>
        <v>8.7384259259259273E-5</v>
      </c>
      <c r="EA22" s="24">
        <f t="shared" si="126"/>
        <v>8.7384259259259273E-5</v>
      </c>
      <c r="EB22" s="24" t="str">
        <f t="shared" si="127"/>
        <v/>
      </c>
      <c r="EE22" s="24" t="str">
        <f t="shared" si="128"/>
        <v/>
      </c>
      <c r="EF22" s="24" t="str">
        <f t="shared" si="129"/>
        <v/>
      </c>
      <c r="EG22" s="24" t="str">
        <f t="shared" si="130"/>
        <v/>
      </c>
      <c r="EH22" s="24" t="str">
        <f t="shared" si="131"/>
        <v/>
      </c>
      <c r="EI22" s="24" t="str">
        <f t="shared" si="132"/>
        <v/>
      </c>
      <c r="EJ22" s="24" t="str">
        <f t="shared" si="133"/>
        <v/>
      </c>
      <c r="EK22" s="24" t="str">
        <f t="shared" si="134"/>
        <v/>
      </c>
      <c r="EL22" s="24" t="str">
        <f t="shared" si="135"/>
        <v/>
      </c>
      <c r="EM22" s="24" t="str">
        <f t="shared" si="136"/>
        <v/>
      </c>
      <c r="EN22" s="24" t="str">
        <f t="shared" si="137"/>
        <v/>
      </c>
      <c r="EO22" s="24" t="str">
        <f t="shared" si="138"/>
        <v/>
      </c>
      <c r="EP22" s="24" t="str">
        <f t="shared" si="139"/>
        <v/>
      </c>
      <c r="EQ22" s="24" t="str">
        <f t="shared" si="140"/>
        <v/>
      </c>
      <c r="ER22" s="1">
        <f t="shared" si="141"/>
        <v>0</v>
      </c>
      <c r="ES22" s="1">
        <f t="shared" si="142"/>
        <v>0</v>
      </c>
      <c r="ET22" s="24">
        <f t="shared" si="143"/>
        <v>0</v>
      </c>
      <c r="EU22" s="24" t="str">
        <f t="shared" si="144"/>
        <v/>
      </c>
      <c r="EV22" s="24">
        <f t="shared" si="145"/>
        <v>0</v>
      </c>
      <c r="EW22" s="24" t="str">
        <f t="shared" si="146"/>
        <v/>
      </c>
      <c r="EX22" s="24" t="str">
        <f t="shared" si="147"/>
        <v/>
      </c>
      <c r="EZ22" s="24">
        <f t="shared" si="148"/>
        <v>2.3148148148148182E-4</v>
      </c>
      <c r="FA22" s="24">
        <f>IF(AND(C22&lt;&gt;"",C22&lt;=20),C22/86400,20/86400)</f>
        <v>2.3148148148148149E-4</v>
      </c>
      <c r="FB22" s="40">
        <f t="shared" si="149"/>
        <v>-2.8102520310824275E-14</v>
      </c>
      <c r="FD22" s="24">
        <f t="shared" si="150"/>
        <v>8.7384259259259273E-5</v>
      </c>
      <c r="FE22" s="24">
        <f t="shared" si="151"/>
        <v>1.3888888888875794E-6</v>
      </c>
      <c r="FF22" s="24"/>
      <c r="FG22" s="49">
        <f>K22</f>
        <v>1</v>
      </c>
      <c r="FH22" s="8">
        <f>C22</f>
        <v>25.566666800000007</v>
      </c>
      <c r="FI22" s="49">
        <f>L22</f>
        <v>1</v>
      </c>
      <c r="FJ22" s="49">
        <f t="shared" si="152"/>
        <v>1</v>
      </c>
      <c r="FK22" s="49">
        <f t="shared" si="153"/>
        <v>5</v>
      </c>
      <c r="FL22" s="51">
        <f t="shared" si="154"/>
        <v>7.5500000000000007</v>
      </c>
      <c r="FM22" s="49">
        <f t="shared" si="155"/>
        <v>0</v>
      </c>
      <c r="FN22" s="49">
        <f t="shared" si="156"/>
        <v>3</v>
      </c>
      <c r="FO22" s="51">
        <f t="shared" si="157"/>
        <v>11.319999999999519</v>
      </c>
      <c r="FP22" s="51">
        <f t="shared" si="158"/>
        <v>3.7733333333331731</v>
      </c>
      <c r="FQ22" s="51">
        <f t="shared" si="159"/>
        <v>7.0899999999999856</v>
      </c>
      <c r="FR22" s="51">
        <f t="shared" si="160"/>
        <v>7.0899999999999856</v>
      </c>
      <c r="FS22" s="51">
        <f t="shared" si="161"/>
        <v>7.0899999999999856</v>
      </c>
      <c r="FT22" s="1">
        <f t="shared" si="162"/>
        <v>0</v>
      </c>
      <c r="FU22" s="1">
        <f t="shared" si="163"/>
        <v>2</v>
      </c>
      <c r="FV22" s="51">
        <f t="shared" si="164"/>
        <v>1.1300000000005084</v>
      </c>
      <c r="FW22" s="51">
        <f t="shared" si="165"/>
        <v>0.56500000000025419</v>
      </c>
      <c r="FX22" s="51">
        <f t="shared" si="166"/>
        <v>0.72000000000022046</v>
      </c>
      <c r="FY22" s="51">
        <f t="shared" si="167"/>
        <v>0.72000000000022046</v>
      </c>
      <c r="FZ22" s="51">
        <f t="shared" si="168"/>
        <v>0.72000000000022046</v>
      </c>
      <c r="GA22" s="1">
        <f t="shared" si="169"/>
        <v>1</v>
      </c>
      <c r="GB22" s="1">
        <f t="shared" si="170"/>
        <v>1</v>
      </c>
      <c r="GC22" s="51">
        <f t="shared" si="171"/>
        <v>7.5500000000000007</v>
      </c>
      <c r="GD22" s="51">
        <f t="shared" si="172"/>
        <v>7.5500000000000007</v>
      </c>
      <c r="GE22" s="51">
        <f t="shared" si="173"/>
        <v>7.5500000000000007</v>
      </c>
      <c r="GF22" s="51">
        <f t="shared" si="174"/>
        <v>7.5500000000000007</v>
      </c>
      <c r="GG22" s="51" t="str">
        <f t="shared" si="175"/>
        <v/>
      </c>
      <c r="GH22" s="1">
        <f t="shared" si="176"/>
        <v>0</v>
      </c>
      <c r="GI22" s="1">
        <f t="shared" si="177"/>
        <v>0</v>
      </c>
      <c r="GJ22" s="40">
        <f t="shared" si="178"/>
        <v>0</v>
      </c>
      <c r="GK22" s="40" t="str">
        <f t="shared" si="179"/>
        <v/>
      </c>
      <c r="GL22" s="40">
        <f t="shared" si="180"/>
        <v>0</v>
      </c>
      <c r="GM22" s="40" t="str">
        <f t="shared" si="181"/>
        <v/>
      </c>
      <c r="GN22" s="40" t="str">
        <f t="shared" si="182"/>
        <v/>
      </c>
    </row>
    <row r="23" spans="1:196" x14ac:dyDescent="0.25">
      <c r="A23">
        <v>3</v>
      </c>
      <c r="B23">
        <v>0</v>
      </c>
      <c r="C23">
        <v>9.5666666000001133</v>
      </c>
      <c r="D23" s="11">
        <f>IF(C23&gt;0,P23+(C23/86400),"")</f>
        <v>2.3190817900462967E-2</v>
      </c>
      <c r="E23" s="11">
        <f t="shared" si="183"/>
        <v>2.3311574074074078E-2</v>
      </c>
      <c r="F23" s="1">
        <v>1</v>
      </c>
      <c r="G23" s="1" t="s">
        <v>288</v>
      </c>
      <c r="H23" s="1">
        <v>21</v>
      </c>
      <c r="J23" s="6"/>
      <c r="K23" s="23">
        <f t="shared" si="43"/>
        <v>1</v>
      </c>
      <c r="L23" s="6">
        <f t="shared" si="44"/>
        <v>0</v>
      </c>
      <c r="M23" s="6">
        <f t="shared" si="45"/>
        <v>0</v>
      </c>
      <c r="N23" s="6">
        <f t="shared" si="46"/>
        <v>0</v>
      </c>
      <c r="O23" s="57">
        <f t="shared" si="47"/>
        <v>0</v>
      </c>
      <c r="P23" s="4">
        <v>2.3080092592592596E-2</v>
      </c>
      <c r="Q23" s="4">
        <v>2.3085995370370371E-2</v>
      </c>
      <c r="R23" s="4">
        <v>2.3086805555555551E-2</v>
      </c>
      <c r="S23" s="4">
        <v>2.3114699074074072E-2</v>
      </c>
      <c r="T23" s="16">
        <v>2.3086805555555551E-2</v>
      </c>
      <c r="U23" s="4">
        <v>2.3114699074074072E-2</v>
      </c>
      <c r="V23" s="4">
        <v>2.3126157407407408E-2</v>
      </c>
      <c r="W23" s="16">
        <v>2.3141087962962964E-2</v>
      </c>
      <c r="X23" s="4">
        <v>2.3153356481481483E-2</v>
      </c>
      <c r="Y23" s="4">
        <v>2.3159143518518523E-2</v>
      </c>
      <c r="Z23" s="16">
        <v>2.3171759259259263E-2</v>
      </c>
      <c r="AA23" s="4">
        <v>2.3179050925925926E-2</v>
      </c>
      <c r="AB23" s="4"/>
      <c r="AC23" s="16"/>
      <c r="AD23" s="4"/>
      <c r="AE23" s="4"/>
      <c r="AF23" s="4">
        <v>2.3190046296296299E-2</v>
      </c>
      <c r="AG23" s="4">
        <f t="shared" si="48"/>
        <v>2.3190817900462967E-2</v>
      </c>
      <c r="AH23" s="4" t="str">
        <f t="shared" si="49"/>
        <v>TO</v>
      </c>
      <c r="AI23" s="4" t="str">
        <f t="shared" si="24"/>
        <v/>
      </c>
      <c r="AJ23" s="1" t="s">
        <v>282</v>
      </c>
      <c r="AK23" s="17" t="s">
        <v>280</v>
      </c>
      <c r="AL23" s="1" t="s">
        <v>282</v>
      </c>
      <c r="AM23" s="1" t="s">
        <v>286</v>
      </c>
      <c r="AN23" s="17" t="s">
        <v>280</v>
      </c>
      <c r="AO23" s="1" t="s">
        <v>286</v>
      </c>
      <c r="AP23" s="1" t="s">
        <v>280</v>
      </c>
      <c r="AQ23" s="17" t="s">
        <v>286</v>
      </c>
      <c r="AR23" s="1" t="s">
        <v>280</v>
      </c>
      <c r="AW23" s="1" t="str">
        <f t="shared" si="50"/>
        <v>ic</v>
      </c>
      <c r="AY23" s="1">
        <f t="shared" si="51"/>
        <v>1</v>
      </c>
      <c r="AZ23" s="1">
        <f t="shared" si="52"/>
        <v>8</v>
      </c>
      <c r="BA23" s="1">
        <f t="shared" si="53"/>
        <v>8</v>
      </c>
      <c r="BB23" s="1">
        <f t="shared" si="54"/>
        <v>0</v>
      </c>
      <c r="BC23" s="24">
        <f t="shared" si="55"/>
        <v>6.7129629629548992E-6</v>
      </c>
      <c r="BD23" s="24">
        <f t="shared" si="56"/>
        <v>2.7893518518520843E-5</v>
      </c>
      <c r="BE23" s="24">
        <f t="shared" si="57"/>
        <v>1.1458333333335541E-5</v>
      </c>
      <c r="BF23" s="24">
        <f t="shared" si="58"/>
        <v>1.4930555555556224E-5</v>
      </c>
      <c r="BG23" s="24">
        <f t="shared" si="59"/>
        <v>1.2268518518519095E-5</v>
      </c>
      <c r="BH23" s="24">
        <f t="shared" si="60"/>
        <v>5.7870370370402546E-6</v>
      </c>
      <c r="BI23" s="24">
        <f t="shared" si="61"/>
        <v>1.2615740740740122E-5</v>
      </c>
      <c r="BJ23" s="24">
        <f t="shared" si="62"/>
        <v>7.2916666666623942E-6</v>
      </c>
      <c r="BK23" s="24" t="str">
        <f t="shared" si="63"/>
        <v/>
      </c>
      <c r="BL23" s="24" t="str">
        <f t="shared" si="64"/>
        <v/>
      </c>
      <c r="BM23" s="24" t="str">
        <f t="shared" si="65"/>
        <v/>
      </c>
      <c r="BN23" s="24" t="str">
        <f t="shared" si="66"/>
        <v/>
      </c>
      <c r="BO23" s="24">
        <f t="shared" si="67"/>
        <v>1.1766974537041203E-5</v>
      </c>
      <c r="BQ23" s="24" t="str">
        <f t="shared" si="68"/>
        <v/>
      </c>
      <c r="BR23" s="24">
        <f t="shared" si="69"/>
        <v>2.7893518518520843E-5</v>
      </c>
      <c r="BS23" s="24" t="str">
        <f t="shared" si="70"/>
        <v/>
      </c>
      <c r="BT23" s="24" t="str">
        <f t="shared" si="71"/>
        <v/>
      </c>
      <c r="BU23" s="24">
        <f t="shared" si="72"/>
        <v>1.2268518518519095E-5</v>
      </c>
      <c r="BV23" s="24" t="str">
        <f t="shared" si="73"/>
        <v/>
      </c>
      <c r="BW23" s="24">
        <f t="shared" si="74"/>
        <v>1.2615740740740122E-5</v>
      </c>
      <c r="BX23" s="24" t="str">
        <f t="shared" si="75"/>
        <v/>
      </c>
      <c r="BY23" s="24" t="str">
        <f t="shared" si="76"/>
        <v/>
      </c>
      <c r="BZ23" s="24" t="str">
        <f t="shared" si="77"/>
        <v/>
      </c>
      <c r="CA23" s="24" t="str">
        <f t="shared" si="78"/>
        <v/>
      </c>
      <c r="CB23" s="24" t="str">
        <f t="shared" si="79"/>
        <v/>
      </c>
      <c r="CC23" s="24">
        <f t="shared" si="80"/>
        <v>1.1766974537041203E-5</v>
      </c>
      <c r="CD23" s="1">
        <f t="shared" si="81"/>
        <v>0</v>
      </c>
      <c r="CE23" s="1">
        <f t="shared" si="82"/>
        <v>4</v>
      </c>
      <c r="CF23" s="24">
        <f t="shared" si="83"/>
        <v>6.4544752314821263E-5</v>
      </c>
      <c r="CG23" s="24">
        <f t="shared" si="84"/>
        <v>1.6136188078705316E-5</v>
      </c>
      <c r="CH23" s="24">
        <f t="shared" si="85"/>
        <v>2.7893518518520843E-5</v>
      </c>
      <c r="CI23" s="24">
        <f t="shared" si="86"/>
        <v>2.7893518518520843E-5</v>
      </c>
      <c r="CJ23" s="24">
        <f t="shared" si="87"/>
        <v>2.7893518518520843E-5</v>
      </c>
      <c r="CM23" s="24" t="str">
        <f t="shared" si="88"/>
        <v/>
      </c>
      <c r="CN23" s="24" t="str">
        <f t="shared" si="89"/>
        <v/>
      </c>
      <c r="CO23" s="24" t="str">
        <f t="shared" si="90"/>
        <v/>
      </c>
      <c r="CP23" s="24">
        <f t="shared" si="91"/>
        <v>1.4930555555556224E-5</v>
      </c>
      <c r="CQ23" s="24" t="str">
        <f t="shared" si="92"/>
        <v/>
      </c>
      <c r="CR23" s="24">
        <f t="shared" si="93"/>
        <v>5.7870370370402546E-6</v>
      </c>
      <c r="CS23" s="24" t="str">
        <f t="shared" si="94"/>
        <v/>
      </c>
      <c r="CT23" s="24">
        <f t="shared" si="95"/>
        <v>7.2916666666623942E-6</v>
      </c>
      <c r="CU23" s="24" t="str">
        <f t="shared" si="96"/>
        <v/>
      </c>
      <c r="CV23" s="24" t="str">
        <f t="shared" si="97"/>
        <v/>
      </c>
      <c r="CW23" s="24" t="str">
        <f t="shared" si="98"/>
        <v/>
      </c>
      <c r="CX23" s="24" t="str">
        <f t="shared" si="99"/>
        <v/>
      </c>
      <c r="CY23" s="24" t="str">
        <f t="shared" si="100"/>
        <v/>
      </c>
      <c r="CZ23" s="1">
        <f t="shared" si="101"/>
        <v>0</v>
      </c>
      <c r="DA23" s="1">
        <f t="shared" si="102"/>
        <v>3</v>
      </c>
      <c r="DB23" s="24">
        <f t="shared" si="103"/>
        <v>2.8009259259258873E-5</v>
      </c>
      <c r="DC23" s="24">
        <f t="shared" si="104"/>
        <v>9.3364197530862915E-6</v>
      </c>
      <c r="DD23" s="24">
        <f t="shared" si="105"/>
        <v>1.4930555555556224E-5</v>
      </c>
      <c r="DE23" s="24">
        <f t="shared" si="106"/>
        <v>1.4930555555556224E-5</v>
      </c>
      <c r="DF23" s="24">
        <f t="shared" si="107"/>
        <v>1.4930555555556224E-5</v>
      </c>
      <c r="DI23" s="24">
        <f t="shared" si="108"/>
        <v>6.7129629629548992E-6</v>
      </c>
      <c r="DJ23" s="24" t="str">
        <f t="shared" si="109"/>
        <v/>
      </c>
      <c r="DK23" s="24">
        <f t="shared" si="110"/>
        <v>1.1458333333335541E-5</v>
      </c>
      <c r="DL23" s="24" t="str">
        <f t="shared" si="111"/>
        <v/>
      </c>
      <c r="DM23" s="24" t="str">
        <f t="shared" si="112"/>
        <v/>
      </c>
      <c r="DN23" s="24" t="str">
        <f t="shared" si="113"/>
        <v/>
      </c>
      <c r="DO23" s="24" t="str">
        <f t="shared" si="114"/>
        <v/>
      </c>
      <c r="DP23" s="24" t="str">
        <f t="shared" si="115"/>
        <v/>
      </c>
      <c r="DQ23" s="24" t="str">
        <f t="shared" si="116"/>
        <v/>
      </c>
      <c r="DR23" s="24" t="str">
        <f t="shared" si="117"/>
        <v/>
      </c>
      <c r="DS23" s="24" t="str">
        <f t="shared" si="118"/>
        <v/>
      </c>
      <c r="DT23" s="24" t="str">
        <f t="shared" si="119"/>
        <v/>
      </c>
      <c r="DU23" s="24" t="str">
        <f t="shared" si="120"/>
        <v/>
      </c>
      <c r="DV23" s="1">
        <f t="shared" si="121"/>
        <v>1</v>
      </c>
      <c r="DW23" s="1">
        <f t="shared" si="122"/>
        <v>2</v>
      </c>
      <c r="DX23" s="24">
        <f t="shared" si="123"/>
        <v>1.817129629629044E-5</v>
      </c>
      <c r="DY23" s="24">
        <f t="shared" si="124"/>
        <v>9.08564814814522E-6</v>
      </c>
      <c r="DZ23" s="24">
        <f t="shared" si="125"/>
        <v>1.1458333333335541E-5</v>
      </c>
      <c r="EA23" s="24">
        <f t="shared" si="126"/>
        <v>6.7129629629548992E-6</v>
      </c>
      <c r="EB23" s="24">
        <f t="shared" si="127"/>
        <v>1.1458333333335541E-5</v>
      </c>
      <c r="EE23" s="24" t="str">
        <f t="shared" si="128"/>
        <v/>
      </c>
      <c r="EF23" s="24" t="str">
        <f t="shared" si="129"/>
        <v/>
      </c>
      <c r="EG23" s="24" t="str">
        <f t="shared" si="130"/>
        <v/>
      </c>
      <c r="EH23" s="24" t="str">
        <f t="shared" si="131"/>
        <v/>
      </c>
      <c r="EI23" s="24" t="str">
        <f t="shared" si="132"/>
        <v/>
      </c>
      <c r="EJ23" s="24" t="str">
        <f t="shared" si="133"/>
        <v/>
      </c>
      <c r="EK23" s="24" t="str">
        <f t="shared" si="134"/>
        <v/>
      </c>
      <c r="EL23" s="24" t="str">
        <f t="shared" si="135"/>
        <v/>
      </c>
      <c r="EM23" s="24" t="str">
        <f t="shared" si="136"/>
        <v/>
      </c>
      <c r="EN23" s="24" t="str">
        <f t="shared" si="137"/>
        <v/>
      </c>
      <c r="EO23" s="24" t="str">
        <f t="shared" si="138"/>
        <v/>
      </c>
      <c r="EP23" s="24" t="str">
        <f t="shared" si="139"/>
        <v/>
      </c>
      <c r="EQ23" s="24" t="str">
        <f t="shared" si="140"/>
        <v/>
      </c>
      <c r="ER23" s="1">
        <f t="shared" si="141"/>
        <v>0</v>
      </c>
      <c r="ES23" s="1">
        <f t="shared" si="142"/>
        <v>0</v>
      </c>
      <c r="ET23" s="24">
        <f t="shared" si="143"/>
        <v>0</v>
      </c>
      <c r="EU23" s="24" t="str">
        <f t="shared" si="144"/>
        <v/>
      </c>
      <c r="EV23" s="24">
        <f t="shared" si="145"/>
        <v>0</v>
      </c>
      <c r="EW23" s="24" t="str">
        <f t="shared" si="146"/>
        <v/>
      </c>
      <c r="EX23" s="24" t="str">
        <f t="shared" si="147"/>
        <v/>
      </c>
      <c r="EZ23" s="24">
        <f t="shared" si="148"/>
        <v>1.1072530787037058E-4</v>
      </c>
      <c r="FA23" s="24">
        <f>IF(AND(C23&lt;&gt;"",C23&lt;=20),C23/86400,20/86400)</f>
        <v>1.1072530787037169E-4</v>
      </c>
      <c r="FB23" s="40">
        <f t="shared" si="149"/>
        <v>9.6016944395316273E-14</v>
      </c>
      <c r="FD23" s="24">
        <f t="shared" si="150"/>
        <v>6.7129629629548992E-6</v>
      </c>
      <c r="FE23" s="24">
        <f t="shared" si="151"/>
        <v>8.1018518518008453E-7</v>
      </c>
      <c r="FF23" s="24"/>
      <c r="FG23" s="49">
        <f>K23</f>
        <v>1</v>
      </c>
      <c r="FH23" s="8">
        <f>C23</f>
        <v>9.5666666000001133</v>
      </c>
      <c r="FI23" s="49">
        <f>L23</f>
        <v>0</v>
      </c>
      <c r="FJ23" s="49">
        <f t="shared" si="152"/>
        <v>1</v>
      </c>
      <c r="FK23" s="49">
        <f t="shared" si="153"/>
        <v>8</v>
      </c>
      <c r="FL23" s="51">
        <f t="shared" si="154"/>
        <v>0.5799999999993033</v>
      </c>
      <c r="FM23" s="49">
        <f t="shared" si="155"/>
        <v>0</v>
      </c>
      <c r="FN23" s="49">
        <f t="shared" si="156"/>
        <v>4</v>
      </c>
      <c r="FO23" s="51">
        <f t="shared" si="157"/>
        <v>5.5766666000005571</v>
      </c>
      <c r="FP23" s="51">
        <f t="shared" si="158"/>
        <v>1.3941666500001393</v>
      </c>
      <c r="FQ23" s="51">
        <f t="shared" si="159"/>
        <v>2.4100000000002009</v>
      </c>
      <c r="FR23" s="51">
        <f t="shared" si="160"/>
        <v>2.4100000000002009</v>
      </c>
      <c r="FS23" s="51">
        <f t="shared" si="161"/>
        <v>2.4100000000002009</v>
      </c>
      <c r="FT23" s="1">
        <f t="shared" si="162"/>
        <v>0</v>
      </c>
      <c r="FU23" s="1">
        <f t="shared" si="163"/>
        <v>3</v>
      </c>
      <c r="FV23" s="51">
        <f t="shared" si="164"/>
        <v>2.4199999999999666</v>
      </c>
      <c r="FW23" s="51">
        <f t="shared" si="165"/>
        <v>0.80666666666665554</v>
      </c>
      <c r="FX23" s="51">
        <f t="shared" si="166"/>
        <v>1.2900000000000578</v>
      </c>
      <c r="FY23" s="51">
        <f t="shared" si="167"/>
        <v>1.2900000000000578</v>
      </c>
      <c r="FZ23" s="51">
        <f t="shared" si="168"/>
        <v>1.2900000000000578</v>
      </c>
      <c r="GA23" s="1">
        <f t="shared" si="169"/>
        <v>1</v>
      </c>
      <c r="GB23" s="1">
        <f t="shared" si="170"/>
        <v>2</v>
      </c>
      <c r="GC23" s="51">
        <f t="shared" si="171"/>
        <v>1.569999999999494</v>
      </c>
      <c r="GD23" s="51">
        <f t="shared" si="172"/>
        <v>0.78499999999974701</v>
      </c>
      <c r="GE23" s="51">
        <f t="shared" si="173"/>
        <v>0.99000000000019073</v>
      </c>
      <c r="GF23" s="51">
        <f t="shared" si="174"/>
        <v>0.5799999999993033</v>
      </c>
      <c r="GG23" s="51">
        <f t="shared" si="175"/>
        <v>0.99000000000019073</v>
      </c>
      <c r="GH23" s="1">
        <f t="shared" si="176"/>
        <v>0</v>
      </c>
      <c r="GI23" s="1">
        <f t="shared" si="177"/>
        <v>0</v>
      </c>
      <c r="GJ23" s="40">
        <f t="shared" si="178"/>
        <v>0</v>
      </c>
      <c r="GK23" s="40" t="str">
        <f t="shared" si="179"/>
        <v/>
      </c>
      <c r="GL23" s="40">
        <f t="shared" si="180"/>
        <v>0</v>
      </c>
      <c r="GM23" s="40" t="str">
        <f t="shared" si="181"/>
        <v/>
      </c>
      <c r="GN23" s="40" t="str">
        <f t="shared" si="182"/>
        <v/>
      </c>
    </row>
    <row r="24" spans="1:196" x14ac:dyDescent="0.25">
      <c r="A24">
        <v>3</v>
      </c>
      <c r="B24">
        <v>0</v>
      </c>
      <c r="C24">
        <v>10.766666999999899</v>
      </c>
      <c r="D24" s="11">
        <f>IF(C24&gt;0,P24+(C24/86400),"")</f>
        <v>1.7535146608796296E-2</v>
      </c>
      <c r="E24" s="11">
        <f t="shared" si="183"/>
        <v>1.7642013888888891E-2</v>
      </c>
      <c r="F24" s="1">
        <v>1</v>
      </c>
      <c r="G24" s="1" t="s">
        <v>288</v>
      </c>
      <c r="H24" s="1">
        <v>22</v>
      </c>
      <c r="J24" s="6"/>
      <c r="K24" s="23">
        <f t="shared" si="43"/>
        <v>1</v>
      </c>
      <c r="L24" s="6">
        <f t="shared" si="44"/>
        <v>0</v>
      </c>
      <c r="M24" s="6">
        <f t="shared" si="45"/>
        <v>0</v>
      </c>
      <c r="N24" s="6">
        <f t="shared" si="46"/>
        <v>0</v>
      </c>
      <c r="O24" s="57">
        <f t="shared" si="47"/>
        <v>0</v>
      </c>
      <c r="P24" s="4">
        <v>1.7410532407407409E-2</v>
      </c>
      <c r="Q24" s="4">
        <v>1.7414120370370371E-2</v>
      </c>
      <c r="R24" s="4">
        <v>1.7415277777777776E-2</v>
      </c>
      <c r="S24" s="4">
        <v>1.7451851851851854E-2</v>
      </c>
      <c r="T24" s="16">
        <v>1.7415277777777776E-2</v>
      </c>
      <c r="U24" s="4">
        <v>1.7451851851851854E-2</v>
      </c>
      <c r="V24" s="4">
        <v>1.7454976851851853E-2</v>
      </c>
      <c r="W24" s="16">
        <v>1.7470949074074073E-2</v>
      </c>
      <c r="X24" s="4">
        <v>1.7481944444444442E-2</v>
      </c>
      <c r="Y24" s="4">
        <v>1.752037037037037E-2</v>
      </c>
      <c r="Z24" s="16">
        <v>1.752511574074074E-2</v>
      </c>
      <c r="AA24" s="4"/>
      <c r="AB24" s="4"/>
      <c r="AC24" s="16"/>
      <c r="AD24" s="4"/>
      <c r="AE24" s="4"/>
      <c r="AF24" s="4">
        <v>1.7533912037037035E-2</v>
      </c>
      <c r="AG24" s="4">
        <f t="shared" si="48"/>
        <v>1.7535146608796296E-2</v>
      </c>
      <c r="AH24" s="4" t="str">
        <f t="shared" si="49"/>
        <v>TO</v>
      </c>
      <c r="AI24" s="4" t="str">
        <f t="shared" si="24"/>
        <v/>
      </c>
      <c r="AJ24" s="1" t="s">
        <v>282</v>
      </c>
      <c r="AK24" s="17" t="s">
        <v>280</v>
      </c>
      <c r="AL24" s="1" t="s">
        <v>286</v>
      </c>
      <c r="AM24" s="1" t="s">
        <v>280</v>
      </c>
      <c r="AN24" s="17" t="s">
        <v>281</v>
      </c>
      <c r="AO24" s="1" t="s">
        <v>280</v>
      </c>
      <c r="AP24" s="1" t="s">
        <v>286</v>
      </c>
      <c r="AQ24" s="17" t="s">
        <v>280</v>
      </c>
      <c r="AW24" s="1" t="str">
        <f t="shared" si="50"/>
        <v>ic</v>
      </c>
      <c r="AY24" s="1">
        <f t="shared" si="51"/>
        <v>1</v>
      </c>
      <c r="AZ24" s="1">
        <f t="shared" si="52"/>
        <v>7</v>
      </c>
      <c r="BA24" s="1">
        <f t="shared" si="53"/>
        <v>7</v>
      </c>
      <c r="BB24" s="1">
        <f t="shared" si="54"/>
        <v>0</v>
      </c>
      <c r="BC24" s="24">
        <f t="shared" si="55"/>
        <v>4.7453703703667638E-6</v>
      </c>
      <c r="BD24" s="24">
        <f t="shared" si="56"/>
        <v>3.6574074074077756E-5</v>
      </c>
      <c r="BE24" s="24">
        <f t="shared" si="57"/>
        <v>3.1249999999996558E-6</v>
      </c>
      <c r="BF24" s="24">
        <f t="shared" si="58"/>
        <v>1.5972222222219307E-5</v>
      </c>
      <c r="BG24" s="24">
        <f t="shared" si="59"/>
        <v>1.0995370370369545E-5</v>
      </c>
      <c r="BH24" s="24">
        <f t="shared" si="60"/>
        <v>3.8425925925927862E-5</v>
      </c>
      <c r="BI24" s="24">
        <f t="shared" si="61"/>
        <v>4.7453703703702332E-6</v>
      </c>
      <c r="BJ24" s="24" t="str">
        <f t="shared" si="62"/>
        <v/>
      </c>
      <c r="BK24" s="24" t="str">
        <f t="shared" si="63"/>
        <v/>
      </c>
      <c r="BL24" s="24" t="str">
        <f t="shared" si="64"/>
        <v/>
      </c>
      <c r="BM24" s="24" t="str">
        <f t="shared" si="65"/>
        <v/>
      </c>
      <c r="BN24" s="24" t="str">
        <f t="shared" si="66"/>
        <v/>
      </c>
      <c r="BO24" s="24">
        <f t="shared" si="67"/>
        <v>1.003086805555567E-5</v>
      </c>
      <c r="BQ24" s="24" t="str">
        <f t="shared" si="68"/>
        <v/>
      </c>
      <c r="BR24" s="24">
        <f t="shared" si="69"/>
        <v>3.6574074074077756E-5</v>
      </c>
      <c r="BS24" s="24" t="str">
        <f t="shared" si="70"/>
        <v/>
      </c>
      <c r="BT24" s="24">
        <f t="shared" si="71"/>
        <v>1.5972222222219307E-5</v>
      </c>
      <c r="BU24" s="24" t="str">
        <f t="shared" si="72"/>
        <v/>
      </c>
      <c r="BV24" s="24">
        <f t="shared" si="73"/>
        <v>3.8425925925927862E-5</v>
      </c>
      <c r="BW24" s="24" t="str">
        <f t="shared" si="74"/>
        <v/>
      </c>
      <c r="BX24" s="24" t="str">
        <f t="shared" si="75"/>
        <v/>
      </c>
      <c r="BY24" s="24" t="str">
        <f t="shared" si="76"/>
        <v/>
      </c>
      <c r="BZ24" s="24" t="str">
        <f t="shared" si="77"/>
        <v/>
      </c>
      <c r="CA24" s="24" t="str">
        <f t="shared" si="78"/>
        <v/>
      </c>
      <c r="CB24" s="24" t="str">
        <f t="shared" si="79"/>
        <v/>
      </c>
      <c r="CC24" s="24">
        <f t="shared" si="80"/>
        <v>1.003086805555567E-5</v>
      </c>
      <c r="CD24" s="1">
        <f t="shared" si="81"/>
        <v>0</v>
      </c>
      <c r="CE24" s="1">
        <f t="shared" si="82"/>
        <v>4</v>
      </c>
      <c r="CF24" s="24">
        <f t="shared" si="83"/>
        <v>1.0100309027778059E-4</v>
      </c>
      <c r="CG24" s="24">
        <f t="shared" si="84"/>
        <v>2.5250772569445148E-5</v>
      </c>
      <c r="CH24" s="24">
        <f t="shared" si="85"/>
        <v>3.8425925925927862E-5</v>
      </c>
      <c r="CI24" s="24">
        <f t="shared" si="86"/>
        <v>3.6574074074077756E-5</v>
      </c>
      <c r="CJ24" s="24">
        <f t="shared" si="87"/>
        <v>3.6574074074077756E-5</v>
      </c>
      <c r="CM24" s="24" t="str">
        <f t="shared" si="88"/>
        <v/>
      </c>
      <c r="CN24" s="24" t="str">
        <f t="shared" si="89"/>
        <v/>
      </c>
      <c r="CO24" s="24">
        <f t="shared" si="90"/>
        <v>3.1249999999996558E-6</v>
      </c>
      <c r="CP24" s="24" t="str">
        <f t="shared" si="91"/>
        <v/>
      </c>
      <c r="CQ24" s="24" t="str">
        <f t="shared" si="92"/>
        <v/>
      </c>
      <c r="CR24" s="24" t="str">
        <f t="shared" si="93"/>
        <v/>
      </c>
      <c r="CS24" s="24">
        <f t="shared" si="94"/>
        <v>4.7453703703702332E-6</v>
      </c>
      <c r="CT24" s="24" t="str">
        <f t="shared" si="95"/>
        <v/>
      </c>
      <c r="CU24" s="24" t="str">
        <f t="shared" si="96"/>
        <v/>
      </c>
      <c r="CV24" s="24" t="str">
        <f t="shared" si="97"/>
        <v/>
      </c>
      <c r="CW24" s="24" t="str">
        <f t="shared" si="98"/>
        <v/>
      </c>
      <c r="CX24" s="24" t="str">
        <f t="shared" si="99"/>
        <v/>
      </c>
      <c r="CY24" s="24" t="str">
        <f t="shared" si="100"/>
        <v/>
      </c>
      <c r="CZ24" s="1">
        <f t="shared" si="101"/>
        <v>0</v>
      </c>
      <c r="DA24" s="1">
        <f t="shared" si="102"/>
        <v>2</v>
      </c>
      <c r="DB24" s="24">
        <f t="shared" si="103"/>
        <v>7.8703703703698891E-6</v>
      </c>
      <c r="DC24" s="24">
        <f t="shared" si="104"/>
        <v>3.9351851851849445E-6</v>
      </c>
      <c r="DD24" s="24">
        <f t="shared" si="105"/>
        <v>4.7453703703702332E-6</v>
      </c>
      <c r="DE24" s="24">
        <f t="shared" si="106"/>
        <v>3.1249999999996558E-6</v>
      </c>
      <c r="DF24" s="24">
        <f t="shared" si="107"/>
        <v>3.1249999999996558E-6</v>
      </c>
      <c r="DI24" s="24">
        <f t="shared" si="108"/>
        <v>4.7453703703667638E-6</v>
      </c>
      <c r="DJ24" s="24" t="str">
        <f t="shared" si="109"/>
        <v/>
      </c>
      <c r="DK24" s="24" t="str">
        <f t="shared" si="110"/>
        <v/>
      </c>
      <c r="DL24" s="24" t="str">
        <f t="shared" si="111"/>
        <v/>
      </c>
      <c r="DM24" s="24" t="str">
        <f t="shared" si="112"/>
        <v/>
      </c>
      <c r="DN24" s="24" t="str">
        <f t="shared" si="113"/>
        <v/>
      </c>
      <c r="DO24" s="24" t="str">
        <f t="shared" si="114"/>
        <v/>
      </c>
      <c r="DP24" s="24" t="str">
        <f t="shared" si="115"/>
        <v/>
      </c>
      <c r="DQ24" s="24" t="str">
        <f t="shared" si="116"/>
        <v/>
      </c>
      <c r="DR24" s="24" t="str">
        <f t="shared" si="117"/>
        <v/>
      </c>
      <c r="DS24" s="24" t="str">
        <f t="shared" si="118"/>
        <v/>
      </c>
      <c r="DT24" s="24" t="str">
        <f t="shared" si="119"/>
        <v/>
      </c>
      <c r="DU24" s="24" t="str">
        <f t="shared" si="120"/>
        <v/>
      </c>
      <c r="DV24" s="1">
        <f t="shared" si="121"/>
        <v>1</v>
      </c>
      <c r="DW24" s="1">
        <f t="shared" si="122"/>
        <v>1</v>
      </c>
      <c r="DX24" s="24">
        <f t="shared" si="123"/>
        <v>4.7453703703667638E-6</v>
      </c>
      <c r="DY24" s="24">
        <f t="shared" si="124"/>
        <v>4.7453703703667638E-6</v>
      </c>
      <c r="DZ24" s="24">
        <f t="shared" si="125"/>
        <v>4.7453703703667638E-6</v>
      </c>
      <c r="EA24" s="24">
        <f t="shared" si="126"/>
        <v>4.7453703703667638E-6</v>
      </c>
      <c r="EB24" s="24" t="str">
        <f t="shared" si="127"/>
        <v/>
      </c>
      <c r="EE24" s="24" t="str">
        <f t="shared" si="128"/>
        <v/>
      </c>
      <c r="EF24" s="24" t="str">
        <f t="shared" si="129"/>
        <v/>
      </c>
      <c r="EG24" s="24" t="str">
        <f t="shared" si="130"/>
        <v/>
      </c>
      <c r="EH24" s="24" t="str">
        <f t="shared" si="131"/>
        <v/>
      </c>
      <c r="EI24" s="24">
        <f t="shared" si="132"/>
        <v>1.0995370370369545E-5</v>
      </c>
      <c r="EJ24" s="24" t="str">
        <f t="shared" si="133"/>
        <v/>
      </c>
      <c r="EK24" s="24" t="str">
        <f t="shared" si="134"/>
        <v/>
      </c>
      <c r="EL24" s="24" t="str">
        <f t="shared" si="135"/>
        <v/>
      </c>
      <c r="EM24" s="24" t="str">
        <f t="shared" si="136"/>
        <v/>
      </c>
      <c r="EN24" s="24" t="str">
        <f t="shared" si="137"/>
        <v/>
      </c>
      <c r="EO24" s="24" t="str">
        <f t="shared" si="138"/>
        <v/>
      </c>
      <c r="EP24" s="24" t="str">
        <f t="shared" si="139"/>
        <v/>
      </c>
      <c r="EQ24" s="24" t="str">
        <f t="shared" si="140"/>
        <v/>
      </c>
      <c r="ER24" s="1">
        <f t="shared" si="141"/>
        <v>0</v>
      </c>
      <c r="ES24" s="1">
        <f t="shared" si="142"/>
        <v>1</v>
      </c>
      <c r="ET24" s="24">
        <f t="shared" si="143"/>
        <v>1.0995370370369545E-5</v>
      </c>
      <c r="EU24" s="24">
        <f t="shared" si="144"/>
        <v>1.0995370370369545E-5</v>
      </c>
      <c r="EV24" s="24">
        <f t="shared" si="145"/>
        <v>1.0995370370369545E-5</v>
      </c>
      <c r="EW24" s="24">
        <f t="shared" si="146"/>
        <v>1.0995370370369545E-5</v>
      </c>
      <c r="EX24" s="24">
        <f t="shared" si="147"/>
        <v>1.0995370370369545E-5</v>
      </c>
      <c r="EZ24" s="24">
        <f t="shared" si="148"/>
        <v>1.2461420138888679E-4</v>
      </c>
      <c r="FA24" s="24">
        <f>IF(AND(C24&lt;&gt;"",C24&lt;=20),C24/86400,20/86400)</f>
        <v>1.2461420138888771E-4</v>
      </c>
      <c r="FB24" s="40">
        <f t="shared" si="149"/>
        <v>7.9623807547335446E-14</v>
      </c>
      <c r="FD24" s="24">
        <f t="shared" si="150"/>
        <v>4.7453703703667638E-6</v>
      </c>
      <c r="FE24" s="24">
        <f t="shared" si="151"/>
        <v>1.1574074074045815E-6</v>
      </c>
      <c r="FF24" s="24"/>
      <c r="FG24" s="49">
        <f>K24</f>
        <v>1</v>
      </c>
      <c r="FH24" s="8">
        <f>C24</f>
        <v>10.766666999999899</v>
      </c>
      <c r="FI24" s="49">
        <f>L24</f>
        <v>0</v>
      </c>
      <c r="FJ24" s="49">
        <f t="shared" si="152"/>
        <v>1</v>
      </c>
      <c r="FK24" s="49">
        <f t="shared" si="153"/>
        <v>7</v>
      </c>
      <c r="FL24" s="51">
        <f t="shared" si="154"/>
        <v>0.40999999999968839</v>
      </c>
      <c r="FM24" s="49">
        <f t="shared" si="155"/>
        <v>0</v>
      </c>
      <c r="FN24" s="49">
        <f t="shared" si="156"/>
        <v>4</v>
      </c>
      <c r="FO24" s="51">
        <f t="shared" si="157"/>
        <v>8.7266670000002442</v>
      </c>
      <c r="FP24" s="51">
        <f t="shared" si="158"/>
        <v>2.1816667500000611</v>
      </c>
      <c r="FQ24" s="51">
        <f t="shared" si="159"/>
        <v>3.3200000000001673</v>
      </c>
      <c r="FR24" s="51">
        <f t="shared" si="160"/>
        <v>3.1600000000003181</v>
      </c>
      <c r="FS24" s="51">
        <f t="shared" si="161"/>
        <v>3.1600000000003181</v>
      </c>
      <c r="FT24" s="1">
        <f t="shared" si="162"/>
        <v>0</v>
      </c>
      <c r="FU24" s="1">
        <f t="shared" si="163"/>
        <v>2</v>
      </c>
      <c r="FV24" s="51">
        <f t="shared" si="164"/>
        <v>0.67999999999995842</v>
      </c>
      <c r="FW24" s="51">
        <f t="shared" si="165"/>
        <v>0.33999999999997921</v>
      </c>
      <c r="FX24" s="51">
        <f t="shared" si="166"/>
        <v>0.40999999999998815</v>
      </c>
      <c r="FY24" s="51">
        <f t="shared" si="167"/>
        <v>0.26999999999997026</v>
      </c>
      <c r="FZ24" s="51">
        <f t="shared" si="168"/>
        <v>0.26999999999997026</v>
      </c>
      <c r="GA24" s="1">
        <f t="shared" si="169"/>
        <v>1</v>
      </c>
      <c r="GB24" s="1">
        <f t="shared" si="170"/>
        <v>1</v>
      </c>
      <c r="GC24" s="51">
        <f t="shared" si="171"/>
        <v>0.40999999999968839</v>
      </c>
      <c r="GD24" s="51">
        <f t="shared" si="172"/>
        <v>0.40999999999968839</v>
      </c>
      <c r="GE24" s="51">
        <f t="shared" si="173"/>
        <v>0.40999999999968839</v>
      </c>
      <c r="GF24" s="51">
        <f t="shared" si="174"/>
        <v>0.40999999999968839</v>
      </c>
      <c r="GG24" s="51" t="str">
        <f t="shared" si="175"/>
        <v/>
      </c>
      <c r="GH24" s="1">
        <f t="shared" si="176"/>
        <v>0</v>
      </c>
      <c r="GI24" s="1">
        <f t="shared" si="177"/>
        <v>1</v>
      </c>
      <c r="GJ24" s="40">
        <f t="shared" si="178"/>
        <v>0.94999999999992868</v>
      </c>
      <c r="GK24" s="40">
        <f t="shared" si="179"/>
        <v>0.94999999999992868</v>
      </c>
      <c r="GL24" s="40">
        <f t="shared" si="180"/>
        <v>0.94999999999992868</v>
      </c>
      <c r="GM24" s="40">
        <f t="shared" si="181"/>
        <v>0.94999999999992868</v>
      </c>
      <c r="GN24" s="40">
        <f t="shared" si="182"/>
        <v>0.94999999999992868</v>
      </c>
    </row>
    <row r="25" spans="1:196" x14ac:dyDescent="0.25">
      <c r="A25">
        <v>3</v>
      </c>
      <c r="B25">
        <v>0</v>
      </c>
      <c r="C25">
        <v>17.816665799999843</v>
      </c>
      <c r="D25" s="11">
        <f>IF(C25&gt;0,P25+(C25/86400),"")</f>
        <v>1.8948572520833332E-2</v>
      </c>
      <c r="E25" s="11">
        <f t="shared" si="183"/>
        <v>1.8973842592592594E-2</v>
      </c>
      <c r="F25" s="1">
        <v>1</v>
      </c>
      <c r="G25" s="1" t="s">
        <v>288</v>
      </c>
      <c r="H25" s="1">
        <v>23</v>
      </c>
      <c r="J25" s="6"/>
      <c r="K25" s="23">
        <f t="shared" si="43"/>
        <v>1</v>
      </c>
      <c r="L25" s="6">
        <f t="shared" si="44"/>
        <v>0</v>
      </c>
      <c r="M25" s="6">
        <f t="shared" si="45"/>
        <v>0</v>
      </c>
      <c r="N25" s="6">
        <f t="shared" si="46"/>
        <v>0</v>
      </c>
      <c r="O25" s="57">
        <f t="shared" si="47"/>
        <v>0</v>
      </c>
      <c r="P25" s="4">
        <v>1.8742361111111112E-2</v>
      </c>
      <c r="Q25" s="4">
        <v>1.8839120370370371E-2</v>
      </c>
      <c r="R25" s="4">
        <v>1.8839699074074075E-2</v>
      </c>
      <c r="S25" s="4">
        <v>1.8857754629629627E-2</v>
      </c>
      <c r="T25" s="16">
        <v>1.8839699074074075E-2</v>
      </c>
      <c r="U25" s="4">
        <v>1.8857754629629627E-2</v>
      </c>
      <c r="V25" s="4">
        <v>1.8865856481481483E-2</v>
      </c>
      <c r="W25" s="16">
        <v>1.8876504629629632E-2</v>
      </c>
      <c r="X25" s="4">
        <v>1.8881018518518519E-2</v>
      </c>
      <c r="Y25" s="4">
        <v>1.8893634259259259E-2</v>
      </c>
      <c r="Z25" s="16">
        <v>1.8900462962962963E-2</v>
      </c>
      <c r="AA25" s="4">
        <v>1.892962962962963E-2</v>
      </c>
      <c r="AB25" s="4">
        <v>1.8932175925925925E-2</v>
      </c>
      <c r="AC25" s="16">
        <v>1.8933912037037034E-2</v>
      </c>
      <c r="AD25" s="4">
        <v>1.8936111111111112E-2</v>
      </c>
      <c r="AE25" s="4">
        <v>1.8940046296296299E-2</v>
      </c>
      <c r="AF25" s="4">
        <v>1.8947685185185185E-2</v>
      </c>
      <c r="AG25" s="4">
        <f t="shared" si="48"/>
        <v>1.8948572520833332E-2</v>
      </c>
      <c r="AH25" s="4" t="str">
        <f t="shared" si="49"/>
        <v>TO</v>
      </c>
      <c r="AI25" s="4" t="str">
        <f t="shared" si="24"/>
        <v/>
      </c>
      <c r="AJ25" s="1" t="s">
        <v>282</v>
      </c>
      <c r="AK25" s="17" t="s">
        <v>280</v>
      </c>
      <c r="AL25" s="1" t="s">
        <v>286</v>
      </c>
      <c r="AM25" s="1" t="s">
        <v>280</v>
      </c>
      <c r="AN25" s="17" t="s">
        <v>286</v>
      </c>
      <c r="AO25" s="1" t="s">
        <v>280</v>
      </c>
      <c r="AP25" s="1" t="s">
        <v>286</v>
      </c>
      <c r="AQ25" s="17" t="s">
        <v>280</v>
      </c>
      <c r="AR25" s="1" t="s">
        <v>286</v>
      </c>
      <c r="AS25" s="1" t="s">
        <v>280</v>
      </c>
      <c r="AT25" s="17" t="s">
        <v>281</v>
      </c>
      <c r="AU25" s="1" t="s">
        <v>280</v>
      </c>
      <c r="AV25" s="1" t="s">
        <v>281</v>
      </c>
      <c r="AW25" s="1" t="str">
        <f t="shared" si="50"/>
        <v>wheel</v>
      </c>
      <c r="AY25" s="1">
        <f t="shared" si="51"/>
        <v>1</v>
      </c>
      <c r="AZ25" s="1">
        <f t="shared" si="52"/>
        <v>12</v>
      </c>
      <c r="BA25" s="1">
        <f t="shared" si="53"/>
        <v>12</v>
      </c>
      <c r="BB25" s="1">
        <f t="shared" si="54"/>
        <v>0</v>
      </c>
      <c r="BC25" s="24">
        <f t="shared" si="55"/>
        <v>9.7337962962962266E-5</v>
      </c>
      <c r="BD25" s="24">
        <f t="shared" si="56"/>
        <v>1.8055555555552411E-5</v>
      </c>
      <c r="BE25" s="24">
        <f t="shared" si="57"/>
        <v>8.1018518518563565E-6</v>
      </c>
      <c r="BF25" s="24">
        <f t="shared" si="58"/>
        <v>1.0648148148148517E-5</v>
      </c>
      <c r="BG25" s="24">
        <f t="shared" si="59"/>
        <v>4.5138888888872353E-6</v>
      </c>
      <c r="BH25" s="24">
        <f t="shared" si="60"/>
        <v>1.2615740740740122E-5</v>
      </c>
      <c r="BI25" s="24">
        <f t="shared" si="61"/>
        <v>6.8287037037033371E-6</v>
      </c>
      <c r="BJ25" s="24">
        <f t="shared" si="62"/>
        <v>2.9166666666666924E-5</v>
      </c>
      <c r="BK25" s="24">
        <f t="shared" si="63"/>
        <v>2.5462962962956304E-6</v>
      </c>
      <c r="BL25" s="24">
        <f t="shared" si="64"/>
        <v>1.7361111111086069E-6</v>
      </c>
      <c r="BM25" s="24">
        <f t="shared" si="65"/>
        <v>2.1990740740780723E-6</v>
      </c>
      <c r="BN25" s="24">
        <f t="shared" si="66"/>
        <v>3.9351851851866793E-6</v>
      </c>
      <c r="BO25" s="24">
        <f t="shared" si="67"/>
        <v>8.5262245370330836E-6</v>
      </c>
      <c r="BQ25" s="24" t="str">
        <f t="shared" si="68"/>
        <v/>
      </c>
      <c r="BR25" s="24">
        <f t="shared" si="69"/>
        <v>1.8055555555552411E-5</v>
      </c>
      <c r="BS25" s="24" t="str">
        <f t="shared" si="70"/>
        <v/>
      </c>
      <c r="BT25" s="24">
        <f t="shared" si="71"/>
        <v>1.0648148148148517E-5</v>
      </c>
      <c r="BU25" s="24" t="str">
        <f t="shared" si="72"/>
        <v/>
      </c>
      <c r="BV25" s="24">
        <f t="shared" si="73"/>
        <v>1.2615740740740122E-5</v>
      </c>
      <c r="BW25" s="24" t="str">
        <f t="shared" si="74"/>
        <v/>
      </c>
      <c r="BX25" s="24">
        <f t="shared" si="75"/>
        <v>2.9166666666666924E-5</v>
      </c>
      <c r="BY25" s="24" t="str">
        <f t="shared" si="76"/>
        <v/>
      </c>
      <c r="BZ25" s="24">
        <f t="shared" si="77"/>
        <v>1.7361111111086069E-6</v>
      </c>
      <c r="CA25" s="24" t="str">
        <f t="shared" si="78"/>
        <v/>
      </c>
      <c r="CB25" s="24">
        <f t="shared" si="79"/>
        <v>3.9351851851866793E-6</v>
      </c>
      <c r="CC25" s="24" t="str">
        <f t="shared" si="80"/>
        <v/>
      </c>
      <c r="CD25" s="1">
        <f t="shared" si="81"/>
        <v>0</v>
      </c>
      <c r="CE25" s="1">
        <f t="shared" si="82"/>
        <v>6</v>
      </c>
      <c r="CF25" s="24">
        <f t="shared" si="83"/>
        <v>7.615740740740326E-5</v>
      </c>
      <c r="CG25" s="24">
        <f t="shared" si="84"/>
        <v>1.2692901234567211E-5</v>
      </c>
      <c r="CH25" s="24">
        <f t="shared" si="85"/>
        <v>2.9166666666666924E-5</v>
      </c>
      <c r="CI25" s="24">
        <f t="shared" si="86"/>
        <v>1.8055555555552411E-5</v>
      </c>
      <c r="CJ25" s="24">
        <f t="shared" si="87"/>
        <v>1.8055555555552411E-5</v>
      </c>
      <c r="CM25" s="24" t="str">
        <f t="shared" si="88"/>
        <v/>
      </c>
      <c r="CN25" s="24" t="str">
        <f t="shared" si="89"/>
        <v/>
      </c>
      <c r="CO25" s="24">
        <f t="shared" si="90"/>
        <v>8.1018518518563565E-6</v>
      </c>
      <c r="CP25" s="24" t="str">
        <f t="shared" si="91"/>
        <v/>
      </c>
      <c r="CQ25" s="24">
        <f t="shared" si="92"/>
        <v>4.5138888888872353E-6</v>
      </c>
      <c r="CR25" s="24" t="str">
        <f t="shared" si="93"/>
        <v/>
      </c>
      <c r="CS25" s="24">
        <f t="shared" si="94"/>
        <v>6.8287037037033371E-6</v>
      </c>
      <c r="CT25" s="24" t="str">
        <f t="shared" si="95"/>
        <v/>
      </c>
      <c r="CU25" s="24">
        <f t="shared" si="96"/>
        <v>2.5462962962956304E-6</v>
      </c>
      <c r="CV25" s="24" t="str">
        <f t="shared" si="97"/>
        <v/>
      </c>
      <c r="CW25" s="24" t="str">
        <f t="shared" si="98"/>
        <v/>
      </c>
      <c r="CX25" s="24" t="str">
        <f t="shared" si="99"/>
        <v/>
      </c>
      <c r="CY25" s="24" t="str">
        <f t="shared" si="100"/>
        <v/>
      </c>
      <c r="CZ25" s="1">
        <f t="shared" si="101"/>
        <v>0</v>
      </c>
      <c r="DA25" s="1">
        <f t="shared" si="102"/>
        <v>4</v>
      </c>
      <c r="DB25" s="24">
        <f t="shared" si="103"/>
        <v>2.1990740740742559E-5</v>
      </c>
      <c r="DC25" s="24">
        <f t="shared" si="104"/>
        <v>5.4976851851856398E-6</v>
      </c>
      <c r="DD25" s="24">
        <f t="shared" si="105"/>
        <v>8.1018518518563565E-6</v>
      </c>
      <c r="DE25" s="24">
        <f t="shared" si="106"/>
        <v>8.1018518518563565E-6</v>
      </c>
      <c r="DF25" s="24">
        <f t="shared" si="107"/>
        <v>8.1018518518563565E-6</v>
      </c>
      <c r="DI25" s="24">
        <f t="shared" si="108"/>
        <v>9.7337962962962266E-5</v>
      </c>
      <c r="DJ25" s="24" t="str">
        <f t="shared" si="109"/>
        <v/>
      </c>
      <c r="DK25" s="24" t="str">
        <f t="shared" si="110"/>
        <v/>
      </c>
      <c r="DL25" s="24" t="str">
        <f t="shared" si="111"/>
        <v/>
      </c>
      <c r="DM25" s="24" t="str">
        <f t="shared" si="112"/>
        <v/>
      </c>
      <c r="DN25" s="24" t="str">
        <f t="shared" si="113"/>
        <v/>
      </c>
      <c r="DO25" s="24" t="str">
        <f t="shared" si="114"/>
        <v/>
      </c>
      <c r="DP25" s="24" t="str">
        <f t="shared" si="115"/>
        <v/>
      </c>
      <c r="DQ25" s="24" t="str">
        <f t="shared" si="116"/>
        <v/>
      </c>
      <c r="DR25" s="24" t="str">
        <f t="shared" si="117"/>
        <v/>
      </c>
      <c r="DS25" s="24" t="str">
        <f t="shared" si="118"/>
        <v/>
      </c>
      <c r="DT25" s="24" t="str">
        <f t="shared" si="119"/>
        <v/>
      </c>
      <c r="DU25" s="24" t="str">
        <f t="shared" si="120"/>
        <v/>
      </c>
      <c r="DV25" s="1">
        <f t="shared" si="121"/>
        <v>1</v>
      </c>
      <c r="DW25" s="1">
        <f t="shared" si="122"/>
        <v>1</v>
      </c>
      <c r="DX25" s="24">
        <f t="shared" si="123"/>
        <v>9.7337962962962266E-5</v>
      </c>
      <c r="DY25" s="24">
        <f t="shared" si="124"/>
        <v>9.7337962962962266E-5</v>
      </c>
      <c r="DZ25" s="24">
        <f t="shared" si="125"/>
        <v>9.7337962962962266E-5</v>
      </c>
      <c r="EA25" s="24">
        <f t="shared" si="126"/>
        <v>9.7337962962962266E-5</v>
      </c>
      <c r="EB25" s="24" t="str">
        <f t="shared" si="127"/>
        <v/>
      </c>
      <c r="EE25" s="24" t="str">
        <f t="shared" si="128"/>
        <v/>
      </c>
      <c r="EF25" s="24" t="str">
        <f t="shared" si="129"/>
        <v/>
      </c>
      <c r="EG25" s="24" t="str">
        <f t="shared" si="130"/>
        <v/>
      </c>
      <c r="EH25" s="24" t="str">
        <f t="shared" si="131"/>
        <v/>
      </c>
      <c r="EI25" s="24" t="str">
        <f t="shared" si="132"/>
        <v/>
      </c>
      <c r="EJ25" s="24" t="str">
        <f t="shared" si="133"/>
        <v/>
      </c>
      <c r="EK25" s="24" t="str">
        <f t="shared" si="134"/>
        <v/>
      </c>
      <c r="EL25" s="24" t="str">
        <f t="shared" si="135"/>
        <v/>
      </c>
      <c r="EM25" s="24" t="str">
        <f t="shared" si="136"/>
        <v/>
      </c>
      <c r="EN25" s="24" t="str">
        <f t="shared" si="137"/>
        <v/>
      </c>
      <c r="EO25" s="24">
        <f t="shared" si="138"/>
        <v>2.1990740740780723E-6</v>
      </c>
      <c r="EP25" s="24" t="str">
        <f t="shared" si="139"/>
        <v/>
      </c>
      <c r="EQ25" s="24">
        <f t="shared" si="140"/>
        <v>8.5262245370330836E-6</v>
      </c>
      <c r="ER25" s="1">
        <f t="shared" si="141"/>
        <v>0</v>
      </c>
      <c r="ES25" s="1">
        <f t="shared" si="142"/>
        <v>2</v>
      </c>
      <c r="ET25" s="24">
        <f t="shared" si="143"/>
        <v>1.0725298611111156E-5</v>
      </c>
      <c r="EU25" s="24">
        <f t="shared" si="144"/>
        <v>5.3626493055555779E-6</v>
      </c>
      <c r="EV25" s="24">
        <f t="shared" si="145"/>
        <v>8.5262245370330836E-6</v>
      </c>
      <c r="EW25" s="24">
        <f t="shared" si="146"/>
        <v>2.1990740740780723E-6</v>
      </c>
      <c r="EX25" s="24">
        <f t="shared" si="147"/>
        <v>2.1990740740780723E-6</v>
      </c>
      <c r="EZ25" s="24">
        <f t="shared" si="148"/>
        <v>2.0621140972221924E-4</v>
      </c>
      <c r="FA25" s="24">
        <f>IF(AND(C25&lt;&gt;"",C25&lt;=20),C25/86400,20/86400)</f>
        <v>2.0621140972222041E-4</v>
      </c>
      <c r="FB25" s="40">
        <f t="shared" si="149"/>
        <v>1.0070069778045365E-13</v>
      </c>
      <c r="FD25" s="24">
        <f t="shared" si="150"/>
        <v>9.7337962962962266E-5</v>
      </c>
      <c r="FE25" s="24">
        <f t="shared" si="151"/>
        <v>5.7870370370402546E-7</v>
      </c>
      <c r="FF25" s="24"/>
      <c r="FG25" s="49">
        <f>K25</f>
        <v>1</v>
      </c>
      <c r="FH25" s="8">
        <f>C25</f>
        <v>17.816665799999843</v>
      </c>
      <c r="FI25" s="49">
        <f>L25</f>
        <v>0</v>
      </c>
      <c r="FJ25" s="49">
        <f t="shared" si="152"/>
        <v>1</v>
      </c>
      <c r="FK25" s="49">
        <f t="shared" si="153"/>
        <v>12</v>
      </c>
      <c r="FL25" s="51">
        <f t="shared" si="154"/>
        <v>8.4099999999999397</v>
      </c>
      <c r="FM25" s="49">
        <f t="shared" si="155"/>
        <v>0</v>
      </c>
      <c r="FN25" s="49">
        <f t="shared" si="156"/>
        <v>6</v>
      </c>
      <c r="FO25" s="51">
        <f t="shared" si="157"/>
        <v>6.5799999999996412</v>
      </c>
      <c r="FP25" s="51">
        <f t="shared" si="158"/>
        <v>1.0966666666666069</v>
      </c>
      <c r="FQ25" s="51">
        <f t="shared" si="159"/>
        <v>2.5200000000000222</v>
      </c>
      <c r="FR25" s="51">
        <f t="shared" si="160"/>
        <v>1.5599999999997283</v>
      </c>
      <c r="FS25" s="51">
        <f t="shared" si="161"/>
        <v>1.5599999999997283</v>
      </c>
      <c r="FT25" s="1">
        <f t="shared" si="162"/>
        <v>0</v>
      </c>
      <c r="FU25" s="1">
        <f t="shared" si="163"/>
        <v>4</v>
      </c>
      <c r="FV25" s="51">
        <f t="shared" si="164"/>
        <v>1.9000000000001571</v>
      </c>
      <c r="FW25" s="51">
        <f t="shared" si="165"/>
        <v>0.47500000000003928</v>
      </c>
      <c r="FX25" s="51">
        <f t="shared" si="166"/>
        <v>0.7000000000003892</v>
      </c>
      <c r="FY25" s="51">
        <f t="shared" si="167"/>
        <v>0.7000000000003892</v>
      </c>
      <c r="FZ25" s="51">
        <f t="shared" si="168"/>
        <v>0.7000000000003892</v>
      </c>
      <c r="GA25" s="1">
        <f t="shared" si="169"/>
        <v>1</v>
      </c>
      <c r="GB25" s="1">
        <f t="shared" si="170"/>
        <v>1</v>
      </c>
      <c r="GC25" s="51">
        <f t="shared" si="171"/>
        <v>8.4099999999999397</v>
      </c>
      <c r="GD25" s="51">
        <f t="shared" si="172"/>
        <v>8.4099999999999397</v>
      </c>
      <c r="GE25" s="51">
        <f t="shared" si="173"/>
        <v>8.4099999999999397</v>
      </c>
      <c r="GF25" s="51">
        <f t="shared" si="174"/>
        <v>8.4099999999999397</v>
      </c>
      <c r="GG25" s="51" t="str">
        <f t="shared" si="175"/>
        <v/>
      </c>
      <c r="GH25" s="1">
        <f t="shared" si="176"/>
        <v>0</v>
      </c>
      <c r="GI25" s="1">
        <f t="shared" si="177"/>
        <v>2</v>
      </c>
      <c r="GJ25" s="40">
        <f t="shared" si="178"/>
        <v>0.92666580000000387</v>
      </c>
      <c r="GK25" s="40">
        <f t="shared" si="179"/>
        <v>0.46333290000000193</v>
      </c>
      <c r="GL25" s="40">
        <f t="shared" si="180"/>
        <v>0.73666579999965842</v>
      </c>
      <c r="GM25" s="40">
        <f t="shared" si="181"/>
        <v>0.19000000000034545</v>
      </c>
      <c r="GN25" s="40">
        <f t="shared" si="182"/>
        <v>0.19000000000034545</v>
      </c>
    </row>
    <row r="26" spans="1:196" x14ac:dyDescent="0.25">
      <c r="A26">
        <v>3</v>
      </c>
      <c r="B26">
        <v>0</v>
      </c>
      <c r="C26">
        <v>16.183333400000119</v>
      </c>
      <c r="D26" s="11">
        <f>IF(C26&gt;0,P26+(C26/86400),"")</f>
        <v>2.3089737655092597E-2</v>
      </c>
      <c r="E26" s="11">
        <f t="shared" si="183"/>
        <v>2.313391203703704E-2</v>
      </c>
      <c r="F26" s="1">
        <v>1</v>
      </c>
      <c r="G26" s="1" t="s">
        <v>288</v>
      </c>
      <c r="H26" s="1">
        <v>24</v>
      </c>
      <c r="J26" s="6"/>
      <c r="K26" s="23">
        <f t="shared" si="43"/>
        <v>1</v>
      </c>
      <c r="L26" s="6">
        <f t="shared" si="44"/>
        <v>0</v>
      </c>
      <c r="M26" s="6">
        <f t="shared" si="45"/>
        <v>0</v>
      </c>
      <c r="N26" s="6">
        <f t="shared" si="46"/>
        <v>0</v>
      </c>
      <c r="O26" s="57">
        <f t="shared" si="47"/>
        <v>0</v>
      </c>
      <c r="P26" s="4">
        <v>2.2902430555555558E-2</v>
      </c>
      <c r="Q26" s="4">
        <v>2.2969907407407408E-2</v>
      </c>
      <c r="R26" s="4">
        <v>2.2971296296296295E-2</v>
      </c>
      <c r="S26" s="4">
        <v>2.3018750000000001E-2</v>
      </c>
      <c r="T26" s="16">
        <v>2.2906134259259261E-2</v>
      </c>
      <c r="U26" s="4">
        <v>2.2944444444444444E-2</v>
      </c>
      <c r="V26" s="4">
        <v>2.2950231481481481E-2</v>
      </c>
      <c r="W26" s="16">
        <v>2.2971296296296295E-2</v>
      </c>
      <c r="X26" s="4">
        <v>2.3018750000000001E-2</v>
      </c>
      <c r="Y26" s="4">
        <v>2.3024189814814817E-2</v>
      </c>
      <c r="Z26" s="16">
        <v>2.3042708333333332E-2</v>
      </c>
      <c r="AA26" s="4">
        <v>2.3060300925925929E-2</v>
      </c>
      <c r="AB26" s="4">
        <v>2.3078009259259263E-2</v>
      </c>
      <c r="AC26" s="16">
        <v>2.3082523148148151E-2</v>
      </c>
      <c r="AD26" s="4"/>
      <c r="AE26" s="4"/>
      <c r="AF26" s="4">
        <v>2.3089120370370374E-2</v>
      </c>
      <c r="AG26" s="4">
        <f t="shared" si="48"/>
        <v>2.3089737655092597E-2</v>
      </c>
      <c r="AH26" s="4" t="str">
        <f t="shared" si="49"/>
        <v>TO</v>
      </c>
      <c r="AI26" s="4" t="str">
        <f t="shared" si="24"/>
        <v/>
      </c>
      <c r="AJ26" s="1" t="s">
        <v>286</v>
      </c>
      <c r="AK26" s="17" t="s">
        <v>282</v>
      </c>
      <c r="AL26" s="1" t="s">
        <v>286</v>
      </c>
      <c r="AM26" s="1" t="s">
        <v>282</v>
      </c>
      <c r="AN26" s="17" t="s">
        <v>280</v>
      </c>
      <c r="AO26" s="1" t="s">
        <v>286</v>
      </c>
      <c r="AP26" s="1" t="s">
        <v>280</v>
      </c>
      <c r="AQ26" s="17" t="s">
        <v>286</v>
      </c>
      <c r="AR26" s="1" t="s">
        <v>280</v>
      </c>
      <c r="AS26" s="1" t="s">
        <v>286</v>
      </c>
      <c r="AT26" s="17" t="s">
        <v>280</v>
      </c>
      <c r="AW26" s="1" t="str">
        <f t="shared" si="50"/>
        <v>ic</v>
      </c>
      <c r="AY26" s="1">
        <f t="shared" si="51"/>
        <v>4</v>
      </c>
      <c r="AZ26" s="1">
        <f t="shared" si="52"/>
        <v>10</v>
      </c>
      <c r="BA26" s="1">
        <f t="shared" si="53"/>
        <v>10</v>
      </c>
      <c r="BB26" s="1">
        <f t="shared" si="54"/>
        <v>0</v>
      </c>
      <c r="BC26" s="24">
        <f t="shared" si="55"/>
        <v>3.7037037037036813E-6</v>
      </c>
      <c r="BD26" s="24">
        <f t="shared" si="56"/>
        <v>3.8310185185182893E-5</v>
      </c>
      <c r="BE26" s="24">
        <f t="shared" si="57"/>
        <v>5.7870370370367852E-6</v>
      </c>
      <c r="BF26" s="24">
        <f t="shared" si="58"/>
        <v>2.1064814814814037E-5</v>
      </c>
      <c r="BG26" s="24">
        <f t="shared" si="59"/>
        <v>4.7453703703705802E-5</v>
      </c>
      <c r="BH26" s="24">
        <f t="shared" si="60"/>
        <v>5.4398148148157577E-6</v>
      </c>
      <c r="BI26" s="24">
        <f t="shared" si="61"/>
        <v>1.8518518518514937E-5</v>
      </c>
      <c r="BJ26" s="24">
        <f t="shared" si="62"/>
        <v>1.7592592592596823E-5</v>
      </c>
      <c r="BK26" s="24">
        <f t="shared" si="63"/>
        <v>1.7708333333334852E-5</v>
      </c>
      <c r="BL26" s="24">
        <f t="shared" si="64"/>
        <v>4.5138888888872353E-6</v>
      </c>
      <c r="BM26" s="24" t="str">
        <f t="shared" si="65"/>
        <v/>
      </c>
      <c r="BN26" s="24" t="str">
        <f t="shared" si="66"/>
        <v/>
      </c>
      <c r="BO26" s="24">
        <f t="shared" si="67"/>
        <v>7.2145069444466692E-6</v>
      </c>
      <c r="BQ26" s="24" t="str">
        <f t="shared" si="68"/>
        <v/>
      </c>
      <c r="BR26" s="24" t="str">
        <f t="shared" si="69"/>
        <v/>
      </c>
      <c r="BS26" s="24" t="str">
        <f t="shared" si="70"/>
        <v/>
      </c>
      <c r="BT26" s="24" t="str">
        <f t="shared" si="71"/>
        <v/>
      </c>
      <c r="BU26" s="24">
        <f t="shared" si="72"/>
        <v>4.7453703703705802E-5</v>
      </c>
      <c r="BV26" s="24" t="str">
        <f t="shared" si="73"/>
        <v/>
      </c>
      <c r="BW26" s="24">
        <f t="shared" si="74"/>
        <v>1.8518518518514937E-5</v>
      </c>
      <c r="BX26" s="24" t="str">
        <f t="shared" si="75"/>
        <v/>
      </c>
      <c r="BY26" s="24">
        <f t="shared" si="76"/>
        <v>1.7708333333334852E-5</v>
      </c>
      <c r="BZ26" s="24" t="str">
        <f t="shared" si="77"/>
        <v/>
      </c>
      <c r="CA26" s="24" t="str">
        <f t="shared" si="78"/>
        <v/>
      </c>
      <c r="CB26" s="24" t="str">
        <f t="shared" si="79"/>
        <v/>
      </c>
      <c r="CC26" s="24">
        <f t="shared" si="80"/>
        <v>7.2145069444466692E-6</v>
      </c>
      <c r="CD26" s="1">
        <f t="shared" si="81"/>
        <v>0</v>
      </c>
      <c r="CE26" s="1">
        <f t="shared" si="82"/>
        <v>4</v>
      </c>
      <c r="CF26" s="24">
        <f t="shared" si="83"/>
        <v>9.0895062500002261E-5</v>
      </c>
      <c r="CG26" s="24">
        <f t="shared" si="84"/>
        <v>2.2723765625000565E-5</v>
      </c>
      <c r="CH26" s="24">
        <f t="shared" si="85"/>
        <v>4.7453703703705802E-5</v>
      </c>
      <c r="CI26" s="24">
        <f t="shared" si="86"/>
        <v>4.7453703703705802E-5</v>
      </c>
      <c r="CJ26" s="24">
        <f t="shared" si="87"/>
        <v>4.7453703703705802E-5</v>
      </c>
      <c r="CM26" s="24">
        <f t="shared" si="88"/>
        <v>3.7037037037036813E-6</v>
      </c>
      <c r="CN26" s="24" t="str">
        <f t="shared" si="89"/>
        <v/>
      </c>
      <c r="CO26" s="24">
        <f t="shared" si="90"/>
        <v>5.7870370370367852E-6</v>
      </c>
      <c r="CP26" s="24" t="str">
        <f t="shared" si="91"/>
        <v/>
      </c>
      <c r="CQ26" s="24" t="str">
        <f t="shared" si="92"/>
        <v/>
      </c>
      <c r="CR26" s="24">
        <f t="shared" si="93"/>
        <v>5.4398148148157577E-6</v>
      </c>
      <c r="CS26" s="24" t="str">
        <f t="shared" si="94"/>
        <v/>
      </c>
      <c r="CT26" s="24">
        <f t="shared" si="95"/>
        <v>1.7592592592596823E-5</v>
      </c>
      <c r="CU26" s="24" t="str">
        <f t="shared" si="96"/>
        <v/>
      </c>
      <c r="CV26" s="24">
        <f t="shared" si="97"/>
        <v>4.5138888888872353E-6</v>
      </c>
      <c r="CW26" s="24" t="str">
        <f t="shared" si="98"/>
        <v/>
      </c>
      <c r="CX26" s="24" t="str">
        <f t="shared" si="99"/>
        <v/>
      </c>
      <c r="CY26" s="24" t="str">
        <f t="shared" si="100"/>
        <v/>
      </c>
      <c r="CZ26" s="1">
        <f t="shared" si="101"/>
        <v>1</v>
      </c>
      <c r="DA26" s="1">
        <f t="shared" si="102"/>
        <v>5</v>
      </c>
      <c r="DB26" s="24">
        <f t="shared" si="103"/>
        <v>3.7037037037040282E-5</v>
      </c>
      <c r="DC26" s="24">
        <f t="shared" si="104"/>
        <v>7.4074074074080563E-6</v>
      </c>
      <c r="DD26" s="24">
        <f t="shared" si="105"/>
        <v>1.7592592592596823E-5</v>
      </c>
      <c r="DE26" s="24">
        <f t="shared" si="106"/>
        <v>3.7037037037036813E-6</v>
      </c>
      <c r="DF26" s="24">
        <f t="shared" si="107"/>
        <v>5.7870370370367852E-6</v>
      </c>
      <c r="DI26" s="24" t="str">
        <f t="shared" si="108"/>
        <v/>
      </c>
      <c r="DJ26" s="24">
        <f t="shared" si="109"/>
        <v>3.8310185185182893E-5</v>
      </c>
      <c r="DK26" s="24" t="str">
        <f t="shared" si="110"/>
        <v/>
      </c>
      <c r="DL26" s="24">
        <f t="shared" si="111"/>
        <v>2.1064814814814037E-5</v>
      </c>
      <c r="DM26" s="24" t="str">
        <f t="shared" si="112"/>
        <v/>
      </c>
      <c r="DN26" s="24" t="str">
        <f t="shared" si="113"/>
        <v/>
      </c>
      <c r="DO26" s="24" t="str">
        <f t="shared" si="114"/>
        <v/>
      </c>
      <c r="DP26" s="24" t="str">
        <f t="shared" si="115"/>
        <v/>
      </c>
      <c r="DQ26" s="24" t="str">
        <f t="shared" si="116"/>
        <v/>
      </c>
      <c r="DR26" s="24" t="str">
        <f t="shared" si="117"/>
        <v/>
      </c>
      <c r="DS26" s="24" t="str">
        <f t="shared" si="118"/>
        <v/>
      </c>
      <c r="DT26" s="24" t="str">
        <f t="shared" si="119"/>
        <v/>
      </c>
      <c r="DU26" s="24" t="str">
        <f t="shared" si="120"/>
        <v/>
      </c>
      <c r="DV26" s="1">
        <f t="shared" si="121"/>
        <v>0</v>
      </c>
      <c r="DW26" s="1">
        <f t="shared" si="122"/>
        <v>2</v>
      </c>
      <c r="DX26" s="24">
        <f t="shared" si="123"/>
        <v>5.937499999999693E-5</v>
      </c>
      <c r="DY26" s="24">
        <f t="shared" si="124"/>
        <v>2.9687499999998465E-5</v>
      </c>
      <c r="DZ26" s="24">
        <f t="shared" si="125"/>
        <v>3.8310185185182893E-5</v>
      </c>
      <c r="EA26" s="24">
        <f t="shared" si="126"/>
        <v>3.8310185185182893E-5</v>
      </c>
      <c r="EB26" s="24">
        <f t="shared" si="127"/>
        <v>3.8310185185182893E-5</v>
      </c>
      <c r="EE26" s="24" t="str">
        <f t="shared" si="128"/>
        <v/>
      </c>
      <c r="EF26" s="24" t="str">
        <f t="shared" si="129"/>
        <v/>
      </c>
      <c r="EG26" s="24" t="str">
        <f t="shared" si="130"/>
        <v/>
      </c>
      <c r="EH26" s="24" t="str">
        <f t="shared" si="131"/>
        <v/>
      </c>
      <c r="EI26" s="24" t="str">
        <f t="shared" si="132"/>
        <v/>
      </c>
      <c r="EJ26" s="24" t="str">
        <f t="shared" si="133"/>
        <v/>
      </c>
      <c r="EK26" s="24" t="str">
        <f t="shared" si="134"/>
        <v/>
      </c>
      <c r="EL26" s="24" t="str">
        <f t="shared" si="135"/>
        <v/>
      </c>
      <c r="EM26" s="24" t="str">
        <f t="shared" si="136"/>
        <v/>
      </c>
      <c r="EN26" s="24" t="str">
        <f t="shared" si="137"/>
        <v/>
      </c>
      <c r="EO26" s="24" t="str">
        <f t="shared" si="138"/>
        <v/>
      </c>
      <c r="EP26" s="24" t="str">
        <f t="shared" si="139"/>
        <v/>
      </c>
      <c r="EQ26" s="24" t="str">
        <f t="shared" si="140"/>
        <v/>
      </c>
      <c r="ER26" s="1">
        <f t="shared" si="141"/>
        <v>0</v>
      </c>
      <c r="ES26" s="1">
        <f t="shared" si="142"/>
        <v>0</v>
      </c>
      <c r="ET26" s="24">
        <f t="shared" si="143"/>
        <v>0</v>
      </c>
      <c r="EU26" s="24" t="str">
        <f t="shared" si="144"/>
        <v/>
      </c>
      <c r="EV26" s="24">
        <f t="shared" si="145"/>
        <v>0</v>
      </c>
      <c r="EW26" s="24" t="str">
        <f t="shared" si="146"/>
        <v/>
      </c>
      <c r="EX26" s="24" t="str">
        <f t="shared" si="147"/>
        <v/>
      </c>
      <c r="EZ26" s="24">
        <f t="shared" si="148"/>
        <v>1.8730709953703947E-4</v>
      </c>
      <c r="FA26" s="24">
        <f>IF(AND(C26&lt;&gt;"",C26&lt;=20),C26/86400,20/86400)</f>
        <v>1.8730709953703842E-4</v>
      </c>
      <c r="FB26" s="40">
        <f t="shared" si="149"/>
        <v>-9.1333191010178894E-14</v>
      </c>
      <c r="FD26" s="24">
        <f t="shared" si="150"/>
        <v>6.8865740740737397E-5</v>
      </c>
      <c r="FE26" s="24">
        <f t="shared" si="151"/>
        <v>1.3888888888875794E-6</v>
      </c>
      <c r="FF26" s="24"/>
      <c r="FG26" s="49">
        <f>K26</f>
        <v>1</v>
      </c>
      <c r="FH26" s="8">
        <f>C26</f>
        <v>16.183333400000119</v>
      </c>
      <c r="FI26" s="49">
        <f>L26</f>
        <v>0</v>
      </c>
      <c r="FJ26" s="49">
        <f t="shared" si="152"/>
        <v>4</v>
      </c>
      <c r="FK26" s="49">
        <f t="shared" si="153"/>
        <v>10</v>
      </c>
      <c r="FL26" s="51">
        <f t="shared" si="154"/>
        <v>5.9499999999997115</v>
      </c>
      <c r="FM26" s="49">
        <f t="shared" si="155"/>
        <v>0</v>
      </c>
      <c r="FN26" s="49">
        <f t="shared" si="156"/>
        <v>4</v>
      </c>
      <c r="FO26" s="51">
        <f t="shared" si="157"/>
        <v>7.8533334000001958</v>
      </c>
      <c r="FP26" s="51">
        <f t="shared" si="158"/>
        <v>1.9633333500000489</v>
      </c>
      <c r="FQ26" s="51">
        <f t="shared" si="159"/>
        <v>4.1000000000001808</v>
      </c>
      <c r="FR26" s="51">
        <f t="shared" si="160"/>
        <v>4.1000000000001808</v>
      </c>
      <c r="FS26" s="51">
        <f t="shared" si="161"/>
        <v>4.1000000000001808</v>
      </c>
      <c r="FT26" s="1">
        <f t="shared" si="162"/>
        <v>1</v>
      </c>
      <c r="FU26" s="1">
        <f t="shared" si="163"/>
        <v>5</v>
      </c>
      <c r="FV26" s="51">
        <f t="shared" si="164"/>
        <v>3.2000000000002804</v>
      </c>
      <c r="FW26" s="51">
        <f t="shared" si="165"/>
        <v>0.64000000000005608</v>
      </c>
      <c r="FX26" s="51">
        <f t="shared" si="166"/>
        <v>1.5200000000003655</v>
      </c>
      <c r="FY26" s="51">
        <f t="shared" si="167"/>
        <v>0.31999999999999806</v>
      </c>
      <c r="FZ26" s="51">
        <f t="shared" si="168"/>
        <v>0.49999999999997824</v>
      </c>
      <c r="GA26" s="1">
        <f t="shared" si="169"/>
        <v>0</v>
      </c>
      <c r="GB26" s="1">
        <f t="shared" si="170"/>
        <v>2</v>
      </c>
      <c r="GC26" s="51">
        <f t="shared" si="171"/>
        <v>5.1299999999997343</v>
      </c>
      <c r="GD26" s="51">
        <f t="shared" si="172"/>
        <v>2.5649999999998672</v>
      </c>
      <c r="GE26" s="51">
        <f t="shared" si="173"/>
        <v>3.309999999999802</v>
      </c>
      <c r="GF26" s="51">
        <f t="shared" si="174"/>
        <v>3.309999999999802</v>
      </c>
      <c r="GG26" s="51">
        <f t="shared" si="175"/>
        <v>3.309999999999802</v>
      </c>
      <c r="GH26" s="1">
        <f t="shared" si="176"/>
        <v>0</v>
      </c>
      <c r="GI26" s="1">
        <f t="shared" si="177"/>
        <v>0</v>
      </c>
      <c r="GJ26" s="40">
        <f t="shared" si="178"/>
        <v>0</v>
      </c>
      <c r="GK26" s="40" t="str">
        <f t="shared" si="179"/>
        <v/>
      </c>
      <c r="GL26" s="40">
        <f t="shared" si="180"/>
        <v>0</v>
      </c>
      <c r="GM26" s="40" t="str">
        <f t="shared" si="181"/>
        <v/>
      </c>
      <c r="GN26" s="40" t="str">
        <f t="shared" si="182"/>
        <v/>
      </c>
    </row>
    <row r="27" spans="1:196" x14ac:dyDescent="0.25">
      <c r="A27">
        <v>3</v>
      </c>
      <c r="B27">
        <v>0</v>
      </c>
      <c r="C27">
        <v>7.4166658999999058</v>
      </c>
      <c r="D27" s="11">
        <f>IF(C27&gt;0,P27+(C27/86400),"")</f>
        <v>2.2586651225694445E-2</v>
      </c>
      <c r="E27" s="11">
        <f t="shared" si="183"/>
        <v>2.2732291666666668E-2</v>
      </c>
      <c r="F27" s="1">
        <v>1</v>
      </c>
      <c r="G27" s="1" t="s">
        <v>288</v>
      </c>
      <c r="H27" s="1">
        <v>25</v>
      </c>
      <c r="J27" s="6"/>
      <c r="K27" s="23">
        <f t="shared" si="43"/>
        <v>1</v>
      </c>
      <c r="L27" s="6">
        <f t="shared" si="44"/>
        <v>0</v>
      </c>
      <c r="M27" s="6">
        <f t="shared" si="45"/>
        <v>0</v>
      </c>
      <c r="N27" s="6">
        <f t="shared" si="46"/>
        <v>0</v>
      </c>
      <c r="O27" s="57">
        <f t="shared" si="47"/>
        <v>0</v>
      </c>
      <c r="P27" s="4">
        <v>2.2500810185185186E-2</v>
      </c>
      <c r="Q27" s="4">
        <v>2.2529050925925928E-2</v>
      </c>
      <c r="R27" s="4">
        <v>2.2530092592592591E-2</v>
      </c>
      <c r="S27" s="4">
        <v>2.2556712962962966E-2</v>
      </c>
      <c r="T27" s="16">
        <v>2.2503703703703703E-2</v>
      </c>
      <c r="U27" s="4">
        <v>2.2530092592592591E-2</v>
      </c>
      <c r="V27" s="4">
        <v>2.2556712962962966E-2</v>
      </c>
      <c r="W27" s="16">
        <v>2.2561805555555554E-2</v>
      </c>
      <c r="X27" s="4">
        <v>2.2571412037037039E-2</v>
      </c>
      <c r="Y27" s="4">
        <v>2.2580092592592593E-2</v>
      </c>
      <c r="Z27" s="16"/>
      <c r="AA27" s="4"/>
      <c r="AB27" s="4"/>
      <c r="AC27" s="16"/>
      <c r="AD27" s="4"/>
      <c r="AE27" s="4"/>
      <c r="AF27" s="4">
        <v>2.2585995370370371E-2</v>
      </c>
      <c r="AG27" s="4">
        <f t="shared" si="48"/>
        <v>2.2586651225694445E-2</v>
      </c>
      <c r="AH27" s="4" t="str">
        <f t="shared" si="49"/>
        <v>TO</v>
      </c>
      <c r="AI27" s="4" t="str">
        <f t="shared" si="24"/>
        <v/>
      </c>
      <c r="AJ27" s="1" t="s">
        <v>286</v>
      </c>
      <c r="AK27" s="17" t="s">
        <v>282</v>
      </c>
      <c r="AL27" s="1" t="s">
        <v>280</v>
      </c>
      <c r="AM27" s="1" t="s">
        <v>286</v>
      </c>
      <c r="AN27" s="17" t="s">
        <v>280</v>
      </c>
      <c r="AO27" s="1" t="s">
        <v>281</v>
      </c>
      <c r="AP27" s="1" t="s">
        <v>280</v>
      </c>
      <c r="AW27" s="1" t="str">
        <f t="shared" si="50"/>
        <v>ic</v>
      </c>
      <c r="AY27" s="1">
        <f t="shared" si="51"/>
        <v>2</v>
      </c>
      <c r="AZ27" s="1">
        <f t="shared" si="52"/>
        <v>6</v>
      </c>
      <c r="BA27" s="1">
        <f t="shared" si="53"/>
        <v>6</v>
      </c>
      <c r="BB27" s="1">
        <f t="shared" si="54"/>
        <v>0</v>
      </c>
      <c r="BC27" s="24">
        <f t="shared" si="55"/>
        <v>2.8935185185166579E-6</v>
      </c>
      <c r="BD27" s="24">
        <f t="shared" si="56"/>
        <v>2.6388888888888296E-5</v>
      </c>
      <c r="BE27" s="24">
        <f t="shared" si="57"/>
        <v>2.6620370370374763E-5</v>
      </c>
      <c r="BF27" s="24">
        <f t="shared" si="58"/>
        <v>5.0925925925877913E-6</v>
      </c>
      <c r="BG27" s="24">
        <f t="shared" si="59"/>
        <v>9.6064814814854349E-6</v>
      </c>
      <c r="BH27" s="24">
        <f t="shared" si="60"/>
        <v>8.680555555553443E-6</v>
      </c>
      <c r="BI27" s="24" t="str">
        <f t="shared" si="61"/>
        <v/>
      </c>
      <c r="BJ27" s="24" t="str">
        <f t="shared" si="62"/>
        <v/>
      </c>
      <c r="BK27" s="24" t="str">
        <f t="shared" si="63"/>
        <v/>
      </c>
      <c r="BL27" s="24" t="str">
        <f t="shared" si="64"/>
        <v/>
      </c>
      <c r="BM27" s="24" t="str">
        <f t="shared" si="65"/>
        <v/>
      </c>
      <c r="BN27" s="24" t="str">
        <f t="shared" si="66"/>
        <v/>
      </c>
      <c r="BO27" s="24">
        <f t="shared" si="67"/>
        <v>6.5586331018524513E-6</v>
      </c>
      <c r="BQ27" s="24" t="str">
        <f t="shared" si="68"/>
        <v/>
      </c>
      <c r="BR27" s="24" t="str">
        <f t="shared" si="69"/>
        <v/>
      </c>
      <c r="BS27" s="24">
        <f t="shared" si="70"/>
        <v>2.6620370370374763E-5</v>
      </c>
      <c r="BT27" s="24" t="str">
        <f t="shared" si="71"/>
        <v/>
      </c>
      <c r="BU27" s="24">
        <f t="shared" si="72"/>
        <v>9.6064814814854349E-6</v>
      </c>
      <c r="BV27" s="24" t="str">
        <f t="shared" si="73"/>
        <v/>
      </c>
      <c r="BW27" s="24" t="str">
        <f t="shared" si="74"/>
        <v/>
      </c>
      <c r="BX27" s="24" t="str">
        <f t="shared" si="75"/>
        <v/>
      </c>
      <c r="BY27" s="24" t="str">
        <f t="shared" si="76"/>
        <v/>
      </c>
      <c r="BZ27" s="24" t="str">
        <f t="shared" si="77"/>
        <v/>
      </c>
      <c r="CA27" s="24" t="str">
        <f t="shared" si="78"/>
        <v/>
      </c>
      <c r="CB27" s="24" t="str">
        <f t="shared" si="79"/>
        <v/>
      </c>
      <c r="CC27" s="24">
        <f t="shared" si="80"/>
        <v>6.5586331018524513E-6</v>
      </c>
      <c r="CD27" s="1">
        <f t="shared" si="81"/>
        <v>0</v>
      </c>
      <c r="CE27" s="1">
        <f t="shared" si="82"/>
        <v>3</v>
      </c>
      <c r="CF27" s="24">
        <f t="shared" si="83"/>
        <v>4.2785484953712649E-5</v>
      </c>
      <c r="CG27" s="24">
        <f t="shared" si="84"/>
        <v>1.4261828317904216E-5</v>
      </c>
      <c r="CH27" s="24">
        <f t="shared" si="85"/>
        <v>2.6620370370374763E-5</v>
      </c>
      <c r="CI27" s="24">
        <f t="shared" si="86"/>
        <v>2.6620370370374763E-5</v>
      </c>
      <c r="CJ27" s="24">
        <f t="shared" si="87"/>
        <v>2.6620370370374763E-5</v>
      </c>
      <c r="CM27" s="24">
        <f t="shared" si="88"/>
        <v>2.8935185185166579E-6</v>
      </c>
      <c r="CN27" s="24" t="str">
        <f t="shared" si="89"/>
        <v/>
      </c>
      <c r="CO27" s="24" t="str">
        <f t="shared" si="90"/>
        <v/>
      </c>
      <c r="CP27" s="24">
        <f t="shared" si="91"/>
        <v>5.0925925925877913E-6</v>
      </c>
      <c r="CQ27" s="24" t="str">
        <f t="shared" si="92"/>
        <v/>
      </c>
      <c r="CR27" s="24" t="str">
        <f t="shared" si="93"/>
        <v/>
      </c>
      <c r="CS27" s="24" t="str">
        <f t="shared" si="94"/>
        <v/>
      </c>
      <c r="CT27" s="24" t="str">
        <f t="shared" si="95"/>
        <v/>
      </c>
      <c r="CU27" s="24" t="str">
        <f t="shared" si="96"/>
        <v/>
      </c>
      <c r="CV27" s="24" t="str">
        <f t="shared" si="97"/>
        <v/>
      </c>
      <c r="CW27" s="24" t="str">
        <f t="shared" si="98"/>
        <v/>
      </c>
      <c r="CX27" s="24" t="str">
        <f t="shared" si="99"/>
        <v/>
      </c>
      <c r="CY27" s="24" t="str">
        <f t="shared" si="100"/>
        <v/>
      </c>
      <c r="CZ27" s="1">
        <f t="shared" si="101"/>
        <v>1</v>
      </c>
      <c r="DA27" s="1">
        <f t="shared" si="102"/>
        <v>2</v>
      </c>
      <c r="DB27" s="24">
        <f t="shared" si="103"/>
        <v>7.9861111111044492E-6</v>
      </c>
      <c r="DC27" s="24">
        <f t="shared" si="104"/>
        <v>3.9930555555522246E-6</v>
      </c>
      <c r="DD27" s="24">
        <f t="shared" si="105"/>
        <v>5.0925925925877913E-6</v>
      </c>
      <c r="DE27" s="24">
        <f t="shared" si="106"/>
        <v>2.8935185185166579E-6</v>
      </c>
      <c r="DF27" s="24">
        <f t="shared" si="107"/>
        <v>5.0925925925877913E-6</v>
      </c>
      <c r="DI27" s="24" t="str">
        <f t="shared" si="108"/>
        <v/>
      </c>
      <c r="DJ27" s="24">
        <f t="shared" si="109"/>
        <v>2.6388888888888296E-5</v>
      </c>
      <c r="DK27" s="24" t="str">
        <f t="shared" si="110"/>
        <v/>
      </c>
      <c r="DL27" s="24" t="str">
        <f t="shared" si="111"/>
        <v/>
      </c>
      <c r="DM27" s="24" t="str">
        <f t="shared" si="112"/>
        <v/>
      </c>
      <c r="DN27" s="24" t="str">
        <f t="shared" si="113"/>
        <v/>
      </c>
      <c r="DO27" s="24" t="str">
        <f t="shared" si="114"/>
        <v/>
      </c>
      <c r="DP27" s="24" t="str">
        <f t="shared" si="115"/>
        <v/>
      </c>
      <c r="DQ27" s="24" t="str">
        <f t="shared" si="116"/>
        <v/>
      </c>
      <c r="DR27" s="24" t="str">
        <f t="shared" si="117"/>
        <v/>
      </c>
      <c r="DS27" s="24" t="str">
        <f t="shared" si="118"/>
        <v/>
      </c>
      <c r="DT27" s="24" t="str">
        <f t="shared" si="119"/>
        <v/>
      </c>
      <c r="DU27" s="24" t="str">
        <f t="shared" si="120"/>
        <v/>
      </c>
      <c r="DV27" s="1">
        <f t="shared" si="121"/>
        <v>0</v>
      </c>
      <c r="DW27" s="1">
        <f t="shared" si="122"/>
        <v>1</v>
      </c>
      <c r="DX27" s="24">
        <f t="shared" si="123"/>
        <v>2.6388888888888296E-5</v>
      </c>
      <c r="DY27" s="24">
        <f t="shared" si="124"/>
        <v>2.6388888888888296E-5</v>
      </c>
      <c r="DZ27" s="24">
        <f t="shared" si="125"/>
        <v>2.6388888888888296E-5</v>
      </c>
      <c r="EA27" s="24">
        <f t="shared" si="126"/>
        <v>2.6388888888888296E-5</v>
      </c>
      <c r="EB27" s="24">
        <f t="shared" si="127"/>
        <v>2.6388888888888296E-5</v>
      </c>
      <c r="EE27" s="24" t="str">
        <f t="shared" si="128"/>
        <v/>
      </c>
      <c r="EF27" s="24" t="str">
        <f t="shared" si="129"/>
        <v/>
      </c>
      <c r="EG27" s="24" t="str">
        <f t="shared" si="130"/>
        <v/>
      </c>
      <c r="EH27" s="24" t="str">
        <f t="shared" si="131"/>
        <v/>
      </c>
      <c r="EI27" s="24" t="str">
        <f t="shared" si="132"/>
        <v/>
      </c>
      <c r="EJ27" s="24">
        <f t="shared" si="133"/>
        <v>8.680555555553443E-6</v>
      </c>
      <c r="EK27" s="24" t="str">
        <f t="shared" si="134"/>
        <v/>
      </c>
      <c r="EL27" s="24" t="str">
        <f t="shared" si="135"/>
        <v/>
      </c>
      <c r="EM27" s="24" t="str">
        <f t="shared" si="136"/>
        <v/>
      </c>
      <c r="EN27" s="24" t="str">
        <f t="shared" si="137"/>
        <v/>
      </c>
      <c r="EO27" s="24" t="str">
        <f t="shared" si="138"/>
        <v/>
      </c>
      <c r="EP27" s="24" t="str">
        <f t="shared" si="139"/>
        <v/>
      </c>
      <c r="EQ27" s="24" t="str">
        <f t="shared" si="140"/>
        <v/>
      </c>
      <c r="ER27" s="1">
        <f t="shared" si="141"/>
        <v>0</v>
      </c>
      <c r="ES27" s="1">
        <f t="shared" si="142"/>
        <v>1</v>
      </c>
      <c r="ET27" s="24">
        <f t="shared" si="143"/>
        <v>8.680555555553443E-6</v>
      </c>
      <c r="EU27" s="24">
        <f t="shared" si="144"/>
        <v>8.680555555553443E-6</v>
      </c>
      <c r="EV27" s="24">
        <f t="shared" si="145"/>
        <v>8.680555555553443E-6</v>
      </c>
      <c r="EW27" s="24">
        <f t="shared" si="146"/>
        <v>8.680555555553443E-6</v>
      </c>
      <c r="EX27" s="24">
        <f t="shared" si="147"/>
        <v>8.680555555553443E-6</v>
      </c>
      <c r="EZ27" s="24">
        <f t="shared" si="148"/>
        <v>8.5841040509258837E-5</v>
      </c>
      <c r="FA27" s="24">
        <f>IF(AND(C27&lt;&gt;"",C27&lt;=20),C27/86400,20/86400)</f>
        <v>8.5841040509258173E-5</v>
      </c>
      <c r="FB27" s="40">
        <f t="shared" si="149"/>
        <v>-5.7375978967932895E-14</v>
      </c>
      <c r="FD27" s="24">
        <f t="shared" si="150"/>
        <v>2.9282407407404953E-5</v>
      </c>
      <c r="FE27" s="24">
        <f t="shared" si="151"/>
        <v>1.0416666666630825E-6</v>
      </c>
      <c r="FF27" s="24"/>
      <c r="FG27" s="49">
        <f>K27</f>
        <v>1</v>
      </c>
      <c r="FH27" s="8">
        <f>C27</f>
        <v>7.4166658999999058</v>
      </c>
      <c r="FI27" s="49">
        <f>L27</f>
        <v>0</v>
      </c>
      <c r="FJ27" s="49">
        <f t="shared" si="152"/>
        <v>2</v>
      </c>
      <c r="FK27" s="49">
        <f t="shared" si="153"/>
        <v>6</v>
      </c>
      <c r="FL27" s="51">
        <f t="shared" si="154"/>
        <v>2.529999999999788</v>
      </c>
      <c r="FM27" s="49">
        <f t="shared" si="155"/>
        <v>0</v>
      </c>
      <c r="FN27" s="49">
        <f t="shared" si="156"/>
        <v>3</v>
      </c>
      <c r="FO27" s="51">
        <f t="shared" si="157"/>
        <v>3.6966659000007729</v>
      </c>
      <c r="FP27" s="51">
        <f t="shared" si="158"/>
        <v>1.2322219666669243</v>
      </c>
      <c r="FQ27" s="51">
        <f t="shared" si="159"/>
        <v>2.3000000000003795</v>
      </c>
      <c r="FR27" s="51">
        <f t="shared" si="160"/>
        <v>2.3000000000003795</v>
      </c>
      <c r="FS27" s="51">
        <f t="shared" si="161"/>
        <v>2.3000000000003795</v>
      </c>
      <c r="FT27" s="1">
        <f t="shared" si="162"/>
        <v>1</v>
      </c>
      <c r="FU27" s="1">
        <f t="shared" si="163"/>
        <v>2</v>
      </c>
      <c r="FV27" s="51">
        <f t="shared" si="164"/>
        <v>0.68999999999942441</v>
      </c>
      <c r="FW27" s="51">
        <f t="shared" si="165"/>
        <v>0.3449999999997122</v>
      </c>
      <c r="FX27" s="51">
        <f t="shared" si="166"/>
        <v>0.43999999999958517</v>
      </c>
      <c r="FY27" s="51">
        <f t="shared" si="167"/>
        <v>0.24999999999983924</v>
      </c>
      <c r="FZ27" s="51">
        <f t="shared" si="168"/>
        <v>0.43999999999958517</v>
      </c>
      <c r="GA27" s="1">
        <f t="shared" si="169"/>
        <v>0</v>
      </c>
      <c r="GB27" s="1">
        <f t="shared" si="170"/>
        <v>1</v>
      </c>
      <c r="GC27" s="51">
        <f t="shared" si="171"/>
        <v>2.2799999999999487</v>
      </c>
      <c r="GD27" s="51">
        <f t="shared" si="172"/>
        <v>2.2799999999999487</v>
      </c>
      <c r="GE27" s="51">
        <f t="shared" si="173"/>
        <v>2.2799999999999487</v>
      </c>
      <c r="GF27" s="51">
        <f t="shared" si="174"/>
        <v>2.2799999999999487</v>
      </c>
      <c r="GG27" s="51">
        <f t="shared" si="175"/>
        <v>2.2799999999999487</v>
      </c>
      <c r="GH27" s="1">
        <f t="shared" si="176"/>
        <v>0</v>
      </c>
      <c r="GI27" s="1">
        <f t="shared" si="177"/>
        <v>1</v>
      </c>
      <c r="GJ27" s="40">
        <f t="shared" si="178"/>
        <v>0.74999999999981748</v>
      </c>
      <c r="GK27" s="40">
        <f t="shared" si="179"/>
        <v>0.74999999999981748</v>
      </c>
      <c r="GL27" s="40">
        <f t="shared" si="180"/>
        <v>0.74999999999981748</v>
      </c>
      <c r="GM27" s="40">
        <f t="shared" si="181"/>
        <v>0.74999999999981748</v>
      </c>
      <c r="GN27" s="40">
        <f t="shared" si="182"/>
        <v>0.74999999999981748</v>
      </c>
    </row>
    <row r="28" spans="1:196" x14ac:dyDescent="0.25">
      <c r="D28" s="11" t="str">
        <f>IF(C28&gt;0,P28+(C28/86400),"")</f>
        <v/>
      </c>
      <c r="E28" s="11"/>
      <c r="F28" s="1">
        <v>1</v>
      </c>
      <c r="G28" s="1" t="s">
        <v>288</v>
      </c>
      <c r="H28" s="1">
        <v>26</v>
      </c>
      <c r="J28" s="6" t="s">
        <v>293</v>
      </c>
      <c r="K28" s="23">
        <f t="shared" si="43"/>
        <v>0</v>
      </c>
      <c r="L28" s="6">
        <f t="shared" si="44"/>
        <v>0</v>
      </c>
      <c r="M28" s="6">
        <f t="shared" si="45"/>
        <v>0</v>
      </c>
      <c r="N28" s="6">
        <f t="shared" si="46"/>
        <v>1</v>
      </c>
      <c r="O28" s="57">
        <f t="shared" si="47"/>
        <v>1</v>
      </c>
      <c r="P28" s="4"/>
      <c r="Q28" s="4"/>
      <c r="R28" s="4"/>
      <c r="S28" s="4"/>
      <c r="T28" s="16"/>
      <c r="U28" s="4"/>
      <c r="V28" s="4"/>
      <c r="W28" s="16"/>
      <c r="X28" s="4"/>
      <c r="Y28" s="4"/>
      <c r="Z28" s="16"/>
      <c r="AA28" s="4"/>
      <c r="AB28" s="4"/>
      <c r="AC28" s="16"/>
      <c r="AD28" s="4"/>
      <c r="AE28" s="4"/>
      <c r="AF28" s="4"/>
      <c r="AG28" s="4"/>
      <c r="AH28" s="4"/>
      <c r="AI28" s="4" t="str">
        <f t="shared" si="24"/>
        <v/>
      </c>
      <c r="AW28" s="1">
        <f t="shared" si="50"/>
        <v>0</v>
      </c>
      <c r="AY28" s="1">
        <f t="shared" si="51"/>
        <v>999</v>
      </c>
      <c r="AZ28" s="1">
        <f t="shared" si="52"/>
        <v>0</v>
      </c>
      <c r="BA28" s="1">
        <f t="shared" si="53"/>
        <v>0</v>
      </c>
      <c r="BB28" s="1">
        <f t="shared" si="54"/>
        <v>0</v>
      </c>
      <c r="BC28" s="24" t="str">
        <f t="shared" si="55"/>
        <v/>
      </c>
      <c r="BD28" s="24" t="str">
        <f t="shared" si="56"/>
        <v/>
      </c>
      <c r="BE28" s="24" t="str">
        <f t="shared" si="57"/>
        <v/>
      </c>
      <c r="BF28" s="24" t="str">
        <f t="shared" si="58"/>
        <v/>
      </c>
      <c r="BG28" s="24" t="str">
        <f t="shared" si="59"/>
        <v/>
      </c>
      <c r="BH28" s="24" t="str">
        <f t="shared" si="60"/>
        <v/>
      </c>
      <c r="BI28" s="24" t="str">
        <f t="shared" si="61"/>
        <v/>
      </c>
      <c r="BJ28" s="24" t="str">
        <f t="shared" si="62"/>
        <v/>
      </c>
      <c r="BK28" s="24" t="str">
        <f t="shared" si="63"/>
        <v/>
      </c>
      <c r="BL28" s="24" t="str">
        <f t="shared" si="64"/>
        <v/>
      </c>
      <c r="BM28" s="24" t="str">
        <f t="shared" si="65"/>
        <v/>
      </c>
      <c r="BN28" s="24" t="str">
        <f t="shared" si="66"/>
        <v/>
      </c>
      <c r="BO28" s="24" t="str">
        <f t="shared" si="67"/>
        <v/>
      </c>
      <c r="BQ28" s="24" t="str">
        <f t="shared" si="68"/>
        <v/>
      </c>
      <c r="BR28" s="24" t="str">
        <f t="shared" si="69"/>
        <v/>
      </c>
      <c r="BS28" s="24" t="str">
        <f t="shared" si="70"/>
        <v/>
      </c>
      <c r="BT28" s="24" t="str">
        <f t="shared" si="71"/>
        <v/>
      </c>
      <c r="BU28" s="24" t="str">
        <f t="shared" si="72"/>
        <v/>
      </c>
      <c r="BV28" s="24" t="str">
        <f t="shared" si="73"/>
        <v/>
      </c>
      <c r="BW28" s="24" t="str">
        <f t="shared" si="74"/>
        <v/>
      </c>
      <c r="BX28" s="24" t="str">
        <f t="shared" si="75"/>
        <v/>
      </c>
      <c r="BY28" s="24" t="str">
        <f t="shared" si="76"/>
        <v/>
      </c>
      <c r="BZ28" s="24" t="str">
        <f t="shared" si="77"/>
        <v/>
      </c>
      <c r="CA28" s="24" t="str">
        <f t="shared" si="78"/>
        <v/>
      </c>
      <c r="CB28" s="24" t="str">
        <f t="shared" si="79"/>
        <v/>
      </c>
      <c r="CC28" s="24" t="str">
        <f t="shared" si="80"/>
        <v/>
      </c>
      <c r="CD28" s="1">
        <f t="shared" si="81"/>
        <v>0</v>
      </c>
      <c r="CE28" s="1">
        <f t="shared" si="82"/>
        <v>0</v>
      </c>
      <c r="CF28" s="24">
        <f t="shared" si="83"/>
        <v>0</v>
      </c>
      <c r="CG28" s="24" t="str">
        <f t="shared" si="84"/>
        <v/>
      </c>
      <c r="CH28" s="24">
        <f t="shared" si="85"/>
        <v>0</v>
      </c>
      <c r="CI28" s="24" t="str">
        <f t="shared" si="86"/>
        <v/>
      </c>
      <c r="CJ28" s="24" t="str">
        <f t="shared" si="87"/>
        <v/>
      </c>
      <c r="CM28" s="24" t="str">
        <f t="shared" si="88"/>
        <v/>
      </c>
      <c r="CN28" s="24" t="str">
        <f t="shared" si="89"/>
        <v/>
      </c>
      <c r="CO28" s="24" t="str">
        <f t="shared" si="90"/>
        <v/>
      </c>
      <c r="CP28" s="24" t="str">
        <f t="shared" si="91"/>
        <v/>
      </c>
      <c r="CQ28" s="24" t="str">
        <f t="shared" si="92"/>
        <v/>
      </c>
      <c r="CR28" s="24" t="str">
        <f t="shared" si="93"/>
        <v/>
      </c>
      <c r="CS28" s="24" t="str">
        <f t="shared" si="94"/>
        <v/>
      </c>
      <c r="CT28" s="24" t="str">
        <f t="shared" si="95"/>
        <v/>
      </c>
      <c r="CU28" s="24" t="str">
        <f t="shared" si="96"/>
        <v/>
      </c>
      <c r="CV28" s="24" t="str">
        <f t="shared" si="97"/>
        <v/>
      </c>
      <c r="CW28" s="24" t="str">
        <f t="shared" si="98"/>
        <v/>
      </c>
      <c r="CX28" s="24" t="str">
        <f t="shared" si="99"/>
        <v/>
      </c>
      <c r="CY28" s="24" t="str">
        <f t="shared" si="100"/>
        <v/>
      </c>
      <c r="CZ28" s="1">
        <f t="shared" si="101"/>
        <v>0</v>
      </c>
      <c r="DA28" s="1">
        <f t="shared" si="102"/>
        <v>0</v>
      </c>
      <c r="DB28" s="24">
        <f t="shared" si="103"/>
        <v>0</v>
      </c>
      <c r="DC28" s="24" t="str">
        <f t="shared" si="104"/>
        <v/>
      </c>
      <c r="DD28" s="24">
        <f t="shared" si="105"/>
        <v>0</v>
      </c>
      <c r="DE28" s="24" t="str">
        <f t="shared" si="106"/>
        <v/>
      </c>
      <c r="DF28" s="24" t="str">
        <f t="shared" si="107"/>
        <v/>
      </c>
      <c r="DI28" s="24" t="str">
        <f t="shared" si="108"/>
        <v/>
      </c>
      <c r="DJ28" s="24" t="str">
        <f t="shared" si="109"/>
        <v/>
      </c>
      <c r="DK28" s="24" t="str">
        <f t="shared" si="110"/>
        <v/>
      </c>
      <c r="DL28" s="24" t="str">
        <f t="shared" si="111"/>
        <v/>
      </c>
      <c r="DM28" s="24" t="str">
        <f t="shared" si="112"/>
        <v/>
      </c>
      <c r="DN28" s="24" t="str">
        <f t="shared" si="113"/>
        <v/>
      </c>
      <c r="DO28" s="24" t="str">
        <f t="shared" si="114"/>
        <v/>
      </c>
      <c r="DP28" s="24" t="str">
        <f t="shared" si="115"/>
        <v/>
      </c>
      <c r="DQ28" s="24" t="str">
        <f t="shared" si="116"/>
        <v/>
      </c>
      <c r="DR28" s="24" t="str">
        <f t="shared" si="117"/>
        <v/>
      </c>
      <c r="DS28" s="24" t="str">
        <f t="shared" si="118"/>
        <v/>
      </c>
      <c r="DT28" s="24" t="str">
        <f t="shared" si="119"/>
        <v/>
      </c>
      <c r="DU28" s="24" t="str">
        <f t="shared" si="120"/>
        <v/>
      </c>
      <c r="DV28" s="1">
        <f t="shared" si="121"/>
        <v>0</v>
      </c>
      <c r="DW28" s="1">
        <f t="shared" si="122"/>
        <v>0</v>
      </c>
      <c r="DX28" s="24">
        <f t="shared" si="123"/>
        <v>0</v>
      </c>
      <c r="DY28" s="24" t="str">
        <f t="shared" si="124"/>
        <v/>
      </c>
      <c r="DZ28" s="24">
        <f t="shared" si="125"/>
        <v>0</v>
      </c>
      <c r="EA28" s="24" t="str">
        <f t="shared" si="126"/>
        <v/>
      </c>
      <c r="EB28" s="24" t="str">
        <f t="shared" si="127"/>
        <v/>
      </c>
      <c r="EE28" s="24" t="str">
        <f t="shared" si="128"/>
        <v/>
      </c>
      <c r="EF28" s="24" t="str">
        <f t="shared" si="129"/>
        <v/>
      </c>
      <c r="EG28" s="24" t="str">
        <f t="shared" si="130"/>
        <v/>
      </c>
      <c r="EH28" s="24" t="str">
        <f t="shared" si="131"/>
        <v/>
      </c>
      <c r="EI28" s="24" t="str">
        <f t="shared" si="132"/>
        <v/>
      </c>
      <c r="EJ28" s="24" t="str">
        <f t="shared" si="133"/>
        <v/>
      </c>
      <c r="EK28" s="24" t="str">
        <f t="shared" si="134"/>
        <v/>
      </c>
      <c r="EL28" s="24" t="str">
        <f t="shared" si="135"/>
        <v/>
      </c>
      <c r="EM28" s="24" t="str">
        <f t="shared" si="136"/>
        <v/>
      </c>
      <c r="EN28" s="24" t="str">
        <f t="shared" si="137"/>
        <v/>
      </c>
      <c r="EO28" s="24" t="str">
        <f t="shared" si="138"/>
        <v/>
      </c>
      <c r="EP28" s="24" t="str">
        <f t="shared" si="139"/>
        <v/>
      </c>
      <c r="EQ28" s="24" t="str">
        <f t="shared" si="140"/>
        <v/>
      </c>
      <c r="ER28" s="1">
        <f t="shared" si="141"/>
        <v>0</v>
      </c>
      <c r="ES28" s="1">
        <f t="shared" si="142"/>
        <v>0</v>
      </c>
      <c r="ET28" s="24">
        <f t="shared" si="143"/>
        <v>0</v>
      </c>
      <c r="EU28" s="24" t="str">
        <f t="shared" si="144"/>
        <v/>
      </c>
      <c r="EV28" s="24">
        <f t="shared" si="145"/>
        <v>0</v>
      </c>
      <c r="EW28" s="24" t="str">
        <f t="shared" si="146"/>
        <v/>
      </c>
      <c r="EX28" s="24" t="str">
        <f t="shared" si="147"/>
        <v/>
      </c>
      <c r="EZ28" s="24">
        <f t="shared" si="148"/>
        <v>0</v>
      </c>
      <c r="FA28" s="24">
        <f>IF(AND(C28&lt;&gt;"",C28&lt;=20),C28/86400,20/86400)</f>
        <v>2.3148148148148149E-4</v>
      </c>
      <c r="FB28" s="40">
        <f t="shared" si="149"/>
        <v>20</v>
      </c>
      <c r="FD28" s="24" t="str">
        <f t="shared" si="150"/>
        <v/>
      </c>
      <c r="FE28" s="24" t="str">
        <f t="shared" si="151"/>
        <v/>
      </c>
      <c r="FF28" s="24"/>
      <c r="FG28" s="49">
        <f>K28</f>
        <v>0</v>
      </c>
      <c r="FH28" s="8">
        <f>C28</f>
        <v>0</v>
      </c>
      <c r="FI28" s="49">
        <f>L28</f>
        <v>0</v>
      </c>
      <c r="FJ28" s="49">
        <f t="shared" si="152"/>
        <v>999</v>
      </c>
      <c r="FK28" s="49">
        <f t="shared" si="153"/>
        <v>0</v>
      </c>
      <c r="FL28" s="51" t="str">
        <f t="shared" si="154"/>
        <v/>
      </c>
      <c r="FM28" s="49">
        <f t="shared" si="155"/>
        <v>0</v>
      </c>
      <c r="FN28" s="49">
        <f t="shared" si="156"/>
        <v>0</v>
      </c>
      <c r="FO28" s="51">
        <f t="shared" si="157"/>
        <v>0</v>
      </c>
      <c r="FP28" s="51" t="str">
        <f t="shared" si="158"/>
        <v/>
      </c>
      <c r="FQ28" s="51">
        <f t="shared" si="159"/>
        <v>0</v>
      </c>
      <c r="FR28" s="51" t="str">
        <f t="shared" si="160"/>
        <v/>
      </c>
      <c r="FS28" s="51" t="str">
        <f t="shared" si="161"/>
        <v/>
      </c>
      <c r="FT28" s="1">
        <f t="shared" si="162"/>
        <v>0</v>
      </c>
      <c r="FU28" s="1">
        <f t="shared" si="163"/>
        <v>0</v>
      </c>
      <c r="FV28" s="51">
        <f t="shared" si="164"/>
        <v>0</v>
      </c>
      <c r="FW28" s="51" t="str">
        <f t="shared" si="165"/>
        <v/>
      </c>
      <c r="FX28" s="51">
        <f t="shared" si="166"/>
        <v>0</v>
      </c>
      <c r="FY28" s="51" t="str">
        <f t="shared" si="167"/>
        <v/>
      </c>
      <c r="FZ28" s="51" t="str">
        <f t="shared" si="168"/>
        <v/>
      </c>
      <c r="GA28" s="1">
        <f t="shared" si="169"/>
        <v>0</v>
      </c>
      <c r="GB28" s="1">
        <f t="shared" si="170"/>
        <v>0</v>
      </c>
      <c r="GC28" s="51">
        <f t="shared" si="171"/>
        <v>0</v>
      </c>
      <c r="GD28" s="51" t="str">
        <f t="shared" si="172"/>
        <v/>
      </c>
      <c r="GE28" s="51">
        <f t="shared" si="173"/>
        <v>0</v>
      </c>
      <c r="GF28" s="51" t="str">
        <f t="shared" si="174"/>
        <v/>
      </c>
      <c r="GG28" s="51" t="str">
        <f t="shared" si="175"/>
        <v/>
      </c>
      <c r="GH28" s="1">
        <f t="shared" si="176"/>
        <v>0</v>
      </c>
      <c r="GI28" s="1">
        <f t="shared" si="177"/>
        <v>0</v>
      </c>
      <c r="GJ28" s="40">
        <f t="shared" si="178"/>
        <v>0</v>
      </c>
      <c r="GK28" s="40" t="str">
        <f t="shared" si="179"/>
        <v/>
      </c>
      <c r="GL28" s="40">
        <f t="shared" si="180"/>
        <v>0</v>
      </c>
      <c r="GM28" s="40" t="str">
        <f t="shared" si="181"/>
        <v/>
      </c>
      <c r="GN28" s="40" t="str">
        <f t="shared" si="182"/>
        <v/>
      </c>
    </row>
    <row r="29" spans="1:196" x14ac:dyDescent="0.25">
      <c r="A29">
        <v>3</v>
      </c>
      <c r="B29">
        <v>0</v>
      </c>
      <c r="C29">
        <v>4.9166676000000447</v>
      </c>
      <c r="D29" s="11">
        <f>IF(C29&gt;0,P29+(C29/86400),"")</f>
        <v>2.3370447541666669E-2</v>
      </c>
      <c r="E29" s="11">
        <f>P29+(20/86400)</f>
        <v>2.3545023148148152E-2</v>
      </c>
      <c r="F29" s="1">
        <v>1</v>
      </c>
      <c r="G29" s="1" t="s">
        <v>283</v>
      </c>
      <c r="H29" s="1">
        <v>51</v>
      </c>
      <c r="J29" s="6"/>
      <c r="K29" s="23">
        <f t="shared" si="43"/>
        <v>1</v>
      </c>
      <c r="L29" s="6">
        <f t="shared" si="44"/>
        <v>0</v>
      </c>
      <c r="M29" s="6">
        <f t="shared" si="45"/>
        <v>0</v>
      </c>
      <c r="N29" s="6">
        <f t="shared" si="46"/>
        <v>0</v>
      </c>
      <c r="O29" s="57">
        <f t="shared" si="47"/>
        <v>0</v>
      </c>
      <c r="P29" s="4">
        <v>2.331354166666667E-2</v>
      </c>
      <c r="Q29" s="4">
        <v>2.3319675925925928E-2</v>
      </c>
      <c r="R29" s="4">
        <v>2.3320601851851849E-2</v>
      </c>
      <c r="S29" s="4">
        <v>2.3355902777777781E-2</v>
      </c>
      <c r="T29" s="16">
        <v>2.3320601851851849E-2</v>
      </c>
      <c r="U29" s="4">
        <v>2.3355902777777781E-2</v>
      </c>
      <c r="V29" s="4">
        <v>2.3362268518518515E-2</v>
      </c>
      <c r="W29" s="16"/>
      <c r="X29" s="4"/>
      <c r="Y29" s="4"/>
      <c r="Z29" s="16"/>
      <c r="AA29" s="4"/>
      <c r="AB29" s="4"/>
      <c r="AC29" s="16"/>
      <c r="AD29" s="4"/>
      <c r="AE29" s="4"/>
      <c r="AF29" s="4">
        <v>2.3369560185185184E-2</v>
      </c>
      <c r="AG29" s="4">
        <f t="shared" si="48"/>
        <v>2.3370447541666669E-2</v>
      </c>
      <c r="AH29" s="4" t="str">
        <f t="shared" si="49"/>
        <v>TO</v>
      </c>
      <c r="AI29" s="4" t="str">
        <f t="shared" si="24"/>
        <v/>
      </c>
      <c r="AJ29" s="1" t="s">
        <v>282</v>
      </c>
      <c r="AK29" s="17" t="s">
        <v>280</v>
      </c>
      <c r="AL29" s="1" t="s">
        <v>281</v>
      </c>
      <c r="AM29" s="1" t="s">
        <v>280</v>
      </c>
      <c r="AW29" s="1" t="str">
        <f t="shared" si="50"/>
        <v>ic</v>
      </c>
      <c r="AY29" s="1">
        <f t="shared" si="51"/>
        <v>1</v>
      </c>
      <c r="AZ29" s="1">
        <f t="shared" si="52"/>
        <v>3</v>
      </c>
      <c r="BA29" s="1">
        <f t="shared" si="53"/>
        <v>3</v>
      </c>
      <c r="BB29" s="1">
        <f t="shared" si="54"/>
        <v>0</v>
      </c>
      <c r="BC29" s="24">
        <f t="shared" si="55"/>
        <v>7.0601851851793962E-6</v>
      </c>
      <c r="BD29" s="24">
        <f t="shared" si="56"/>
        <v>3.5300925925931675E-5</v>
      </c>
      <c r="BE29" s="24">
        <f t="shared" si="57"/>
        <v>6.3657407407338717E-6</v>
      </c>
      <c r="BF29" s="24" t="str">
        <f t="shared" si="58"/>
        <v/>
      </c>
      <c r="BG29" s="24" t="str">
        <f t="shared" si="59"/>
        <v/>
      </c>
      <c r="BH29" s="24" t="str">
        <f t="shared" si="60"/>
        <v/>
      </c>
      <c r="BI29" s="24" t="str">
        <f t="shared" si="61"/>
        <v/>
      </c>
      <c r="BJ29" s="24" t="str">
        <f t="shared" si="62"/>
        <v/>
      </c>
      <c r="BK29" s="24" t="str">
        <f t="shared" si="63"/>
        <v/>
      </c>
      <c r="BL29" s="24" t="str">
        <f t="shared" si="64"/>
        <v/>
      </c>
      <c r="BM29" s="24" t="str">
        <f t="shared" si="65"/>
        <v/>
      </c>
      <c r="BN29" s="24" t="str">
        <f t="shared" si="66"/>
        <v/>
      </c>
      <c r="BO29" s="24">
        <f t="shared" si="67"/>
        <v>8.1790231481540521E-6</v>
      </c>
      <c r="BQ29" s="24" t="str">
        <f t="shared" si="68"/>
        <v/>
      </c>
      <c r="BR29" s="24">
        <f t="shared" si="69"/>
        <v>3.5300925925931675E-5</v>
      </c>
      <c r="BS29" s="24" t="str">
        <f t="shared" si="70"/>
        <v/>
      </c>
      <c r="BT29" s="24" t="str">
        <f t="shared" si="71"/>
        <v/>
      </c>
      <c r="BU29" s="24" t="str">
        <f t="shared" si="72"/>
        <v/>
      </c>
      <c r="BV29" s="24" t="str">
        <f t="shared" si="73"/>
        <v/>
      </c>
      <c r="BW29" s="24" t="str">
        <f t="shared" si="74"/>
        <v/>
      </c>
      <c r="BX29" s="24" t="str">
        <f t="shared" si="75"/>
        <v/>
      </c>
      <c r="BY29" s="24" t="str">
        <f t="shared" si="76"/>
        <v/>
      </c>
      <c r="BZ29" s="24" t="str">
        <f t="shared" si="77"/>
        <v/>
      </c>
      <c r="CA29" s="24" t="str">
        <f t="shared" si="78"/>
        <v/>
      </c>
      <c r="CB29" s="24" t="str">
        <f t="shared" si="79"/>
        <v/>
      </c>
      <c r="CC29" s="24">
        <f t="shared" si="80"/>
        <v>8.1790231481540521E-6</v>
      </c>
      <c r="CD29" s="1">
        <f t="shared" si="81"/>
        <v>0</v>
      </c>
      <c r="CE29" s="1">
        <f t="shared" si="82"/>
        <v>2</v>
      </c>
      <c r="CF29" s="24">
        <f t="shared" si="83"/>
        <v>4.3479949074085728E-5</v>
      </c>
      <c r="CG29" s="24">
        <f t="shared" si="84"/>
        <v>2.1739974537042864E-5</v>
      </c>
      <c r="CH29" s="24">
        <f t="shared" si="85"/>
        <v>3.5300925925931675E-5</v>
      </c>
      <c r="CI29" s="24">
        <f t="shared" si="86"/>
        <v>3.5300925925931675E-5</v>
      </c>
      <c r="CJ29" s="24">
        <f t="shared" si="87"/>
        <v>3.5300925925931675E-5</v>
      </c>
      <c r="CM29" s="24" t="str">
        <f t="shared" si="88"/>
        <v/>
      </c>
      <c r="CN29" s="24" t="str">
        <f t="shared" si="89"/>
        <v/>
      </c>
      <c r="CO29" s="24" t="str">
        <f t="shared" si="90"/>
        <v/>
      </c>
      <c r="CP29" s="24" t="str">
        <f t="shared" si="91"/>
        <v/>
      </c>
      <c r="CQ29" s="24" t="str">
        <f t="shared" si="92"/>
        <v/>
      </c>
      <c r="CR29" s="24" t="str">
        <f t="shared" si="93"/>
        <v/>
      </c>
      <c r="CS29" s="24" t="str">
        <f t="shared" si="94"/>
        <v/>
      </c>
      <c r="CT29" s="24" t="str">
        <f t="shared" si="95"/>
        <v/>
      </c>
      <c r="CU29" s="24" t="str">
        <f t="shared" si="96"/>
        <v/>
      </c>
      <c r="CV29" s="24" t="str">
        <f t="shared" si="97"/>
        <v/>
      </c>
      <c r="CW29" s="24" t="str">
        <f t="shared" si="98"/>
        <v/>
      </c>
      <c r="CX29" s="24" t="str">
        <f t="shared" si="99"/>
        <v/>
      </c>
      <c r="CY29" s="24" t="str">
        <f t="shared" si="100"/>
        <v/>
      </c>
      <c r="CZ29" s="1">
        <f t="shared" si="101"/>
        <v>0</v>
      </c>
      <c r="DA29" s="1">
        <f t="shared" si="102"/>
        <v>0</v>
      </c>
      <c r="DB29" s="24">
        <f t="shared" si="103"/>
        <v>0</v>
      </c>
      <c r="DC29" s="24" t="str">
        <f t="shared" si="104"/>
        <v/>
      </c>
      <c r="DD29" s="24">
        <f t="shared" si="105"/>
        <v>0</v>
      </c>
      <c r="DE29" s="24" t="str">
        <f t="shared" si="106"/>
        <v/>
      </c>
      <c r="DF29" s="24" t="str">
        <f t="shared" si="107"/>
        <v/>
      </c>
      <c r="DI29" s="24">
        <f t="shared" si="108"/>
        <v>7.0601851851793962E-6</v>
      </c>
      <c r="DJ29" s="24" t="str">
        <f t="shared" si="109"/>
        <v/>
      </c>
      <c r="DK29" s="24" t="str">
        <f t="shared" si="110"/>
        <v/>
      </c>
      <c r="DL29" s="24" t="str">
        <f t="shared" si="111"/>
        <v/>
      </c>
      <c r="DM29" s="24" t="str">
        <f t="shared" si="112"/>
        <v/>
      </c>
      <c r="DN29" s="24" t="str">
        <f t="shared" si="113"/>
        <v/>
      </c>
      <c r="DO29" s="24" t="str">
        <f t="shared" si="114"/>
        <v/>
      </c>
      <c r="DP29" s="24" t="str">
        <f t="shared" si="115"/>
        <v/>
      </c>
      <c r="DQ29" s="24" t="str">
        <f t="shared" si="116"/>
        <v/>
      </c>
      <c r="DR29" s="24" t="str">
        <f t="shared" si="117"/>
        <v/>
      </c>
      <c r="DS29" s="24" t="str">
        <f t="shared" si="118"/>
        <v/>
      </c>
      <c r="DT29" s="24" t="str">
        <f t="shared" si="119"/>
        <v/>
      </c>
      <c r="DU29" s="24" t="str">
        <f t="shared" si="120"/>
        <v/>
      </c>
      <c r="DV29" s="1">
        <f t="shared" si="121"/>
        <v>1</v>
      </c>
      <c r="DW29" s="1">
        <f t="shared" si="122"/>
        <v>1</v>
      </c>
      <c r="DX29" s="24">
        <f t="shared" si="123"/>
        <v>7.0601851851793962E-6</v>
      </c>
      <c r="DY29" s="24">
        <f t="shared" si="124"/>
        <v>7.0601851851793962E-6</v>
      </c>
      <c r="DZ29" s="24">
        <f t="shared" si="125"/>
        <v>7.0601851851793962E-6</v>
      </c>
      <c r="EA29" s="24">
        <f t="shared" si="126"/>
        <v>7.0601851851793962E-6</v>
      </c>
      <c r="EB29" s="24" t="str">
        <f t="shared" si="127"/>
        <v/>
      </c>
      <c r="EE29" s="24" t="str">
        <f t="shared" si="128"/>
        <v/>
      </c>
      <c r="EF29" s="24" t="str">
        <f t="shared" si="129"/>
        <v/>
      </c>
      <c r="EG29" s="24">
        <f t="shared" si="130"/>
        <v>6.3657407407338717E-6</v>
      </c>
      <c r="EH29" s="24" t="str">
        <f t="shared" si="131"/>
        <v/>
      </c>
      <c r="EI29" s="24" t="str">
        <f t="shared" si="132"/>
        <v/>
      </c>
      <c r="EJ29" s="24" t="str">
        <f t="shared" si="133"/>
        <v/>
      </c>
      <c r="EK29" s="24" t="str">
        <f t="shared" si="134"/>
        <v/>
      </c>
      <c r="EL29" s="24" t="str">
        <f t="shared" si="135"/>
        <v/>
      </c>
      <c r="EM29" s="24" t="str">
        <f t="shared" si="136"/>
        <v/>
      </c>
      <c r="EN29" s="24" t="str">
        <f t="shared" si="137"/>
        <v/>
      </c>
      <c r="EO29" s="24" t="str">
        <f t="shared" si="138"/>
        <v/>
      </c>
      <c r="EP29" s="24" t="str">
        <f t="shared" si="139"/>
        <v/>
      </c>
      <c r="EQ29" s="24" t="str">
        <f t="shared" si="140"/>
        <v/>
      </c>
      <c r="ER29" s="1">
        <f t="shared" si="141"/>
        <v>0</v>
      </c>
      <c r="ES29" s="1">
        <f t="shared" si="142"/>
        <v>1</v>
      </c>
      <c r="ET29" s="24">
        <f t="shared" si="143"/>
        <v>6.3657407407338717E-6</v>
      </c>
      <c r="EU29" s="24">
        <f t="shared" si="144"/>
        <v>6.3657407407338717E-6</v>
      </c>
      <c r="EV29" s="24">
        <f t="shared" si="145"/>
        <v>6.3657407407338717E-6</v>
      </c>
      <c r="EW29" s="24">
        <f t="shared" si="146"/>
        <v>6.3657407407338717E-6</v>
      </c>
      <c r="EX29" s="24">
        <f t="shared" si="147"/>
        <v>6.3657407407338717E-6</v>
      </c>
      <c r="EZ29" s="24">
        <f t="shared" si="148"/>
        <v>5.6905874999998995E-5</v>
      </c>
      <c r="FA29" s="24">
        <f>IF(AND(C29&lt;&gt;"",C29&lt;=20),C29/86400,20/86400)</f>
        <v>5.690587500000052E-5</v>
      </c>
      <c r="FB29" s="40">
        <f t="shared" si="149"/>
        <v>1.3173056395698879E-13</v>
      </c>
      <c r="FD29" s="24">
        <f t="shared" si="150"/>
        <v>7.0601851851793962E-6</v>
      </c>
      <c r="FE29" s="24">
        <f t="shared" si="151"/>
        <v>9.2592592592158351E-7</v>
      </c>
      <c r="FF29" s="24"/>
      <c r="FG29" s="49">
        <f>K29</f>
        <v>1</v>
      </c>
      <c r="FH29" s="8">
        <f>C29</f>
        <v>4.9166676000000447</v>
      </c>
      <c r="FI29" s="49">
        <f>L29</f>
        <v>0</v>
      </c>
      <c r="FJ29" s="49">
        <f t="shared" si="152"/>
        <v>1</v>
      </c>
      <c r="FK29" s="49">
        <f t="shared" si="153"/>
        <v>3</v>
      </c>
      <c r="FL29" s="51">
        <f t="shared" si="154"/>
        <v>0.60999999999949983</v>
      </c>
      <c r="FM29" s="49">
        <f t="shared" si="155"/>
        <v>0</v>
      </c>
      <c r="FN29" s="49">
        <f t="shared" si="156"/>
        <v>2</v>
      </c>
      <c r="FO29" s="51">
        <f t="shared" si="157"/>
        <v>3.7566676000010069</v>
      </c>
      <c r="FP29" s="51">
        <f t="shared" si="158"/>
        <v>1.8783338000005034</v>
      </c>
      <c r="FQ29" s="51">
        <f t="shared" si="159"/>
        <v>3.0500000000004968</v>
      </c>
      <c r="FR29" s="51">
        <f t="shared" si="160"/>
        <v>3.0500000000004968</v>
      </c>
      <c r="FS29" s="51">
        <f t="shared" si="161"/>
        <v>3.0500000000004968</v>
      </c>
      <c r="FT29" s="1">
        <f t="shared" si="162"/>
        <v>0</v>
      </c>
      <c r="FU29" s="1">
        <f t="shared" si="163"/>
        <v>0</v>
      </c>
      <c r="FV29" s="51">
        <f t="shared" si="164"/>
        <v>0</v>
      </c>
      <c r="FW29" s="51" t="str">
        <f t="shared" si="165"/>
        <v/>
      </c>
      <c r="FX29" s="51">
        <f t="shared" si="166"/>
        <v>0</v>
      </c>
      <c r="FY29" s="51" t="str">
        <f t="shared" si="167"/>
        <v/>
      </c>
      <c r="FZ29" s="51" t="str">
        <f t="shared" si="168"/>
        <v/>
      </c>
      <c r="GA29" s="1">
        <f t="shared" si="169"/>
        <v>1</v>
      </c>
      <c r="GB29" s="1">
        <f t="shared" si="170"/>
        <v>1</v>
      </c>
      <c r="GC29" s="51">
        <f t="shared" si="171"/>
        <v>0.60999999999949983</v>
      </c>
      <c r="GD29" s="51">
        <f t="shared" si="172"/>
        <v>0.60999999999949983</v>
      </c>
      <c r="GE29" s="51">
        <f t="shared" si="173"/>
        <v>0.60999999999949983</v>
      </c>
      <c r="GF29" s="51">
        <f t="shared" si="174"/>
        <v>0.60999999999949983</v>
      </c>
      <c r="GG29" s="51" t="str">
        <f t="shared" si="175"/>
        <v/>
      </c>
      <c r="GH29" s="1">
        <f t="shared" si="176"/>
        <v>0</v>
      </c>
      <c r="GI29" s="1">
        <f t="shared" si="177"/>
        <v>1</v>
      </c>
      <c r="GJ29" s="40">
        <f t="shared" si="178"/>
        <v>0.54999999999940652</v>
      </c>
      <c r="GK29" s="40">
        <f t="shared" si="179"/>
        <v>0.54999999999940652</v>
      </c>
      <c r="GL29" s="40">
        <f t="shared" si="180"/>
        <v>0.54999999999940652</v>
      </c>
      <c r="GM29" s="40">
        <f t="shared" si="181"/>
        <v>0.54999999999940652</v>
      </c>
      <c r="GN29" s="40">
        <f t="shared" si="182"/>
        <v>0.54999999999940652</v>
      </c>
    </row>
    <row r="30" spans="1:196" x14ac:dyDescent="0.25">
      <c r="D30" s="11" t="str">
        <f>IF(C30&gt;0,P30+(C30/86400),"")</f>
        <v/>
      </c>
      <c r="E30" s="11"/>
      <c r="F30" s="1">
        <v>1</v>
      </c>
      <c r="G30" s="1" t="s">
        <v>283</v>
      </c>
      <c r="H30" s="1">
        <v>52</v>
      </c>
      <c r="J30" s="6" t="s">
        <v>293</v>
      </c>
      <c r="K30" s="23">
        <f t="shared" si="43"/>
        <v>0</v>
      </c>
      <c r="L30" s="6">
        <f t="shared" si="44"/>
        <v>0</v>
      </c>
      <c r="M30" s="6">
        <f t="shared" si="45"/>
        <v>0</v>
      </c>
      <c r="N30" s="6">
        <f t="shared" si="46"/>
        <v>1</v>
      </c>
      <c r="O30" s="57">
        <f t="shared" si="47"/>
        <v>1</v>
      </c>
      <c r="P30" s="4"/>
      <c r="Q30" s="4"/>
      <c r="R30" s="4"/>
      <c r="S30" s="4"/>
      <c r="T30" s="16"/>
      <c r="U30" s="4"/>
      <c r="V30" s="4"/>
      <c r="W30" s="16"/>
      <c r="X30" s="4"/>
      <c r="Y30" s="4"/>
      <c r="Z30" s="16"/>
      <c r="AA30" s="4"/>
      <c r="AB30" s="4"/>
      <c r="AC30" s="16"/>
      <c r="AD30" s="4"/>
      <c r="AE30" s="4"/>
      <c r="AF30" s="4"/>
      <c r="AG30" s="4"/>
      <c r="AH30" s="4"/>
      <c r="AI30" s="4" t="str">
        <f t="shared" si="24"/>
        <v/>
      </c>
      <c r="AW30" s="1">
        <f t="shared" si="50"/>
        <v>0</v>
      </c>
      <c r="AY30" s="1">
        <f t="shared" si="51"/>
        <v>999</v>
      </c>
      <c r="AZ30" s="1">
        <f t="shared" si="52"/>
        <v>0</v>
      </c>
      <c r="BA30" s="1">
        <f t="shared" si="53"/>
        <v>0</v>
      </c>
      <c r="BB30" s="1">
        <f t="shared" si="54"/>
        <v>0</v>
      </c>
      <c r="BC30" s="24" t="str">
        <f t="shared" si="55"/>
        <v/>
      </c>
      <c r="BD30" s="24" t="str">
        <f t="shared" si="56"/>
        <v/>
      </c>
      <c r="BE30" s="24" t="str">
        <f t="shared" si="57"/>
        <v/>
      </c>
      <c r="BF30" s="24" t="str">
        <f t="shared" si="58"/>
        <v/>
      </c>
      <c r="BG30" s="24" t="str">
        <f t="shared" si="59"/>
        <v/>
      </c>
      <c r="BH30" s="24" t="str">
        <f t="shared" si="60"/>
        <v/>
      </c>
      <c r="BI30" s="24" t="str">
        <f t="shared" si="61"/>
        <v/>
      </c>
      <c r="BJ30" s="24" t="str">
        <f t="shared" si="62"/>
        <v/>
      </c>
      <c r="BK30" s="24" t="str">
        <f t="shared" si="63"/>
        <v/>
      </c>
      <c r="BL30" s="24" t="str">
        <f t="shared" si="64"/>
        <v/>
      </c>
      <c r="BM30" s="24" t="str">
        <f t="shared" si="65"/>
        <v/>
      </c>
      <c r="BN30" s="24" t="str">
        <f t="shared" si="66"/>
        <v/>
      </c>
      <c r="BO30" s="24" t="str">
        <f t="shared" si="67"/>
        <v/>
      </c>
      <c r="BQ30" s="24" t="str">
        <f t="shared" si="68"/>
        <v/>
      </c>
      <c r="BR30" s="24" t="str">
        <f t="shared" si="69"/>
        <v/>
      </c>
      <c r="BS30" s="24" t="str">
        <f t="shared" si="70"/>
        <v/>
      </c>
      <c r="BT30" s="24" t="str">
        <f t="shared" si="71"/>
        <v/>
      </c>
      <c r="BU30" s="24" t="str">
        <f t="shared" si="72"/>
        <v/>
      </c>
      <c r="BV30" s="24" t="str">
        <f t="shared" si="73"/>
        <v/>
      </c>
      <c r="BW30" s="24" t="str">
        <f t="shared" si="74"/>
        <v/>
      </c>
      <c r="BX30" s="24" t="str">
        <f t="shared" si="75"/>
        <v/>
      </c>
      <c r="BY30" s="24" t="str">
        <f t="shared" si="76"/>
        <v/>
      </c>
      <c r="BZ30" s="24" t="str">
        <f t="shared" si="77"/>
        <v/>
      </c>
      <c r="CA30" s="24" t="str">
        <f t="shared" si="78"/>
        <v/>
      </c>
      <c r="CB30" s="24" t="str">
        <f t="shared" si="79"/>
        <v/>
      </c>
      <c r="CC30" s="24" t="str">
        <f t="shared" si="80"/>
        <v/>
      </c>
      <c r="CD30" s="1">
        <f t="shared" si="81"/>
        <v>0</v>
      </c>
      <c r="CE30" s="1">
        <f t="shared" si="82"/>
        <v>0</v>
      </c>
      <c r="CF30" s="24">
        <f t="shared" si="83"/>
        <v>0</v>
      </c>
      <c r="CG30" s="24" t="str">
        <f t="shared" si="84"/>
        <v/>
      </c>
      <c r="CH30" s="24">
        <f t="shared" si="85"/>
        <v>0</v>
      </c>
      <c r="CI30" s="24" t="str">
        <f t="shared" si="86"/>
        <v/>
      </c>
      <c r="CJ30" s="24" t="str">
        <f t="shared" si="87"/>
        <v/>
      </c>
      <c r="CM30" s="24" t="str">
        <f t="shared" si="88"/>
        <v/>
      </c>
      <c r="CN30" s="24" t="str">
        <f t="shared" si="89"/>
        <v/>
      </c>
      <c r="CO30" s="24" t="str">
        <f t="shared" si="90"/>
        <v/>
      </c>
      <c r="CP30" s="24" t="str">
        <f t="shared" si="91"/>
        <v/>
      </c>
      <c r="CQ30" s="24" t="str">
        <f t="shared" si="92"/>
        <v/>
      </c>
      <c r="CR30" s="24" t="str">
        <f t="shared" si="93"/>
        <v/>
      </c>
      <c r="CS30" s="24" t="str">
        <f t="shared" si="94"/>
        <v/>
      </c>
      <c r="CT30" s="24" t="str">
        <f t="shared" si="95"/>
        <v/>
      </c>
      <c r="CU30" s="24" t="str">
        <f t="shared" si="96"/>
        <v/>
      </c>
      <c r="CV30" s="24" t="str">
        <f t="shared" si="97"/>
        <v/>
      </c>
      <c r="CW30" s="24" t="str">
        <f t="shared" si="98"/>
        <v/>
      </c>
      <c r="CX30" s="24" t="str">
        <f t="shared" si="99"/>
        <v/>
      </c>
      <c r="CY30" s="24" t="str">
        <f t="shared" si="100"/>
        <v/>
      </c>
      <c r="CZ30" s="1">
        <f t="shared" si="101"/>
        <v>0</v>
      </c>
      <c r="DA30" s="1">
        <f t="shared" si="102"/>
        <v>0</v>
      </c>
      <c r="DB30" s="24">
        <f t="shared" si="103"/>
        <v>0</v>
      </c>
      <c r="DC30" s="24" t="str">
        <f t="shared" si="104"/>
        <v/>
      </c>
      <c r="DD30" s="24">
        <f t="shared" si="105"/>
        <v>0</v>
      </c>
      <c r="DE30" s="24" t="str">
        <f t="shared" si="106"/>
        <v/>
      </c>
      <c r="DF30" s="24" t="str">
        <f t="shared" si="107"/>
        <v/>
      </c>
      <c r="DI30" s="24" t="str">
        <f t="shared" si="108"/>
        <v/>
      </c>
      <c r="DJ30" s="24" t="str">
        <f t="shared" si="109"/>
        <v/>
      </c>
      <c r="DK30" s="24" t="str">
        <f t="shared" si="110"/>
        <v/>
      </c>
      <c r="DL30" s="24" t="str">
        <f t="shared" si="111"/>
        <v/>
      </c>
      <c r="DM30" s="24" t="str">
        <f t="shared" si="112"/>
        <v/>
      </c>
      <c r="DN30" s="24" t="str">
        <f t="shared" si="113"/>
        <v/>
      </c>
      <c r="DO30" s="24" t="str">
        <f t="shared" si="114"/>
        <v/>
      </c>
      <c r="DP30" s="24" t="str">
        <f t="shared" si="115"/>
        <v/>
      </c>
      <c r="DQ30" s="24" t="str">
        <f t="shared" si="116"/>
        <v/>
      </c>
      <c r="DR30" s="24" t="str">
        <f t="shared" si="117"/>
        <v/>
      </c>
      <c r="DS30" s="24" t="str">
        <f t="shared" si="118"/>
        <v/>
      </c>
      <c r="DT30" s="24" t="str">
        <f t="shared" si="119"/>
        <v/>
      </c>
      <c r="DU30" s="24" t="str">
        <f t="shared" si="120"/>
        <v/>
      </c>
      <c r="DV30" s="1">
        <f t="shared" si="121"/>
        <v>0</v>
      </c>
      <c r="DW30" s="1">
        <f t="shared" si="122"/>
        <v>0</v>
      </c>
      <c r="DX30" s="24">
        <f t="shared" si="123"/>
        <v>0</v>
      </c>
      <c r="DY30" s="24" t="str">
        <f t="shared" si="124"/>
        <v/>
      </c>
      <c r="DZ30" s="24">
        <f t="shared" si="125"/>
        <v>0</v>
      </c>
      <c r="EA30" s="24" t="str">
        <f t="shared" si="126"/>
        <v/>
      </c>
      <c r="EB30" s="24" t="str">
        <f t="shared" si="127"/>
        <v/>
      </c>
      <c r="EE30" s="24" t="str">
        <f t="shared" si="128"/>
        <v/>
      </c>
      <c r="EF30" s="24" t="str">
        <f t="shared" si="129"/>
        <v/>
      </c>
      <c r="EG30" s="24" t="str">
        <f t="shared" si="130"/>
        <v/>
      </c>
      <c r="EH30" s="24" t="str">
        <f t="shared" si="131"/>
        <v/>
      </c>
      <c r="EI30" s="24" t="str">
        <f t="shared" si="132"/>
        <v/>
      </c>
      <c r="EJ30" s="24" t="str">
        <f t="shared" si="133"/>
        <v/>
      </c>
      <c r="EK30" s="24" t="str">
        <f t="shared" si="134"/>
        <v/>
      </c>
      <c r="EL30" s="24" t="str">
        <f t="shared" si="135"/>
        <v/>
      </c>
      <c r="EM30" s="24" t="str">
        <f t="shared" si="136"/>
        <v/>
      </c>
      <c r="EN30" s="24" t="str">
        <f t="shared" si="137"/>
        <v/>
      </c>
      <c r="EO30" s="24" t="str">
        <f t="shared" si="138"/>
        <v/>
      </c>
      <c r="EP30" s="24" t="str">
        <f t="shared" si="139"/>
        <v/>
      </c>
      <c r="EQ30" s="24" t="str">
        <f t="shared" si="140"/>
        <v/>
      </c>
      <c r="ER30" s="1">
        <f t="shared" si="141"/>
        <v>0</v>
      </c>
      <c r="ES30" s="1">
        <f t="shared" si="142"/>
        <v>0</v>
      </c>
      <c r="ET30" s="24">
        <f t="shared" si="143"/>
        <v>0</v>
      </c>
      <c r="EU30" s="24" t="str">
        <f t="shared" si="144"/>
        <v/>
      </c>
      <c r="EV30" s="24">
        <f t="shared" si="145"/>
        <v>0</v>
      </c>
      <c r="EW30" s="24" t="str">
        <f t="shared" si="146"/>
        <v/>
      </c>
      <c r="EX30" s="24" t="str">
        <f t="shared" si="147"/>
        <v/>
      </c>
      <c r="EZ30" s="24">
        <f t="shared" si="148"/>
        <v>0</v>
      </c>
      <c r="FA30" s="24">
        <f>IF(AND(C30&lt;&gt;"",C30&lt;=20),C30/86400,20/86400)</f>
        <v>2.3148148148148149E-4</v>
      </c>
      <c r="FB30" s="40">
        <f t="shared" si="149"/>
        <v>20</v>
      </c>
      <c r="FD30" s="24" t="str">
        <f t="shared" si="150"/>
        <v/>
      </c>
      <c r="FE30" s="24" t="str">
        <f t="shared" si="151"/>
        <v/>
      </c>
      <c r="FF30" s="24"/>
      <c r="FG30" s="49">
        <f>K30</f>
        <v>0</v>
      </c>
      <c r="FH30" s="8">
        <f>C30</f>
        <v>0</v>
      </c>
      <c r="FI30" s="49">
        <f>L30</f>
        <v>0</v>
      </c>
      <c r="FJ30" s="49">
        <f t="shared" si="152"/>
        <v>999</v>
      </c>
      <c r="FK30" s="49">
        <f t="shared" si="153"/>
        <v>0</v>
      </c>
      <c r="FL30" s="51" t="str">
        <f t="shared" si="154"/>
        <v/>
      </c>
      <c r="FM30" s="49">
        <f t="shared" si="155"/>
        <v>0</v>
      </c>
      <c r="FN30" s="49">
        <f t="shared" si="156"/>
        <v>0</v>
      </c>
      <c r="FO30" s="51">
        <f t="shared" si="157"/>
        <v>0</v>
      </c>
      <c r="FP30" s="51" t="str">
        <f t="shared" si="158"/>
        <v/>
      </c>
      <c r="FQ30" s="51">
        <f t="shared" si="159"/>
        <v>0</v>
      </c>
      <c r="FR30" s="51" t="str">
        <f t="shared" si="160"/>
        <v/>
      </c>
      <c r="FS30" s="51" t="str">
        <f t="shared" si="161"/>
        <v/>
      </c>
      <c r="FT30" s="1">
        <f t="shared" si="162"/>
        <v>0</v>
      </c>
      <c r="FU30" s="1">
        <f t="shared" si="163"/>
        <v>0</v>
      </c>
      <c r="FV30" s="51">
        <f t="shared" si="164"/>
        <v>0</v>
      </c>
      <c r="FW30" s="51" t="str">
        <f t="shared" si="165"/>
        <v/>
      </c>
      <c r="FX30" s="51">
        <f t="shared" si="166"/>
        <v>0</v>
      </c>
      <c r="FY30" s="51" t="str">
        <f t="shared" si="167"/>
        <v/>
      </c>
      <c r="FZ30" s="51" t="str">
        <f t="shared" si="168"/>
        <v/>
      </c>
      <c r="GA30" s="1">
        <f t="shared" si="169"/>
        <v>0</v>
      </c>
      <c r="GB30" s="1">
        <f t="shared" si="170"/>
        <v>0</v>
      </c>
      <c r="GC30" s="51">
        <f t="shared" si="171"/>
        <v>0</v>
      </c>
      <c r="GD30" s="51" t="str">
        <f t="shared" si="172"/>
        <v/>
      </c>
      <c r="GE30" s="51">
        <f t="shared" si="173"/>
        <v>0</v>
      </c>
      <c r="GF30" s="51" t="str">
        <f t="shared" si="174"/>
        <v/>
      </c>
      <c r="GG30" s="51" t="str">
        <f t="shared" si="175"/>
        <v/>
      </c>
      <c r="GH30" s="1">
        <f t="shared" si="176"/>
        <v>0</v>
      </c>
      <c r="GI30" s="1">
        <f t="shared" si="177"/>
        <v>0</v>
      </c>
      <c r="GJ30" s="40">
        <f t="shared" si="178"/>
        <v>0</v>
      </c>
      <c r="GK30" s="40" t="str">
        <f t="shared" si="179"/>
        <v/>
      </c>
      <c r="GL30" s="40">
        <f t="shared" si="180"/>
        <v>0</v>
      </c>
      <c r="GM30" s="40" t="str">
        <f t="shared" si="181"/>
        <v/>
      </c>
      <c r="GN30" s="40" t="str">
        <f t="shared" si="182"/>
        <v/>
      </c>
    </row>
    <row r="31" spans="1:196" x14ac:dyDescent="0.25">
      <c r="A31">
        <v>3</v>
      </c>
      <c r="B31">
        <v>0</v>
      </c>
      <c r="C31">
        <v>6.550000500000082</v>
      </c>
      <c r="D31" s="11">
        <f>IF(C31&gt;0,P31+(C31/86400),"")</f>
        <v>1.9295717598379631E-2</v>
      </c>
      <c r="E31" s="11">
        <f t="shared" ref="E31:E41" si="184">P31+(20/86400)</f>
        <v>1.945138888888889E-2</v>
      </c>
      <c r="F31" s="1">
        <v>1</v>
      </c>
      <c r="G31" s="1" t="s">
        <v>283</v>
      </c>
      <c r="H31" s="1">
        <v>53</v>
      </c>
      <c r="J31" s="6"/>
      <c r="K31" s="23">
        <f t="shared" si="43"/>
        <v>1</v>
      </c>
      <c r="L31" s="6">
        <f t="shared" si="44"/>
        <v>0</v>
      </c>
      <c r="M31" s="6">
        <f t="shared" si="45"/>
        <v>0</v>
      </c>
      <c r="N31" s="6">
        <f t="shared" si="46"/>
        <v>0</v>
      </c>
      <c r="O31" s="57">
        <f t="shared" si="47"/>
        <v>0</v>
      </c>
      <c r="P31" s="4">
        <v>1.9219907407407408E-2</v>
      </c>
      <c r="Q31" s="4">
        <v>1.9224652777777778E-2</v>
      </c>
      <c r="R31" s="4">
        <v>1.922662037037037E-2</v>
      </c>
      <c r="S31" s="4">
        <v>1.9251157407407408E-2</v>
      </c>
      <c r="T31" s="16">
        <v>1.922662037037037E-2</v>
      </c>
      <c r="U31" s="4">
        <v>1.9251157407407408E-2</v>
      </c>
      <c r="V31" s="4">
        <v>1.9256018518518516E-2</v>
      </c>
      <c r="W31" s="16"/>
      <c r="X31" s="4"/>
      <c r="Y31" s="4"/>
      <c r="Z31" s="16"/>
      <c r="AA31" s="4"/>
      <c r="AB31" s="4"/>
      <c r="AC31" s="16"/>
      <c r="AD31" s="4"/>
      <c r="AE31" s="4"/>
      <c r="AF31" s="4">
        <v>1.9296064814814815E-2</v>
      </c>
      <c r="AG31" s="4">
        <f t="shared" si="48"/>
        <v>1.9295717598379631E-2</v>
      </c>
      <c r="AH31" s="4" t="str">
        <f t="shared" si="49"/>
        <v>TO</v>
      </c>
      <c r="AI31" s="4" t="str">
        <f t="shared" si="24"/>
        <v/>
      </c>
      <c r="AJ31" s="1" t="s">
        <v>282</v>
      </c>
      <c r="AK31" s="17" t="s">
        <v>280</v>
      </c>
      <c r="AL31" s="1" t="s">
        <v>286</v>
      </c>
      <c r="AM31" s="1" t="s">
        <v>280</v>
      </c>
      <c r="AW31" s="1" t="str">
        <f t="shared" si="50"/>
        <v>ic</v>
      </c>
      <c r="AY31" s="1">
        <f t="shared" si="51"/>
        <v>1</v>
      </c>
      <c r="AZ31" s="1">
        <f t="shared" si="52"/>
        <v>3</v>
      </c>
      <c r="BA31" s="1">
        <f t="shared" si="53"/>
        <v>3</v>
      </c>
      <c r="BB31" s="1">
        <f t="shared" si="54"/>
        <v>0</v>
      </c>
      <c r="BC31" s="24">
        <f t="shared" si="55"/>
        <v>6.7129629629618381E-6</v>
      </c>
      <c r="BD31" s="24">
        <f t="shared" si="56"/>
        <v>2.453703703703819E-5</v>
      </c>
      <c r="BE31" s="24">
        <f t="shared" si="57"/>
        <v>4.8611111111082628E-6</v>
      </c>
      <c r="BF31" s="24" t="str">
        <f t="shared" si="58"/>
        <v/>
      </c>
      <c r="BG31" s="24" t="str">
        <f t="shared" si="59"/>
        <v/>
      </c>
      <c r="BH31" s="24" t="str">
        <f t="shared" si="60"/>
        <v/>
      </c>
      <c r="BI31" s="24" t="str">
        <f t="shared" si="61"/>
        <v/>
      </c>
      <c r="BJ31" s="24" t="str">
        <f t="shared" si="62"/>
        <v/>
      </c>
      <c r="BK31" s="24" t="str">
        <f t="shared" si="63"/>
        <v/>
      </c>
      <c r="BL31" s="24" t="str">
        <f t="shared" si="64"/>
        <v/>
      </c>
      <c r="BM31" s="24" t="str">
        <f t="shared" si="65"/>
        <v/>
      </c>
      <c r="BN31" s="24" t="str">
        <f t="shared" si="66"/>
        <v/>
      </c>
      <c r="BO31" s="24">
        <f t="shared" si="67"/>
        <v>3.9699079861114928E-5</v>
      </c>
      <c r="BQ31" s="24" t="str">
        <f t="shared" si="68"/>
        <v/>
      </c>
      <c r="BR31" s="24">
        <f t="shared" si="69"/>
        <v>2.453703703703819E-5</v>
      </c>
      <c r="BS31" s="24" t="str">
        <f t="shared" si="70"/>
        <v/>
      </c>
      <c r="BT31" s="24" t="str">
        <f t="shared" si="71"/>
        <v/>
      </c>
      <c r="BU31" s="24" t="str">
        <f t="shared" si="72"/>
        <v/>
      </c>
      <c r="BV31" s="24" t="str">
        <f t="shared" si="73"/>
        <v/>
      </c>
      <c r="BW31" s="24" t="str">
        <f t="shared" si="74"/>
        <v/>
      </c>
      <c r="BX31" s="24" t="str">
        <f t="shared" si="75"/>
        <v/>
      </c>
      <c r="BY31" s="24" t="str">
        <f t="shared" si="76"/>
        <v/>
      </c>
      <c r="BZ31" s="24" t="str">
        <f t="shared" si="77"/>
        <v/>
      </c>
      <c r="CA31" s="24" t="str">
        <f t="shared" si="78"/>
        <v/>
      </c>
      <c r="CB31" s="24" t="str">
        <f t="shared" si="79"/>
        <v/>
      </c>
      <c r="CC31" s="24">
        <f t="shared" si="80"/>
        <v>3.9699079861114928E-5</v>
      </c>
      <c r="CD31" s="1">
        <f t="shared" si="81"/>
        <v>0</v>
      </c>
      <c r="CE31" s="1">
        <f t="shared" si="82"/>
        <v>2</v>
      </c>
      <c r="CF31" s="24">
        <f t="shared" si="83"/>
        <v>6.4236116898153117E-5</v>
      </c>
      <c r="CG31" s="24">
        <f t="shared" si="84"/>
        <v>3.2118058449076559E-5</v>
      </c>
      <c r="CH31" s="24">
        <f t="shared" si="85"/>
        <v>3.9699079861114928E-5</v>
      </c>
      <c r="CI31" s="24">
        <f t="shared" si="86"/>
        <v>2.453703703703819E-5</v>
      </c>
      <c r="CJ31" s="24">
        <f t="shared" si="87"/>
        <v>2.453703703703819E-5</v>
      </c>
      <c r="CM31" s="24" t="str">
        <f t="shared" si="88"/>
        <v/>
      </c>
      <c r="CN31" s="24" t="str">
        <f t="shared" si="89"/>
        <v/>
      </c>
      <c r="CO31" s="24">
        <f t="shared" si="90"/>
        <v>4.8611111111082628E-6</v>
      </c>
      <c r="CP31" s="24" t="str">
        <f t="shared" si="91"/>
        <v/>
      </c>
      <c r="CQ31" s="24" t="str">
        <f t="shared" si="92"/>
        <v/>
      </c>
      <c r="CR31" s="24" t="str">
        <f t="shared" si="93"/>
        <v/>
      </c>
      <c r="CS31" s="24" t="str">
        <f t="shared" si="94"/>
        <v/>
      </c>
      <c r="CT31" s="24" t="str">
        <f t="shared" si="95"/>
        <v/>
      </c>
      <c r="CU31" s="24" t="str">
        <f t="shared" si="96"/>
        <v/>
      </c>
      <c r="CV31" s="24" t="str">
        <f t="shared" si="97"/>
        <v/>
      </c>
      <c r="CW31" s="24" t="str">
        <f t="shared" si="98"/>
        <v/>
      </c>
      <c r="CX31" s="24" t="str">
        <f t="shared" si="99"/>
        <v/>
      </c>
      <c r="CY31" s="24" t="str">
        <f t="shared" si="100"/>
        <v/>
      </c>
      <c r="CZ31" s="1">
        <f t="shared" si="101"/>
        <v>0</v>
      </c>
      <c r="DA31" s="1">
        <f t="shared" si="102"/>
        <v>1</v>
      </c>
      <c r="DB31" s="24">
        <f t="shared" si="103"/>
        <v>4.8611111111082628E-6</v>
      </c>
      <c r="DC31" s="24">
        <f t="shared" si="104"/>
        <v>4.8611111111082628E-6</v>
      </c>
      <c r="DD31" s="24">
        <f t="shared" si="105"/>
        <v>4.8611111111082628E-6</v>
      </c>
      <c r="DE31" s="24">
        <f t="shared" si="106"/>
        <v>4.8611111111082628E-6</v>
      </c>
      <c r="DF31" s="24">
        <f t="shared" si="107"/>
        <v>4.8611111111082628E-6</v>
      </c>
      <c r="DI31" s="24">
        <f t="shared" si="108"/>
        <v>6.7129629629618381E-6</v>
      </c>
      <c r="DJ31" s="24" t="str">
        <f t="shared" si="109"/>
        <v/>
      </c>
      <c r="DK31" s="24" t="str">
        <f t="shared" si="110"/>
        <v/>
      </c>
      <c r="DL31" s="24" t="str">
        <f t="shared" si="111"/>
        <v/>
      </c>
      <c r="DM31" s="24" t="str">
        <f t="shared" si="112"/>
        <v/>
      </c>
      <c r="DN31" s="24" t="str">
        <f t="shared" si="113"/>
        <v/>
      </c>
      <c r="DO31" s="24" t="str">
        <f t="shared" si="114"/>
        <v/>
      </c>
      <c r="DP31" s="24" t="str">
        <f t="shared" si="115"/>
        <v/>
      </c>
      <c r="DQ31" s="24" t="str">
        <f t="shared" si="116"/>
        <v/>
      </c>
      <c r="DR31" s="24" t="str">
        <f t="shared" si="117"/>
        <v/>
      </c>
      <c r="DS31" s="24" t="str">
        <f t="shared" si="118"/>
        <v/>
      </c>
      <c r="DT31" s="24" t="str">
        <f t="shared" si="119"/>
        <v/>
      </c>
      <c r="DU31" s="24" t="str">
        <f t="shared" si="120"/>
        <v/>
      </c>
      <c r="DV31" s="1">
        <f t="shared" si="121"/>
        <v>1</v>
      </c>
      <c r="DW31" s="1">
        <f t="shared" si="122"/>
        <v>1</v>
      </c>
      <c r="DX31" s="24">
        <f t="shared" si="123"/>
        <v>6.7129629629618381E-6</v>
      </c>
      <c r="DY31" s="24">
        <f t="shared" si="124"/>
        <v>6.7129629629618381E-6</v>
      </c>
      <c r="DZ31" s="24">
        <f t="shared" si="125"/>
        <v>6.7129629629618381E-6</v>
      </c>
      <c r="EA31" s="24">
        <f t="shared" si="126"/>
        <v>6.7129629629618381E-6</v>
      </c>
      <c r="EB31" s="24" t="str">
        <f t="shared" si="127"/>
        <v/>
      </c>
      <c r="EE31" s="24" t="str">
        <f t="shared" si="128"/>
        <v/>
      </c>
      <c r="EF31" s="24" t="str">
        <f t="shared" si="129"/>
        <v/>
      </c>
      <c r="EG31" s="24" t="str">
        <f t="shared" si="130"/>
        <v/>
      </c>
      <c r="EH31" s="24" t="str">
        <f t="shared" si="131"/>
        <v/>
      </c>
      <c r="EI31" s="24" t="str">
        <f t="shared" si="132"/>
        <v/>
      </c>
      <c r="EJ31" s="24" t="str">
        <f t="shared" si="133"/>
        <v/>
      </c>
      <c r="EK31" s="24" t="str">
        <f t="shared" si="134"/>
        <v/>
      </c>
      <c r="EL31" s="24" t="str">
        <f t="shared" si="135"/>
        <v/>
      </c>
      <c r="EM31" s="24" t="str">
        <f t="shared" si="136"/>
        <v/>
      </c>
      <c r="EN31" s="24" t="str">
        <f t="shared" si="137"/>
        <v/>
      </c>
      <c r="EO31" s="24" t="str">
        <f t="shared" si="138"/>
        <v/>
      </c>
      <c r="EP31" s="24" t="str">
        <f t="shared" si="139"/>
        <v/>
      </c>
      <c r="EQ31" s="24" t="str">
        <f t="shared" si="140"/>
        <v/>
      </c>
      <c r="ER31" s="1">
        <f t="shared" si="141"/>
        <v>0</v>
      </c>
      <c r="ES31" s="1">
        <f t="shared" si="142"/>
        <v>0</v>
      </c>
      <c r="ET31" s="24">
        <f t="shared" si="143"/>
        <v>0</v>
      </c>
      <c r="EU31" s="24" t="str">
        <f t="shared" si="144"/>
        <v/>
      </c>
      <c r="EV31" s="24">
        <f t="shared" si="145"/>
        <v>0</v>
      </c>
      <c r="EW31" s="24" t="str">
        <f t="shared" si="146"/>
        <v/>
      </c>
      <c r="EX31" s="24" t="str">
        <f t="shared" si="147"/>
        <v/>
      </c>
      <c r="EZ31" s="24">
        <f t="shared" si="148"/>
        <v>7.5810190972223218E-5</v>
      </c>
      <c r="FA31" s="24">
        <f>IF(AND(C31&lt;&gt;"",C31&lt;=20),C31/86400,20/86400)</f>
        <v>7.5810190972223177E-5</v>
      </c>
      <c r="FB31" s="40">
        <f t="shared" si="149"/>
        <v>-3.5128150388530344E-15</v>
      </c>
      <c r="FD31" s="24">
        <f t="shared" si="150"/>
        <v>6.7129629629618381E-6</v>
      </c>
      <c r="FE31" s="24">
        <f t="shared" si="151"/>
        <v>1.9675925925916049E-6</v>
      </c>
      <c r="FF31" s="24"/>
      <c r="FG31" s="49">
        <f>K31</f>
        <v>1</v>
      </c>
      <c r="FH31" s="8">
        <f>C31</f>
        <v>6.550000500000082</v>
      </c>
      <c r="FI31" s="49">
        <f>L31</f>
        <v>0</v>
      </c>
      <c r="FJ31" s="49">
        <f t="shared" si="152"/>
        <v>1</v>
      </c>
      <c r="FK31" s="49">
        <f t="shared" si="153"/>
        <v>3</v>
      </c>
      <c r="FL31" s="51">
        <f t="shared" si="154"/>
        <v>0.57999999999990282</v>
      </c>
      <c r="FM31" s="49">
        <f t="shared" si="155"/>
        <v>0</v>
      </c>
      <c r="FN31" s="49">
        <f t="shared" si="156"/>
        <v>2</v>
      </c>
      <c r="FO31" s="51">
        <f t="shared" si="157"/>
        <v>5.5500005000004293</v>
      </c>
      <c r="FP31" s="51">
        <f t="shared" si="158"/>
        <v>2.7750002500002147</v>
      </c>
      <c r="FQ31" s="51">
        <f t="shared" si="159"/>
        <v>3.4300005000003297</v>
      </c>
      <c r="FR31" s="51">
        <f t="shared" si="160"/>
        <v>2.1200000000000996</v>
      </c>
      <c r="FS31" s="51">
        <f t="shared" si="161"/>
        <v>2.1200000000000996</v>
      </c>
      <c r="FT31" s="1">
        <f t="shared" si="162"/>
        <v>0</v>
      </c>
      <c r="FU31" s="1">
        <f t="shared" si="163"/>
        <v>1</v>
      </c>
      <c r="FV31" s="51">
        <f t="shared" si="164"/>
        <v>0.4199999999997539</v>
      </c>
      <c r="FW31" s="51">
        <f t="shared" si="165"/>
        <v>0.4199999999997539</v>
      </c>
      <c r="FX31" s="51">
        <f t="shared" si="166"/>
        <v>0.4199999999997539</v>
      </c>
      <c r="FY31" s="51">
        <f t="shared" si="167"/>
        <v>0.4199999999997539</v>
      </c>
      <c r="FZ31" s="51">
        <f t="shared" si="168"/>
        <v>0.4199999999997539</v>
      </c>
      <c r="GA31" s="1">
        <f t="shared" si="169"/>
        <v>1</v>
      </c>
      <c r="GB31" s="1">
        <f t="shared" si="170"/>
        <v>1</v>
      </c>
      <c r="GC31" s="51">
        <f t="shared" si="171"/>
        <v>0.57999999999990282</v>
      </c>
      <c r="GD31" s="51">
        <f t="shared" si="172"/>
        <v>0.57999999999990282</v>
      </c>
      <c r="GE31" s="51">
        <f t="shared" si="173"/>
        <v>0.57999999999990282</v>
      </c>
      <c r="GF31" s="51">
        <f t="shared" si="174"/>
        <v>0.57999999999990282</v>
      </c>
      <c r="GG31" s="51" t="str">
        <f t="shared" si="175"/>
        <v/>
      </c>
      <c r="GH31" s="1">
        <f t="shared" si="176"/>
        <v>0</v>
      </c>
      <c r="GI31" s="1">
        <f t="shared" si="177"/>
        <v>0</v>
      </c>
      <c r="GJ31" s="40">
        <f t="shared" si="178"/>
        <v>0</v>
      </c>
      <c r="GK31" s="40" t="str">
        <f t="shared" si="179"/>
        <v/>
      </c>
      <c r="GL31" s="40">
        <f t="shared" si="180"/>
        <v>0</v>
      </c>
      <c r="GM31" s="40" t="str">
        <f t="shared" si="181"/>
        <v/>
      </c>
      <c r="GN31" s="40" t="str">
        <f t="shared" si="182"/>
        <v/>
      </c>
    </row>
    <row r="32" spans="1:196" x14ac:dyDescent="0.25">
      <c r="A32">
        <v>3</v>
      </c>
      <c r="B32">
        <v>0</v>
      </c>
      <c r="C32">
        <v>9.4833333999998874</v>
      </c>
      <c r="D32" s="11">
        <f>IF(C32&gt;0,P32+(C32/86400),"")</f>
        <v>1.8762191358796292E-2</v>
      </c>
      <c r="E32" s="11">
        <f t="shared" si="184"/>
        <v>1.8883912037037036E-2</v>
      </c>
      <c r="F32" s="1">
        <v>1</v>
      </c>
      <c r="G32" s="1" t="s">
        <v>283</v>
      </c>
      <c r="H32" s="1">
        <v>54</v>
      </c>
      <c r="J32" s="6"/>
      <c r="K32" s="23">
        <f t="shared" si="43"/>
        <v>1</v>
      </c>
      <c r="L32" s="6">
        <f t="shared" si="44"/>
        <v>0</v>
      </c>
      <c r="M32" s="6">
        <f t="shared" si="45"/>
        <v>0</v>
      </c>
      <c r="N32" s="6">
        <f t="shared" si="46"/>
        <v>0</v>
      </c>
      <c r="O32" s="57">
        <f t="shared" si="47"/>
        <v>0</v>
      </c>
      <c r="P32" s="4">
        <v>1.8652430555555554E-2</v>
      </c>
      <c r="Q32" s="4">
        <v>1.8657754629629628E-2</v>
      </c>
      <c r="R32" s="4">
        <v>1.8658680555555557E-2</v>
      </c>
      <c r="S32" s="4">
        <v>1.8746990740740741E-2</v>
      </c>
      <c r="T32" s="16">
        <v>1.8658680555555557E-2</v>
      </c>
      <c r="U32" s="4">
        <v>1.8746990740740741E-2</v>
      </c>
      <c r="V32" s="4">
        <v>1.8756944444444448E-2</v>
      </c>
      <c r="W32" s="16"/>
      <c r="X32" s="4"/>
      <c r="Y32" s="4"/>
      <c r="Z32" s="16"/>
      <c r="AA32" s="4"/>
      <c r="AB32" s="4"/>
      <c r="AC32" s="16"/>
      <c r="AD32" s="4"/>
      <c r="AE32" s="4"/>
      <c r="AF32" s="4">
        <v>1.8761574074074073E-2</v>
      </c>
      <c r="AG32" s="4">
        <f t="shared" si="48"/>
        <v>1.8762191358796292E-2</v>
      </c>
      <c r="AH32" s="4" t="str">
        <f t="shared" si="49"/>
        <v>TO</v>
      </c>
      <c r="AI32" s="4" t="str">
        <f t="shared" si="24"/>
        <v/>
      </c>
      <c r="AJ32" s="1" t="s">
        <v>282</v>
      </c>
      <c r="AK32" s="17" t="s">
        <v>280</v>
      </c>
      <c r="AL32" s="1" t="s">
        <v>281</v>
      </c>
      <c r="AM32" s="1" t="s">
        <v>280</v>
      </c>
      <c r="AW32" s="1" t="str">
        <f t="shared" si="50"/>
        <v>ic</v>
      </c>
      <c r="AY32" s="1">
        <f t="shared" si="51"/>
        <v>1</v>
      </c>
      <c r="AZ32" s="1">
        <f t="shared" si="52"/>
        <v>3</v>
      </c>
      <c r="BA32" s="1">
        <f t="shared" si="53"/>
        <v>3</v>
      </c>
      <c r="BB32" s="1">
        <f t="shared" si="54"/>
        <v>0</v>
      </c>
      <c r="BC32" s="24">
        <f t="shared" si="55"/>
        <v>6.2500000000027811E-6</v>
      </c>
      <c r="BD32" s="24">
        <f t="shared" si="56"/>
        <v>8.8310185185184326E-5</v>
      </c>
      <c r="BE32" s="24">
        <f t="shared" si="57"/>
        <v>9.9537037037064624E-6</v>
      </c>
      <c r="BF32" s="24" t="str">
        <f t="shared" si="58"/>
        <v/>
      </c>
      <c r="BG32" s="24" t="str">
        <f t="shared" si="59"/>
        <v/>
      </c>
      <c r="BH32" s="24" t="str">
        <f t="shared" si="60"/>
        <v/>
      </c>
      <c r="BI32" s="24" t="str">
        <f t="shared" si="61"/>
        <v/>
      </c>
      <c r="BJ32" s="24" t="str">
        <f t="shared" si="62"/>
        <v/>
      </c>
      <c r="BK32" s="24" t="str">
        <f t="shared" si="63"/>
        <v/>
      </c>
      <c r="BL32" s="24" t="str">
        <f t="shared" si="64"/>
        <v/>
      </c>
      <c r="BM32" s="24" t="str">
        <f t="shared" si="65"/>
        <v/>
      </c>
      <c r="BN32" s="24" t="str">
        <f t="shared" si="66"/>
        <v/>
      </c>
      <c r="BO32" s="24">
        <f t="shared" si="67"/>
        <v>5.2469143518446559E-6</v>
      </c>
      <c r="BQ32" s="24" t="str">
        <f t="shared" si="68"/>
        <v/>
      </c>
      <c r="BR32" s="24">
        <f t="shared" si="69"/>
        <v>8.8310185185184326E-5</v>
      </c>
      <c r="BS32" s="24" t="str">
        <f t="shared" si="70"/>
        <v/>
      </c>
      <c r="BT32" s="24" t="str">
        <f t="shared" si="71"/>
        <v/>
      </c>
      <c r="BU32" s="24" t="str">
        <f t="shared" si="72"/>
        <v/>
      </c>
      <c r="BV32" s="24" t="str">
        <f t="shared" si="73"/>
        <v/>
      </c>
      <c r="BW32" s="24" t="str">
        <f t="shared" si="74"/>
        <v/>
      </c>
      <c r="BX32" s="24" t="str">
        <f t="shared" si="75"/>
        <v/>
      </c>
      <c r="BY32" s="24" t="str">
        <f t="shared" si="76"/>
        <v/>
      </c>
      <c r="BZ32" s="24" t="str">
        <f t="shared" si="77"/>
        <v/>
      </c>
      <c r="CA32" s="24" t="str">
        <f t="shared" si="78"/>
        <v/>
      </c>
      <c r="CB32" s="24" t="str">
        <f t="shared" si="79"/>
        <v/>
      </c>
      <c r="CC32" s="24">
        <f t="shared" si="80"/>
        <v>5.2469143518446559E-6</v>
      </c>
      <c r="CD32" s="1">
        <f t="shared" si="81"/>
        <v>0</v>
      </c>
      <c r="CE32" s="1">
        <f t="shared" si="82"/>
        <v>2</v>
      </c>
      <c r="CF32" s="24">
        <f t="shared" si="83"/>
        <v>9.3557099537028982E-5</v>
      </c>
      <c r="CG32" s="24">
        <f t="shared" si="84"/>
        <v>4.6778549768514491E-5</v>
      </c>
      <c r="CH32" s="24">
        <f t="shared" si="85"/>
        <v>8.8310185185184326E-5</v>
      </c>
      <c r="CI32" s="24">
        <f t="shared" si="86"/>
        <v>8.8310185185184326E-5</v>
      </c>
      <c r="CJ32" s="24">
        <f t="shared" si="87"/>
        <v>8.8310185185184326E-5</v>
      </c>
      <c r="CM32" s="24" t="str">
        <f t="shared" si="88"/>
        <v/>
      </c>
      <c r="CN32" s="24" t="str">
        <f t="shared" si="89"/>
        <v/>
      </c>
      <c r="CO32" s="24" t="str">
        <f t="shared" si="90"/>
        <v/>
      </c>
      <c r="CP32" s="24" t="str">
        <f t="shared" si="91"/>
        <v/>
      </c>
      <c r="CQ32" s="24" t="str">
        <f t="shared" si="92"/>
        <v/>
      </c>
      <c r="CR32" s="24" t="str">
        <f t="shared" si="93"/>
        <v/>
      </c>
      <c r="CS32" s="24" t="str">
        <f t="shared" si="94"/>
        <v/>
      </c>
      <c r="CT32" s="24" t="str">
        <f t="shared" si="95"/>
        <v/>
      </c>
      <c r="CU32" s="24" t="str">
        <f t="shared" si="96"/>
        <v/>
      </c>
      <c r="CV32" s="24" t="str">
        <f t="shared" si="97"/>
        <v/>
      </c>
      <c r="CW32" s="24" t="str">
        <f t="shared" si="98"/>
        <v/>
      </c>
      <c r="CX32" s="24" t="str">
        <f t="shared" si="99"/>
        <v/>
      </c>
      <c r="CY32" s="24" t="str">
        <f t="shared" si="100"/>
        <v/>
      </c>
      <c r="CZ32" s="1">
        <f t="shared" si="101"/>
        <v>0</v>
      </c>
      <c r="DA32" s="1">
        <f t="shared" si="102"/>
        <v>0</v>
      </c>
      <c r="DB32" s="24">
        <f t="shared" si="103"/>
        <v>0</v>
      </c>
      <c r="DC32" s="24" t="str">
        <f t="shared" si="104"/>
        <v/>
      </c>
      <c r="DD32" s="24">
        <f t="shared" si="105"/>
        <v>0</v>
      </c>
      <c r="DE32" s="24" t="str">
        <f t="shared" si="106"/>
        <v/>
      </c>
      <c r="DF32" s="24" t="str">
        <f t="shared" si="107"/>
        <v/>
      </c>
      <c r="DI32" s="24">
        <f t="shared" si="108"/>
        <v>6.2500000000027811E-6</v>
      </c>
      <c r="DJ32" s="24" t="str">
        <f t="shared" si="109"/>
        <v/>
      </c>
      <c r="DK32" s="24" t="str">
        <f t="shared" si="110"/>
        <v/>
      </c>
      <c r="DL32" s="24" t="str">
        <f t="shared" si="111"/>
        <v/>
      </c>
      <c r="DM32" s="24" t="str">
        <f t="shared" si="112"/>
        <v/>
      </c>
      <c r="DN32" s="24" t="str">
        <f t="shared" si="113"/>
        <v/>
      </c>
      <c r="DO32" s="24" t="str">
        <f t="shared" si="114"/>
        <v/>
      </c>
      <c r="DP32" s="24" t="str">
        <f t="shared" si="115"/>
        <v/>
      </c>
      <c r="DQ32" s="24" t="str">
        <f t="shared" si="116"/>
        <v/>
      </c>
      <c r="DR32" s="24" t="str">
        <f t="shared" si="117"/>
        <v/>
      </c>
      <c r="DS32" s="24" t="str">
        <f t="shared" si="118"/>
        <v/>
      </c>
      <c r="DT32" s="24" t="str">
        <f t="shared" si="119"/>
        <v/>
      </c>
      <c r="DU32" s="24" t="str">
        <f t="shared" si="120"/>
        <v/>
      </c>
      <c r="DV32" s="1">
        <f t="shared" si="121"/>
        <v>1</v>
      </c>
      <c r="DW32" s="1">
        <f t="shared" si="122"/>
        <v>1</v>
      </c>
      <c r="DX32" s="24">
        <f t="shared" si="123"/>
        <v>6.2500000000027811E-6</v>
      </c>
      <c r="DY32" s="24">
        <f t="shared" si="124"/>
        <v>6.2500000000027811E-6</v>
      </c>
      <c r="DZ32" s="24">
        <f t="shared" si="125"/>
        <v>6.2500000000027811E-6</v>
      </c>
      <c r="EA32" s="24">
        <f t="shared" si="126"/>
        <v>6.2500000000027811E-6</v>
      </c>
      <c r="EB32" s="24" t="str">
        <f t="shared" si="127"/>
        <v/>
      </c>
      <c r="EE32" s="24" t="str">
        <f t="shared" si="128"/>
        <v/>
      </c>
      <c r="EF32" s="24" t="str">
        <f t="shared" si="129"/>
        <v/>
      </c>
      <c r="EG32" s="24">
        <f t="shared" si="130"/>
        <v>9.9537037037064624E-6</v>
      </c>
      <c r="EH32" s="24" t="str">
        <f t="shared" si="131"/>
        <v/>
      </c>
      <c r="EI32" s="24" t="str">
        <f t="shared" si="132"/>
        <v/>
      </c>
      <c r="EJ32" s="24" t="str">
        <f t="shared" si="133"/>
        <v/>
      </c>
      <c r="EK32" s="24" t="str">
        <f t="shared" si="134"/>
        <v/>
      </c>
      <c r="EL32" s="24" t="str">
        <f t="shared" si="135"/>
        <v/>
      </c>
      <c r="EM32" s="24" t="str">
        <f t="shared" si="136"/>
        <v/>
      </c>
      <c r="EN32" s="24" t="str">
        <f t="shared" si="137"/>
        <v/>
      </c>
      <c r="EO32" s="24" t="str">
        <f t="shared" si="138"/>
        <v/>
      </c>
      <c r="EP32" s="24" t="str">
        <f t="shared" si="139"/>
        <v/>
      </c>
      <c r="EQ32" s="24" t="str">
        <f t="shared" si="140"/>
        <v/>
      </c>
      <c r="ER32" s="1">
        <f t="shared" si="141"/>
        <v>0</v>
      </c>
      <c r="ES32" s="1">
        <f t="shared" si="142"/>
        <v>1</v>
      </c>
      <c r="ET32" s="24">
        <f t="shared" si="143"/>
        <v>9.9537037037064624E-6</v>
      </c>
      <c r="EU32" s="24">
        <f t="shared" si="144"/>
        <v>9.9537037037064624E-6</v>
      </c>
      <c r="EV32" s="24">
        <f t="shared" si="145"/>
        <v>9.9537037037064624E-6</v>
      </c>
      <c r="EW32" s="24">
        <f t="shared" si="146"/>
        <v>9.9537037037064624E-6</v>
      </c>
      <c r="EX32" s="24">
        <f t="shared" si="147"/>
        <v>9.9537037037064624E-6</v>
      </c>
      <c r="EZ32" s="24">
        <f t="shared" si="148"/>
        <v>1.0976080324073823E-4</v>
      </c>
      <c r="FA32" s="24">
        <f>IF(AND(C32&lt;&gt;"",C32&lt;=20),C32/86400,20/86400)</f>
        <v>1.0976080324073944E-4</v>
      </c>
      <c r="FB32" s="40">
        <f t="shared" si="149"/>
        <v>1.0538445116559103E-13</v>
      </c>
      <c r="FD32" s="24">
        <f t="shared" si="150"/>
        <v>6.2500000000027811E-6</v>
      </c>
      <c r="FE32" s="24">
        <f t="shared" si="151"/>
        <v>9.2592592592852241E-7</v>
      </c>
      <c r="FF32" s="24"/>
      <c r="FG32" s="49">
        <f>K32</f>
        <v>1</v>
      </c>
      <c r="FH32" s="8">
        <f>C32</f>
        <v>9.4833333999998874</v>
      </c>
      <c r="FI32" s="49">
        <f>L32</f>
        <v>0</v>
      </c>
      <c r="FJ32" s="49">
        <f t="shared" si="152"/>
        <v>1</v>
      </c>
      <c r="FK32" s="49">
        <f t="shared" si="153"/>
        <v>3</v>
      </c>
      <c r="FL32" s="51">
        <f t="shared" si="154"/>
        <v>0.54000000000024029</v>
      </c>
      <c r="FM32" s="49">
        <f t="shared" si="155"/>
        <v>0</v>
      </c>
      <c r="FN32" s="49">
        <f t="shared" si="156"/>
        <v>2</v>
      </c>
      <c r="FO32" s="51">
        <f t="shared" si="157"/>
        <v>8.0833333999993044</v>
      </c>
      <c r="FP32" s="51">
        <f t="shared" si="158"/>
        <v>4.0416666999996522</v>
      </c>
      <c r="FQ32" s="51">
        <f t="shared" si="159"/>
        <v>7.6299999999999262</v>
      </c>
      <c r="FR32" s="51">
        <f t="shared" si="160"/>
        <v>7.6299999999999262</v>
      </c>
      <c r="FS32" s="51">
        <f t="shared" si="161"/>
        <v>7.6299999999999262</v>
      </c>
      <c r="FT32" s="1">
        <f t="shared" si="162"/>
        <v>0</v>
      </c>
      <c r="FU32" s="1">
        <f t="shared" si="163"/>
        <v>0</v>
      </c>
      <c r="FV32" s="51">
        <f t="shared" si="164"/>
        <v>0</v>
      </c>
      <c r="FW32" s="51" t="str">
        <f t="shared" si="165"/>
        <v/>
      </c>
      <c r="FX32" s="51">
        <f t="shared" si="166"/>
        <v>0</v>
      </c>
      <c r="FY32" s="51" t="str">
        <f t="shared" si="167"/>
        <v/>
      </c>
      <c r="FZ32" s="51" t="str">
        <f t="shared" si="168"/>
        <v/>
      </c>
      <c r="GA32" s="1">
        <f t="shared" si="169"/>
        <v>1</v>
      </c>
      <c r="GB32" s="1">
        <f t="shared" si="170"/>
        <v>1</v>
      </c>
      <c r="GC32" s="51">
        <f t="shared" si="171"/>
        <v>0.54000000000024029</v>
      </c>
      <c r="GD32" s="51">
        <f t="shared" si="172"/>
        <v>0.54000000000024029</v>
      </c>
      <c r="GE32" s="51">
        <f t="shared" si="173"/>
        <v>0.54000000000024029</v>
      </c>
      <c r="GF32" s="51">
        <f t="shared" si="174"/>
        <v>0.54000000000024029</v>
      </c>
      <c r="GG32" s="51" t="str">
        <f t="shared" si="175"/>
        <v/>
      </c>
      <c r="GH32" s="1">
        <f t="shared" si="176"/>
        <v>0</v>
      </c>
      <c r="GI32" s="1">
        <f t="shared" si="177"/>
        <v>1</v>
      </c>
      <c r="GJ32" s="40">
        <f t="shared" si="178"/>
        <v>0.86000000000023835</v>
      </c>
      <c r="GK32" s="40">
        <f t="shared" si="179"/>
        <v>0.86000000000023835</v>
      </c>
      <c r="GL32" s="40">
        <f t="shared" si="180"/>
        <v>0.86000000000023835</v>
      </c>
      <c r="GM32" s="40">
        <f t="shared" si="181"/>
        <v>0.86000000000023835</v>
      </c>
      <c r="GN32" s="40">
        <f t="shared" si="182"/>
        <v>0.86000000000023835</v>
      </c>
    </row>
    <row r="33" spans="1:196" x14ac:dyDescent="0.25">
      <c r="A33">
        <v>3</v>
      </c>
      <c r="B33">
        <v>0</v>
      </c>
      <c r="C33">
        <v>22.816666900000069</v>
      </c>
      <c r="D33" s="11">
        <f>IF(C33&gt;0,P33+(C33/86400),"")</f>
        <v>2.0543479940972224E-2</v>
      </c>
      <c r="E33" s="11">
        <f t="shared" si="184"/>
        <v>2.0510879629629629E-2</v>
      </c>
      <c r="F33" s="1">
        <v>1</v>
      </c>
      <c r="G33" s="1" t="s">
        <v>283</v>
      </c>
      <c r="H33" s="1">
        <v>55</v>
      </c>
      <c r="J33" s="6"/>
      <c r="K33" s="23">
        <f t="shared" si="43"/>
        <v>1</v>
      </c>
      <c r="L33" s="6">
        <f t="shared" si="44"/>
        <v>1</v>
      </c>
      <c r="M33" s="6">
        <f t="shared" si="45"/>
        <v>0</v>
      </c>
      <c r="N33" s="6">
        <f t="shared" si="46"/>
        <v>0</v>
      </c>
      <c r="O33" s="57">
        <f t="shared" si="47"/>
        <v>1</v>
      </c>
      <c r="P33" s="4">
        <v>2.0279398148148147E-2</v>
      </c>
      <c r="Q33" s="4">
        <v>2.0341782407407406E-2</v>
      </c>
      <c r="R33" s="4">
        <v>2.0343171296296297E-2</v>
      </c>
      <c r="S33" s="4"/>
      <c r="T33" s="16">
        <v>2.0343171296296297E-2</v>
      </c>
      <c r="U33" s="4"/>
      <c r="V33" s="4"/>
      <c r="W33" s="16"/>
      <c r="X33" s="4"/>
      <c r="Y33" s="4"/>
      <c r="Z33" s="16"/>
      <c r="AA33" s="4"/>
      <c r="AB33" s="4"/>
      <c r="AC33" s="16"/>
      <c r="AD33" s="4"/>
      <c r="AE33" s="4"/>
      <c r="AF33" s="4">
        <v>2.0542824074074074E-2</v>
      </c>
      <c r="AG33" s="4">
        <f t="shared" si="48"/>
        <v>2.0510879629629629E-2</v>
      </c>
      <c r="AH33" s="4" t="str">
        <f t="shared" si="49"/>
        <v>EB</v>
      </c>
      <c r="AI33" s="4" t="str">
        <f t="shared" si="24"/>
        <v>X</v>
      </c>
      <c r="AJ33" s="1" t="s">
        <v>282</v>
      </c>
      <c r="AK33" s="17" t="s">
        <v>280</v>
      </c>
      <c r="AW33" s="1" t="str">
        <f t="shared" si="50"/>
        <v>ic</v>
      </c>
      <c r="AY33" s="1">
        <f t="shared" si="51"/>
        <v>1</v>
      </c>
      <c r="AZ33" s="1">
        <f t="shared" si="52"/>
        <v>1</v>
      </c>
      <c r="BA33" s="1">
        <f t="shared" si="53"/>
        <v>1</v>
      </c>
      <c r="BB33" s="1">
        <f t="shared" si="54"/>
        <v>0</v>
      </c>
      <c r="BC33" s="24">
        <f t="shared" si="55"/>
        <v>6.3773148148149605E-5</v>
      </c>
      <c r="BD33" s="24" t="str">
        <f t="shared" si="56"/>
        <v/>
      </c>
      <c r="BE33" s="24" t="str">
        <f t="shared" si="57"/>
        <v/>
      </c>
      <c r="BF33" s="24" t="str">
        <f t="shared" si="58"/>
        <v/>
      </c>
      <c r="BG33" s="24" t="str">
        <f t="shared" si="59"/>
        <v/>
      </c>
      <c r="BH33" s="24" t="str">
        <f t="shared" si="60"/>
        <v/>
      </c>
      <c r="BI33" s="24" t="str">
        <f t="shared" si="61"/>
        <v/>
      </c>
      <c r="BJ33" s="24" t="str">
        <f t="shared" si="62"/>
        <v/>
      </c>
      <c r="BK33" s="24" t="str">
        <f t="shared" si="63"/>
        <v/>
      </c>
      <c r="BL33" s="24" t="str">
        <f t="shared" si="64"/>
        <v/>
      </c>
      <c r="BM33" s="24" t="str">
        <f t="shared" si="65"/>
        <v/>
      </c>
      <c r="BN33" s="24" t="str">
        <f t="shared" si="66"/>
        <v/>
      </c>
      <c r="BO33" s="24">
        <f t="shared" si="67"/>
        <v>1.6770833333333221E-4</v>
      </c>
      <c r="BQ33" s="24" t="str">
        <f t="shared" si="68"/>
        <v/>
      </c>
      <c r="BR33" s="24" t="str">
        <f t="shared" si="69"/>
        <v/>
      </c>
      <c r="BS33" s="24" t="str">
        <f t="shared" si="70"/>
        <v/>
      </c>
      <c r="BT33" s="24" t="str">
        <f t="shared" si="71"/>
        <v/>
      </c>
      <c r="BU33" s="24" t="str">
        <f t="shared" si="72"/>
        <v/>
      </c>
      <c r="BV33" s="24" t="str">
        <f t="shared" si="73"/>
        <v/>
      </c>
      <c r="BW33" s="24" t="str">
        <f t="shared" si="74"/>
        <v/>
      </c>
      <c r="BX33" s="24" t="str">
        <f t="shared" si="75"/>
        <v/>
      </c>
      <c r="BY33" s="24" t="str">
        <f t="shared" si="76"/>
        <v/>
      </c>
      <c r="BZ33" s="24" t="str">
        <f t="shared" si="77"/>
        <v/>
      </c>
      <c r="CA33" s="24" t="str">
        <f t="shared" si="78"/>
        <v/>
      </c>
      <c r="CB33" s="24" t="str">
        <f t="shared" si="79"/>
        <v/>
      </c>
      <c r="CC33" s="24">
        <f t="shared" si="80"/>
        <v>1.6770833333333221E-4</v>
      </c>
      <c r="CD33" s="1">
        <f t="shared" si="81"/>
        <v>0</v>
      </c>
      <c r="CE33" s="1">
        <f t="shared" si="82"/>
        <v>1</v>
      </c>
      <c r="CF33" s="24">
        <f t="shared" si="83"/>
        <v>1.6770833333333221E-4</v>
      </c>
      <c r="CG33" s="24">
        <f t="shared" si="84"/>
        <v>1.6770833333333221E-4</v>
      </c>
      <c r="CH33" s="24">
        <f t="shared" si="85"/>
        <v>1.6770833333333221E-4</v>
      </c>
      <c r="CI33" s="24">
        <f t="shared" si="86"/>
        <v>1.6770833333333221E-4</v>
      </c>
      <c r="CJ33" s="24">
        <f t="shared" si="87"/>
        <v>1.6770833333333221E-4</v>
      </c>
      <c r="CM33" s="24" t="str">
        <f t="shared" si="88"/>
        <v/>
      </c>
      <c r="CN33" s="24" t="str">
        <f t="shared" si="89"/>
        <v/>
      </c>
      <c r="CO33" s="24" t="str">
        <f t="shared" si="90"/>
        <v/>
      </c>
      <c r="CP33" s="24" t="str">
        <f t="shared" si="91"/>
        <v/>
      </c>
      <c r="CQ33" s="24" t="str">
        <f t="shared" si="92"/>
        <v/>
      </c>
      <c r="CR33" s="24" t="str">
        <f t="shared" si="93"/>
        <v/>
      </c>
      <c r="CS33" s="24" t="str">
        <f t="shared" si="94"/>
        <v/>
      </c>
      <c r="CT33" s="24" t="str">
        <f t="shared" si="95"/>
        <v/>
      </c>
      <c r="CU33" s="24" t="str">
        <f t="shared" si="96"/>
        <v/>
      </c>
      <c r="CV33" s="24" t="str">
        <f t="shared" si="97"/>
        <v/>
      </c>
      <c r="CW33" s="24" t="str">
        <f t="shared" si="98"/>
        <v/>
      </c>
      <c r="CX33" s="24" t="str">
        <f t="shared" si="99"/>
        <v/>
      </c>
      <c r="CY33" s="24" t="str">
        <f t="shared" si="100"/>
        <v/>
      </c>
      <c r="CZ33" s="1">
        <f t="shared" si="101"/>
        <v>0</v>
      </c>
      <c r="DA33" s="1">
        <f t="shared" si="102"/>
        <v>0</v>
      </c>
      <c r="DB33" s="24">
        <f t="shared" si="103"/>
        <v>0</v>
      </c>
      <c r="DC33" s="24" t="str">
        <f t="shared" si="104"/>
        <v/>
      </c>
      <c r="DD33" s="24">
        <f t="shared" si="105"/>
        <v>0</v>
      </c>
      <c r="DE33" s="24" t="str">
        <f t="shared" si="106"/>
        <v/>
      </c>
      <c r="DF33" s="24" t="str">
        <f t="shared" si="107"/>
        <v/>
      </c>
      <c r="DI33" s="24">
        <f t="shared" si="108"/>
        <v>6.3773148148149605E-5</v>
      </c>
      <c r="DJ33" s="24" t="str">
        <f t="shared" si="109"/>
        <v/>
      </c>
      <c r="DK33" s="24" t="str">
        <f t="shared" si="110"/>
        <v/>
      </c>
      <c r="DL33" s="24" t="str">
        <f t="shared" si="111"/>
        <v/>
      </c>
      <c r="DM33" s="24" t="str">
        <f t="shared" si="112"/>
        <v/>
      </c>
      <c r="DN33" s="24" t="str">
        <f t="shared" si="113"/>
        <v/>
      </c>
      <c r="DO33" s="24" t="str">
        <f t="shared" si="114"/>
        <v/>
      </c>
      <c r="DP33" s="24" t="str">
        <f t="shared" si="115"/>
        <v/>
      </c>
      <c r="DQ33" s="24" t="str">
        <f t="shared" si="116"/>
        <v/>
      </c>
      <c r="DR33" s="24" t="str">
        <f t="shared" si="117"/>
        <v/>
      </c>
      <c r="DS33" s="24" t="str">
        <f t="shared" si="118"/>
        <v/>
      </c>
      <c r="DT33" s="24" t="str">
        <f t="shared" si="119"/>
        <v/>
      </c>
      <c r="DU33" s="24" t="str">
        <f t="shared" si="120"/>
        <v/>
      </c>
      <c r="DV33" s="1">
        <f t="shared" si="121"/>
        <v>1</v>
      </c>
      <c r="DW33" s="1">
        <f t="shared" si="122"/>
        <v>1</v>
      </c>
      <c r="DX33" s="24">
        <f t="shared" si="123"/>
        <v>6.3773148148149605E-5</v>
      </c>
      <c r="DY33" s="24">
        <f t="shared" si="124"/>
        <v>6.3773148148149605E-5</v>
      </c>
      <c r="DZ33" s="24">
        <f t="shared" si="125"/>
        <v>6.3773148148149605E-5</v>
      </c>
      <c r="EA33" s="24">
        <f t="shared" si="126"/>
        <v>6.3773148148149605E-5</v>
      </c>
      <c r="EB33" s="24" t="str">
        <f t="shared" si="127"/>
        <v/>
      </c>
      <c r="EE33" s="24" t="str">
        <f t="shared" si="128"/>
        <v/>
      </c>
      <c r="EF33" s="24" t="str">
        <f t="shared" si="129"/>
        <v/>
      </c>
      <c r="EG33" s="24" t="str">
        <f t="shared" si="130"/>
        <v/>
      </c>
      <c r="EH33" s="24" t="str">
        <f t="shared" si="131"/>
        <v/>
      </c>
      <c r="EI33" s="24" t="str">
        <f t="shared" si="132"/>
        <v/>
      </c>
      <c r="EJ33" s="24" t="str">
        <f t="shared" si="133"/>
        <v/>
      </c>
      <c r="EK33" s="24" t="str">
        <f t="shared" si="134"/>
        <v/>
      </c>
      <c r="EL33" s="24" t="str">
        <f t="shared" si="135"/>
        <v/>
      </c>
      <c r="EM33" s="24" t="str">
        <f t="shared" si="136"/>
        <v/>
      </c>
      <c r="EN33" s="24" t="str">
        <f t="shared" si="137"/>
        <v/>
      </c>
      <c r="EO33" s="24" t="str">
        <f t="shared" si="138"/>
        <v/>
      </c>
      <c r="EP33" s="24" t="str">
        <f t="shared" si="139"/>
        <v/>
      </c>
      <c r="EQ33" s="24" t="str">
        <f t="shared" si="140"/>
        <v/>
      </c>
      <c r="ER33" s="1">
        <f t="shared" si="141"/>
        <v>0</v>
      </c>
      <c r="ES33" s="1">
        <f t="shared" si="142"/>
        <v>0</v>
      </c>
      <c r="ET33" s="24">
        <f t="shared" si="143"/>
        <v>0</v>
      </c>
      <c r="EU33" s="24" t="str">
        <f t="shared" si="144"/>
        <v/>
      </c>
      <c r="EV33" s="24">
        <f t="shared" si="145"/>
        <v>0</v>
      </c>
      <c r="EW33" s="24" t="str">
        <f t="shared" si="146"/>
        <v/>
      </c>
      <c r="EX33" s="24" t="str">
        <f t="shared" si="147"/>
        <v/>
      </c>
      <c r="EZ33" s="24">
        <f t="shared" si="148"/>
        <v>2.3148148148148182E-4</v>
      </c>
      <c r="FA33" s="24">
        <f>IF(AND(C33&lt;&gt;"",C33&lt;=20),C33/86400,20/86400)</f>
        <v>2.3148148148148149E-4</v>
      </c>
      <c r="FB33" s="40">
        <f t="shared" si="149"/>
        <v>-2.8102520310824275E-14</v>
      </c>
      <c r="FD33" s="24">
        <f t="shared" si="150"/>
        <v>6.3773148148149605E-5</v>
      </c>
      <c r="FE33" s="24">
        <f t="shared" si="151"/>
        <v>1.3888888888910489E-6</v>
      </c>
      <c r="FF33" s="24"/>
      <c r="FG33" s="49">
        <f>K33</f>
        <v>1</v>
      </c>
      <c r="FH33" s="8">
        <f>C33</f>
        <v>22.816666900000069</v>
      </c>
      <c r="FI33" s="49">
        <f>L33</f>
        <v>1</v>
      </c>
      <c r="FJ33" s="49">
        <f t="shared" si="152"/>
        <v>1</v>
      </c>
      <c r="FK33" s="49">
        <f t="shared" si="153"/>
        <v>1</v>
      </c>
      <c r="FL33" s="51">
        <f t="shared" si="154"/>
        <v>5.5100000000001259</v>
      </c>
      <c r="FM33" s="49">
        <f t="shared" si="155"/>
        <v>0</v>
      </c>
      <c r="FN33" s="49">
        <f t="shared" si="156"/>
        <v>1</v>
      </c>
      <c r="FO33" s="51">
        <f t="shared" si="157"/>
        <v>14.489999999999903</v>
      </c>
      <c r="FP33" s="51">
        <f t="shared" si="158"/>
        <v>14.489999999999903</v>
      </c>
      <c r="FQ33" s="51">
        <f t="shared" si="159"/>
        <v>14.489999999999903</v>
      </c>
      <c r="FR33" s="51">
        <f t="shared" si="160"/>
        <v>14.489999999999903</v>
      </c>
      <c r="FS33" s="51">
        <f t="shared" si="161"/>
        <v>14.489999999999903</v>
      </c>
      <c r="FT33" s="1">
        <f t="shared" si="162"/>
        <v>0</v>
      </c>
      <c r="FU33" s="1">
        <f t="shared" si="163"/>
        <v>0</v>
      </c>
      <c r="FV33" s="51">
        <f t="shared" si="164"/>
        <v>0</v>
      </c>
      <c r="FW33" s="51" t="str">
        <f t="shared" si="165"/>
        <v/>
      </c>
      <c r="FX33" s="51">
        <f t="shared" si="166"/>
        <v>0</v>
      </c>
      <c r="FY33" s="51" t="str">
        <f t="shared" si="167"/>
        <v/>
      </c>
      <c r="FZ33" s="51" t="str">
        <f t="shared" si="168"/>
        <v/>
      </c>
      <c r="GA33" s="1">
        <f t="shared" si="169"/>
        <v>1</v>
      </c>
      <c r="GB33" s="1">
        <f t="shared" si="170"/>
        <v>1</v>
      </c>
      <c r="GC33" s="51">
        <f t="shared" si="171"/>
        <v>5.5100000000001259</v>
      </c>
      <c r="GD33" s="51">
        <f t="shared" si="172"/>
        <v>5.5100000000001259</v>
      </c>
      <c r="GE33" s="51">
        <f t="shared" si="173"/>
        <v>5.5100000000001259</v>
      </c>
      <c r="GF33" s="51">
        <f t="shared" si="174"/>
        <v>5.5100000000001259</v>
      </c>
      <c r="GG33" s="51" t="str">
        <f t="shared" si="175"/>
        <v/>
      </c>
      <c r="GH33" s="1">
        <f t="shared" si="176"/>
        <v>0</v>
      </c>
      <c r="GI33" s="1">
        <f t="shared" si="177"/>
        <v>0</v>
      </c>
      <c r="GJ33" s="40">
        <f t="shared" si="178"/>
        <v>0</v>
      </c>
      <c r="GK33" s="40" t="str">
        <f t="shared" si="179"/>
        <v/>
      </c>
      <c r="GL33" s="40">
        <f t="shared" si="180"/>
        <v>0</v>
      </c>
      <c r="GM33" s="40" t="str">
        <f t="shared" si="181"/>
        <v/>
      </c>
      <c r="GN33" s="40" t="str">
        <f t="shared" si="182"/>
        <v/>
      </c>
    </row>
    <row r="34" spans="1:196" x14ac:dyDescent="0.25">
      <c r="A34">
        <v>3</v>
      </c>
      <c r="B34">
        <v>0</v>
      </c>
      <c r="C34">
        <v>26.949994199999843</v>
      </c>
      <c r="D34" s="11">
        <f>IF(C34&gt;0,P34+(C34/86400),"")</f>
        <v>2.373090271064815E-2</v>
      </c>
      <c r="E34" s="11">
        <f t="shared" si="184"/>
        <v>2.3650462962962967E-2</v>
      </c>
      <c r="F34" s="1">
        <v>1</v>
      </c>
      <c r="G34" s="1" t="s">
        <v>283</v>
      </c>
      <c r="H34" s="1">
        <v>56</v>
      </c>
      <c r="J34" s="6"/>
      <c r="K34" s="23">
        <f t="shared" si="43"/>
        <v>1</v>
      </c>
      <c r="L34" s="6">
        <f t="shared" si="44"/>
        <v>1</v>
      </c>
      <c r="M34" s="6">
        <f t="shared" si="45"/>
        <v>0</v>
      </c>
      <c r="N34" s="6">
        <f t="shared" si="46"/>
        <v>1</v>
      </c>
      <c r="O34" s="57">
        <f t="shared" si="47"/>
        <v>0</v>
      </c>
      <c r="P34" s="4">
        <v>2.3418981481481485E-2</v>
      </c>
      <c r="Q34" s="4"/>
      <c r="R34" s="4"/>
      <c r="S34" s="4"/>
      <c r="T34" s="16"/>
      <c r="U34" s="4"/>
      <c r="V34" s="4"/>
      <c r="W34" s="16"/>
      <c r="X34" s="4"/>
      <c r="Y34" s="4"/>
      <c r="Z34" s="16"/>
      <c r="AA34" s="4"/>
      <c r="AB34" s="4"/>
      <c r="AC34" s="16"/>
      <c r="AD34" s="4"/>
      <c r="AE34" s="4"/>
      <c r="AF34" s="4">
        <v>2.3730208333333336E-2</v>
      </c>
      <c r="AG34" s="4">
        <f t="shared" si="48"/>
        <v>2.3650462962962967E-2</v>
      </c>
      <c r="AH34" s="4" t="str">
        <f t="shared" si="49"/>
        <v>EB</v>
      </c>
      <c r="AI34" s="4" t="str">
        <f t="shared" si="24"/>
        <v>X</v>
      </c>
      <c r="AJ34" s="1" t="s">
        <v>282</v>
      </c>
      <c r="AW34" s="1" t="str">
        <f t="shared" si="50"/>
        <v>surt</v>
      </c>
      <c r="AY34" s="1">
        <f t="shared" si="51"/>
        <v>999</v>
      </c>
      <c r="AZ34" s="1">
        <f t="shared" si="52"/>
        <v>0</v>
      </c>
      <c r="BA34" s="1">
        <f t="shared" si="53"/>
        <v>0</v>
      </c>
      <c r="BB34" s="1">
        <f t="shared" si="54"/>
        <v>0</v>
      </c>
      <c r="BC34" s="24">
        <f t="shared" si="55"/>
        <v>2.3148148148148182E-4</v>
      </c>
      <c r="BD34" s="24" t="str">
        <f t="shared" si="56"/>
        <v/>
      </c>
      <c r="BE34" s="24" t="str">
        <f t="shared" si="57"/>
        <v/>
      </c>
      <c r="BF34" s="24" t="str">
        <f t="shared" si="58"/>
        <v/>
      </c>
      <c r="BG34" s="24" t="str">
        <f t="shared" si="59"/>
        <v/>
      </c>
      <c r="BH34" s="24" t="str">
        <f t="shared" si="60"/>
        <v/>
      </c>
      <c r="BI34" s="24" t="str">
        <f t="shared" si="61"/>
        <v/>
      </c>
      <c r="BJ34" s="24" t="str">
        <f t="shared" si="62"/>
        <v/>
      </c>
      <c r="BK34" s="24" t="str">
        <f t="shared" si="63"/>
        <v/>
      </c>
      <c r="BL34" s="24" t="str">
        <f t="shared" si="64"/>
        <v/>
      </c>
      <c r="BM34" s="24" t="str">
        <f t="shared" si="65"/>
        <v/>
      </c>
      <c r="BN34" s="24" t="str">
        <f t="shared" si="66"/>
        <v/>
      </c>
      <c r="BO34" s="24" t="str">
        <f t="shared" si="67"/>
        <v/>
      </c>
      <c r="BQ34" s="24" t="str">
        <f t="shared" si="68"/>
        <v/>
      </c>
      <c r="BR34" s="24" t="str">
        <f t="shared" si="69"/>
        <v/>
      </c>
      <c r="BS34" s="24" t="str">
        <f t="shared" si="70"/>
        <v/>
      </c>
      <c r="BT34" s="24" t="str">
        <f t="shared" si="71"/>
        <v/>
      </c>
      <c r="BU34" s="24" t="str">
        <f t="shared" si="72"/>
        <v/>
      </c>
      <c r="BV34" s="24" t="str">
        <f t="shared" si="73"/>
        <v/>
      </c>
      <c r="BW34" s="24" t="str">
        <f t="shared" si="74"/>
        <v/>
      </c>
      <c r="BX34" s="24" t="str">
        <f t="shared" si="75"/>
        <v/>
      </c>
      <c r="BY34" s="24" t="str">
        <f t="shared" si="76"/>
        <v/>
      </c>
      <c r="BZ34" s="24" t="str">
        <f t="shared" si="77"/>
        <v/>
      </c>
      <c r="CA34" s="24" t="str">
        <f t="shared" si="78"/>
        <v/>
      </c>
      <c r="CB34" s="24" t="str">
        <f t="shared" si="79"/>
        <v/>
      </c>
      <c r="CC34" s="24" t="str">
        <f t="shared" si="80"/>
        <v/>
      </c>
      <c r="CD34" s="1">
        <f t="shared" si="81"/>
        <v>0</v>
      </c>
      <c r="CE34" s="1">
        <f t="shared" si="82"/>
        <v>0</v>
      </c>
      <c r="CF34" s="24">
        <f t="shared" si="83"/>
        <v>0</v>
      </c>
      <c r="CG34" s="24" t="str">
        <f t="shared" si="84"/>
        <v/>
      </c>
      <c r="CH34" s="24">
        <f t="shared" si="85"/>
        <v>0</v>
      </c>
      <c r="CI34" s="24" t="str">
        <f t="shared" si="86"/>
        <v/>
      </c>
      <c r="CJ34" s="24" t="str">
        <f t="shared" si="87"/>
        <v/>
      </c>
      <c r="CM34" s="24" t="str">
        <f t="shared" si="88"/>
        <v/>
      </c>
      <c r="CN34" s="24" t="str">
        <f t="shared" si="89"/>
        <v/>
      </c>
      <c r="CO34" s="24" t="str">
        <f t="shared" si="90"/>
        <v/>
      </c>
      <c r="CP34" s="24" t="str">
        <f t="shared" si="91"/>
        <v/>
      </c>
      <c r="CQ34" s="24" t="str">
        <f t="shared" si="92"/>
        <v/>
      </c>
      <c r="CR34" s="24" t="str">
        <f t="shared" si="93"/>
        <v/>
      </c>
      <c r="CS34" s="24" t="str">
        <f t="shared" si="94"/>
        <v/>
      </c>
      <c r="CT34" s="24" t="str">
        <f t="shared" si="95"/>
        <v/>
      </c>
      <c r="CU34" s="24" t="str">
        <f t="shared" si="96"/>
        <v/>
      </c>
      <c r="CV34" s="24" t="str">
        <f t="shared" si="97"/>
        <v/>
      </c>
      <c r="CW34" s="24" t="str">
        <f t="shared" si="98"/>
        <v/>
      </c>
      <c r="CX34" s="24" t="str">
        <f t="shared" si="99"/>
        <v/>
      </c>
      <c r="CY34" s="24" t="str">
        <f t="shared" si="100"/>
        <v/>
      </c>
      <c r="CZ34" s="1">
        <f t="shared" si="101"/>
        <v>0</v>
      </c>
      <c r="DA34" s="1">
        <f t="shared" si="102"/>
        <v>0</v>
      </c>
      <c r="DB34" s="24">
        <f t="shared" si="103"/>
        <v>0</v>
      </c>
      <c r="DC34" s="24" t="str">
        <f t="shared" si="104"/>
        <v/>
      </c>
      <c r="DD34" s="24">
        <f t="shared" si="105"/>
        <v>0</v>
      </c>
      <c r="DE34" s="24" t="str">
        <f t="shared" si="106"/>
        <v/>
      </c>
      <c r="DF34" s="24" t="str">
        <f t="shared" si="107"/>
        <v/>
      </c>
      <c r="DI34" s="24">
        <f t="shared" si="108"/>
        <v>2.3148148148148182E-4</v>
      </c>
      <c r="DJ34" s="24" t="str">
        <f t="shared" si="109"/>
        <v/>
      </c>
      <c r="DK34" s="24" t="str">
        <f t="shared" si="110"/>
        <v/>
      </c>
      <c r="DL34" s="24" t="str">
        <f t="shared" si="111"/>
        <v/>
      </c>
      <c r="DM34" s="24" t="str">
        <f t="shared" si="112"/>
        <v/>
      </c>
      <c r="DN34" s="24" t="str">
        <f t="shared" si="113"/>
        <v/>
      </c>
      <c r="DO34" s="24" t="str">
        <f t="shared" si="114"/>
        <v/>
      </c>
      <c r="DP34" s="24" t="str">
        <f t="shared" si="115"/>
        <v/>
      </c>
      <c r="DQ34" s="24" t="str">
        <f t="shared" si="116"/>
        <v/>
      </c>
      <c r="DR34" s="24" t="str">
        <f t="shared" si="117"/>
        <v/>
      </c>
      <c r="DS34" s="24" t="str">
        <f t="shared" si="118"/>
        <v/>
      </c>
      <c r="DT34" s="24" t="str">
        <f t="shared" si="119"/>
        <v/>
      </c>
      <c r="DU34" s="24" t="str">
        <f t="shared" si="120"/>
        <v/>
      </c>
      <c r="DV34" s="1">
        <f t="shared" si="121"/>
        <v>1</v>
      </c>
      <c r="DW34" s="1">
        <f t="shared" si="122"/>
        <v>1</v>
      </c>
      <c r="DX34" s="24">
        <f t="shared" si="123"/>
        <v>2.3148148148148182E-4</v>
      </c>
      <c r="DY34" s="24">
        <f t="shared" si="124"/>
        <v>2.3148148148148182E-4</v>
      </c>
      <c r="DZ34" s="24">
        <f t="shared" si="125"/>
        <v>2.3148148148148182E-4</v>
      </c>
      <c r="EA34" s="24">
        <f t="shared" si="126"/>
        <v>2.3148148148148182E-4</v>
      </c>
      <c r="EB34" s="24" t="str">
        <f t="shared" si="127"/>
        <v/>
      </c>
      <c r="EE34" s="24" t="str">
        <f t="shared" si="128"/>
        <v/>
      </c>
      <c r="EF34" s="24" t="str">
        <f t="shared" si="129"/>
        <v/>
      </c>
      <c r="EG34" s="24" t="str">
        <f t="shared" si="130"/>
        <v/>
      </c>
      <c r="EH34" s="24" t="str">
        <f t="shared" si="131"/>
        <v/>
      </c>
      <c r="EI34" s="24" t="str">
        <f t="shared" si="132"/>
        <v/>
      </c>
      <c r="EJ34" s="24" t="str">
        <f t="shared" si="133"/>
        <v/>
      </c>
      <c r="EK34" s="24" t="str">
        <f t="shared" si="134"/>
        <v/>
      </c>
      <c r="EL34" s="24" t="str">
        <f t="shared" si="135"/>
        <v/>
      </c>
      <c r="EM34" s="24" t="str">
        <f t="shared" si="136"/>
        <v/>
      </c>
      <c r="EN34" s="24" t="str">
        <f t="shared" si="137"/>
        <v/>
      </c>
      <c r="EO34" s="24" t="str">
        <f t="shared" si="138"/>
        <v/>
      </c>
      <c r="EP34" s="24" t="str">
        <f t="shared" si="139"/>
        <v/>
      </c>
      <c r="EQ34" s="24" t="str">
        <f t="shared" si="140"/>
        <v/>
      </c>
      <c r="ER34" s="1">
        <f t="shared" si="141"/>
        <v>0</v>
      </c>
      <c r="ES34" s="1">
        <f t="shared" si="142"/>
        <v>0</v>
      </c>
      <c r="ET34" s="24">
        <f t="shared" si="143"/>
        <v>0</v>
      </c>
      <c r="EU34" s="24" t="str">
        <f t="shared" si="144"/>
        <v/>
      </c>
      <c r="EV34" s="24">
        <f t="shared" si="145"/>
        <v>0</v>
      </c>
      <c r="EW34" s="24" t="str">
        <f t="shared" si="146"/>
        <v/>
      </c>
      <c r="EX34" s="24" t="str">
        <f t="shared" si="147"/>
        <v/>
      </c>
      <c r="EZ34" s="24">
        <f t="shared" si="148"/>
        <v>2.3148148148148182E-4</v>
      </c>
      <c r="FA34" s="24">
        <f>IF(AND(C34&lt;&gt;"",C34&lt;=20),C34/86400,20/86400)</f>
        <v>2.3148148148148149E-4</v>
      </c>
      <c r="FB34" s="40">
        <f t="shared" si="149"/>
        <v>-2.8102520310824275E-14</v>
      </c>
      <c r="FD34" s="24" t="str">
        <f t="shared" si="150"/>
        <v/>
      </c>
      <c r="FE34" s="24" t="str">
        <f t="shared" si="151"/>
        <v/>
      </c>
      <c r="FF34" s="24"/>
      <c r="FG34" s="49">
        <f>K34</f>
        <v>1</v>
      </c>
      <c r="FH34" s="8">
        <f>C34</f>
        <v>26.949994199999843</v>
      </c>
      <c r="FI34" s="49">
        <f>L34</f>
        <v>1</v>
      </c>
      <c r="FJ34" s="49">
        <f t="shared" si="152"/>
        <v>999</v>
      </c>
      <c r="FK34" s="49">
        <f t="shared" si="153"/>
        <v>0</v>
      </c>
      <c r="FL34" s="51" t="str">
        <f t="shared" si="154"/>
        <v/>
      </c>
      <c r="FM34" s="49">
        <f t="shared" si="155"/>
        <v>0</v>
      </c>
      <c r="FN34" s="49">
        <f t="shared" si="156"/>
        <v>0</v>
      </c>
      <c r="FO34" s="51">
        <f t="shared" si="157"/>
        <v>0</v>
      </c>
      <c r="FP34" s="51" t="str">
        <f t="shared" si="158"/>
        <v/>
      </c>
      <c r="FQ34" s="51">
        <f t="shared" si="159"/>
        <v>0</v>
      </c>
      <c r="FR34" s="51" t="str">
        <f t="shared" si="160"/>
        <v/>
      </c>
      <c r="FS34" s="51" t="str">
        <f t="shared" si="161"/>
        <v/>
      </c>
      <c r="FT34" s="1">
        <f t="shared" si="162"/>
        <v>0</v>
      </c>
      <c r="FU34" s="1">
        <f t="shared" si="163"/>
        <v>0</v>
      </c>
      <c r="FV34" s="51">
        <f t="shared" si="164"/>
        <v>0</v>
      </c>
      <c r="FW34" s="51" t="str">
        <f t="shared" si="165"/>
        <v/>
      </c>
      <c r="FX34" s="51">
        <f t="shared" si="166"/>
        <v>0</v>
      </c>
      <c r="FY34" s="51" t="str">
        <f t="shared" si="167"/>
        <v/>
      </c>
      <c r="FZ34" s="51" t="str">
        <f t="shared" si="168"/>
        <v/>
      </c>
      <c r="GA34" s="1">
        <f t="shared" si="169"/>
        <v>1</v>
      </c>
      <c r="GB34" s="1">
        <f t="shared" si="170"/>
        <v>1</v>
      </c>
      <c r="GC34" s="51">
        <f t="shared" si="171"/>
        <v>20.000000000000028</v>
      </c>
      <c r="GD34" s="51">
        <f t="shared" si="172"/>
        <v>20.000000000000028</v>
      </c>
      <c r="GE34" s="51">
        <f t="shared" si="173"/>
        <v>20.000000000000028</v>
      </c>
      <c r="GF34" s="51">
        <f t="shared" si="174"/>
        <v>20.000000000000028</v>
      </c>
      <c r="GG34" s="51" t="str">
        <f t="shared" si="175"/>
        <v/>
      </c>
      <c r="GH34" s="1">
        <f t="shared" si="176"/>
        <v>0</v>
      </c>
      <c r="GI34" s="1">
        <f t="shared" si="177"/>
        <v>0</v>
      </c>
      <c r="GJ34" s="40">
        <f t="shared" si="178"/>
        <v>0</v>
      </c>
      <c r="GK34" s="40" t="str">
        <f t="shared" si="179"/>
        <v/>
      </c>
      <c r="GL34" s="40">
        <f t="shared" si="180"/>
        <v>0</v>
      </c>
      <c r="GM34" s="40" t="str">
        <f t="shared" si="181"/>
        <v/>
      </c>
      <c r="GN34" s="40" t="str">
        <f t="shared" si="182"/>
        <v/>
      </c>
    </row>
    <row r="35" spans="1:196" x14ac:dyDescent="0.25">
      <c r="A35">
        <v>3</v>
      </c>
      <c r="B35">
        <v>0</v>
      </c>
      <c r="C35">
        <v>26.433334999999964</v>
      </c>
      <c r="D35" s="11">
        <f>IF(C35&gt;0,P35+(C35/86400),"")</f>
        <v>2.0213464525462962E-2</v>
      </c>
      <c r="E35" s="11">
        <f t="shared" si="184"/>
        <v>2.0139004629629628E-2</v>
      </c>
      <c r="F35" s="1">
        <v>1</v>
      </c>
      <c r="G35" s="1" t="s">
        <v>283</v>
      </c>
      <c r="H35" s="1">
        <v>57</v>
      </c>
      <c r="J35" s="6" t="s">
        <v>301</v>
      </c>
      <c r="K35" s="23">
        <f t="shared" si="43"/>
        <v>1</v>
      </c>
      <c r="L35" s="6">
        <f t="shared" si="44"/>
        <v>1</v>
      </c>
      <c r="M35" s="6">
        <f t="shared" si="45"/>
        <v>0</v>
      </c>
      <c r="N35" s="6">
        <f t="shared" si="46"/>
        <v>0</v>
      </c>
      <c r="O35" s="57">
        <f t="shared" si="47"/>
        <v>0</v>
      </c>
      <c r="P35" s="4">
        <v>1.9907523148148146E-2</v>
      </c>
      <c r="Q35" s="4">
        <v>2.0103472222222224E-2</v>
      </c>
      <c r="R35" s="4">
        <v>2.0104513888888891E-2</v>
      </c>
      <c r="S35" s="4">
        <v>2.0113078703703702E-2</v>
      </c>
      <c r="T35" s="16">
        <v>2.0104513888888891E-2</v>
      </c>
      <c r="U35" s="4">
        <v>2.0113078703703702E-2</v>
      </c>
      <c r="V35" s="4">
        <v>2.0115277777777777E-2</v>
      </c>
      <c r="W35" s="16">
        <v>2.0116666666666668E-2</v>
      </c>
      <c r="X35" s="4">
        <v>2.0117592592592593E-2</v>
      </c>
      <c r="Y35" s="4">
        <v>2.0127430555555555E-2</v>
      </c>
      <c r="Z35" s="16"/>
      <c r="AA35" s="4"/>
      <c r="AB35" s="4"/>
      <c r="AC35" s="16"/>
      <c r="AD35" s="4"/>
      <c r="AE35" s="4"/>
      <c r="AF35" s="4">
        <v>2.0212731481481481E-2</v>
      </c>
      <c r="AG35" s="4">
        <f t="shared" si="48"/>
        <v>2.0139004629629628E-2</v>
      </c>
      <c r="AH35" s="4" t="str">
        <f t="shared" si="49"/>
        <v>EB</v>
      </c>
      <c r="AI35" s="4" t="str">
        <f t="shared" ref="AI35:AI66" si="185">IF(ABS(AG35-AF35)&gt;(1/86400),"X","")</f>
        <v>X</v>
      </c>
      <c r="AJ35" s="1" t="s">
        <v>282</v>
      </c>
      <c r="AK35" s="17" t="s">
        <v>280</v>
      </c>
      <c r="AL35" s="1" t="s">
        <v>282</v>
      </c>
      <c r="AM35" s="1" t="s">
        <v>286</v>
      </c>
      <c r="AN35" s="17" t="s">
        <v>282</v>
      </c>
      <c r="AO35" s="1" t="s">
        <v>280</v>
      </c>
      <c r="AP35" s="1" t="s">
        <v>282</v>
      </c>
      <c r="AW35" s="1" t="str">
        <f t="shared" si="50"/>
        <v>surt</v>
      </c>
      <c r="AY35" s="1">
        <f t="shared" si="51"/>
        <v>1</v>
      </c>
      <c r="AZ35" s="1">
        <f t="shared" si="52"/>
        <v>6</v>
      </c>
      <c r="BA35" s="1">
        <f t="shared" si="53"/>
        <v>6</v>
      </c>
      <c r="BB35" s="1">
        <f t="shared" si="54"/>
        <v>0</v>
      </c>
      <c r="BC35" s="24">
        <f t="shared" si="55"/>
        <v>1.969907407407441E-4</v>
      </c>
      <c r="BD35" s="24">
        <f t="shared" si="56"/>
        <v>8.5648148148119441E-6</v>
      </c>
      <c r="BE35" s="24">
        <f t="shared" si="57"/>
        <v>2.1990740740746029E-6</v>
      </c>
      <c r="BF35" s="24">
        <f t="shared" si="58"/>
        <v>1.3888888888910489E-6</v>
      </c>
      <c r="BG35" s="24">
        <f t="shared" si="59"/>
        <v>9.2592592592505296E-7</v>
      </c>
      <c r="BH35" s="24">
        <f t="shared" si="60"/>
        <v>9.837962962961494E-6</v>
      </c>
      <c r="BI35" s="24" t="str">
        <f t="shared" si="61"/>
        <v/>
      </c>
      <c r="BJ35" s="24" t="str">
        <f t="shared" si="62"/>
        <v/>
      </c>
      <c r="BK35" s="24" t="str">
        <f t="shared" si="63"/>
        <v/>
      </c>
      <c r="BL35" s="24" t="str">
        <f t="shared" si="64"/>
        <v/>
      </c>
      <c r="BM35" s="24" t="str">
        <f t="shared" si="65"/>
        <v/>
      </c>
      <c r="BN35" s="24" t="str">
        <f t="shared" si="66"/>
        <v/>
      </c>
      <c r="BO35" s="24">
        <f t="shared" si="67"/>
        <v>1.157407407407357E-5</v>
      </c>
      <c r="BQ35" s="24" t="str">
        <f t="shared" si="68"/>
        <v/>
      </c>
      <c r="BR35" s="24">
        <f t="shared" si="69"/>
        <v>8.5648148148119441E-6</v>
      </c>
      <c r="BS35" s="24" t="str">
        <f t="shared" si="70"/>
        <v/>
      </c>
      <c r="BT35" s="24" t="str">
        <f t="shared" si="71"/>
        <v/>
      </c>
      <c r="BU35" s="24" t="str">
        <f t="shared" si="72"/>
        <v/>
      </c>
      <c r="BV35" s="24">
        <f t="shared" si="73"/>
        <v>9.837962962961494E-6</v>
      </c>
      <c r="BW35" s="24" t="str">
        <f t="shared" si="74"/>
        <v/>
      </c>
      <c r="BX35" s="24" t="str">
        <f t="shared" si="75"/>
        <v/>
      </c>
      <c r="BY35" s="24" t="str">
        <f t="shared" si="76"/>
        <v/>
      </c>
      <c r="BZ35" s="24" t="str">
        <f t="shared" si="77"/>
        <v/>
      </c>
      <c r="CA35" s="24" t="str">
        <f t="shared" si="78"/>
        <v/>
      </c>
      <c r="CB35" s="24" t="str">
        <f t="shared" si="79"/>
        <v/>
      </c>
      <c r="CC35" s="24" t="str">
        <f t="shared" si="80"/>
        <v/>
      </c>
      <c r="CD35" s="1">
        <f t="shared" si="81"/>
        <v>0</v>
      </c>
      <c r="CE35" s="1">
        <f t="shared" si="82"/>
        <v>2</v>
      </c>
      <c r="CF35" s="24">
        <f t="shared" si="83"/>
        <v>1.8402777777773438E-5</v>
      </c>
      <c r="CG35" s="24">
        <f t="shared" si="84"/>
        <v>9.201388888886719E-6</v>
      </c>
      <c r="CH35" s="24">
        <f t="shared" si="85"/>
        <v>9.837962962961494E-6</v>
      </c>
      <c r="CI35" s="24">
        <f t="shared" si="86"/>
        <v>8.5648148148119441E-6</v>
      </c>
      <c r="CJ35" s="24">
        <f t="shared" si="87"/>
        <v>8.5648148148119441E-6</v>
      </c>
      <c r="CM35" s="24" t="str">
        <f t="shared" si="88"/>
        <v/>
      </c>
      <c r="CN35" s="24" t="str">
        <f t="shared" si="89"/>
        <v/>
      </c>
      <c r="CO35" s="24" t="str">
        <f t="shared" si="90"/>
        <v/>
      </c>
      <c r="CP35" s="24">
        <f t="shared" si="91"/>
        <v>1.3888888888910489E-6</v>
      </c>
      <c r="CQ35" s="24" t="str">
        <f t="shared" si="92"/>
        <v/>
      </c>
      <c r="CR35" s="24" t="str">
        <f t="shared" si="93"/>
        <v/>
      </c>
      <c r="CS35" s="24" t="str">
        <f t="shared" si="94"/>
        <v/>
      </c>
      <c r="CT35" s="24" t="str">
        <f t="shared" si="95"/>
        <v/>
      </c>
      <c r="CU35" s="24" t="str">
        <f t="shared" si="96"/>
        <v/>
      </c>
      <c r="CV35" s="24" t="str">
        <f t="shared" si="97"/>
        <v/>
      </c>
      <c r="CW35" s="24" t="str">
        <f t="shared" si="98"/>
        <v/>
      </c>
      <c r="CX35" s="24" t="str">
        <f t="shared" si="99"/>
        <v/>
      </c>
      <c r="CY35" s="24" t="str">
        <f t="shared" si="100"/>
        <v/>
      </c>
      <c r="CZ35" s="1">
        <f t="shared" si="101"/>
        <v>0</v>
      </c>
      <c r="DA35" s="1">
        <f t="shared" si="102"/>
        <v>1</v>
      </c>
      <c r="DB35" s="24">
        <f t="shared" si="103"/>
        <v>1.3888888888910489E-6</v>
      </c>
      <c r="DC35" s="24">
        <f t="shared" si="104"/>
        <v>1.3888888888910489E-6</v>
      </c>
      <c r="DD35" s="24">
        <f t="shared" si="105"/>
        <v>1.3888888888910489E-6</v>
      </c>
      <c r="DE35" s="24">
        <f t="shared" si="106"/>
        <v>1.3888888888910489E-6</v>
      </c>
      <c r="DF35" s="24">
        <f t="shared" si="107"/>
        <v>1.3888888888910489E-6</v>
      </c>
      <c r="DI35" s="24">
        <f t="shared" si="108"/>
        <v>1.969907407407441E-4</v>
      </c>
      <c r="DJ35" s="24" t="str">
        <f t="shared" si="109"/>
        <v/>
      </c>
      <c r="DK35" s="24">
        <f t="shared" si="110"/>
        <v>2.1990740740746029E-6</v>
      </c>
      <c r="DL35" s="24" t="str">
        <f t="shared" si="111"/>
        <v/>
      </c>
      <c r="DM35" s="24">
        <f t="shared" si="112"/>
        <v>9.2592592592505296E-7</v>
      </c>
      <c r="DN35" s="24" t="str">
        <f t="shared" si="113"/>
        <v/>
      </c>
      <c r="DO35" s="24" t="str">
        <f t="shared" si="114"/>
        <v/>
      </c>
      <c r="DP35" s="24" t="str">
        <f t="shared" si="115"/>
        <v/>
      </c>
      <c r="DQ35" s="24" t="str">
        <f t="shared" si="116"/>
        <v/>
      </c>
      <c r="DR35" s="24" t="str">
        <f t="shared" si="117"/>
        <v/>
      </c>
      <c r="DS35" s="24" t="str">
        <f t="shared" si="118"/>
        <v/>
      </c>
      <c r="DT35" s="24" t="str">
        <f t="shared" si="119"/>
        <v/>
      </c>
      <c r="DU35" s="24">
        <f t="shared" si="120"/>
        <v>1.157407407407357E-5</v>
      </c>
      <c r="DV35" s="1">
        <f t="shared" si="121"/>
        <v>1</v>
      </c>
      <c r="DW35" s="1">
        <f t="shared" si="122"/>
        <v>4</v>
      </c>
      <c r="DX35" s="24">
        <f t="shared" si="123"/>
        <v>2.1168981481481733E-4</v>
      </c>
      <c r="DY35" s="24">
        <f t="shared" si="124"/>
        <v>5.2922453703704332E-5</v>
      </c>
      <c r="DZ35" s="24">
        <f t="shared" si="125"/>
        <v>1.969907407407441E-4</v>
      </c>
      <c r="EA35" s="24">
        <f t="shared" si="126"/>
        <v>1.969907407407441E-4</v>
      </c>
      <c r="EB35" s="24">
        <f t="shared" si="127"/>
        <v>2.1990740740746029E-6</v>
      </c>
      <c r="EE35" s="24" t="str">
        <f t="shared" si="128"/>
        <v/>
      </c>
      <c r="EF35" s="24" t="str">
        <f t="shared" si="129"/>
        <v/>
      </c>
      <c r="EG35" s="24" t="str">
        <f t="shared" si="130"/>
        <v/>
      </c>
      <c r="EH35" s="24" t="str">
        <f t="shared" si="131"/>
        <v/>
      </c>
      <c r="EI35" s="24" t="str">
        <f t="shared" si="132"/>
        <v/>
      </c>
      <c r="EJ35" s="24" t="str">
        <f t="shared" si="133"/>
        <v/>
      </c>
      <c r="EK35" s="24" t="str">
        <f t="shared" si="134"/>
        <v/>
      </c>
      <c r="EL35" s="24" t="str">
        <f t="shared" si="135"/>
        <v/>
      </c>
      <c r="EM35" s="24" t="str">
        <f t="shared" si="136"/>
        <v/>
      </c>
      <c r="EN35" s="24" t="str">
        <f t="shared" si="137"/>
        <v/>
      </c>
      <c r="EO35" s="24" t="str">
        <f t="shared" si="138"/>
        <v/>
      </c>
      <c r="EP35" s="24" t="str">
        <f t="shared" si="139"/>
        <v/>
      </c>
      <c r="EQ35" s="24" t="str">
        <f t="shared" si="140"/>
        <v/>
      </c>
      <c r="ER35" s="1">
        <f t="shared" si="141"/>
        <v>0</v>
      </c>
      <c r="ES35" s="1">
        <f t="shared" si="142"/>
        <v>0</v>
      </c>
      <c r="ET35" s="24">
        <f t="shared" si="143"/>
        <v>0</v>
      </c>
      <c r="EU35" s="24" t="str">
        <f t="shared" si="144"/>
        <v/>
      </c>
      <c r="EV35" s="24">
        <f t="shared" si="145"/>
        <v>0</v>
      </c>
      <c r="EW35" s="24" t="str">
        <f t="shared" si="146"/>
        <v/>
      </c>
      <c r="EX35" s="24" t="str">
        <f t="shared" si="147"/>
        <v/>
      </c>
      <c r="EZ35" s="24">
        <f t="shared" si="148"/>
        <v>2.3148148148148182E-4</v>
      </c>
      <c r="FA35" s="24">
        <f>IF(AND(C35&lt;&gt;"",C35&lt;=20),C35/86400,20/86400)</f>
        <v>2.3148148148148149E-4</v>
      </c>
      <c r="FB35" s="40">
        <f t="shared" si="149"/>
        <v>-2.8102520310824275E-14</v>
      </c>
      <c r="FD35" s="24">
        <f t="shared" si="150"/>
        <v>1.969907407407441E-4</v>
      </c>
      <c r="FE35" s="24">
        <f t="shared" si="151"/>
        <v>1.0416666666665519E-6</v>
      </c>
      <c r="FF35" s="24"/>
      <c r="FG35" s="49">
        <f>K35</f>
        <v>1</v>
      </c>
      <c r="FH35" s="8">
        <f>C35</f>
        <v>26.433334999999964</v>
      </c>
      <c r="FI35" s="49">
        <f>L35</f>
        <v>1</v>
      </c>
      <c r="FJ35" s="49">
        <f t="shared" si="152"/>
        <v>1</v>
      </c>
      <c r="FK35" s="49">
        <f t="shared" si="153"/>
        <v>6</v>
      </c>
      <c r="FL35" s="51">
        <f t="shared" si="154"/>
        <v>17.020000000000291</v>
      </c>
      <c r="FM35" s="49">
        <f t="shared" si="155"/>
        <v>0</v>
      </c>
      <c r="FN35" s="49">
        <f t="shared" si="156"/>
        <v>2</v>
      </c>
      <c r="FO35" s="51">
        <f t="shared" si="157"/>
        <v>1.589999999999625</v>
      </c>
      <c r="FP35" s="51">
        <f t="shared" si="158"/>
        <v>0.79499999999981252</v>
      </c>
      <c r="FQ35" s="51">
        <f t="shared" si="159"/>
        <v>0.84999999999987308</v>
      </c>
      <c r="FR35" s="51">
        <f t="shared" si="160"/>
        <v>0.73999999999975197</v>
      </c>
      <c r="FS35" s="51">
        <f t="shared" si="161"/>
        <v>0.73999999999975197</v>
      </c>
      <c r="FT35" s="1">
        <f t="shared" si="162"/>
        <v>0</v>
      </c>
      <c r="FU35" s="1">
        <f t="shared" si="163"/>
        <v>1</v>
      </c>
      <c r="FV35" s="51">
        <f t="shared" si="164"/>
        <v>0.12000000000018662</v>
      </c>
      <c r="FW35" s="51">
        <f t="shared" si="165"/>
        <v>0.12000000000018662</v>
      </c>
      <c r="FX35" s="51">
        <f t="shared" si="166"/>
        <v>0.12000000000018662</v>
      </c>
      <c r="FY35" s="51">
        <f t="shared" si="167"/>
        <v>0.12000000000018662</v>
      </c>
      <c r="FZ35" s="51">
        <f t="shared" si="168"/>
        <v>0.12000000000018662</v>
      </c>
      <c r="GA35" s="1">
        <f t="shared" si="169"/>
        <v>1</v>
      </c>
      <c r="GB35" s="1">
        <f t="shared" si="170"/>
        <v>4</v>
      </c>
      <c r="GC35" s="51">
        <f t="shared" si="171"/>
        <v>18.290000000000216</v>
      </c>
      <c r="GD35" s="51">
        <f t="shared" si="172"/>
        <v>4.572500000000054</v>
      </c>
      <c r="GE35" s="51">
        <f t="shared" si="173"/>
        <v>17.020000000000291</v>
      </c>
      <c r="GF35" s="51">
        <f t="shared" si="174"/>
        <v>17.020000000000291</v>
      </c>
      <c r="GG35" s="51">
        <f t="shared" si="175"/>
        <v>0.19000000000004569</v>
      </c>
      <c r="GH35" s="1">
        <f t="shared" si="176"/>
        <v>0</v>
      </c>
      <c r="GI35" s="1">
        <f t="shared" si="177"/>
        <v>0</v>
      </c>
      <c r="GJ35" s="40">
        <f t="shared" si="178"/>
        <v>0</v>
      </c>
      <c r="GK35" s="40" t="str">
        <f t="shared" si="179"/>
        <v/>
      </c>
      <c r="GL35" s="40">
        <f t="shared" si="180"/>
        <v>0</v>
      </c>
      <c r="GM35" s="40" t="str">
        <f t="shared" si="181"/>
        <v/>
      </c>
      <c r="GN35" s="40" t="str">
        <f t="shared" si="182"/>
        <v/>
      </c>
    </row>
    <row r="36" spans="1:196" x14ac:dyDescent="0.25">
      <c r="A36">
        <v>3</v>
      </c>
      <c r="B36">
        <v>0</v>
      </c>
      <c r="C36">
        <v>22.666666999999901</v>
      </c>
      <c r="D36" s="11">
        <f>IF(C36&gt;0,P36+(C36/86400),"")</f>
        <v>2.0068479942129628E-2</v>
      </c>
      <c r="E36" s="11">
        <f t="shared" si="184"/>
        <v>2.0037615740740741E-2</v>
      </c>
      <c r="F36" s="1">
        <v>1</v>
      </c>
      <c r="G36" s="1" t="s">
        <v>283</v>
      </c>
      <c r="H36" s="1">
        <v>58</v>
      </c>
      <c r="J36" s="6"/>
      <c r="K36" s="23">
        <f t="shared" si="43"/>
        <v>1</v>
      </c>
      <c r="L36" s="6">
        <f t="shared" si="44"/>
        <v>1</v>
      </c>
      <c r="M36" s="6">
        <f t="shared" si="45"/>
        <v>0</v>
      </c>
      <c r="N36" s="6">
        <f t="shared" si="46"/>
        <v>1</v>
      </c>
      <c r="O36" s="57">
        <f t="shared" si="47"/>
        <v>0</v>
      </c>
      <c r="P36" s="4">
        <v>1.9806134259259259E-2</v>
      </c>
      <c r="Q36" s="4"/>
      <c r="R36" s="4"/>
      <c r="S36" s="4"/>
      <c r="T36" s="16"/>
      <c r="U36" s="4"/>
      <c r="V36" s="4"/>
      <c r="W36" s="16"/>
      <c r="X36" s="4"/>
      <c r="Y36" s="4"/>
      <c r="Z36" s="16"/>
      <c r="AA36" s="4"/>
      <c r="AB36" s="4"/>
      <c r="AC36" s="16"/>
      <c r="AD36" s="4"/>
      <c r="AE36" s="4"/>
      <c r="AF36" s="4">
        <v>2.0068171296296299E-2</v>
      </c>
      <c r="AG36" s="4">
        <f t="shared" si="48"/>
        <v>2.0037615740740741E-2</v>
      </c>
      <c r="AH36" s="4" t="str">
        <f t="shared" si="49"/>
        <v>EB</v>
      </c>
      <c r="AI36" s="4" t="str">
        <f t="shared" si="185"/>
        <v>X</v>
      </c>
      <c r="AJ36" s="1" t="s">
        <v>282</v>
      </c>
      <c r="AW36" s="1" t="str">
        <f t="shared" si="50"/>
        <v>surt</v>
      </c>
      <c r="AY36" s="1">
        <f t="shared" si="51"/>
        <v>999</v>
      </c>
      <c r="AZ36" s="1">
        <f t="shared" si="52"/>
        <v>0</v>
      </c>
      <c r="BA36" s="1">
        <f t="shared" si="53"/>
        <v>0</v>
      </c>
      <c r="BB36" s="1">
        <f t="shared" si="54"/>
        <v>0</v>
      </c>
      <c r="BC36" s="24">
        <f t="shared" si="55"/>
        <v>2.3148148148148182E-4</v>
      </c>
      <c r="BD36" s="24" t="str">
        <f t="shared" si="56"/>
        <v/>
      </c>
      <c r="BE36" s="24" t="str">
        <f t="shared" si="57"/>
        <v/>
      </c>
      <c r="BF36" s="24" t="str">
        <f t="shared" si="58"/>
        <v/>
      </c>
      <c r="BG36" s="24" t="str">
        <f t="shared" si="59"/>
        <v/>
      </c>
      <c r="BH36" s="24" t="str">
        <f t="shared" si="60"/>
        <v/>
      </c>
      <c r="BI36" s="24" t="str">
        <f t="shared" si="61"/>
        <v/>
      </c>
      <c r="BJ36" s="24" t="str">
        <f t="shared" si="62"/>
        <v/>
      </c>
      <c r="BK36" s="24" t="str">
        <f t="shared" si="63"/>
        <v/>
      </c>
      <c r="BL36" s="24" t="str">
        <f t="shared" si="64"/>
        <v/>
      </c>
      <c r="BM36" s="24" t="str">
        <f t="shared" si="65"/>
        <v/>
      </c>
      <c r="BN36" s="24" t="str">
        <f t="shared" si="66"/>
        <v/>
      </c>
      <c r="BO36" s="24" t="str">
        <f t="shared" si="67"/>
        <v/>
      </c>
      <c r="BQ36" s="24" t="str">
        <f t="shared" si="68"/>
        <v/>
      </c>
      <c r="BR36" s="24" t="str">
        <f t="shared" si="69"/>
        <v/>
      </c>
      <c r="BS36" s="24" t="str">
        <f t="shared" si="70"/>
        <v/>
      </c>
      <c r="BT36" s="24" t="str">
        <f t="shared" si="71"/>
        <v/>
      </c>
      <c r="BU36" s="24" t="str">
        <f t="shared" si="72"/>
        <v/>
      </c>
      <c r="BV36" s="24" t="str">
        <f t="shared" si="73"/>
        <v/>
      </c>
      <c r="BW36" s="24" t="str">
        <f t="shared" si="74"/>
        <v/>
      </c>
      <c r="BX36" s="24" t="str">
        <f t="shared" si="75"/>
        <v/>
      </c>
      <c r="BY36" s="24" t="str">
        <f t="shared" si="76"/>
        <v/>
      </c>
      <c r="BZ36" s="24" t="str">
        <f t="shared" si="77"/>
        <v/>
      </c>
      <c r="CA36" s="24" t="str">
        <f t="shared" si="78"/>
        <v/>
      </c>
      <c r="CB36" s="24" t="str">
        <f t="shared" si="79"/>
        <v/>
      </c>
      <c r="CC36" s="24" t="str">
        <f t="shared" si="80"/>
        <v/>
      </c>
      <c r="CD36" s="1">
        <f t="shared" si="81"/>
        <v>0</v>
      </c>
      <c r="CE36" s="1">
        <f t="shared" si="82"/>
        <v>0</v>
      </c>
      <c r="CF36" s="24">
        <f t="shared" si="83"/>
        <v>0</v>
      </c>
      <c r="CG36" s="24" t="str">
        <f t="shared" si="84"/>
        <v/>
      </c>
      <c r="CH36" s="24">
        <f t="shared" si="85"/>
        <v>0</v>
      </c>
      <c r="CI36" s="24" t="str">
        <f t="shared" si="86"/>
        <v/>
      </c>
      <c r="CJ36" s="24" t="str">
        <f t="shared" si="87"/>
        <v/>
      </c>
      <c r="CM36" s="24" t="str">
        <f t="shared" si="88"/>
        <v/>
      </c>
      <c r="CN36" s="24" t="str">
        <f t="shared" si="89"/>
        <v/>
      </c>
      <c r="CO36" s="24" t="str">
        <f t="shared" si="90"/>
        <v/>
      </c>
      <c r="CP36" s="24" t="str">
        <f t="shared" si="91"/>
        <v/>
      </c>
      <c r="CQ36" s="24" t="str">
        <f t="shared" si="92"/>
        <v/>
      </c>
      <c r="CR36" s="24" t="str">
        <f t="shared" si="93"/>
        <v/>
      </c>
      <c r="CS36" s="24" t="str">
        <f t="shared" si="94"/>
        <v/>
      </c>
      <c r="CT36" s="24" t="str">
        <f t="shared" si="95"/>
        <v/>
      </c>
      <c r="CU36" s="24" t="str">
        <f t="shared" si="96"/>
        <v/>
      </c>
      <c r="CV36" s="24" t="str">
        <f t="shared" si="97"/>
        <v/>
      </c>
      <c r="CW36" s="24" t="str">
        <f t="shared" si="98"/>
        <v/>
      </c>
      <c r="CX36" s="24" t="str">
        <f t="shared" si="99"/>
        <v/>
      </c>
      <c r="CY36" s="24" t="str">
        <f t="shared" si="100"/>
        <v/>
      </c>
      <c r="CZ36" s="1">
        <f t="shared" si="101"/>
        <v>0</v>
      </c>
      <c r="DA36" s="1">
        <f t="shared" si="102"/>
        <v>0</v>
      </c>
      <c r="DB36" s="24">
        <f t="shared" si="103"/>
        <v>0</v>
      </c>
      <c r="DC36" s="24" t="str">
        <f t="shared" si="104"/>
        <v/>
      </c>
      <c r="DD36" s="24">
        <f t="shared" si="105"/>
        <v>0</v>
      </c>
      <c r="DE36" s="24" t="str">
        <f t="shared" si="106"/>
        <v/>
      </c>
      <c r="DF36" s="24" t="str">
        <f t="shared" si="107"/>
        <v/>
      </c>
      <c r="DI36" s="24">
        <f t="shared" si="108"/>
        <v>2.3148148148148182E-4</v>
      </c>
      <c r="DJ36" s="24" t="str">
        <f t="shared" si="109"/>
        <v/>
      </c>
      <c r="DK36" s="24" t="str">
        <f t="shared" si="110"/>
        <v/>
      </c>
      <c r="DL36" s="24" t="str">
        <f t="shared" si="111"/>
        <v/>
      </c>
      <c r="DM36" s="24" t="str">
        <f t="shared" si="112"/>
        <v/>
      </c>
      <c r="DN36" s="24" t="str">
        <f t="shared" si="113"/>
        <v/>
      </c>
      <c r="DO36" s="24" t="str">
        <f t="shared" si="114"/>
        <v/>
      </c>
      <c r="DP36" s="24" t="str">
        <f t="shared" si="115"/>
        <v/>
      </c>
      <c r="DQ36" s="24" t="str">
        <f t="shared" si="116"/>
        <v/>
      </c>
      <c r="DR36" s="24" t="str">
        <f t="shared" si="117"/>
        <v/>
      </c>
      <c r="DS36" s="24" t="str">
        <f t="shared" si="118"/>
        <v/>
      </c>
      <c r="DT36" s="24" t="str">
        <f t="shared" si="119"/>
        <v/>
      </c>
      <c r="DU36" s="24" t="str">
        <f t="shared" si="120"/>
        <v/>
      </c>
      <c r="DV36" s="1">
        <f t="shared" si="121"/>
        <v>1</v>
      </c>
      <c r="DW36" s="1">
        <f t="shared" si="122"/>
        <v>1</v>
      </c>
      <c r="DX36" s="24">
        <f t="shared" si="123"/>
        <v>2.3148148148148182E-4</v>
      </c>
      <c r="DY36" s="24">
        <f t="shared" si="124"/>
        <v>2.3148148148148182E-4</v>
      </c>
      <c r="DZ36" s="24">
        <f t="shared" si="125"/>
        <v>2.3148148148148182E-4</v>
      </c>
      <c r="EA36" s="24">
        <f t="shared" si="126"/>
        <v>2.3148148148148182E-4</v>
      </c>
      <c r="EB36" s="24" t="str">
        <f t="shared" si="127"/>
        <v/>
      </c>
      <c r="EE36" s="24" t="str">
        <f t="shared" si="128"/>
        <v/>
      </c>
      <c r="EF36" s="24" t="str">
        <f t="shared" si="129"/>
        <v/>
      </c>
      <c r="EG36" s="24" t="str">
        <f t="shared" si="130"/>
        <v/>
      </c>
      <c r="EH36" s="24" t="str">
        <f t="shared" si="131"/>
        <v/>
      </c>
      <c r="EI36" s="24" t="str">
        <f t="shared" si="132"/>
        <v/>
      </c>
      <c r="EJ36" s="24" t="str">
        <f t="shared" si="133"/>
        <v/>
      </c>
      <c r="EK36" s="24" t="str">
        <f t="shared" si="134"/>
        <v/>
      </c>
      <c r="EL36" s="24" t="str">
        <f t="shared" si="135"/>
        <v/>
      </c>
      <c r="EM36" s="24" t="str">
        <f t="shared" si="136"/>
        <v/>
      </c>
      <c r="EN36" s="24" t="str">
        <f t="shared" si="137"/>
        <v/>
      </c>
      <c r="EO36" s="24" t="str">
        <f t="shared" si="138"/>
        <v/>
      </c>
      <c r="EP36" s="24" t="str">
        <f t="shared" si="139"/>
        <v/>
      </c>
      <c r="EQ36" s="24" t="str">
        <f t="shared" si="140"/>
        <v/>
      </c>
      <c r="ER36" s="1">
        <f t="shared" si="141"/>
        <v>0</v>
      </c>
      <c r="ES36" s="1">
        <f t="shared" si="142"/>
        <v>0</v>
      </c>
      <c r="ET36" s="24">
        <f t="shared" si="143"/>
        <v>0</v>
      </c>
      <c r="EU36" s="24" t="str">
        <f t="shared" si="144"/>
        <v/>
      </c>
      <c r="EV36" s="24">
        <f t="shared" si="145"/>
        <v>0</v>
      </c>
      <c r="EW36" s="24" t="str">
        <f t="shared" si="146"/>
        <v/>
      </c>
      <c r="EX36" s="24" t="str">
        <f t="shared" si="147"/>
        <v/>
      </c>
      <c r="EZ36" s="24">
        <f t="shared" si="148"/>
        <v>2.3148148148148182E-4</v>
      </c>
      <c r="FA36" s="24">
        <f>IF(AND(C36&lt;&gt;"",C36&lt;=20),C36/86400,20/86400)</f>
        <v>2.3148148148148149E-4</v>
      </c>
      <c r="FB36" s="40">
        <f t="shared" si="149"/>
        <v>-2.8102520310824275E-14</v>
      </c>
      <c r="FD36" s="24" t="str">
        <f t="shared" si="150"/>
        <v/>
      </c>
      <c r="FE36" s="24" t="str">
        <f t="shared" si="151"/>
        <v/>
      </c>
      <c r="FF36" s="24"/>
      <c r="FG36" s="49">
        <f>K36</f>
        <v>1</v>
      </c>
      <c r="FH36" s="8">
        <f>C36</f>
        <v>22.666666999999901</v>
      </c>
      <c r="FI36" s="49">
        <f>L36</f>
        <v>1</v>
      </c>
      <c r="FJ36" s="49">
        <f t="shared" si="152"/>
        <v>999</v>
      </c>
      <c r="FK36" s="49">
        <f t="shared" si="153"/>
        <v>0</v>
      </c>
      <c r="FL36" s="51" t="str">
        <f t="shared" si="154"/>
        <v/>
      </c>
      <c r="FM36" s="49">
        <f t="shared" si="155"/>
        <v>0</v>
      </c>
      <c r="FN36" s="49">
        <f t="shared" si="156"/>
        <v>0</v>
      </c>
      <c r="FO36" s="51">
        <f t="shared" si="157"/>
        <v>0</v>
      </c>
      <c r="FP36" s="51" t="str">
        <f t="shared" si="158"/>
        <v/>
      </c>
      <c r="FQ36" s="51">
        <f t="shared" si="159"/>
        <v>0</v>
      </c>
      <c r="FR36" s="51" t="str">
        <f t="shared" si="160"/>
        <v/>
      </c>
      <c r="FS36" s="51" t="str">
        <f t="shared" si="161"/>
        <v/>
      </c>
      <c r="FT36" s="1">
        <f t="shared" si="162"/>
        <v>0</v>
      </c>
      <c r="FU36" s="1">
        <f t="shared" si="163"/>
        <v>0</v>
      </c>
      <c r="FV36" s="51">
        <f t="shared" si="164"/>
        <v>0</v>
      </c>
      <c r="FW36" s="51" t="str">
        <f t="shared" si="165"/>
        <v/>
      </c>
      <c r="FX36" s="51">
        <f t="shared" si="166"/>
        <v>0</v>
      </c>
      <c r="FY36" s="51" t="str">
        <f t="shared" si="167"/>
        <v/>
      </c>
      <c r="FZ36" s="51" t="str">
        <f t="shared" si="168"/>
        <v/>
      </c>
      <c r="GA36" s="1">
        <f t="shared" si="169"/>
        <v>1</v>
      </c>
      <c r="GB36" s="1">
        <f t="shared" si="170"/>
        <v>1</v>
      </c>
      <c r="GC36" s="51">
        <f t="shared" si="171"/>
        <v>20.000000000000028</v>
      </c>
      <c r="GD36" s="51">
        <f t="shared" si="172"/>
        <v>20.000000000000028</v>
      </c>
      <c r="GE36" s="51">
        <f t="shared" si="173"/>
        <v>20.000000000000028</v>
      </c>
      <c r="GF36" s="51">
        <f t="shared" si="174"/>
        <v>20.000000000000028</v>
      </c>
      <c r="GG36" s="51" t="str">
        <f t="shared" si="175"/>
        <v/>
      </c>
      <c r="GH36" s="1">
        <f t="shared" si="176"/>
        <v>0</v>
      </c>
      <c r="GI36" s="1">
        <f t="shared" si="177"/>
        <v>0</v>
      </c>
      <c r="GJ36" s="40">
        <f t="shared" si="178"/>
        <v>0</v>
      </c>
      <c r="GK36" s="40" t="str">
        <f t="shared" si="179"/>
        <v/>
      </c>
      <c r="GL36" s="40">
        <f t="shared" si="180"/>
        <v>0</v>
      </c>
      <c r="GM36" s="40" t="str">
        <f t="shared" si="181"/>
        <v/>
      </c>
      <c r="GN36" s="40" t="str">
        <f t="shared" si="182"/>
        <v/>
      </c>
    </row>
    <row r="37" spans="1:196" x14ac:dyDescent="0.25">
      <c r="A37">
        <v>3</v>
      </c>
      <c r="B37">
        <v>0</v>
      </c>
      <c r="C37">
        <v>15.216667900000001</v>
      </c>
      <c r="D37" s="11">
        <f>IF(C37&gt;0,P37+(C37/86400),"")</f>
        <v>2.1376118841435185E-2</v>
      </c>
      <c r="E37" s="11">
        <f t="shared" si="184"/>
        <v>2.1431481481481482E-2</v>
      </c>
      <c r="F37" s="1">
        <v>1</v>
      </c>
      <c r="G37" s="1" t="s">
        <v>283</v>
      </c>
      <c r="H37" s="1">
        <v>59</v>
      </c>
      <c r="J37" s="6"/>
      <c r="K37" s="23">
        <f t="shared" si="43"/>
        <v>1</v>
      </c>
      <c r="L37" s="6">
        <f t="shared" si="44"/>
        <v>0</v>
      </c>
      <c r="M37" s="6">
        <f t="shared" si="45"/>
        <v>0</v>
      </c>
      <c r="N37" s="6">
        <f t="shared" si="46"/>
        <v>0</v>
      </c>
      <c r="O37" s="57">
        <f t="shared" si="47"/>
        <v>0</v>
      </c>
      <c r="P37" s="4">
        <v>2.12E-2</v>
      </c>
      <c r="Q37" s="4">
        <v>2.1290972222222222E-2</v>
      </c>
      <c r="R37" s="4">
        <v>2.129270833333333E-2</v>
      </c>
      <c r="S37" s="4">
        <v>2.1333796296296295E-2</v>
      </c>
      <c r="T37" s="16">
        <v>2.129270833333333E-2</v>
      </c>
      <c r="U37" s="4">
        <v>2.1333796296296295E-2</v>
      </c>
      <c r="V37" s="4">
        <v>2.1341666666666665E-2</v>
      </c>
      <c r="W37" s="16">
        <v>2.1349421296296297E-2</v>
      </c>
      <c r="X37" s="4">
        <v>2.1354513888888888E-2</v>
      </c>
      <c r="Y37" s="4">
        <v>2.1369560185185186E-2</v>
      </c>
      <c r="Z37" s="16">
        <v>2.1374305555555556E-2</v>
      </c>
      <c r="AA37" s="4"/>
      <c r="AB37" s="4"/>
      <c r="AC37" s="16"/>
      <c r="AD37" s="4"/>
      <c r="AE37" s="4"/>
      <c r="AF37" s="4">
        <v>2.1374652777777777E-2</v>
      </c>
      <c r="AG37" s="4">
        <f t="shared" si="48"/>
        <v>2.1376118841435185E-2</v>
      </c>
      <c r="AH37" s="4" t="str">
        <f t="shared" si="49"/>
        <v>TO</v>
      </c>
      <c r="AI37" s="4" t="str">
        <f t="shared" si="185"/>
        <v/>
      </c>
      <c r="AJ37" s="1" t="s">
        <v>282</v>
      </c>
      <c r="AK37" s="17" t="s">
        <v>280</v>
      </c>
      <c r="AL37" s="1" t="s">
        <v>286</v>
      </c>
      <c r="AM37" s="1" t="s">
        <v>280</v>
      </c>
      <c r="AN37" s="17" t="s">
        <v>281</v>
      </c>
      <c r="AO37" s="1" t="s">
        <v>280</v>
      </c>
      <c r="AP37" s="1" t="s">
        <v>286</v>
      </c>
      <c r="AQ37" s="17" t="s">
        <v>280</v>
      </c>
      <c r="AW37" s="1" t="str">
        <f t="shared" si="50"/>
        <v>ic</v>
      </c>
      <c r="AY37" s="1">
        <f t="shared" si="51"/>
        <v>1</v>
      </c>
      <c r="AZ37" s="1">
        <f t="shared" si="52"/>
        <v>7</v>
      </c>
      <c r="BA37" s="1">
        <f t="shared" si="53"/>
        <v>7</v>
      </c>
      <c r="BB37" s="1">
        <f t="shared" si="54"/>
        <v>0</v>
      </c>
      <c r="BC37" s="24">
        <f t="shared" si="55"/>
        <v>9.2708333333330062E-5</v>
      </c>
      <c r="BD37" s="24">
        <f t="shared" si="56"/>
        <v>4.1087962962964991E-5</v>
      </c>
      <c r="BE37" s="24">
        <f t="shared" si="57"/>
        <v>7.8703703703698891E-6</v>
      </c>
      <c r="BF37" s="24">
        <f t="shared" si="58"/>
        <v>7.7546296296318595E-6</v>
      </c>
      <c r="BG37" s="24">
        <f t="shared" si="59"/>
        <v>5.0925925925912607E-6</v>
      </c>
      <c r="BH37" s="24">
        <f t="shared" si="60"/>
        <v>1.5046296296297723E-5</v>
      </c>
      <c r="BI37" s="24">
        <f t="shared" si="61"/>
        <v>4.7453703703702332E-6</v>
      </c>
      <c r="BJ37" s="24" t="str">
        <f t="shared" si="62"/>
        <v/>
      </c>
      <c r="BK37" s="24" t="str">
        <f t="shared" si="63"/>
        <v/>
      </c>
      <c r="BL37" s="24" t="str">
        <f t="shared" si="64"/>
        <v/>
      </c>
      <c r="BM37" s="24" t="str">
        <f t="shared" si="65"/>
        <v/>
      </c>
      <c r="BN37" s="24" t="str">
        <f t="shared" si="66"/>
        <v/>
      </c>
      <c r="BO37" s="24">
        <f t="shared" si="67"/>
        <v>1.813285879628812E-6</v>
      </c>
      <c r="BQ37" s="24" t="str">
        <f t="shared" si="68"/>
        <v/>
      </c>
      <c r="BR37" s="24">
        <f t="shared" si="69"/>
        <v>4.1087962962964991E-5</v>
      </c>
      <c r="BS37" s="24" t="str">
        <f t="shared" si="70"/>
        <v/>
      </c>
      <c r="BT37" s="24">
        <f t="shared" si="71"/>
        <v>7.7546296296318595E-6</v>
      </c>
      <c r="BU37" s="24" t="str">
        <f t="shared" si="72"/>
        <v/>
      </c>
      <c r="BV37" s="24">
        <f t="shared" si="73"/>
        <v>1.5046296296297723E-5</v>
      </c>
      <c r="BW37" s="24" t="str">
        <f t="shared" si="74"/>
        <v/>
      </c>
      <c r="BX37" s="24" t="str">
        <f t="shared" si="75"/>
        <v/>
      </c>
      <c r="BY37" s="24" t="str">
        <f t="shared" si="76"/>
        <v/>
      </c>
      <c r="BZ37" s="24" t="str">
        <f t="shared" si="77"/>
        <v/>
      </c>
      <c r="CA37" s="24" t="str">
        <f t="shared" si="78"/>
        <v/>
      </c>
      <c r="CB37" s="24" t="str">
        <f t="shared" si="79"/>
        <v/>
      </c>
      <c r="CC37" s="24">
        <f t="shared" si="80"/>
        <v>1.813285879628812E-6</v>
      </c>
      <c r="CD37" s="1">
        <f t="shared" si="81"/>
        <v>0</v>
      </c>
      <c r="CE37" s="1">
        <f t="shared" si="82"/>
        <v>4</v>
      </c>
      <c r="CF37" s="24">
        <f t="shared" si="83"/>
        <v>6.5702174768523386E-5</v>
      </c>
      <c r="CG37" s="24">
        <f t="shared" si="84"/>
        <v>1.6425543692130846E-5</v>
      </c>
      <c r="CH37" s="24">
        <f t="shared" si="85"/>
        <v>4.1087962962964991E-5</v>
      </c>
      <c r="CI37" s="24">
        <f t="shared" si="86"/>
        <v>4.1087962962964991E-5</v>
      </c>
      <c r="CJ37" s="24">
        <f t="shared" si="87"/>
        <v>4.1087962962964991E-5</v>
      </c>
      <c r="CM37" s="24" t="str">
        <f t="shared" si="88"/>
        <v/>
      </c>
      <c r="CN37" s="24" t="str">
        <f t="shared" si="89"/>
        <v/>
      </c>
      <c r="CO37" s="24">
        <f t="shared" si="90"/>
        <v>7.8703703703698891E-6</v>
      </c>
      <c r="CP37" s="24" t="str">
        <f t="shared" si="91"/>
        <v/>
      </c>
      <c r="CQ37" s="24" t="str">
        <f t="shared" si="92"/>
        <v/>
      </c>
      <c r="CR37" s="24" t="str">
        <f t="shared" si="93"/>
        <v/>
      </c>
      <c r="CS37" s="24">
        <f t="shared" si="94"/>
        <v>4.7453703703702332E-6</v>
      </c>
      <c r="CT37" s="24" t="str">
        <f t="shared" si="95"/>
        <v/>
      </c>
      <c r="CU37" s="24" t="str">
        <f t="shared" si="96"/>
        <v/>
      </c>
      <c r="CV37" s="24" t="str">
        <f t="shared" si="97"/>
        <v/>
      </c>
      <c r="CW37" s="24" t="str">
        <f t="shared" si="98"/>
        <v/>
      </c>
      <c r="CX37" s="24" t="str">
        <f t="shared" si="99"/>
        <v/>
      </c>
      <c r="CY37" s="24" t="str">
        <f t="shared" si="100"/>
        <v/>
      </c>
      <c r="CZ37" s="1">
        <f t="shared" si="101"/>
        <v>0</v>
      </c>
      <c r="DA37" s="1">
        <f t="shared" si="102"/>
        <v>2</v>
      </c>
      <c r="DB37" s="24">
        <f t="shared" si="103"/>
        <v>1.2615740740740122E-5</v>
      </c>
      <c r="DC37" s="24">
        <f t="shared" si="104"/>
        <v>6.3078703703700612E-6</v>
      </c>
      <c r="DD37" s="24">
        <f t="shared" si="105"/>
        <v>7.8703703703698891E-6</v>
      </c>
      <c r="DE37" s="24">
        <f t="shared" si="106"/>
        <v>7.8703703703698891E-6</v>
      </c>
      <c r="DF37" s="24">
        <f t="shared" si="107"/>
        <v>7.8703703703698891E-6</v>
      </c>
      <c r="DI37" s="24">
        <f t="shared" si="108"/>
        <v>9.2708333333330062E-5</v>
      </c>
      <c r="DJ37" s="24" t="str">
        <f t="shared" si="109"/>
        <v/>
      </c>
      <c r="DK37" s="24" t="str">
        <f t="shared" si="110"/>
        <v/>
      </c>
      <c r="DL37" s="24" t="str">
        <f t="shared" si="111"/>
        <v/>
      </c>
      <c r="DM37" s="24" t="str">
        <f t="shared" si="112"/>
        <v/>
      </c>
      <c r="DN37" s="24" t="str">
        <f t="shared" si="113"/>
        <v/>
      </c>
      <c r="DO37" s="24" t="str">
        <f t="shared" si="114"/>
        <v/>
      </c>
      <c r="DP37" s="24" t="str">
        <f t="shared" si="115"/>
        <v/>
      </c>
      <c r="DQ37" s="24" t="str">
        <f t="shared" si="116"/>
        <v/>
      </c>
      <c r="DR37" s="24" t="str">
        <f t="shared" si="117"/>
        <v/>
      </c>
      <c r="DS37" s="24" t="str">
        <f t="shared" si="118"/>
        <v/>
      </c>
      <c r="DT37" s="24" t="str">
        <f t="shared" si="119"/>
        <v/>
      </c>
      <c r="DU37" s="24" t="str">
        <f t="shared" si="120"/>
        <v/>
      </c>
      <c r="DV37" s="1">
        <f t="shared" si="121"/>
        <v>1</v>
      </c>
      <c r="DW37" s="1">
        <f t="shared" si="122"/>
        <v>1</v>
      </c>
      <c r="DX37" s="24">
        <f t="shared" si="123"/>
        <v>9.2708333333330062E-5</v>
      </c>
      <c r="DY37" s="24">
        <f t="shared" si="124"/>
        <v>9.2708333333330062E-5</v>
      </c>
      <c r="DZ37" s="24">
        <f t="shared" si="125"/>
        <v>9.2708333333330062E-5</v>
      </c>
      <c r="EA37" s="24">
        <f t="shared" si="126"/>
        <v>9.2708333333330062E-5</v>
      </c>
      <c r="EB37" s="24" t="str">
        <f t="shared" si="127"/>
        <v/>
      </c>
      <c r="EE37" s="24" t="str">
        <f t="shared" si="128"/>
        <v/>
      </c>
      <c r="EF37" s="24" t="str">
        <f t="shared" si="129"/>
        <v/>
      </c>
      <c r="EG37" s="24" t="str">
        <f t="shared" si="130"/>
        <v/>
      </c>
      <c r="EH37" s="24" t="str">
        <f t="shared" si="131"/>
        <v/>
      </c>
      <c r="EI37" s="24">
        <f t="shared" si="132"/>
        <v>5.0925925925912607E-6</v>
      </c>
      <c r="EJ37" s="24" t="str">
        <f t="shared" si="133"/>
        <v/>
      </c>
      <c r="EK37" s="24" t="str">
        <f t="shared" si="134"/>
        <v/>
      </c>
      <c r="EL37" s="24" t="str">
        <f t="shared" si="135"/>
        <v/>
      </c>
      <c r="EM37" s="24" t="str">
        <f t="shared" si="136"/>
        <v/>
      </c>
      <c r="EN37" s="24" t="str">
        <f t="shared" si="137"/>
        <v/>
      </c>
      <c r="EO37" s="24" t="str">
        <f t="shared" si="138"/>
        <v/>
      </c>
      <c r="EP37" s="24" t="str">
        <f t="shared" si="139"/>
        <v/>
      </c>
      <c r="EQ37" s="24" t="str">
        <f t="shared" si="140"/>
        <v/>
      </c>
      <c r="ER37" s="1">
        <f t="shared" si="141"/>
        <v>0</v>
      </c>
      <c r="ES37" s="1">
        <f t="shared" si="142"/>
        <v>1</v>
      </c>
      <c r="ET37" s="24">
        <f t="shared" si="143"/>
        <v>5.0925925925912607E-6</v>
      </c>
      <c r="EU37" s="24">
        <f t="shared" si="144"/>
        <v>5.0925925925912607E-6</v>
      </c>
      <c r="EV37" s="24">
        <f t="shared" si="145"/>
        <v>5.0925925925912607E-6</v>
      </c>
      <c r="EW37" s="24">
        <f t="shared" si="146"/>
        <v>5.0925925925912607E-6</v>
      </c>
      <c r="EX37" s="24">
        <f t="shared" si="147"/>
        <v>5.0925925925912607E-6</v>
      </c>
      <c r="EZ37" s="24">
        <f t="shared" si="148"/>
        <v>1.7611884143518483E-4</v>
      </c>
      <c r="FA37" s="24">
        <f>IF(AND(C37&lt;&gt;"",C37&lt;=20),C37/86400,20/86400)</f>
        <v>1.7611884143518518E-4</v>
      </c>
      <c r="FB37" s="40">
        <f t="shared" si="149"/>
        <v>3.0444397003392965E-14</v>
      </c>
      <c r="FD37" s="24">
        <f t="shared" si="150"/>
        <v>9.2708333333330062E-5</v>
      </c>
      <c r="FE37" s="24">
        <f t="shared" si="151"/>
        <v>1.7361111111086069E-6</v>
      </c>
      <c r="FF37" s="24"/>
      <c r="FG37" s="49">
        <f>K37</f>
        <v>1</v>
      </c>
      <c r="FH37" s="8">
        <f>C37</f>
        <v>15.216667900000001</v>
      </c>
      <c r="FI37" s="49">
        <f>L37</f>
        <v>0</v>
      </c>
      <c r="FJ37" s="49">
        <f t="shared" si="152"/>
        <v>1</v>
      </c>
      <c r="FK37" s="49">
        <f t="shared" si="153"/>
        <v>7</v>
      </c>
      <c r="FL37" s="51">
        <f t="shared" si="154"/>
        <v>8.0099999999997173</v>
      </c>
      <c r="FM37" s="49">
        <f t="shared" si="155"/>
        <v>0</v>
      </c>
      <c r="FN37" s="49">
        <f t="shared" si="156"/>
        <v>4</v>
      </c>
      <c r="FO37" s="51">
        <f t="shared" si="157"/>
        <v>5.676667900000421</v>
      </c>
      <c r="FP37" s="51">
        <f t="shared" si="158"/>
        <v>1.4191669750001052</v>
      </c>
      <c r="FQ37" s="51">
        <f t="shared" si="159"/>
        <v>3.5500000000001752</v>
      </c>
      <c r="FR37" s="51">
        <f t="shared" si="160"/>
        <v>3.5500000000001752</v>
      </c>
      <c r="FS37" s="51">
        <f t="shared" si="161"/>
        <v>3.5500000000001752</v>
      </c>
      <c r="FT37" s="1">
        <f t="shared" si="162"/>
        <v>0</v>
      </c>
      <c r="FU37" s="1">
        <f t="shared" si="163"/>
        <v>2</v>
      </c>
      <c r="FV37" s="51">
        <f t="shared" si="164"/>
        <v>1.0899999999999466</v>
      </c>
      <c r="FW37" s="51">
        <f t="shared" si="165"/>
        <v>0.54499999999997328</v>
      </c>
      <c r="FX37" s="51">
        <f t="shared" si="166"/>
        <v>0.67999999999995842</v>
      </c>
      <c r="FY37" s="51">
        <f t="shared" si="167"/>
        <v>0.67999999999995842</v>
      </c>
      <c r="FZ37" s="51">
        <f t="shared" si="168"/>
        <v>0.67999999999995842</v>
      </c>
      <c r="GA37" s="1">
        <f t="shared" si="169"/>
        <v>1</v>
      </c>
      <c r="GB37" s="1">
        <f t="shared" si="170"/>
        <v>1</v>
      </c>
      <c r="GC37" s="51">
        <f t="shared" si="171"/>
        <v>8.0099999999997173</v>
      </c>
      <c r="GD37" s="51">
        <f t="shared" si="172"/>
        <v>8.0099999999997173</v>
      </c>
      <c r="GE37" s="51">
        <f t="shared" si="173"/>
        <v>8.0099999999997173</v>
      </c>
      <c r="GF37" s="51">
        <f t="shared" si="174"/>
        <v>8.0099999999997173</v>
      </c>
      <c r="GG37" s="51" t="str">
        <f t="shared" si="175"/>
        <v/>
      </c>
      <c r="GH37" s="1">
        <f t="shared" si="176"/>
        <v>0</v>
      </c>
      <c r="GI37" s="1">
        <f t="shared" si="177"/>
        <v>1</v>
      </c>
      <c r="GJ37" s="40">
        <f t="shared" si="178"/>
        <v>0.43999999999988493</v>
      </c>
      <c r="GK37" s="40">
        <f t="shared" si="179"/>
        <v>0.43999999999988493</v>
      </c>
      <c r="GL37" s="40">
        <f t="shared" si="180"/>
        <v>0.43999999999988493</v>
      </c>
      <c r="GM37" s="40">
        <f t="shared" si="181"/>
        <v>0.43999999999988493</v>
      </c>
      <c r="GN37" s="40">
        <f t="shared" si="182"/>
        <v>0.43999999999988493</v>
      </c>
    </row>
    <row r="38" spans="1:196" x14ac:dyDescent="0.25">
      <c r="A38">
        <v>3</v>
      </c>
      <c r="B38">
        <v>0</v>
      </c>
      <c r="C38">
        <v>6.1333318000000432</v>
      </c>
      <c r="D38" s="11">
        <f>IF(C38&gt;0,P38+(C38/86400),"")</f>
        <v>1.8519020043981482E-2</v>
      </c>
      <c r="E38" s="11">
        <f t="shared" si="184"/>
        <v>1.8679513888888888E-2</v>
      </c>
      <c r="F38" s="1">
        <v>1</v>
      </c>
      <c r="G38" s="1" t="s">
        <v>283</v>
      </c>
      <c r="H38" s="1">
        <v>60</v>
      </c>
      <c r="J38" s="6"/>
      <c r="K38" s="23">
        <f t="shared" si="43"/>
        <v>1</v>
      </c>
      <c r="L38" s="6">
        <f t="shared" si="44"/>
        <v>0</v>
      </c>
      <c r="M38" s="6">
        <f t="shared" si="45"/>
        <v>0</v>
      </c>
      <c r="N38" s="6">
        <f t="shared" si="46"/>
        <v>0</v>
      </c>
      <c r="O38" s="57">
        <f t="shared" si="47"/>
        <v>0</v>
      </c>
      <c r="P38" s="4">
        <v>1.8448032407407406E-2</v>
      </c>
      <c r="Q38" s="4">
        <v>1.8452777777777776E-2</v>
      </c>
      <c r="R38" s="4">
        <v>1.8453587962962963E-2</v>
      </c>
      <c r="S38" s="4">
        <v>1.8497453703703703E-2</v>
      </c>
      <c r="T38" s="16">
        <v>1.8453587962962963E-2</v>
      </c>
      <c r="U38" s="4">
        <v>1.8497453703703703E-2</v>
      </c>
      <c r="V38" s="4">
        <v>1.8501967592592591E-2</v>
      </c>
      <c r="W38" s="16"/>
      <c r="X38" s="4"/>
      <c r="Y38" s="4"/>
      <c r="Z38" s="16"/>
      <c r="AA38" s="4"/>
      <c r="AB38" s="4"/>
      <c r="AC38" s="16"/>
      <c r="AD38" s="4"/>
      <c r="AE38" s="4"/>
      <c r="AF38" s="4">
        <v>1.8518518518518521E-2</v>
      </c>
      <c r="AG38" s="4">
        <f t="shared" si="48"/>
        <v>1.8519020043981482E-2</v>
      </c>
      <c r="AH38" s="4" t="str">
        <f t="shared" si="49"/>
        <v>TO</v>
      </c>
      <c r="AI38" s="4" t="str">
        <f t="shared" si="185"/>
        <v/>
      </c>
      <c r="AJ38" s="1" t="s">
        <v>282</v>
      </c>
      <c r="AK38" s="17" t="s">
        <v>280</v>
      </c>
      <c r="AL38" s="1" t="s">
        <v>281</v>
      </c>
      <c r="AM38" s="1" t="s">
        <v>280</v>
      </c>
      <c r="AW38" s="1" t="str">
        <f t="shared" si="50"/>
        <v>ic</v>
      </c>
      <c r="AY38" s="1">
        <f t="shared" si="51"/>
        <v>1</v>
      </c>
      <c r="AZ38" s="1">
        <f t="shared" si="52"/>
        <v>3</v>
      </c>
      <c r="BA38" s="1">
        <f t="shared" si="53"/>
        <v>3</v>
      </c>
      <c r="BB38" s="1">
        <f t="shared" si="54"/>
        <v>0</v>
      </c>
      <c r="BC38" s="24">
        <f t="shared" si="55"/>
        <v>5.5555555555572567E-6</v>
      </c>
      <c r="BD38" s="24">
        <f t="shared" si="56"/>
        <v>4.386574074074015E-5</v>
      </c>
      <c r="BE38" s="24">
        <f t="shared" si="57"/>
        <v>4.5138888888872353E-6</v>
      </c>
      <c r="BF38" s="24" t="str">
        <f t="shared" si="58"/>
        <v/>
      </c>
      <c r="BG38" s="24" t="str">
        <f t="shared" si="59"/>
        <v/>
      </c>
      <c r="BH38" s="24" t="str">
        <f t="shared" si="60"/>
        <v/>
      </c>
      <c r="BI38" s="24" t="str">
        <f t="shared" si="61"/>
        <v/>
      </c>
      <c r="BJ38" s="24" t="str">
        <f t="shared" si="62"/>
        <v/>
      </c>
      <c r="BK38" s="24" t="str">
        <f t="shared" si="63"/>
        <v/>
      </c>
      <c r="BL38" s="24" t="str">
        <f t="shared" si="64"/>
        <v/>
      </c>
      <c r="BM38" s="24" t="str">
        <f t="shared" si="65"/>
        <v/>
      </c>
      <c r="BN38" s="24" t="str">
        <f t="shared" si="66"/>
        <v/>
      </c>
      <c r="BO38" s="24">
        <f t="shared" si="67"/>
        <v>1.7052451388891582E-5</v>
      </c>
      <c r="BQ38" s="24" t="str">
        <f t="shared" si="68"/>
        <v/>
      </c>
      <c r="BR38" s="24">
        <f t="shared" si="69"/>
        <v>4.386574074074015E-5</v>
      </c>
      <c r="BS38" s="24" t="str">
        <f t="shared" si="70"/>
        <v/>
      </c>
      <c r="BT38" s="24" t="str">
        <f t="shared" si="71"/>
        <v/>
      </c>
      <c r="BU38" s="24" t="str">
        <f t="shared" si="72"/>
        <v/>
      </c>
      <c r="BV38" s="24" t="str">
        <f t="shared" si="73"/>
        <v/>
      </c>
      <c r="BW38" s="24" t="str">
        <f t="shared" si="74"/>
        <v/>
      </c>
      <c r="BX38" s="24" t="str">
        <f t="shared" si="75"/>
        <v/>
      </c>
      <c r="BY38" s="24" t="str">
        <f t="shared" si="76"/>
        <v/>
      </c>
      <c r="BZ38" s="24" t="str">
        <f t="shared" si="77"/>
        <v/>
      </c>
      <c r="CA38" s="24" t="str">
        <f t="shared" si="78"/>
        <v/>
      </c>
      <c r="CB38" s="24" t="str">
        <f t="shared" si="79"/>
        <v/>
      </c>
      <c r="CC38" s="24">
        <f t="shared" si="80"/>
        <v>1.7052451388891582E-5</v>
      </c>
      <c r="CD38" s="1">
        <f t="shared" si="81"/>
        <v>0</v>
      </c>
      <c r="CE38" s="1">
        <f t="shared" si="82"/>
        <v>2</v>
      </c>
      <c r="CF38" s="24">
        <f t="shared" si="83"/>
        <v>6.0918192129631732E-5</v>
      </c>
      <c r="CG38" s="24">
        <f t="shared" si="84"/>
        <v>3.0459096064815866E-5</v>
      </c>
      <c r="CH38" s="24">
        <f t="shared" si="85"/>
        <v>4.386574074074015E-5</v>
      </c>
      <c r="CI38" s="24">
        <f t="shared" si="86"/>
        <v>4.386574074074015E-5</v>
      </c>
      <c r="CJ38" s="24">
        <f t="shared" si="87"/>
        <v>4.386574074074015E-5</v>
      </c>
      <c r="CM38" s="24" t="str">
        <f t="shared" si="88"/>
        <v/>
      </c>
      <c r="CN38" s="24" t="str">
        <f t="shared" si="89"/>
        <v/>
      </c>
      <c r="CO38" s="24" t="str">
        <f t="shared" si="90"/>
        <v/>
      </c>
      <c r="CP38" s="24" t="str">
        <f t="shared" si="91"/>
        <v/>
      </c>
      <c r="CQ38" s="24" t="str">
        <f t="shared" si="92"/>
        <v/>
      </c>
      <c r="CR38" s="24" t="str">
        <f t="shared" si="93"/>
        <v/>
      </c>
      <c r="CS38" s="24" t="str">
        <f t="shared" si="94"/>
        <v/>
      </c>
      <c r="CT38" s="24" t="str">
        <f t="shared" si="95"/>
        <v/>
      </c>
      <c r="CU38" s="24" t="str">
        <f t="shared" si="96"/>
        <v/>
      </c>
      <c r="CV38" s="24" t="str">
        <f t="shared" si="97"/>
        <v/>
      </c>
      <c r="CW38" s="24" t="str">
        <f t="shared" si="98"/>
        <v/>
      </c>
      <c r="CX38" s="24" t="str">
        <f t="shared" si="99"/>
        <v/>
      </c>
      <c r="CY38" s="24" t="str">
        <f t="shared" si="100"/>
        <v/>
      </c>
      <c r="CZ38" s="1">
        <f t="shared" si="101"/>
        <v>0</v>
      </c>
      <c r="DA38" s="1">
        <f t="shared" si="102"/>
        <v>0</v>
      </c>
      <c r="DB38" s="24">
        <f t="shared" si="103"/>
        <v>0</v>
      </c>
      <c r="DC38" s="24" t="str">
        <f t="shared" si="104"/>
        <v/>
      </c>
      <c r="DD38" s="24">
        <f t="shared" si="105"/>
        <v>0</v>
      </c>
      <c r="DE38" s="24" t="str">
        <f t="shared" si="106"/>
        <v/>
      </c>
      <c r="DF38" s="24" t="str">
        <f t="shared" si="107"/>
        <v/>
      </c>
      <c r="DI38" s="24">
        <f t="shared" si="108"/>
        <v>5.5555555555572567E-6</v>
      </c>
      <c r="DJ38" s="24" t="str">
        <f t="shared" si="109"/>
        <v/>
      </c>
      <c r="DK38" s="24" t="str">
        <f t="shared" si="110"/>
        <v/>
      </c>
      <c r="DL38" s="24" t="str">
        <f t="shared" si="111"/>
        <v/>
      </c>
      <c r="DM38" s="24" t="str">
        <f t="shared" si="112"/>
        <v/>
      </c>
      <c r="DN38" s="24" t="str">
        <f t="shared" si="113"/>
        <v/>
      </c>
      <c r="DO38" s="24" t="str">
        <f t="shared" si="114"/>
        <v/>
      </c>
      <c r="DP38" s="24" t="str">
        <f t="shared" si="115"/>
        <v/>
      </c>
      <c r="DQ38" s="24" t="str">
        <f t="shared" si="116"/>
        <v/>
      </c>
      <c r="DR38" s="24" t="str">
        <f t="shared" si="117"/>
        <v/>
      </c>
      <c r="DS38" s="24" t="str">
        <f t="shared" si="118"/>
        <v/>
      </c>
      <c r="DT38" s="24" t="str">
        <f t="shared" si="119"/>
        <v/>
      </c>
      <c r="DU38" s="24" t="str">
        <f t="shared" si="120"/>
        <v/>
      </c>
      <c r="DV38" s="1">
        <f t="shared" si="121"/>
        <v>1</v>
      </c>
      <c r="DW38" s="1">
        <f t="shared" si="122"/>
        <v>1</v>
      </c>
      <c r="DX38" s="24">
        <f t="shared" si="123"/>
        <v>5.5555555555572567E-6</v>
      </c>
      <c r="DY38" s="24">
        <f t="shared" si="124"/>
        <v>5.5555555555572567E-6</v>
      </c>
      <c r="DZ38" s="24">
        <f t="shared" si="125"/>
        <v>5.5555555555572567E-6</v>
      </c>
      <c r="EA38" s="24">
        <f t="shared" si="126"/>
        <v>5.5555555555572567E-6</v>
      </c>
      <c r="EB38" s="24" t="str">
        <f t="shared" si="127"/>
        <v/>
      </c>
      <c r="EE38" s="24" t="str">
        <f t="shared" si="128"/>
        <v/>
      </c>
      <c r="EF38" s="24" t="str">
        <f t="shared" si="129"/>
        <v/>
      </c>
      <c r="EG38" s="24">
        <f t="shared" si="130"/>
        <v>4.5138888888872353E-6</v>
      </c>
      <c r="EH38" s="24" t="str">
        <f t="shared" si="131"/>
        <v/>
      </c>
      <c r="EI38" s="24" t="str">
        <f t="shared" si="132"/>
        <v/>
      </c>
      <c r="EJ38" s="24" t="str">
        <f t="shared" si="133"/>
        <v/>
      </c>
      <c r="EK38" s="24" t="str">
        <f t="shared" si="134"/>
        <v/>
      </c>
      <c r="EL38" s="24" t="str">
        <f t="shared" si="135"/>
        <v/>
      </c>
      <c r="EM38" s="24" t="str">
        <f t="shared" si="136"/>
        <v/>
      </c>
      <c r="EN38" s="24" t="str">
        <f t="shared" si="137"/>
        <v/>
      </c>
      <c r="EO38" s="24" t="str">
        <f t="shared" si="138"/>
        <v/>
      </c>
      <c r="EP38" s="24" t="str">
        <f t="shared" si="139"/>
        <v/>
      </c>
      <c r="EQ38" s="24" t="str">
        <f t="shared" si="140"/>
        <v/>
      </c>
      <c r="ER38" s="1">
        <f t="shared" si="141"/>
        <v>0</v>
      </c>
      <c r="ES38" s="1">
        <f t="shared" si="142"/>
        <v>1</v>
      </c>
      <c r="ET38" s="24">
        <f t="shared" si="143"/>
        <v>4.5138888888872353E-6</v>
      </c>
      <c r="EU38" s="24">
        <f t="shared" si="144"/>
        <v>4.5138888888872353E-6</v>
      </c>
      <c r="EV38" s="24">
        <f t="shared" si="145"/>
        <v>4.5138888888872353E-6</v>
      </c>
      <c r="EW38" s="24">
        <f t="shared" si="146"/>
        <v>4.5138888888872353E-6</v>
      </c>
      <c r="EX38" s="24">
        <f t="shared" si="147"/>
        <v>4.5138888888872353E-6</v>
      </c>
      <c r="EZ38" s="24">
        <f t="shared" si="148"/>
        <v>7.0987636574076224E-5</v>
      </c>
      <c r="FA38" s="24">
        <f>IF(AND(C38&lt;&gt;"",C38&lt;=20),C38/86400,20/86400)</f>
        <v>7.098763657407457E-5</v>
      </c>
      <c r="FB38" s="40">
        <f t="shared" si="149"/>
        <v>-1.4285447824669006E-13</v>
      </c>
      <c r="FD38" s="24">
        <f t="shared" si="150"/>
        <v>5.5555555555572567E-6</v>
      </c>
      <c r="FE38" s="24">
        <f t="shared" si="151"/>
        <v>8.1018518518702343E-7</v>
      </c>
      <c r="FF38" s="24"/>
      <c r="FG38" s="49">
        <f>K38</f>
        <v>1</v>
      </c>
      <c r="FH38" s="8">
        <f>C38</f>
        <v>6.1333318000000432</v>
      </c>
      <c r="FI38" s="49">
        <f>L38</f>
        <v>0</v>
      </c>
      <c r="FJ38" s="49">
        <f t="shared" si="152"/>
        <v>1</v>
      </c>
      <c r="FK38" s="49">
        <f t="shared" si="153"/>
        <v>3</v>
      </c>
      <c r="FL38" s="51">
        <f t="shared" si="154"/>
        <v>0.48000000000014698</v>
      </c>
      <c r="FM38" s="49">
        <f t="shared" si="155"/>
        <v>0</v>
      </c>
      <c r="FN38" s="49">
        <f t="shared" si="156"/>
        <v>2</v>
      </c>
      <c r="FO38" s="51">
        <f t="shared" si="157"/>
        <v>5.2633318000001816</v>
      </c>
      <c r="FP38" s="51">
        <f t="shared" si="158"/>
        <v>2.6316659000000908</v>
      </c>
      <c r="FQ38" s="51">
        <f t="shared" si="159"/>
        <v>3.789999999999949</v>
      </c>
      <c r="FR38" s="51">
        <f t="shared" si="160"/>
        <v>3.789999999999949</v>
      </c>
      <c r="FS38" s="51">
        <f t="shared" si="161"/>
        <v>3.789999999999949</v>
      </c>
      <c r="FT38" s="1">
        <f t="shared" si="162"/>
        <v>0</v>
      </c>
      <c r="FU38" s="1">
        <f t="shared" si="163"/>
        <v>0</v>
      </c>
      <c r="FV38" s="51">
        <f t="shared" si="164"/>
        <v>0</v>
      </c>
      <c r="FW38" s="51" t="str">
        <f t="shared" si="165"/>
        <v/>
      </c>
      <c r="FX38" s="51">
        <f t="shared" si="166"/>
        <v>0</v>
      </c>
      <c r="FY38" s="51" t="str">
        <f t="shared" si="167"/>
        <v/>
      </c>
      <c r="FZ38" s="51" t="str">
        <f t="shared" si="168"/>
        <v/>
      </c>
      <c r="GA38" s="1">
        <f t="shared" si="169"/>
        <v>1</v>
      </c>
      <c r="GB38" s="1">
        <f t="shared" si="170"/>
        <v>1</v>
      </c>
      <c r="GC38" s="51">
        <f t="shared" si="171"/>
        <v>0.48000000000014698</v>
      </c>
      <c r="GD38" s="51">
        <f t="shared" si="172"/>
        <v>0.48000000000014698</v>
      </c>
      <c r="GE38" s="51">
        <f t="shared" si="173"/>
        <v>0.48000000000014698</v>
      </c>
      <c r="GF38" s="51">
        <f t="shared" si="174"/>
        <v>0.48000000000014698</v>
      </c>
      <c r="GG38" s="51" t="str">
        <f t="shared" si="175"/>
        <v/>
      </c>
      <c r="GH38" s="1">
        <f t="shared" si="176"/>
        <v>0</v>
      </c>
      <c r="GI38" s="1">
        <f t="shared" si="177"/>
        <v>1</v>
      </c>
      <c r="GJ38" s="40">
        <f t="shared" si="178"/>
        <v>0.38999999999985713</v>
      </c>
      <c r="GK38" s="40">
        <f t="shared" si="179"/>
        <v>0.38999999999985713</v>
      </c>
      <c r="GL38" s="40">
        <f t="shared" si="180"/>
        <v>0.38999999999985713</v>
      </c>
      <c r="GM38" s="40">
        <f t="shared" si="181"/>
        <v>0.38999999999985713</v>
      </c>
      <c r="GN38" s="40">
        <f t="shared" si="182"/>
        <v>0.38999999999985713</v>
      </c>
    </row>
    <row r="39" spans="1:196" x14ac:dyDescent="0.25">
      <c r="A39">
        <v>3</v>
      </c>
      <c r="B39">
        <v>0</v>
      </c>
      <c r="C39">
        <v>13.983337100000121</v>
      </c>
      <c r="D39" s="11">
        <f>IF(C39&gt;0,P39+(C39/86400),"")</f>
        <v>1.8310455290509262E-2</v>
      </c>
      <c r="E39" s="11">
        <f t="shared" si="184"/>
        <v>1.8380092592592594E-2</v>
      </c>
      <c r="F39" s="1">
        <v>1</v>
      </c>
      <c r="G39" s="1" t="s">
        <v>283</v>
      </c>
      <c r="H39" s="1">
        <v>61</v>
      </c>
      <c r="J39" s="6"/>
      <c r="K39" s="23">
        <f t="shared" si="43"/>
        <v>1</v>
      </c>
      <c r="L39" s="6">
        <f t="shared" si="44"/>
        <v>0</v>
      </c>
      <c r="M39" s="6">
        <f t="shared" si="45"/>
        <v>0</v>
      </c>
      <c r="N39" s="6">
        <f t="shared" si="46"/>
        <v>0</v>
      </c>
      <c r="O39" s="57">
        <f t="shared" si="47"/>
        <v>0</v>
      </c>
      <c r="P39" s="4">
        <v>1.8148611111111112E-2</v>
      </c>
      <c r="Q39" s="4">
        <v>1.8234722222222222E-2</v>
      </c>
      <c r="R39" s="4">
        <v>1.8236111111111113E-2</v>
      </c>
      <c r="S39" s="4">
        <v>1.8292245370370368E-2</v>
      </c>
      <c r="T39" s="16">
        <v>1.8236111111111113E-2</v>
      </c>
      <c r="U39" s="4">
        <v>1.8292245370370368E-2</v>
      </c>
      <c r="V39" s="4">
        <v>1.8299305555555555E-2</v>
      </c>
      <c r="W39" s="16"/>
      <c r="X39" s="4"/>
      <c r="Y39" s="4"/>
      <c r="Z39" s="16"/>
      <c r="AA39" s="4"/>
      <c r="AB39" s="4"/>
      <c r="AC39" s="16"/>
      <c r="AD39" s="4"/>
      <c r="AE39" s="4"/>
      <c r="AF39" s="4">
        <v>1.830914351851852E-2</v>
      </c>
      <c r="AG39" s="4">
        <f t="shared" si="48"/>
        <v>1.8310455290509262E-2</v>
      </c>
      <c r="AH39" s="4" t="str">
        <f t="shared" si="49"/>
        <v>TO</v>
      </c>
      <c r="AI39" s="4" t="str">
        <f t="shared" si="185"/>
        <v/>
      </c>
      <c r="AJ39" s="1" t="s">
        <v>282</v>
      </c>
      <c r="AK39" s="17" t="s">
        <v>280</v>
      </c>
      <c r="AL39" s="1" t="s">
        <v>281</v>
      </c>
      <c r="AM39" s="1" t="s">
        <v>280</v>
      </c>
      <c r="AW39" s="1" t="str">
        <f t="shared" si="50"/>
        <v>ic</v>
      </c>
      <c r="AY39" s="1">
        <f t="shared" si="51"/>
        <v>1</v>
      </c>
      <c r="AZ39" s="1">
        <f t="shared" si="52"/>
        <v>3</v>
      </c>
      <c r="BA39" s="1">
        <f t="shared" si="53"/>
        <v>3</v>
      </c>
      <c r="BB39" s="1">
        <f t="shared" si="54"/>
        <v>0</v>
      </c>
      <c r="BC39" s="24">
        <f t="shared" si="55"/>
        <v>8.7500000000000772E-5</v>
      </c>
      <c r="BD39" s="24">
        <f t="shared" si="56"/>
        <v>5.6134259259255775E-5</v>
      </c>
      <c r="BE39" s="24">
        <f t="shared" si="57"/>
        <v>7.0601851851863351E-6</v>
      </c>
      <c r="BF39" s="24" t="str">
        <f t="shared" si="58"/>
        <v/>
      </c>
      <c r="BG39" s="24" t="str">
        <f t="shared" si="59"/>
        <v/>
      </c>
      <c r="BH39" s="24" t="str">
        <f t="shared" si="60"/>
        <v/>
      </c>
      <c r="BI39" s="24" t="str">
        <f t="shared" si="61"/>
        <v/>
      </c>
      <c r="BJ39" s="24" t="str">
        <f t="shared" si="62"/>
        <v/>
      </c>
      <c r="BK39" s="24" t="str">
        <f t="shared" si="63"/>
        <v/>
      </c>
      <c r="BL39" s="24" t="str">
        <f t="shared" si="64"/>
        <v/>
      </c>
      <c r="BM39" s="24" t="str">
        <f t="shared" si="65"/>
        <v/>
      </c>
      <c r="BN39" s="24" t="str">
        <f t="shared" si="66"/>
        <v/>
      </c>
      <c r="BO39" s="24">
        <f t="shared" si="67"/>
        <v>1.1149734953707496E-5</v>
      </c>
      <c r="BQ39" s="24" t="str">
        <f t="shared" si="68"/>
        <v/>
      </c>
      <c r="BR39" s="24">
        <f t="shared" si="69"/>
        <v>5.6134259259255775E-5</v>
      </c>
      <c r="BS39" s="24" t="str">
        <f t="shared" si="70"/>
        <v/>
      </c>
      <c r="BT39" s="24" t="str">
        <f t="shared" si="71"/>
        <v/>
      </c>
      <c r="BU39" s="24" t="str">
        <f t="shared" si="72"/>
        <v/>
      </c>
      <c r="BV39" s="24" t="str">
        <f t="shared" si="73"/>
        <v/>
      </c>
      <c r="BW39" s="24" t="str">
        <f t="shared" si="74"/>
        <v/>
      </c>
      <c r="BX39" s="24" t="str">
        <f t="shared" si="75"/>
        <v/>
      </c>
      <c r="BY39" s="24" t="str">
        <f t="shared" si="76"/>
        <v/>
      </c>
      <c r="BZ39" s="24" t="str">
        <f t="shared" si="77"/>
        <v/>
      </c>
      <c r="CA39" s="24" t="str">
        <f t="shared" si="78"/>
        <v/>
      </c>
      <c r="CB39" s="24" t="str">
        <f t="shared" si="79"/>
        <v/>
      </c>
      <c r="CC39" s="24">
        <f t="shared" si="80"/>
        <v>1.1149734953707496E-5</v>
      </c>
      <c r="CD39" s="1">
        <f t="shared" si="81"/>
        <v>0</v>
      </c>
      <c r="CE39" s="1">
        <f t="shared" si="82"/>
        <v>2</v>
      </c>
      <c r="CF39" s="24">
        <f t="shared" si="83"/>
        <v>6.7283994212963272E-5</v>
      </c>
      <c r="CG39" s="24">
        <f t="shared" si="84"/>
        <v>3.3641997106481636E-5</v>
      </c>
      <c r="CH39" s="24">
        <f t="shared" si="85"/>
        <v>5.6134259259255775E-5</v>
      </c>
      <c r="CI39" s="24">
        <f t="shared" si="86"/>
        <v>5.6134259259255775E-5</v>
      </c>
      <c r="CJ39" s="24">
        <f t="shared" si="87"/>
        <v>5.6134259259255775E-5</v>
      </c>
      <c r="CM39" s="24" t="str">
        <f t="shared" si="88"/>
        <v/>
      </c>
      <c r="CN39" s="24" t="str">
        <f t="shared" si="89"/>
        <v/>
      </c>
      <c r="CO39" s="24" t="str">
        <f t="shared" si="90"/>
        <v/>
      </c>
      <c r="CP39" s="24" t="str">
        <f t="shared" si="91"/>
        <v/>
      </c>
      <c r="CQ39" s="24" t="str">
        <f t="shared" si="92"/>
        <v/>
      </c>
      <c r="CR39" s="24" t="str">
        <f t="shared" si="93"/>
        <v/>
      </c>
      <c r="CS39" s="24" t="str">
        <f t="shared" si="94"/>
        <v/>
      </c>
      <c r="CT39" s="24" t="str">
        <f t="shared" si="95"/>
        <v/>
      </c>
      <c r="CU39" s="24" t="str">
        <f t="shared" si="96"/>
        <v/>
      </c>
      <c r="CV39" s="24" t="str">
        <f t="shared" si="97"/>
        <v/>
      </c>
      <c r="CW39" s="24" t="str">
        <f t="shared" si="98"/>
        <v/>
      </c>
      <c r="CX39" s="24" t="str">
        <f t="shared" si="99"/>
        <v/>
      </c>
      <c r="CY39" s="24" t="str">
        <f t="shared" si="100"/>
        <v/>
      </c>
      <c r="CZ39" s="1">
        <f t="shared" si="101"/>
        <v>0</v>
      </c>
      <c r="DA39" s="1">
        <f t="shared" si="102"/>
        <v>0</v>
      </c>
      <c r="DB39" s="24">
        <f t="shared" si="103"/>
        <v>0</v>
      </c>
      <c r="DC39" s="24" t="str">
        <f t="shared" si="104"/>
        <v/>
      </c>
      <c r="DD39" s="24">
        <f t="shared" si="105"/>
        <v>0</v>
      </c>
      <c r="DE39" s="24" t="str">
        <f t="shared" si="106"/>
        <v/>
      </c>
      <c r="DF39" s="24" t="str">
        <f t="shared" si="107"/>
        <v/>
      </c>
      <c r="DI39" s="24">
        <f t="shared" si="108"/>
        <v>8.7500000000000772E-5</v>
      </c>
      <c r="DJ39" s="24" t="str">
        <f t="shared" si="109"/>
        <v/>
      </c>
      <c r="DK39" s="24" t="str">
        <f t="shared" si="110"/>
        <v/>
      </c>
      <c r="DL39" s="24" t="str">
        <f t="shared" si="111"/>
        <v/>
      </c>
      <c r="DM39" s="24" t="str">
        <f t="shared" si="112"/>
        <v/>
      </c>
      <c r="DN39" s="24" t="str">
        <f t="shared" si="113"/>
        <v/>
      </c>
      <c r="DO39" s="24" t="str">
        <f t="shared" si="114"/>
        <v/>
      </c>
      <c r="DP39" s="24" t="str">
        <f t="shared" si="115"/>
        <v/>
      </c>
      <c r="DQ39" s="24" t="str">
        <f t="shared" si="116"/>
        <v/>
      </c>
      <c r="DR39" s="24" t="str">
        <f t="shared" si="117"/>
        <v/>
      </c>
      <c r="DS39" s="24" t="str">
        <f t="shared" si="118"/>
        <v/>
      </c>
      <c r="DT39" s="24" t="str">
        <f t="shared" si="119"/>
        <v/>
      </c>
      <c r="DU39" s="24" t="str">
        <f t="shared" si="120"/>
        <v/>
      </c>
      <c r="DV39" s="1">
        <f t="shared" si="121"/>
        <v>1</v>
      </c>
      <c r="DW39" s="1">
        <f t="shared" si="122"/>
        <v>1</v>
      </c>
      <c r="DX39" s="24">
        <f t="shared" si="123"/>
        <v>8.7500000000000772E-5</v>
      </c>
      <c r="DY39" s="24">
        <f t="shared" si="124"/>
        <v>8.7500000000000772E-5</v>
      </c>
      <c r="DZ39" s="24">
        <f t="shared" si="125"/>
        <v>8.7500000000000772E-5</v>
      </c>
      <c r="EA39" s="24">
        <f t="shared" si="126"/>
        <v>8.7500000000000772E-5</v>
      </c>
      <c r="EB39" s="24" t="str">
        <f t="shared" si="127"/>
        <v/>
      </c>
      <c r="EE39" s="24" t="str">
        <f t="shared" si="128"/>
        <v/>
      </c>
      <c r="EF39" s="24" t="str">
        <f t="shared" si="129"/>
        <v/>
      </c>
      <c r="EG39" s="24">
        <f t="shared" si="130"/>
        <v>7.0601851851863351E-6</v>
      </c>
      <c r="EH39" s="24" t="str">
        <f t="shared" si="131"/>
        <v/>
      </c>
      <c r="EI39" s="24" t="str">
        <f t="shared" si="132"/>
        <v/>
      </c>
      <c r="EJ39" s="24" t="str">
        <f t="shared" si="133"/>
        <v/>
      </c>
      <c r="EK39" s="24" t="str">
        <f t="shared" si="134"/>
        <v/>
      </c>
      <c r="EL39" s="24" t="str">
        <f t="shared" si="135"/>
        <v/>
      </c>
      <c r="EM39" s="24" t="str">
        <f t="shared" si="136"/>
        <v/>
      </c>
      <c r="EN39" s="24" t="str">
        <f t="shared" si="137"/>
        <v/>
      </c>
      <c r="EO39" s="24" t="str">
        <f t="shared" si="138"/>
        <v/>
      </c>
      <c r="EP39" s="24" t="str">
        <f t="shared" si="139"/>
        <v/>
      </c>
      <c r="EQ39" s="24" t="str">
        <f t="shared" si="140"/>
        <v/>
      </c>
      <c r="ER39" s="1">
        <f t="shared" si="141"/>
        <v>0</v>
      </c>
      <c r="ES39" s="1">
        <f t="shared" si="142"/>
        <v>1</v>
      </c>
      <c r="ET39" s="24">
        <f t="shared" si="143"/>
        <v>7.0601851851863351E-6</v>
      </c>
      <c r="EU39" s="24">
        <f t="shared" si="144"/>
        <v>7.0601851851863351E-6</v>
      </c>
      <c r="EV39" s="24">
        <f t="shared" si="145"/>
        <v>7.0601851851863351E-6</v>
      </c>
      <c r="EW39" s="24">
        <f t="shared" si="146"/>
        <v>7.0601851851863351E-6</v>
      </c>
      <c r="EX39" s="24">
        <f t="shared" si="147"/>
        <v>7.0601851851863351E-6</v>
      </c>
      <c r="EZ39" s="24">
        <f t="shared" si="148"/>
        <v>1.6184417939815038E-4</v>
      </c>
      <c r="FA39" s="24">
        <f>IF(AND(C39&lt;&gt;"",C39&lt;=20),C39/86400,20/86400)</f>
        <v>1.6184417939814954E-4</v>
      </c>
      <c r="FB39" s="40">
        <f t="shared" si="149"/>
        <v>-7.2598177469629377E-14</v>
      </c>
      <c r="FD39" s="24">
        <f t="shared" si="150"/>
        <v>8.7500000000000772E-5</v>
      </c>
      <c r="FE39" s="24">
        <f t="shared" si="151"/>
        <v>1.3888888888910489E-6</v>
      </c>
      <c r="FF39" s="24"/>
      <c r="FG39" s="49">
        <f>K39</f>
        <v>1</v>
      </c>
      <c r="FH39" s="8">
        <f>C39</f>
        <v>13.983337100000121</v>
      </c>
      <c r="FI39" s="49">
        <f>L39</f>
        <v>0</v>
      </c>
      <c r="FJ39" s="49">
        <f t="shared" si="152"/>
        <v>1</v>
      </c>
      <c r="FK39" s="49">
        <f t="shared" si="153"/>
        <v>3</v>
      </c>
      <c r="FL39" s="51">
        <f t="shared" si="154"/>
        <v>7.5600000000000662</v>
      </c>
      <c r="FM39" s="49">
        <f t="shared" si="155"/>
        <v>0</v>
      </c>
      <c r="FN39" s="49">
        <f t="shared" si="156"/>
        <v>2</v>
      </c>
      <c r="FO39" s="51">
        <f t="shared" si="157"/>
        <v>5.8133371000000267</v>
      </c>
      <c r="FP39" s="51">
        <f t="shared" si="158"/>
        <v>2.9066685500000133</v>
      </c>
      <c r="FQ39" s="51">
        <f t="shared" si="159"/>
        <v>4.8499999999996994</v>
      </c>
      <c r="FR39" s="51">
        <f t="shared" si="160"/>
        <v>4.8499999999996994</v>
      </c>
      <c r="FS39" s="51">
        <f t="shared" si="161"/>
        <v>4.8499999999996994</v>
      </c>
      <c r="FT39" s="1">
        <f t="shared" si="162"/>
        <v>0</v>
      </c>
      <c r="FU39" s="1">
        <f t="shared" si="163"/>
        <v>0</v>
      </c>
      <c r="FV39" s="51">
        <f t="shared" si="164"/>
        <v>0</v>
      </c>
      <c r="FW39" s="51" t="str">
        <f t="shared" si="165"/>
        <v/>
      </c>
      <c r="FX39" s="51">
        <f t="shared" si="166"/>
        <v>0</v>
      </c>
      <c r="FY39" s="51" t="str">
        <f t="shared" si="167"/>
        <v/>
      </c>
      <c r="FZ39" s="51" t="str">
        <f t="shared" si="168"/>
        <v/>
      </c>
      <c r="GA39" s="1">
        <f t="shared" si="169"/>
        <v>1</v>
      </c>
      <c r="GB39" s="1">
        <f t="shared" si="170"/>
        <v>1</v>
      </c>
      <c r="GC39" s="51">
        <f t="shared" si="171"/>
        <v>7.5600000000000662</v>
      </c>
      <c r="GD39" s="51">
        <f t="shared" si="172"/>
        <v>7.5600000000000662</v>
      </c>
      <c r="GE39" s="51">
        <f t="shared" si="173"/>
        <v>7.5600000000000662</v>
      </c>
      <c r="GF39" s="51">
        <f t="shared" si="174"/>
        <v>7.5600000000000662</v>
      </c>
      <c r="GG39" s="51" t="str">
        <f t="shared" si="175"/>
        <v/>
      </c>
      <c r="GH39" s="1">
        <f t="shared" si="176"/>
        <v>0</v>
      </c>
      <c r="GI39" s="1">
        <f t="shared" si="177"/>
        <v>1</v>
      </c>
      <c r="GJ39" s="40">
        <f t="shared" si="178"/>
        <v>0.61000000000009935</v>
      </c>
      <c r="GK39" s="40">
        <f t="shared" si="179"/>
        <v>0.61000000000009935</v>
      </c>
      <c r="GL39" s="40">
        <f t="shared" si="180"/>
        <v>0.61000000000009935</v>
      </c>
      <c r="GM39" s="40">
        <f t="shared" si="181"/>
        <v>0.61000000000009935</v>
      </c>
      <c r="GN39" s="40">
        <f t="shared" si="182"/>
        <v>0.61000000000009935</v>
      </c>
    </row>
    <row r="40" spans="1:196" x14ac:dyDescent="0.25">
      <c r="A40">
        <v>3</v>
      </c>
      <c r="B40">
        <v>0</v>
      </c>
      <c r="C40">
        <v>26.300018500000007</v>
      </c>
      <c r="D40" s="11">
        <f>IF(C40&gt;0,P40+(C40/86400),"")</f>
        <v>2.2000463177083332E-2</v>
      </c>
      <c r="E40" s="11">
        <f t="shared" si="184"/>
        <v>2.1927546296296296E-2</v>
      </c>
      <c r="F40" s="1">
        <v>1</v>
      </c>
      <c r="G40" s="1" t="s">
        <v>283</v>
      </c>
      <c r="H40" s="1">
        <v>62</v>
      </c>
      <c r="J40" s="6"/>
      <c r="K40" s="23">
        <f t="shared" si="43"/>
        <v>1</v>
      </c>
      <c r="L40" s="6">
        <f t="shared" si="44"/>
        <v>1</v>
      </c>
      <c r="M40" s="6">
        <f t="shared" si="45"/>
        <v>0</v>
      </c>
      <c r="N40" s="6">
        <f t="shared" si="46"/>
        <v>1</v>
      </c>
      <c r="O40" s="57">
        <f t="shared" si="47"/>
        <v>0</v>
      </c>
      <c r="P40" s="4">
        <v>2.1696064814814814E-2</v>
      </c>
      <c r="Q40" s="4"/>
      <c r="R40" s="4"/>
      <c r="S40" s="4"/>
      <c r="T40" s="16"/>
      <c r="U40" s="4"/>
      <c r="V40" s="4"/>
      <c r="W40" s="16"/>
      <c r="X40" s="4"/>
      <c r="Y40" s="4"/>
      <c r="Z40" s="16"/>
      <c r="AA40" s="4"/>
      <c r="AB40" s="4"/>
      <c r="AC40" s="16"/>
      <c r="AD40" s="4"/>
      <c r="AE40" s="4"/>
      <c r="AF40" s="4">
        <v>2.1999074074074074E-2</v>
      </c>
      <c r="AG40" s="4">
        <f t="shared" si="48"/>
        <v>2.1927546296296296E-2</v>
      </c>
      <c r="AH40" s="4" t="str">
        <f t="shared" si="49"/>
        <v>EB</v>
      </c>
      <c r="AI40" s="4" t="str">
        <f t="shared" si="185"/>
        <v>X</v>
      </c>
      <c r="AJ40" s="1" t="s">
        <v>282</v>
      </c>
      <c r="AW40" s="1" t="str">
        <f t="shared" si="50"/>
        <v>surt</v>
      </c>
      <c r="AY40" s="1">
        <f t="shared" si="51"/>
        <v>999</v>
      </c>
      <c r="AZ40" s="1">
        <f t="shared" si="52"/>
        <v>0</v>
      </c>
      <c r="BA40" s="1">
        <f t="shared" si="53"/>
        <v>0</v>
      </c>
      <c r="BB40" s="1">
        <f t="shared" si="54"/>
        <v>0</v>
      </c>
      <c r="BC40" s="24">
        <f t="shared" si="55"/>
        <v>2.3148148148148182E-4</v>
      </c>
      <c r="BD40" s="24" t="str">
        <f t="shared" si="56"/>
        <v/>
      </c>
      <c r="BE40" s="24" t="str">
        <f t="shared" si="57"/>
        <v/>
      </c>
      <c r="BF40" s="24" t="str">
        <f t="shared" si="58"/>
        <v/>
      </c>
      <c r="BG40" s="24" t="str">
        <f t="shared" si="59"/>
        <v/>
      </c>
      <c r="BH40" s="24" t="str">
        <f t="shared" si="60"/>
        <v/>
      </c>
      <c r="BI40" s="24" t="str">
        <f t="shared" si="61"/>
        <v/>
      </c>
      <c r="BJ40" s="24" t="str">
        <f t="shared" si="62"/>
        <v/>
      </c>
      <c r="BK40" s="24" t="str">
        <f t="shared" si="63"/>
        <v/>
      </c>
      <c r="BL40" s="24" t="str">
        <f t="shared" si="64"/>
        <v/>
      </c>
      <c r="BM40" s="24" t="str">
        <f t="shared" si="65"/>
        <v/>
      </c>
      <c r="BN40" s="24" t="str">
        <f t="shared" si="66"/>
        <v/>
      </c>
      <c r="BO40" s="24" t="str">
        <f t="shared" si="67"/>
        <v/>
      </c>
      <c r="BQ40" s="24" t="str">
        <f t="shared" si="68"/>
        <v/>
      </c>
      <c r="BR40" s="24" t="str">
        <f t="shared" si="69"/>
        <v/>
      </c>
      <c r="BS40" s="24" t="str">
        <f t="shared" si="70"/>
        <v/>
      </c>
      <c r="BT40" s="24" t="str">
        <f t="shared" si="71"/>
        <v/>
      </c>
      <c r="BU40" s="24" t="str">
        <f t="shared" si="72"/>
        <v/>
      </c>
      <c r="BV40" s="24" t="str">
        <f t="shared" si="73"/>
        <v/>
      </c>
      <c r="BW40" s="24" t="str">
        <f t="shared" si="74"/>
        <v/>
      </c>
      <c r="BX40" s="24" t="str">
        <f t="shared" si="75"/>
        <v/>
      </c>
      <c r="BY40" s="24" t="str">
        <f t="shared" si="76"/>
        <v/>
      </c>
      <c r="BZ40" s="24" t="str">
        <f t="shared" si="77"/>
        <v/>
      </c>
      <c r="CA40" s="24" t="str">
        <f t="shared" si="78"/>
        <v/>
      </c>
      <c r="CB40" s="24" t="str">
        <f t="shared" si="79"/>
        <v/>
      </c>
      <c r="CC40" s="24" t="str">
        <f t="shared" si="80"/>
        <v/>
      </c>
      <c r="CD40" s="1">
        <f t="shared" si="81"/>
        <v>0</v>
      </c>
      <c r="CE40" s="1">
        <f t="shared" si="82"/>
        <v>0</v>
      </c>
      <c r="CF40" s="24">
        <f t="shared" si="83"/>
        <v>0</v>
      </c>
      <c r="CG40" s="24" t="str">
        <f t="shared" si="84"/>
        <v/>
      </c>
      <c r="CH40" s="24">
        <f t="shared" si="85"/>
        <v>0</v>
      </c>
      <c r="CI40" s="24" t="str">
        <f t="shared" si="86"/>
        <v/>
      </c>
      <c r="CJ40" s="24" t="str">
        <f t="shared" si="87"/>
        <v/>
      </c>
      <c r="CM40" s="24" t="str">
        <f t="shared" si="88"/>
        <v/>
      </c>
      <c r="CN40" s="24" t="str">
        <f t="shared" si="89"/>
        <v/>
      </c>
      <c r="CO40" s="24" t="str">
        <f t="shared" si="90"/>
        <v/>
      </c>
      <c r="CP40" s="24" t="str">
        <f t="shared" si="91"/>
        <v/>
      </c>
      <c r="CQ40" s="24" t="str">
        <f t="shared" si="92"/>
        <v/>
      </c>
      <c r="CR40" s="24" t="str">
        <f t="shared" si="93"/>
        <v/>
      </c>
      <c r="CS40" s="24" t="str">
        <f t="shared" si="94"/>
        <v/>
      </c>
      <c r="CT40" s="24" t="str">
        <f t="shared" si="95"/>
        <v/>
      </c>
      <c r="CU40" s="24" t="str">
        <f t="shared" si="96"/>
        <v/>
      </c>
      <c r="CV40" s="24" t="str">
        <f t="shared" si="97"/>
        <v/>
      </c>
      <c r="CW40" s="24" t="str">
        <f t="shared" si="98"/>
        <v/>
      </c>
      <c r="CX40" s="24" t="str">
        <f t="shared" si="99"/>
        <v/>
      </c>
      <c r="CY40" s="24" t="str">
        <f t="shared" si="100"/>
        <v/>
      </c>
      <c r="CZ40" s="1">
        <f t="shared" si="101"/>
        <v>0</v>
      </c>
      <c r="DA40" s="1">
        <f t="shared" si="102"/>
        <v>0</v>
      </c>
      <c r="DB40" s="24">
        <f t="shared" si="103"/>
        <v>0</v>
      </c>
      <c r="DC40" s="24" t="str">
        <f t="shared" si="104"/>
        <v/>
      </c>
      <c r="DD40" s="24">
        <f t="shared" si="105"/>
        <v>0</v>
      </c>
      <c r="DE40" s="24" t="str">
        <f t="shared" si="106"/>
        <v/>
      </c>
      <c r="DF40" s="24" t="str">
        <f t="shared" si="107"/>
        <v/>
      </c>
      <c r="DI40" s="24">
        <f t="shared" si="108"/>
        <v>2.3148148148148182E-4</v>
      </c>
      <c r="DJ40" s="24" t="str">
        <f t="shared" si="109"/>
        <v/>
      </c>
      <c r="DK40" s="24" t="str">
        <f t="shared" si="110"/>
        <v/>
      </c>
      <c r="DL40" s="24" t="str">
        <f t="shared" si="111"/>
        <v/>
      </c>
      <c r="DM40" s="24" t="str">
        <f t="shared" si="112"/>
        <v/>
      </c>
      <c r="DN40" s="24" t="str">
        <f t="shared" si="113"/>
        <v/>
      </c>
      <c r="DO40" s="24" t="str">
        <f t="shared" si="114"/>
        <v/>
      </c>
      <c r="DP40" s="24" t="str">
        <f t="shared" si="115"/>
        <v/>
      </c>
      <c r="DQ40" s="24" t="str">
        <f t="shared" si="116"/>
        <v/>
      </c>
      <c r="DR40" s="24" t="str">
        <f t="shared" si="117"/>
        <v/>
      </c>
      <c r="DS40" s="24" t="str">
        <f t="shared" si="118"/>
        <v/>
      </c>
      <c r="DT40" s="24" t="str">
        <f t="shared" si="119"/>
        <v/>
      </c>
      <c r="DU40" s="24" t="str">
        <f t="shared" si="120"/>
        <v/>
      </c>
      <c r="DV40" s="1">
        <f t="shared" si="121"/>
        <v>1</v>
      </c>
      <c r="DW40" s="1">
        <f t="shared" si="122"/>
        <v>1</v>
      </c>
      <c r="DX40" s="24">
        <f t="shared" si="123"/>
        <v>2.3148148148148182E-4</v>
      </c>
      <c r="DY40" s="24">
        <f t="shared" si="124"/>
        <v>2.3148148148148182E-4</v>
      </c>
      <c r="DZ40" s="24">
        <f t="shared" si="125"/>
        <v>2.3148148148148182E-4</v>
      </c>
      <c r="EA40" s="24">
        <f t="shared" si="126"/>
        <v>2.3148148148148182E-4</v>
      </c>
      <c r="EB40" s="24" t="str">
        <f t="shared" si="127"/>
        <v/>
      </c>
      <c r="EE40" s="24" t="str">
        <f t="shared" si="128"/>
        <v/>
      </c>
      <c r="EF40" s="24" t="str">
        <f t="shared" si="129"/>
        <v/>
      </c>
      <c r="EG40" s="24" t="str">
        <f t="shared" si="130"/>
        <v/>
      </c>
      <c r="EH40" s="24" t="str">
        <f t="shared" si="131"/>
        <v/>
      </c>
      <c r="EI40" s="24" t="str">
        <f t="shared" si="132"/>
        <v/>
      </c>
      <c r="EJ40" s="24" t="str">
        <f t="shared" si="133"/>
        <v/>
      </c>
      <c r="EK40" s="24" t="str">
        <f t="shared" si="134"/>
        <v/>
      </c>
      <c r="EL40" s="24" t="str">
        <f t="shared" si="135"/>
        <v/>
      </c>
      <c r="EM40" s="24" t="str">
        <f t="shared" si="136"/>
        <v/>
      </c>
      <c r="EN40" s="24" t="str">
        <f t="shared" si="137"/>
        <v/>
      </c>
      <c r="EO40" s="24" t="str">
        <f t="shared" si="138"/>
        <v/>
      </c>
      <c r="EP40" s="24" t="str">
        <f t="shared" si="139"/>
        <v/>
      </c>
      <c r="EQ40" s="24" t="str">
        <f t="shared" si="140"/>
        <v/>
      </c>
      <c r="ER40" s="1">
        <f t="shared" si="141"/>
        <v>0</v>
      </c>
      <c r="ES40" s="1">
        <f t="shared" si="142"/>
        <v>0</v>
      </c>
      <c r="ET40" s="24">
        <f t="shared" si="143"/>
        <v>0</v>
      </c>
      <c r="EU40" s="24" t="str">
        <f t="shared" si="144"/>
        <v/>
      </c>
      <c r="EV40" s="24">
        <f t="shared" si="145"/>
        <v>0</v>
      </c>
      <c r="EW40" s="24" t="str">
        <f t="shared" si="146"/>
        <v/>
      </c>
      <c r="EX40" s="24" t="str">
        <f t="shared" si="147"/>
        <v/>
      </c>
      <c r="EZ40" s="24">
        <f t="shared" si="148"/>
        <v>2.3148148148148182E-4</v>
      </c>
      <c r="FA40" s="24">
        <f>IF(AND(C40&lt;&gt;"",C40&lt;=20),C40/86400,20/86400)</f>
        <v>2.3148148148148149E-4</v>
      </c>
      <c r="FB40" s="40">
        <f t="shared" si="149"/>
        <v>-2.8102520310824275E-14</v>
      </c>
      <c r="FD40" s="24" t="str">
        <f t="shared" si="150"/>
        <v/>
      </c>
      <c r="FE40" s="24" t="str">
        <f t="shared" si="151"/>
        <v/>
      </c>
      <c r="FF40" s="24"/>
      <c r="FG40" s="49">
        <f>K40</f>
        <v>1</v>
      </c>
      <c r="FH40" s="8">
        <f>C40</f>
        <v>26.300018500000007</v>
      </c>
      <c r="FI40" s="49">
        <f>L40</f>
        <v>1</v>
      </c>
      <c r="FJ40" s="49">
        <f t="shared" si="152"/>
        <v>999</v>
      </c>
      <c r="FK40" s="49">
        <f t="shared" si="153"/>
        <v>0</v>
      </c>
      <c r="FL40" s="51" t="str">
        <f t="shared" si="154"/>
        <v/>
      </c>
      <c r="FM40" s="49">
        <f t="shared" si="155"/>
        <v>0</v>
      </c>
      <c r="FN40" s="49">
        <f t="shared" si="156"/>
        <v>0</v>
      </c>
      <c r="FO40" s="51">
        <f t="shared" si="157"/>
        <v>0</v>
      </c>
      <c r="FP40" s="51" t="str">
        <f t="shared" si="158"/>
        <v/>
      </c>
      <c r="FQ40" s="51">
        <f t="shared" si="159"/>
        <v>0</v>
      </c>
      <c r="FR40" s="51" t="str">
        <f t="shared" si="160"/>
        <v/>
      </c>
      <c r="FS40" s="51" t="str">
        <f t="shared" si="161"/>
        <v/>
      </c>
      <c r="FT40" s="1">
        <f t="shared" si="162"/>
        <v>0</v>
      </c>
      <c r="FU40" s="1">
        <f t="shared" si="163"/>
        <v>0</v>
      </c>
      <c r="FV40" s="51">
        <f t="shared" si="164"/>
        <v>0</v>
      </c>
      <c r="FW40" s="51" t="str">
        <f t="shared" si="165"/>
        <v/>
      </c>
      <c r="FX40" s="51">
        <f t="shared" si="166"/>
        <v>0</v>
      </c>
      <c r="FY40" s="51" t="str">
        <f t="shared" si="167"/>
        <v/>
      </c>
      <c r="FZ40" s="51" t="str">
        <f t="shared" si="168"/>
        <v/>
      </c>
      <c r="GA40" s="1">
        <f t="shared" si="169"/>
        <v>1</v>
      </c>
      <c r="GB40" s="1">
        <f t="shared" si="170"/>
        <v>1</v>
      </c>
      <c r="GC40" s="51">
        <f t="shared" si="171"/>
        <v>20.000000000000028</v>
      </c>
      <c r="GD40" s="51">
        <f t="shared" si="172"/>
        <v>20.000000000000028</v>
      </c>
      <c r="GE40" s="51">
        <f t="shared" si="173"/>
        <v>20.000000000000028</v>
      </c>
      <c r="GF40" s="51">
        <f t="shared" si="174"/>
        <v>20.000000000000028</v>
      </c>
      <c r="GG40" s="51" t="str">
        <f t="shared" si="175"/>
        <v/>
      </c>
      <c r="GH40" s="1">
        <f t="shared" si="176"/>
        <v>0</v>
      </c>
      <c r="GI40" s="1">
        <f t="shared" si="177"/>
        <v>0</v>
      </c>
      <c r="GJ40" s="40">
        <f t="shared" si="178"/>
        <v>0</v>
      </c>
      <c r="GK40" s="40" t="str">
        <f t="shared" si="179"/>
        <v/>
      </c>
      <c r="GL40" s="40">
        <f t="shared" si="180"/>
        <v>0</v>
      </c>
      <c r="GM40" s="40" t="str">
        <f t="shared" si="181"/>
        <v/>
      </c>
      <c r="GN40" s="40" t="str">
        <f t="shared" si="182"/>
        <v/>
      </c>
    </row>
    <row r="41" spans="1:196" x14ac:dyDescent="0.25">
      <c r="A41">
        <v>3</v>
      </c>
      <c r="B41">
        <v>0</v>
      </c>
      <c r="C41">
        <v>8.0833356999999371</v>
      </c>
      <c r="D41" s="11">
        <f>IF(C41&gt;0,P41+(C41/86400),"")</f>
        <v>1.8732561755787035E-2</v>
      </c>
      <c r="E41" s="11">
        <f t="shared" si="184"/>
        <v>1.8870486111111112E-2</v>
      </c>
      <c r="F41" s="1">
        <v>1</v>
      </c>
      <c r="G41" s="1" t="s">
        <v>283</v>
      </c>
      <c r="H41" s="1">
        <v>63</v>
      </c>
      <c r="J41" s="6"/>
      <c r="K41" s="23">
        <f t="shared" si="43"/>
        <v>1</v>
      </c>
      <c r="L41" s="6">
        <f t="shared" si="44"/>
        <v>0</v>
      </c>
      <c r="M41" s="6">
        <f t="shared" si="45"/>
        <v>0</v>
      </c>
      <c r="N41" s="6">
        <f t="shared" si="46"/>
        <v>0</v>
      </c>
      <c r="O41" s="57">
        <f t="shared" si="47"/>
        <v>0</v>
      </c>
      <c r="P41" s="4">
        <v>1.863900462962963E-2</v>
      </c>
      <c r="Q41" s="4">
        <v>1.8644560185185188E-2</v>
      </c>
      <c r="R41" s="4">
        <v>1.8646875E-2</v>
      </c>
      <c r="S41" s="4">
        <v>1.8695486111111114E-2</v>
      </c>
      <c r="T41" s="16">
        <v>1.8646875E-2</v>
      </c>
      <c r="U41" s="4">
        <v>1.8695486111111114E-2</v>
      </c>
      <c r="V41" s="4">
        <v>1.8700810185185185E-2</v>
      </c>
      <c r="W41" s="16">
        <v>1.8726620370370369E-2</v>
      </c>
      <c r="X41" s="4"/>
      <c r="Y41" s="4"/>
      <c r="Z41" s="16"/>
      <c r="AA41" s="4"/>
      <c r="AB41" s="4"/>
      <c r="AC41" s="16"/>
      <c r="AD41" s="4"/>
      <c r="AE41" s="4"/>
      <c r="AF41" s="4">
        <v>1.8731481481481481E-2</v>
      </c>
      <c r="AG41" s="4">
        <f t="shared" si="48"/>
        <v>1.8732561755787035E-2</v>
      </c>
      <c r="AH41" s="4" t="str">
        <f t="shared" si="49"/>
        <v>TO</v>
      </c>
      <c r="AI41" s="4" t="str">
        <f t="shared" si="185"/>
        <v/>
      </c>
      <c r="AJ41" s="1" t="s">
        <v>282</v>
      </c>
      <c r="AK41" s="17" t="s">
        <v>280</v>
      </c>
      <c r="AL41" s="1" t="s">
        <v>281</v>
      </c>
      <c r="AM41" s="1" t="s">
        <v>280</v>
      </c>
      <c r="AN41" s="17" t="s">
        <v>286</v>
      </c>
      <c r="AW41" s="1" t="str">
        <f t="shared" si="50"/>
        <v>street</v>
      </c>
      <c r="AY41" s="1">
        <f t="shared" si="51"/>
        <v>1</v>
      </c>
      <c r="AZ41" s="1">
        <f t="shared" si="52"/>
        <v>4</v>
      </c>
      <c r="BA41" s="1">
        <f t="shared" si="53"/>
        <v>4</v>
      </c>
      <c r="BB41" s="1">
        <f t="shared" si="54"/>
        <v>0</v>
      </c>
      <c r="BC41" s="24">
        <f t="shared" si="55"/>
        <v>7.8703703703698891E-6</v>
      </c>
      <c r="BD41" s="24">
        <f t="shared" si="56"/>
        <v>4.8611111111113853E-5</v>
      </c>
      <c r="BE41" s="24">
        <f t="shared" si="57"/>
        <v>5.3240740740707893E-6</v>
      </c>
      <c r="BF41" s="24">
        <f t="shared" si="58"/>
        <v>2.581018518518427E-5</v>
      </c>
      <c r="BG41" s="24" t="str">
        <f t="shared" si="59"/>
        <v/>
      </c>
      <c r="BH41" s="24" t="str">
        <f t="shared" si="60"/>
        <v/>
      </c>
      <c r="BI41" s="24" t="str">
        <f t="shared" si="61"/>
        <v/>
      </c>
      <c r="BJ41" s="24" t="str">
        <f t="shared" si="62"/>
        <v/>
      </c>
      <c r="BK41" s="24" t="str">
        <f t="shared" si="63"/>
        <v/>
      </c>
      <c r="BL41" s="24" t="str">
        <f t="shared" si="64"/>
        <v/>
      </c>
      <c r="BM41" s="24" t="str">
        <f t="shared" si="65"/>
        <v/>
      </c>
      <c r="BN41" s="24" t="str">
        <f t="shared" si="66"/>
        <v/>
      </c>
      <c r="BO41" s="24">
        <f t="shared" si="67"/>
        <v>5.9413854166662228E-6</v>
      </c>
      <c r="BQ41" s="24" t="str">
        <f t="shared" si="68"/>
        <v/>
      </c>
      <c r="BR41" s="24">
        <f t="shared" si="69"/>
        <v>4.8611111111113853E-5</v>
      </c>
      <c r="BS41" s="24" t="str">
        <f t="shared" si="70"/>
        <v/>
      </c>
      <c r="BT41" s="24">
        <f t="shared" si="71"/>
        <v>2.581018518518427E-5</v>
      </c>
      <c r="BU41" s="24" t="str">
        <f t="shared" si="72"/>
        <v/>
      </c>
      <c r="BV41" s="24" t="str">
        <f t="shared" si="73"/>
        <v/>
      </c>
      <c r="BW41" s="24" t="str">
        <f t="shared" si="74"/>
        <v/>
      </c>
      <c r="BX41" s="24" t="str">
        <f t="shared" si="75"/>
        <v/>
      </c>
      <c r="BY41" s="24" t="str">
        <f t="shared" si="76"/>
        <v/>
      </c>
      <c r="BZ41" s="24" t="str">
        <f t="shared" si="77"/>
        <v/>
      </c>
      <c r="CA41" s="24" t="str">
        <f t="shared" si="78"/>
        <v/>
      </c>
      <c r="CB41" s="24" t="str">
        <f t="shared" si="79"/>
        <v/>
      </c>
      <c r="CC41" s="24" t="str">
        <f t="shared" si="80"/>
        <v/>
      </c>
      <c r="CD41" s="1">
        <f t="shared" si="81"/>
        <v>0</v>
      </c>
      <c r="CE41" s="1">
        <f t="shared" si="82"/>
        <v>2</v>
      </c>
      <c r="CF41" s="24">
        <f t="shared" si="83"/>
        <v>7.4421296296298123E-5</v>
      </c>
      <c r="CG41" s="24">
        <f t="shared" si="84"/>
        <v>3.7210648148149061E-5</v>
      </c>
      <c r="CH41" s="24">
        <f t="shared" si="85"/>
        <v>4.8611111111113853E-5</v>
      </c>
      <c r="CI41" s="24">
        <f t="shared" si="86"/>
        <v>4.8611111111113853E-5</v>
      </c>
      <c r="CJ41" s="24">
        <f t="shared" si="87"/>
        <v>4.8611111111113853E-5</v>
      </c>
      <c r="CM41" s="24" t="str">
        <f t="shared" si="88"/>
        <v/>
      </c>
      <c r="CN41" s="24" t="str">
        <f t="shared" si="89"/>
        <v/>
      </c>
      <c r="CO41" s="24" t="str">
        <f t="shared" si="90"/>
        <v/>
      </c>
      <c r="CP41" s="24" t="str">
        <f t="shared" si="91"/>
        <v/>
      </c>
      <c r="CQ41" s="24" t="str">
        <f t="shared" si="92"/>
        <v/>
      </c>
      <c r="CR41" s="24" t="str">
        <f t="shared" si="93"/>
        <v/>
      </c>
      <c r="CS41" s="24" t="str">
        <f t="shared" si="94"/>
        <v/>
      </c>
      <c r="CT41" s="24" t="str">
        <f t="shared" si="95"/>
        <v/>
      </c>
      <c r="CU41" s="24" t="str">
        <f t="shared" si="96"/>
        <v/>
      </c>
      <c r="CV41" s="24" t="str">
        <f t="shared" si="97"/>
        <v/>
      </c>
      <c r="CW41" s="24" t="str">
        <f t="shared" si="98"/>
        <v/>
      </c>
      <c r="CX41" s="24" t="str">
        <f t="shared" si="99"/>
        <v/>
      </c>
      <c r="CY41" s="24">
        <f t="shared" si="100"/>
        <v>5.9413854166662228E-6</v>
      </c>
      <c r="CZ41" s="1">
        <f t="shared" si="101"/>
        <v>0</v>
      </c>
      <c r="DA41" s="1">
        <f t="shared" si="102"/>
        <v>1</v>
      </c>
      <c r="DB41" s="24">
        <f t="shared" si="103"/>
        <v>5.9413854166662228E-6</v>
      </c>
      <c r="DC41" s="24">
        <f t="shared" si="104"/>
        <v>5.9413854166662228E-6</v>
      </c>
      <c r="DD41" s="24">
        <f t="shared" si="105"/>
        <v>5.9413854166662228E-6</v>
      </c>
      <c r="DE41" s="24">
        <f t="shared" si="106"/>
        <v>5.9413854166662228E-6</v>
      </c>
      <c r="DF41" s="24">
        <f t="shared" si="107"/>
        <v>5.9413854166662228E-6</v>
      </c>
      <c r="DI41" s="24">
        <f t="shared" si="108"/>
        <v>7.8703703703698891E-6</v>
      </c>
      <c r="DJ41" s="24" t="str">
        <f t="shared" si="109"/>
        <v/>
      </c>
      <c r="DK41" s="24" t="str">
        <f t="shared" si="110"/>
        <v/>
      </c>
      <c r="DL41" s="24" t="str">
        <f t="shared" si="111"/>
        <v/>
      </c>
      <c r="DM41" s="24" t="str">
        <f t="shared" si="112"/>
        <v/>
      </c>
      <c r="DN41" s="24" t="str">
        <f t="shared" si="113"/>
        <v/>
      </c>
      <c r="DO41" s="24" t="str">
        <f t="shared" si="114"/>
        <v/>
      </c>
      <c r="DP41" s="24" t="str">
        <f t="shared" si="115"/>
        <v/>
      </c>
      <c r="DQ41" s="24" t="str">
        <f t="shared" si="116"/>
        <v/>
      </c>
      <c r="DR41" s="24" t="str">
        <f t="shared" si="117"/>
        <v/>
      </c>
      <c r="DS41" s="24" t="str">
        <f t="shared" si="118"/>
        <v/>
      </c>
      <c r="DT41" s="24" t="str">
        <f t="shared" si="119"/>
        <v/>
      </c>
      <c r="DU41" s="24" t="str">
        <f t="shared" si="120"/>
        <v/>
      </c>
      <c r="DV41" s="1">
        <f t="shared" si="121"/>
        <v>1</v>
      </c>
      <c r="DW41" s="1">
        <f t="shared" si="122"/>
        <v>1</v>
      </c>
      <c r="DX41" s="24">
        <f t="shared" si="123"/>
        <v>7.8703703703698891E-6</v>
      </c>
      <c r="DY41" s="24">
        <f t="shared" si="124"/>
        <v>7.8703703703698891E-6</v>
      </c>
      <c r="DZ41" s="24">
        <f t="shared" si="125"/>
        <v>7.8703703703698891E-6</v>
      </c>
      <c r="EA41" s="24">
        <f t="shared" si="126"/>
        <v>7.8703703703698891E-6</v>
      </c>
      <c r="EB41" s="24" t="str">
        <f t="shared" si="127"/>
        <v/>
      </c>
      <c r="EE41" s="24" t="str">
        <f t="shared" si="128"/>
        <v/>
      </c>
      <c r="EF41" s="24" t="str">
        <f t="shared" si="129"/>
        <v/>
      </c>
      <c r="EG41" s="24">
        <f t="shared" si="130"/>
        <v>5.3240740740707893E-6</v>
      </c>
      <c r="EH41" s="24" t="str">
        <f t="shared" si="131"/>
        <v/>
      </c>
      <c r="EI41" s="24" t="str">
        <f t="shared" si="132"/>
        <v/>
      </c>
      <c r="EJ41" s="24" t="str">
        <f t="shared" si="133"/>
        <v/>
      </c>
      <c r="EK41" s="24" t="str">
        <f t="shared" si="134"/>
        <v/>
      </c>
      <c r="EL41" s="24" t="str">
        <f t="shared" si="135"/>
        <v/>
      </c>
      <c r="EM41" s="24" t="str">
        <f t="shared" si="136"/>
        <v/>
      </c>
      <c r="EN41" s="24" t="str">
        <f t="shared" si="137"/>
        <v/>
      </c>
      <c r="EO41" s="24" t="str">
        <f t="shared" si="138"/>
        <v/>
      </c>
      <c r="EP41" s="24" t="str">
        <f t="shared" si="139"/>
        <v/>
      </c>
      <c r="EQ41" s="24" t="str">
        <f t="shared" si="140"/>
        <v/>
      </c>
      <c r="ER41" s="1">
        <f t="shared" si="141"/>
        <v>0</v>
      </c>
      <c r="ES41" s="1">
        <f t="shared" si="142"/>
        <v>1</v>
      </c>
      <c r="ET41" s="24">
        <f t="shared" si="143"/>
        <v>5.3240740740707893E-6</v>
      </c>
      <c r="EU41" s="24">
        <f t="shared" si="144"/>
        <v>5.3240740740707893E-6</v>
      </c>
      <c r="EV41" s="24">
        <f t="shared" si="145"/>
        <v>5.3240740740707893E-6</v>
      </c>
      <c r="EW41" s="24">
        <f t="shared" si="146"/>
        <v>5.3240740740707893E-6</v>
      </c>
      <c r="EX41" s="24">
        <f t="shared" si="147"/>
        <v>5.3240740740707893E-6</v>
      </c>
      <c r="EZ41" s="24">
        <f t="shared" si="148"/>
        <v>9.3557126157405024E-5</v>
      </c>
      <c r="FA41" s="24">
        <f>IF(AND(C41&lt;&gt;"",C41&lt;=20),C41/86400,20/86400)</f>
        <v>9.3557126157406677E-5</v>
      </c>
      <c r="FB41" s="40">
        <f t="shared" si="149"/>
        <v>1.4285447824669006E-13</v>
      </c>
      <c r="FD41" s="24">
        <f t="shared" si="150"/>
        <v>7.8703703703698891E-6</v>
      </c>
      <c r="FE41" s="24">
        <f t="shared" si="151"/>
        <v>2.3148148148126324E-6</v>
      </c>
      <c r="FF41" s="24"/>
      <c r="FG41" s="49">
        <f>K41</f>
        <v>1</v>
      </c>
      <c r="FH41" s="8">
        <f>C41</f>
        <v>8.0833356999999371</v>
      </c>
      <c r="FI41" s="49">
        <f>L41</f>
        <v>0</v>
      </c>
      <c r="FJ41" s="49">
        <f t="shared" si="152"/>
        <v>1</v>
      </c>
      <c r="FK41" s="49">
        <f t="shared" si="153"/>
        <v>4</v>
      </c>
      <c r="FL41" s="51">
        <f t="shared" si="154"/>
        <v>0.67999999999995842</v>
      </c>
      <c r="FM41" s="49">
        <f t="shared" si="155"/>
        <v>0</v>
      </c>
      <c r="FN41" s="49">
        <f t="shared" si="156"/>
        <v>2</v>
      </c>
      <c r="FO41" s="51">
        <f t="shared" si="157"/>
        <v>6.4300000000001578</v>
      </c>
      <c r="FP41" s="51">
        <f t="shared" si="158"/>
        <v>3.2150000000000789</v>
      </c>
      <c r="FQ41" s="51">
        <f t="shared" si="159"/>
        <v>4.2000000000002373</v>
      </c>
      <c r="FR41" s="51">
        <f t="shared" si="160"/>
        <v>4.2000000000002373</v>
      </c>
      <c r="FS41" s="51">
        <f t="shared" si="161"/>
        <v>4.2000000000002373</v>
      </c>
      <c r="FT41" s="1">
        <f t="shared" si="162"/>
        <v>0</v>
      </c>
      <c r="FU41" s="1">
        <f t="shared" si="163"/>
        <v>1</v>
      </c>
      <c r="FV41" s="51">
        <f t="shared" si="164"/>
        <v>0.51333569999996165</v>
      </c>
      <c r="FW41" s="51">
        <f t="shared" si="165"/>
        <v>0.51333569999996165</v>
      </c>
      <c r="FX41" s="51">
        <f t="shared" si="166"/>
        <v>0.51333569999996165</v>
      </c>
      <c r="FY41" s="51">
        <f t="shared" si="167"/>
        <v>0.51333569999996165</v>
      </c>
      <c r="FZ41" s="51">
        <f t="shared" si="168"/>
        <v>0.51333569999996165</v>
      </c>
      <c r="GA41" s="1">
        <f t="shared" si="169"/>
        <v>1</v>
      </c>
      <c r="GB41" s="1">
        <f t="shared" si="170"/>
        <v>1</v>
      </c>
      <c r="GC41" s="51">
        <f t="shared" si="171"/>
        <v>0.67999999999995842</v>
      </c>
      <c r="GD41" s="51">
        <f t="shared" si="172"/>
        <v>0.67999999999995842</v>
      </c>
      <c r="GE41" s="51">
        <f t="shared" si="173"/>
        <v>0.67999999999995842</v>
      </c>
      <c r="GF41" s="51">
        <f t="shared" si="174"/>
        <v>0.67999999999995842</v>
      </c>
      <c r="GG41" s="51" t="str">
        <f t="shared" si="175"/>
        <v/>
      </c>
      <c r="GH41" s="1">
        <f t="shared" si="176"/>
        <v>0</v>
      </c>
      <c r="GI41" s="1">
        <f t="shared" si="177"/>
        <v>1</v>
      </c>
      <c r="GJ41" s="40">
        <f t="shared" si="178"/>
        <v>0.45999999999971619</v>
      </c>
      <c r="GK41" s="40">
        <f t="shared" si="179"/>
        <v>0.45999999999971619</v>
      </c>
      <c r="GL41" s="40">
        <f t="shared" si="180"/>
        <v>0.45999999999971619</v>
      </c>
      <c r="GM41" s="40">
        <f t="shared" si="181"/>
        <v>0.45999999999971619</v>
      </c>
      <c r="GN41" s="40">
        <f t="shared" si="182"/>
        <v>0.45999999999971619</v>
      </c>
    </row>
    <row r="42" spans="1:196" x14ac:dyDescent="0.25">
      <c r="D42" s="11" t="str">
        <f>IF(C42&gt;0,P42+(C42/86400),"")</f>
        <v/>
      </c>
      <c r="E42" s="11"/>
      <c r="F42" s="1">
        <v>1</v>
      </c>
      <c r="G42" s="1" t="s">
        <v>283</v>
      </c>
      <c r="H42" s="1">
        <v>64</v>
      </c>
      <c r="J42" s="6" t="s">
        <v>293</v>
      </c>
      <c r="K42" s="23">
        <f t="shared" si="43"/>
        <v>0</v>
      </c>
      <c r="L42" s="6">
        <f t="shared" si="44"/>
        <v>0</v>
      </c>
      <c r="M42" s="6">
        <f t="shared" si="45"/>
        <v>0</v>
      </c>
      <c r="N42" s="6">
        <f t="shared" si="46"/>
        <v>1</v>
      </c>
      <c r="O42" s="57">
        <f t="shared" si="47"/>
        <v>1</v>
      </c>
      <c r="P42" s="4"/>
      <c r="Q42" s="4"/>
      <c r="R42" s="4"/>
      <c r="S42" s="4"/>
      <c r="T42" s="16"/>
      <c r="U42" s="4"/>
      <c r="V42" s="4"/>
      <c r="W42" s="16"/>
      <c r="X42" s="4"/>
      <c r="Y42" s="4"/>
      <c r="Z42" s="16"/>
      <c r="AA42" s="4"/>
      <c r="AB42" s="4"/>
      <c r="AC42" s="16"/>
      <c r="AD42" s="4"/>
      <c r="AE42" s="4"/>
      <c r="AF42" s="4"/>
      <c r="AG42" s="4"/>
      <c r="AH42" s="4"/>
      <c r="AI42" s="4" t="str">
        <f t="shared" si="185"/>
        <v/>
      </c>
      <c r="AW42" s="1">
        <f t="shared" si="50"/>
        <v>0</v>
      </c>
      <c r="AY42" s="1">
        <f t="shared" si="51"/>
        <v>999</v>
      </c>
      <c r="AZ42" s="1">
        <f t="shared" si="52"/>
        <v>0</v>
      </c>
      <c r="BA42" s="1">
        <f t="shared" si="53"/>
        <v>0</v>
      </c>
      <c r="BB42" s="1">
        <f t="shared" si="54"/>
        <v>0</v>
      </c>
      <c r="BC42" s="24" t="str">
        <f t="shared" si="55"/>
        <v/>
      </c>
      <c r="BD42" s="24" t="str">
        <f t="shared" si="56"/>
        <v/>
      </c>
      <c r="BE42" s="24" t="str">
        <f t="shared" si="57"/>
        <v/>
      </c>
      <c r="BF42" s="24" t="str">
        <f t="shared" si="58"/>
        <v/>
      </c>
      <c r="BG42" s="24" t="str">
        <f t="shared" si="59"/>
        <v/>
      </c>
      <c r="BH42" s="24" t="str">
        <f t="shared" si="60"/>
        <v/>
      </c>
      <c r="BI42" s="24" t="str">
        <f t="shared" si="61"/>
        <v/>
      </c>
      <c r="BJ42" s="24" t="str">
        <f t="shared" si="62"/>
        <v/>
      </c>
      <c r="BK42" s="24" t="str">
        <f t="shared" si="63"/>
        <v/>
      </c>
      <c r="BL42" s="24" t="str">
        <f t="shared" si="64"/>
        <v/>
      </c>
      <c r="BM42" s="24" t="str">
        <f t="shared" si="65"/>
        <v/>
      </c>
      <c r="BN42" s="24" t="str">
        <f t="shared" si="66"/>
        <v/>
      </c>
      <c r="BO42" s="24" t="str">
        <f t="shared" si="67"/>
        <v/>
      </c>
      <c r="BQ42" s="24" t="str">
        <f t="shared" si="68"/>
        <v/>
      </c>
      <c r="BR42" s="24" t="str">
        <f t="shared" si="69"/>
        <v/>
      </c>
      <c r="BS42" s="24" t="str">
        <f t="shared" si="70"/>
        <v/>
      </c>
      <c r="BT42" s="24" t="str">
        <f t="shared" si="71"/>
        <v/>
      </c>
      <c r="BU42" s="24" t="str">
        <f t="shared" si="72"/>
        <v/>
      </c>
      <c r="BV42" s="24" t="str">
        <f t="shared" si="73"/>
        <v/>
      </c>
      <c r="BW42" s="24" t="str">
        <f t="shared" si="74"/>
        <v/>
      </c>
      <c r="BX42" s="24" t="str">
        <f t="shared" si="75"/>
        <v/>
      </c>
      <c r="BY42" s="24" t="str">
        <f t="shared" si="76"/>
        <v/>
      </c>
      <c r="BZ42" s="24" t="str">
        <f t="shared" si="77"/>
        <v/>
      </c>
      <c r="CA42" s="24" t="str">
        <f t="shared" si="78"/>
        <v/>
      </c>
      <c r="CB42" s="24" t="str">
        <f t="shared" si="79"/>
        <v/>
      </c>
      <c r="CC42" s="24" t="str">
        <f t="shared" si="80"/>
        <v/>
      </c>
      <c r="CD42" s="1">
        <f t="shared" si="81"/>
        <v>0</v>
      </c>
      <c r="CE42" s="1">
        <f t="shared" si="82"/>
        <v>0</v>
      </c>
      <c r="CF42" s="24">
        <f t="shared" si="83"/>
        <v>0</v>
      </c>
      <c r="CG42" s="24" t="str">
        <f t="shared" si="84"/>
        <v/>
      </c>
      <c r="CH42" s="24">
        <f t="shared" si="85"/>
        <v>0</v>
      </c>
      <c r="CI42" s="24" t="str">
        <f t="shared" si="86"/>
        <v/>
      </c>
      <c r="CJ42" s="24" t="str">
        <f t="shared" si="87"/>
        <v/>
      </c>
      <c r="CM42" s="24" t="str">
        <f t="shared" si="88"/>
        <v/>
      </c>
      <c r="CN42" s="24" t="str">
        <f t="shared" si="89"/>
        <v/>
      </c>
      <c r="CO42" s="24" t="str">
        <f t="shared" si="90"/>
        <v/>
      </c>
      <c r="CP42" s="24" t="str">
        <f t="shared" si="91"/>
        <v/>
      </c>
      <c r="CQ42" s="24" t="str">
        <f t="shared" si="92"/>
        <v/>
      </c>
      <c r="CR42" s="24" t="str">
        <f t="shared" si="93"/>
        <v/>
      </c>
      <c r="CS42" s="24" t="str">
        <f t="shared" si="94"/>
        <v/>
      </c>
      <c r="CT42" s="24" t="str">
        <f t="shared" si="95"/>
        <v/>
      </c>
      <c r="CU42" s="24" t="str">
        <f t="shared" si="96"/>
        <v/>
      </c>
      <c r="CV42" s="24" t="str">
        <f t="shared" si="97"/>
        <v/>
      </c>
      <c r="CW42" s="24" t="str">
        <f t="shared" si="98"/>
        <v/>
      </c>
      <c r="CX42" s="24" t="str">
        <f t="shared" si="99"/>
        <v/>
      </c>
      <c r="CY42" s="24" t="str">
        <f t="shared" si="100"/>
        <v/>
      </c>
      <c r="CZ42" s="1">
        <f t="shared" si="101"/>
        <v>0</v>
      </c>
      <c r="DA42" s="1">
        <f t="shared" si="102"/>
        <v>0</v>
      </c>
      <c r="DB42" s="24">
        <f t="shared" si="103"/>
        <v>0</v>
      </c>
      <c r="DC42" s="24" t="str">
        <f t="shared" si="104"/>
        <v/>
      </c>
      <c r="DD42" s="24">
        <f t="shared" si="105"/>
        <v>0</v>
      </c>
      <c r="DE42" s="24" t="str">
        <f t="shared" si="106"/>
        <v/>
      </c>
      <c r="DF42" s="24" t="str">
        <f t="shared" si="107"/>
        <v/>
      </c>
      <c r="DI42" s="24" t="str">
        <f t="shared" si="108"/>
        <v/>
      </c>
      <c r="DJ42" s="24" t="str">
        <f t="shared" si="109"/>
        <v/>
      </c>
      <c r="DK42" s="24" t="str">
        <f t="shared" si="110"/>
        <v/>
      </c>
      <c r="DL42" s="24" t="str">
        <f t="shared" si="111"/>
        <v/>
      </c>
      <c r="DM42" s="24" t="str">
        <f t="shared" si="112"/>
        <v/>
      </c>
      <c r="DN42" s="24" t="str">
        <f t="shared" si="113"/>
        <v/>
      </c>
      <c r="DO42" s="24" t="str">
        <f t="shared" si="114"/>
        <v/>
      </c>
      <c r="DP42" s="24" t="str">
        <f t="shared" si="115"/>
        <v/>
      </c>
      <c r="DQ42" s="24" t="str">
        <f t="shared" si="116"/>
        <v/>
      </c>
      <c r="DR42" s="24" t="str">
        <f t="shared" si="117"/>
        <v/>
      </c>
      <c r="DS42" s="24" t="str">
        <f t="shared" si="118"/>
        <v/>
      </c>
      <c r="DT42" s="24" t="str">
        <f t="shared" si="119"/>
        <v/>
      </c>
      <c r="DU42" s="24" t="str">
        <f t="shared" si="120"/>
        <v/>
      </c>
      <c r="DV42" s="1">
        <f t="shared" si="121"/>
        <v>0</v>
      </c>
      <c r="DW42" s="1">
        <f t="shared" si="122"/>
        <v>0</v>
      </c>
      <c r="DX42" s="24">
        <f t="shared" si="123"/>
        <v>0</v>
      </c>
      <c r="DY42" s="24" t="str">
        <f t="shared" si="124"/>
        <v/>
      </c>
      <c r="DZ42" s="24">
        <f t="shared" si="125"/>
        <v>0</v>
      </c>
      <c r="EA42" s="24" t="str">
        <f t="shared" si="126"/>
        <v/>
      </c>
      <c r="EB42" s="24" t="str">
        <f t="shared" si="127"/>
        <v/>
      </c>
      <c r="EE42" s="24" t="str">
        <f t="shared" si="128"/>
        <v/>
      </c>
      <c r="EF42" s="24" t="str">
        <f t="shared" si="129"/>
        <v/>
      </c>
      <c r="EG42" s="24" t="str">
        <f t="shared" si="130"/>
        <v/>
      </c>
      <c r="EH42" s="24" t="str">
        <f t="shared" si="131"/>
        <v/>
      </c>
      <c r="EI42" s="24" t="str">
        <f t="shared" si="132"/>
        <v/>
      </c>
      <c r="EJ42" s="24" t="str">
        <f t="shared" si="133"/>
        <v/>
      </c>
      <c r="EK42" s="24" t="str">
        <f t="shared" si="134"/>
        <v/>
      </c>
      <c r="EL42" s="24" t="str">
        <f t="shared" si="135"/>
        <v/>
      </c>
      <c r="EM42" s="24" t="str">
        <f t="shared" si="136"/>
        <v/>
      </c>
      <c r="EN42" s="24" t="str">
        <f t="shared" si="137"/>
        <v/>
      </c>
      <c r="EO42" s="24" t="str">
        <f t="shared" si="138"/>
        <v/>
      </c>
      <c r="EP42" s="24" t="str">
        <f t="shared" si="139"/>
        <v/>
      </c>
      <c r="EQ42" s="24" t="str">
        <f t="shared" si="140"/>
        <v/>
      </c>
      <c r="ER42" s="1">
        <f t="shared" si="141"/>
        <v>0</v>
      </c>
      <c r="ES42" s="1">
        <f t="shared" si="142"/>
        <v>0</v>
      </c>
      <c r="ET42" s="24">
        <f t="shared" si="143"/>
        <v>0</v>
      </c>
      <c r="EU42" s="24" t="str">
        <f t="shared" si="144"/>
        <v/>
      </c>
      <c r="EV42" s="24">
        <f t="shared" si="145"/>
        <v>0</v>
      </c>
      <c r="EW42" s="24" t="str">
        <f t="shared" si="146"/>
        <v/>
      </c>
      <c r="EX42" s="24" t="str">
        <f t="shared" si="147"/>
        <v/>
      </c>
      <c r="EZ42" s="24">
        <f t="shared" si="148"/>
        <v>0</v>
      </c>
      <c r="FA42" s="24">
        <f>IF(AND(C42&lt;&gt;"",C42&lt;=20),C42/86400,20/86400)</f>
        <v>2.3148148148148149E-4</v>
      </c>
      <c r="FB42" s="40">
        <f t="shared" si="149"/>
        <v>20</v>
      </c>
      <c r="FD42" s="24" t="str">
        <f t="shared" si="150"/>
        <v/>
      </c>
      <c r="FE42" s="24" t="str">
        <f t="shared" si="151"/>
        <v/>
      </c>
      <c r="FF42" s="24"/>
      <c r="FG42" s="49">
        <f>K42</f>
        <v>0</v>
      </c>
      <c r="FH42" s="8">
        <f>C42</f>
        <v>0</v>
      </c>
      <c r="FI42" s="49">
        <f>L42</f>
        <v>0</v>
      </c>
      <c r="FJ42" s="49">
        <f t="shared" si="152"/>
        <v>999</v>
      </c>
      <c r="FK42" s="49">
        <f t="shared" si="153"/>
        <v>0</v>
      </c>
      <c r="FL42" s="51" t="str">
        <f t="shared" si="154"/>
        <v/>
      </c>
      <c r="FM42" s="49">
        <f t="shared" si="155"/>
        <v>0</v>
      </c>
      <c r="FN42" s="49">
        <f t="shared" si="156"/>
        <v>0</v>
      </c>
      <c r="FO42" s="51">
        <f t="shared" si="157"/>
        <v>0</v>
      </c>
      <c r="FP42" s="51" t="str">
        <f t="shared" si="158"/>
        <v/>
      </c>
      <c r="FQ42" s="51">
        <f t="shared" si="159"/>
        <v>0</v>
      </c>
      <c r="FR42" s="51" t="str">
        <f t="shared" si="160"/>
        <v/>
      </c>
      <c r="FS42" s="51" t="str">
        <f t="shared" si="161"/>
        <v/>
      </c>
      <c r="FT42" s="1">
        <f t="shared" si="162"/>
        <v>0</v>
      </c>
      <c r="FU42" s="1">
        <f t="shared" si="163"/>
        <v>0</v>
      </c>
      <c r="FV42" s="51">
        <f t="shared" si="164"/>
        <v>0</v>
      </c>
      <c r="FW42" s="51" t="str">
        <f t="shared" si="165"/>
        <v/>
      </c>
      <c r="FX42" s="51">
        <f t="shared" si="166"/>
        <v>0</v>
      </c>
      <c r="FY42" s="51" t="str">
        <f t="shared" si="167"/>
        <v/>
      </c>
      <c r="FZ42" s="51" t="str">
        <f t="shared" si="168"/>
        <v/>
      </c>
      <c r="GA42" s="1">
        <f t="shared" si="169"/>
        <v>0</v>
      </c>
      <c r="GB42" s="1">
        <f t="shared" si="170"/>
        <v>0</v>
      </c>
      <c r="GC42" s="51">
        <f t="shared" si="171"/>
        <v>0</v>
      </c>
      <c r="GD42" s="51" t="str">
        <f t="shared" si="172"/>
        <v/>
      </c>
      <c r="GE42" s="51">
        <f t="shared" si="173"/>
        <v>0</v>
      </c>
      <c r="GF42" s="51" t="str">
        <f t="shared" si="174"/>
        <v/>
      </c>
      <c r="GG42" s="51" t="str">
        <f t="shared" si="175"/>
        <v/>
      </c>
      <c r="GH42" s="1">
        <f t="shared" si="176"/>
        <v>0</v>
      </c>
      <c r="GI42" s="1">
        <f t="shared" si="177"/>
        <v>0</v>
      </c>
      <c r="GJ42" s="40">
        <f t="shared" si="178"/>
        <v>0</v>
      </c>
      <c r="GK42" s="40" t="str">
        <f t="shared" si="179"/>
        <v/>
      </c>
      <c r="GL42" s="40">
        <f t="shared" si="180"/>
        <v>0</v>
      </c>
      <c r="GM42" s="40" t="str">
        <f t="shared" si="181"/>
        <v/>
      </c>
      <c r="GN42" s="40" t="str">
        <f t="shared" si="182"/>
        <v/>
      </c>
    </row>
    <row r="43" spans="1:196" x14ac:dyDescent="0.25">
      <c r="A43">
        <v>3</v>
      </c>
      <c r="B43">
        <v>0</v>
      </c>
      <c r="C43">
        <v>24.583332599999849</v>
      </c>
      <c r="D43" s="11">
        <f>IF(C43&gt;0,P43+(C43/86400),"")</f>
        <v>1.8161612645833328E-2</v>
      </c>
      <c r="E43" s="11">
        <f t="shared" ref="E43:E56" si="186">P43+(20/86400)</f>
        <v>1.8108564814814813E-2</v>
      </c>
      <c r="F43" s="1">
        <v>1</v>
      </c>
      <c r="G43" s="1" t="s">
        <v>283</v>
      </c>
      <c r="H43" s="1">
        <v>65</v>
      </c>
      <c r="J43" s="6"/>
      <c r="K43" s="23">
        <f t="shared" si="43"/>
        <v>1</v>
      </c>
      <c r="L43" s="6">
        <f t="shared" si="44"/>
        <v>1</v>
      </c>
      <c r="M43" s="6">
        <f t="shared" si="45"/>
        <v>0</v>
      </c>
      <c r="N43" s="6">
        <f t="shared" si="46"/>
        <v>0</v>
      </c>
      <c r="O43" s="57">
        <f t="shared" si="47"/>
        <v>0</v>
      </c>
      <c r="P43" s="4">
        <v>1.7877083333333332E-2</v>
      </c>
      <c r="Q43" s="4">
        <v>1.7880439814814814E-2</v>
      </c>
      <c r="R43" s="4">
        <v>1.7881249999999998E-2</v>
      </c>
      <c r="S43" s="4">
        <v>1.7917592592592593E-2</v>
      </c>
      <c r="T43" s="16">
        <v>1.7881249999999998E-2</v>
      </c>
      <c r="U43" s="4">
        <v>1.7917592592592593E-2</v>
      </c>
      <c r="V43" s="4">
        <v>1.7923611111111109E-2</v>
      </c>
      <c r="W43" s="16">
        <v>1.7930439814814816E-2</v>
      </c>
      <c r="X43" s="4"/>
      <c r="Y43" s="4"/>
      <c r="Z43" s="16"/>
      <c r="AA43" s="4"/>
      <c r="AB43" s="4"/>
      <c r="AC43" s="16"/>
      <c r="AD43" s="4"/>
      <c r="AE43" s="4"/>
      <c r="AF43" s="4">
        <v>1.8160995370370369E-2</v>
      </c>
      <c r="AG43" s="4">
        <f t="shared" si="48"/>
        <v>1.8108564814814813E-2</v>
      </c>
      <c r="AH43" s="4" t="str">
        <f t="shared" si="49"/>
        <v>EB</v>
      </c>
      <c r="AI43" s="4" t="str">
        <f t="shared" si="185"/>
        <v>X</v>
      </c>
      <c r="AJ43" s="1" t="s">
        <v>282</v>
      </c>
      <c r="AK43" s="17" t="s">
        <v>280</v>
      </c>
      <c r="AL43" s="1" t="s">
        <v>282</v>
      </c>
      <c r="AM43" s="1" t="s">
        <v>280</v>
      </c>
      <c r="AN43" s="17" t="s">
        <v>282</v>
      </c>
      <c r="AW43" s="1" t="str">
        <f t="shared" si="50"/>
        <v>surt</v>
      </c>
      <c r="AY43" s="1">
        <f t="shared" si="51"/>
        <v>1</v>
      </c>
      <c r="AZ43" s="1">
        <f t="shared" si="52"/>
        <v>4</v>
      </c>
      <c r="BA43" s="1">
        <f t="shared" si="53"/>
        <v>4</v>
      </c>
      <c r="BB43" s="1">
        <f t="shared" si="54"/>
        <v>0</v>
      </c>
      <c r="BC43" s="24">
        <f t="shared" si="55"/>
        <v>4.1666666666662078E-6</v>
      </c>
      <c r="BD43" s="24">
        <f t="shared" si="56"/>
        <v>3.6342592592594758E-5</v>
      </c>
      <c r="BE43" s="24">
        <f t="shared" si="57"/>
        <v>6.0185185185163137E-6</v>
      </c>
      <c r="BF43" s="24">
        <f t="shared" si="58"/>
        <v>6.8287037037068066E-6</v>
      </c>
      <c r="BG43" s="24" t="str">
        <f t="shared" si="59"/>
        <v/>
      </c>
      <c r="BH43" s="24" t="str">
        <f t="shared" si="60"/>
        <v/>
      </c>
      <c r="BI43" s="24" t="str">
        <f t="shared" si="61"/>
        <v/>
      </c>
      <c r="BJ43" s="24" t="str">
        <f t="shared" si="62"/>
        <v/>
      </c>
      <c r="BK43" s="24" t="str">
        <f t="shared" si="63"/>
        <v/>
      </c>
      <c r="BL43" s="24" t="str">
        <f t="shared" si="64"/>
        <v/>
      </c>
      <c r="BM43" s="24" t="str">
        <f t="shared" si="65"/>
        <v/>
      </c>
      <c r="BN43" s="24" t="str">
        <f t="shared" si="66"/>
        <v/>
      </c>
      <c r="BO43" s="24">
        <f t="shared" si="67"/>
        <v>1.7812499999999773E-4</v>
      </c>
      <c r="BQ43" s="24" t="str">
        <f t="shared" si="68"/>
        <v/>
      </c>
      <c r="BR43" s="24">
        <f t="shared" si="69"/>
        <v>3.6342592592594758E-5</v>
      </c>
      <c r="BS43" s="24" t="str">
        <f t="shared" si="70"/>
        <v/>
      </c>
      <c r="BT43" s="24">
        <f t="shared" si="71"/>
        <v>6.8287037037068066E-6</v>
      </c>
      <c r="BU43" s="24" t="str">
        <f t="shared" si="72"/>
        <v/>
      </c>
      <c r="BV43" s="24" t="str">
        <f t="shared" si="73"/>
        <v/>
      </c>
      <c r="BW43" s="24" t="str">
        <f t="shared" si="74"/>
        <v/>
      </c>
      <c r="BX43" s="24" t="str">
        <f t="shared" si="75"/>
        <v/>
      </c>
      <c r="BY43" s="24" t="str">
        <f t="shared" si="76"/>
        <v/>
      </c>
      <c r="BZ43" s="24" t="str">
        <f t="shared" si="77"/>
        <v/>
      </c>
      <c r="CA43" s="24" t="str">
        <f t="shared" si="78"/>
        <v/>
      </c>
      <c r="CB43" s="24" t="str">
        <f t="shared" si="79"/>
        <v/>
      </c>
      <c r="CC43" s="24" t="str">
        <f t="shared" si="80"/>
        <v/>
      </c>
      <c r="CD43" s="1">
        <f t="shared" si="81"/>
        <v>0</v>
      </c>
      <c r="CE43" s="1">
        <f t="shared" si="82"/>
        <v>2</v>
      </c>
      <c r="CF43" s="24">
        <f t="shared" si="83"/>
        <v>4.3171296296301565E-5</v>
      </c>
      <c r="CG43" s="24">
        <f t="shared" si="84"/>
        <v>2.1585648148150782E-5</v>
      </c>
      <c r="CH43" s="24">
        <f t="shared" si="85"/>
        <v>3.6342592592594758E-5</v>
      </c>
      <c r="CI43" s="24">
        <f t="shared" si="86"/>
        <v>3.6342592592594758E-5</v>
      </c>
      <c r="CJ43" s="24">
        <f t="shared" si="87"/>
        <v>3.6342592592594758E-5</v>
      </c>
      <c r="CM43" s="24" t="str">
        <f t="shared" si="88"/>
        <v/>
      </c>
      <c r="CN43" s="24" t="str">
        <f t="shared" si="89"/>
        <v/>
      </c>
      <c r="CO43" s="24" t="str">
        <f t="shared" si="90"/>
        <v/>
      </c>
      <c r="CP43" s="24" t="str">
        <f t="shared" si="91"/>
        <v/>
      </c>
      <c r="CQ43" s="24" t="str">
        <f t="shared" si="92"/>
        <v/>
      </c>
      <c r="CR43" s="24" t="str">
        <f t="shared" si="93"/>
        <v/>
      </c>
      <c r="CS43" s="24" t="str">
        <f t="shared" si="94"/>
        <v/>
      </c>
      <c r="CT43" s="24" t="str">
        <f t="shared" si="95"/>
        <v/>
      </c>
      <c r="CU43" s="24" t="str">
        <f t="shared" si="96"/>
        <v/>
      </c>
      <c r="CV43" s="24" t="str">
        <f t="shared" si="97"/>
        <v/>
      </c>
      <c r="CW43" s="24" t="str">
        <f t="shared" si="98"/>
        <v/>
      </c>
      <c r="CX43" s="24" t="str">
        <f t="shared" si="99"/>
        <v/>
      </c>
      <c r="CY43" s="24" t="str">
        <f t="shared" si="100"/>
        <v/>
      </c>
      <c r="CZ43" s="1">
        <f t="shared" si="101"/>
        <v>0</v>
      </c>
      <c r="DA43" s="1">
        <f t="shared" si="102"/>
        <v>0</v>
      </c>
      <c r="DB43" s="24">
        <f t="shared" si="103"/>
        <v>0</v>
      </c>
      <c r="DC43" s="24" t="str">
        <f t="shared" si="104"/>
        <v/>
      </c>
      <c r="DD43" s="24">
        <f t="shared" si="105"/>
        <v>0</v>
      </c>
      <c r="DE43" s="24" t="str">
        <f t="shared" si="106"/>
        <v/>
      </c>
      <c r="DF43" s="24" t="str">
        <f t="shared" si="107"/>
        <v/>
      </c>
      <c r="DI43" s="24">
        <f t="shared" si="108"/>
        <v>4.1666666666662078E-6</v>
      </c>
      <c r="DJ43" s="24" t="str">
        <f t="shared" si="109"/>
        <v/>
      </c>
      <c r="DK43" s="24">
        <f t="shared" si="110"/>
        <v>6.0185185185163137E-6</v>
      </c>
      <c r="DL43" s="24" t="str">
        <f t="shared" si="111"/>
        <v/>
      </c>
      <c r="DM43" s="24" t="str">
        <f t="shared" si="112"/>
        <v/>
      </c>
      <c r="DN43" s="24" t="str">
        <f t="shared" si="113"/>
        <v/>
      </c>
      <c r="DO43" s="24" t="str">
        <f t="shared" si="114"/>
        <v/>
      </c>
      <c r="DP43" s="24" t="str">
        <f t="shared" si="115"/>
        <v/>
      </c>
      <c r="DQ43" s="24" t="str">
        <f t="shared" si="116"/>
        <v/>
      </c>
      <c r="DR43" s="24" t="str">
        <f t="shared" si="117"/>
        <v/>
      </c>
      <c r="DS43" s="24" t="str">
        <f t="shared" si="118"/>
        <v/>
      </c>
      <c r="DT43" s="24" t="str">
        <f t="shared" si="119"/>
        <v/>
      </c>
      <c r="DU43" s="24">
        <f t="shared" si="120"/>
        <v>1.7812499999999773E-4</v>
      </c>
      <c r="DV43" s="1">
        <f t="shared" si="121"/>
        <v>1</v>
      </c>
      <c r="DW43" s="1">
        <f t="shared" si="122"/>
        <v>3</v>
      </c>
      <c r="DX43" s="24">
        <f t="shared" si="123"/>
        <v>1.8831018518518025E-4</v>
      </c>
      <c r="DY43" s="24">
        <f t="shared" si="124"/>
        <v>6.2770061728393417E-5</v>
      </c>
      <c r="DZ43" s="24">
        <f t="shared" si="125"/>
        <v>1.7812499999999773E-4</v>
      </c>
      <c r="EA43" s="24">
        <f t="shared" si="126"/>
        <v>4.1666666666662078E-6</v>
      </c>
      <c r="EB43" s="24">
        <f t="shared" si="127"/>
        <v>6.0185185185163137E-6</v>
      </c>
      <c r="EE43" s="24" t="str">
        <f t="shared" si="128"/>
        <v/>
      </c>
      <c r="EF43" s="24" t="str">
        <f t="shared" si="129"/>
        <v/>
      </c>
      <c r="EG43" s="24" t="str">
        <f t="shared" si="130"/>
        <v/>
      </c>
      <c r="EH43" s="24" t="str">
        <f t="shared" si="131"/>
        <v/>
      </c>
      <c r="EI43" s="24" t="str">
        <f t="shared" si="132"/>
        <v/>
      </c>
      <c r="EJ43" s="24" t="str">
        <f t="shared" si="133"/>
        <v/>
      </c>
      <c r="EK43" s="24" t="str">
        <f t="shared" si="134"/>
        <v/>
      </c>
      <c r="EL43" s="24" t="str">
        <f t="shared" si="135"/>
        <v/>
      </c>
      <c r="EM43" s="24" t="str">
        <f t="shared" si="136"/>
        <v/>
      </c>
      <c r="EN43" s="24" t="str">
        <f t="shared" si="137"/>
        <v/>
      </c>
      <c r="EO43" s="24" t="str">
        <f t="shared" si="138"/>
        <v/>
      </c>
      <c r="EP43" s="24" t="str">
        <f t="shared" si="139"/>
        <v/>
      </c>
      <c r="EQ43" s="24" t="str">
        <f t="shared" si="140"/>
        <v/>
      </c>
      <c r="ER43" s="1">
        <f t="shared" si="141"/>
        <v>0</v>
      </c>
      <c r="ES43" s="1">
        <f t="shared" si="142"/>
        <v>0</v>
      </c>
      <c r="ET43" s="24">
        <f t="shared" si="143"/>
        <v>0</v>
      </c>
      <c r="EU43" s="24" t="str">
        <f t="shared" si="144"/>
        <v/>
      </c>
      <c r="EV43" s="24">
        <f t="shared" si="145"/>
        <v>0</v>
      </c>
      <c r="EW43" s="24" t="str">
        <f t="shared" si="146"/>
        <v/>
      </c>
      <c r="EX43" s="24" t="str">
        <f t="shared" si="147"/>
        <v/>
      </c>
      <c r="EZ43" s="24">
        <f t="shared" si="148"/>
        <v>2.3148148148148182E-4</v>
      </c>
      <c r="FA43" s="24">
        <f>IF(AND(C43&lt;&gt;"",C43&lt;=20),C43/86400,20/86400)</f>
        <v>2.3148148148148149E-4</v>
      </c>
      <c r="FB43" s="40">
        <f t="shared" si="149"/>
        <v>-2.8102520310824275E-14</v>
      </c>
      <c r="FD43" s="24">
        <f t="shared" si="150"/>
        <v>4.1666666666662078E-6</v>
      </c>
      <c r="FE43" s="24">
        <f t="shared" si="151"/>
        <v>8.1018518518355398E-7</v>
      </c>
      <c r="FF43" s="24"/>
      <c r="FG43" s="49">
        <f>K43</f>
        <v>1</v>
      </c>
      <c r="FH43" s="8">
        <f>C43</f>
        <v>24.583332599999849</v>
      </c>
      <c r="FI43" s="49">
        <f>L43</f>
        <v>1</v>
      </c>
      <c r="FJ43" s="49">
        <f t="shared" si="152"/>
        <v>1</v>
      </c>
      <c r="FK43" s="49">
        <f t="shared" si="153"/>
        <v>4</v>
      </c>
      <c r="FL43" s="51">
        <f t="shared" si="154"/>
        <v>0.35999999999996035</v>
      </c>
      <c r="FM43" s="49">
        <f t="shared" si="155"/>
        <v>0</v>
      </c>
      <c r="FN43" s="49">
        <f t="shared" si="156"/>
        <v>2</v>
      </c>
      <c r="FO43" s="51">
        <f t="shared" si="157"/>
        <v>3.7300000000004552</v>
      </c>
      <c r="FP43" s="51">
        <f t="shared" si="158"/>
        <v>1.8650000000002276</v>
      </c>
      <c r="FQ43" s="51">
        <f t="shared" si="159"/>
        <v>3.1400000000001871</v>
      </c>
      <c r="FR43" s="51">
        <f t="shared" si="160"/>
        <v>3.1400000000001871</v>
      </c>
      <c r="FS43" s="51">
        <f t="shared" si="161"/>
        <v>3.1400000000001871</v>
      </c>
      <c r="FT43" s="1">
        <f t="shared" si="162"/>
        <v>0</v>
      </c>
      <c r="FU43" s="1">
        <f t="shared" si="163"/>
        <v>0</v>
      </c>
      <c r="FV43" s="51">
        <f t="shared" si="164"/>
        <v>0</v>
      </c>
      <c r="FW43" s="51" t="str">
        <f t="shared" si="165"/>
        <v/>
      </c>
      <c r="FX43" s="51">
        <f t="shared" si="166"/>
        <v>0</v>
      </c>
      <c r="FY43" s="51" t="str">
        <f t="shared" si="167"/>
        <v/>
      </c>
      <c r="FZ43" s="51" t="str">
        <f t="shared" si="168"/>
        <v/>
      </c>
      <c r="GA43" s="1">
        <f t="shared" si="169"/>
        <v>1</v>
      </c>
      <c r="GB43" s="1">
        <f t="shared" si="170"/>
        <v>3</v>
      </c>
      <c r="GC43" s="51">
        <f t="shared" si="171"/>
        <v>16.269999999999573</v>
      </c>
      <c r="GD43" s="51">
        <f t="shared" si="172"/>
        <v>5.4233333333331917</v>
      </c>
      <c r="GE43" s="51">
        <f t="shared" si="173"/>
        <v>15.389999999999803</v>
      </c>
      <c r="GF43" s="51">
        <f t="shared" si="174"/>
        <v>0.35999999999996035</v>
      </c>
      <c r="GG43" s="51">
        <f t="shared" si="175"/>
        <v>0.5199999999998095</v>
      </c>
      <c r="GH43" s="1">
        <f t="shared" si="176"/>
        <v>0</v>
      </c>
      <c r="GI43" s="1">
        <f t="shared" si="177"/>
        <v>0</v>
      </c>
      <c r="GJ43" s="40">
        <f t="shared" si="178"/>
        <v>0</v>
      </c>
      <c r="GK43" s="40" t="str">
        <f t="shared" si="179"/>
        <v/>
      </c>
      <c r="GL43" s="40">
        <f t="shared" si="180"/>
        <v>0</v>
      </c>
      <c r="GM43" s="40" t="str">
        <f t="shared" si="181"/>
        <v/>
      </c>
      <c r="GN43" s="40" t="str">
        <f t="shared" si="182"/>
        <v/>
      </c>
    </row>
    <row r="44" spans="1:196" x14ac:dyDescent="0.25">
      <c r="A44">
        <v>3</v>
      </c>
      <c r="B44">
        <v>0</v>
      </c>
      <c r="C44">
        <v>24.05</v>
      </c>
      <c r="D44" s="11">
        <f>IF(C44&gt;0,P44+(C44/86400),"")</f>
        <v>2.0542013888888887E-2</v>
      </c>
      <c r="E44" s="11">
        <f t="shared" si="186"/>
        <v>2.0495138888888889E-2</v>
      </c>
      <c r="F44" s="1">
        <v>1</v>
      </c>
      <c r="G44" s="1" t="s">
        <v>283</v>
      </c>
      <c r="H44" s="1">
        <v>66</v>
      </c>
      <c r="J44" s="6"/>
      <c r="K44" s="23">
        <f t="shared" si="43"/>
        <v>1</v>
      </c>
      <c r="L44" s="6">
        <f t="shared" si="44"/>
        <v>1</v>
      </c>
      <c r="M44" s="6">
        <f t="shared" si="45"/>
        <v>1</v>
      </c>
      <c r="N44" s="6">
        <f t="shared" si="46"/>
        <v>0</v>
      </c>
      <c r="O44" s="57">
        <f t="shared" si="47"/>
        <v>0</v>
      </c>
      <c r="P44" s="4">
        <v>2.0263657407407407E-2</v>
      </c>
      <c r="Q44" s="4"/>
      <c r="R44" s="4"/>
      <c r="S44" s="4">
        <v>2.026828703703704E-2</v>
      </c>
      <c r="T44" s="16">
        <v>2.026828703703704E-2</v>
      </c>
      <c r="U44" s="4">
        <v>2.0282291666666664E-2</v>
      </c>
      <c r="V44" s="4">
        <v>2.0287615740740741E-2</v>
      </c>
      <c r="W44" s="16">
        <v>2.0290740740740741E-2</v>
      </c>
      <c r="X44" s="4">
        <v>2.0337152777777777E-2</v>
      </c>
      <c r="Y44" s="4">
        <v>2.0350810185185187E-2</v>
      </c>
      <c r="Z44" s="16">
        <v>2.039861111111111E-2</v>
      </c>
      <c r="AA44" s="4">
        <v>2.0408217592592592E-2</v>
      </c>
      <c r="AB44" s="4">
        <v>2.0416898148148146E-2</v>
      </c>
      <c r="AC44" s="16">
        <v>2.0428472222222223E-2</v>
      </c>
      <c r="AD44" s="4">
        <v>2.0436805555555555E-2</v>
      </c>
      <c r="AE44" s="4">
        <v>2.0446180555555554E-2</v>
      </c>
      <c r="AF44" s="4">
        <v>2.0540856481481479E-2</v>
      </c>
      <c r="AG44" s="4">
        <f t="shared" si="48"/>
        <v>2.0495138888888889E-2</v>
      </c>
      <c r="AH44" s="4" t="str">
        <f t="shared" si="49"/>
        <v>EB</v>
      </c>
      <c r="AI44" s="4" t="str">
        <f t="shared" si="185"/>
        <v>X</v>
      </c>
      <c r="AJ44" s="1" t="s">
        <v>280</v>
      </c>
      <c r="AK44" s="17" t="s">
        <v>282</v>
      </c>
      <c r="AL44" s="1" t="s">
        <v>280</v>
      </c>
      <c r="AM44" s="1" t="s">
        <v>282</v>
      </c>
      <c r="AN44" s="17" t="s">
        <v>280</v>
      </c>
      <c r="AO44" s="1" t="s">
        <v>286</v>
      </c>
      <c r="AP44" s="1" t="s">
        <v>280</v>
      </c>
      <c r="AQ44" s="17" t="s">
        <v>286</v>
      </c>
      <c r="AR44" s="1" t="s">
        <v>280</v>
      </c>
      <c r="AS44" s="1" t="s">
        <v>282</v>
      </c>
      <c r="AT44" s="17" t="s">
        <v>280</v>
      </c>
      <c r="AU44" s="1" t="s">
        <v>286</v>
      </c>
      <c r="AV44" s="1" t="s">
        <v>280</v>
      </c>
      <c r="AW44" s="1" t="str">
        <f t="shared" si="50"/>
        <v>ic</v>
      </c>
      <c r="AY44" s="1">
        <f t="shared" si="51"/>
        <v>0</v>
      </c>
      <c r="AZ44" s="1">
        <f t="shared" si="52"/>
        <v>12</v>
      </c>
      <c r="BA44" s="1">
        <f t="shared" si="53"/>
        <v>12</v>
      </c>
      <c r="BB44" s="1">
        <f t="shared" si="54"/>
        <v>0</v>
      </c>
      <c r="BC44" s="24">
        <f t="shared" si="55"/>
        <v>4.6296296296322037E-6</v>
      </c>
      <c r="BD44" s="24">
        <f t="shared" si="56"/>
        <v>1.4004629629624232E-5</v>
      </c>
      <c r="BE44" s="24">
        <f t="shared" si="57"/>
        <v>5.3240740740777281E-6</v>
      </c>
      <c r="BF44" s="24">
        <f t="shared" si="58"/>
        <v>3.1249999999996558E-6</v>
      </c>
      <c r="BG44" s="24">
        <f t="shared" si="59"/>
        <v>4.641203703703578E-5</v>
      </c>
      <c r="BH44" s="24">
        <f t="shared" si="60"/>
        <v>1.3657407407410144E-5</v>
      </c>
      <c r="BI44" s="24">
        <f t="shared" si="61"/>
        <v>4.780092592592336E-5</v>
      </c>
      <c r="BJ44" s="24">
        <f t="shared" si="62"/>
        <v>9.6064814814819655E-6</v>
      </c>
      <c r="BK44" s="24">
        <f t="shared" si="63"/>
        <v>8.680555555553443E-6</v>
      </c>
      <c r="BL44" s="24">
        <f t="shared" si="64"/>
        <v>1.157407407407704E-5</v>
      </c>
      <c r="BM44" s="24">
        <f t="shared" si="65"/>
        <v>8.3333333333324155E-6</v>
      </c>
      <c r="BN44" s="24">
        <f t="shared" si="66"/>
        <v>9.3749999999989675E-6</v>
      </c>
      <c r="BO44" s="24">
        <f t="shared" si="67"/>
        <v>4.895833333333488E-5</v>
      </c>
      <c r="BQ44" s="24">
        <f t="shared" si="68"/>
        <v>4.6296296296322037E-6</v>
      </c>
      <c r="BR44" s="24" t="str">
        <f t="shared" si="69"/>
        <v/>
      </c>
      <c r="BS44" s="24">
        <f t="shared" si="70"/>
        <v>5.3240740740777281E-6</v>
      </c>
      <c r="BT44" s="24" t="str">
        <f t="shared" si="71"/>
        <v/>
      </c>
      <c r="BU44" s="24">
        <f t="shared" si="72"/>
        <v>4.641203703703578E-5</v>
      </c>
      <c r="BV44" s="24" t="str">
        <f t="shared" si="73"/>
        <v/>
      </c>
      <c r="BW44" s="24">
        <f t="shared" si="74"/>
        <v>4.780092592592336E-5</v>
      </c>
      <c r="BX44" s="24" t="str">
        <f t="shared" si="75"/>
        <v/>
      </c>
      <c r="BY44" s="24">
        <f t="shared" si="76"/>
        <v>8.680555555553443E-6</v>
      </c>
      <c r="BZ44" s="24" t="str">
        <f t="shared" si="77"/>
        <v/>
      </c>
      <c r="CA44" s="24">
        <f t="shared" si="78"/>
        <v>8.3333333333324155E-6</v>
      </c>
      <c r="CB44" s="24" t="str">
        <f t="shared" si="79"/>
        <v/>
      </c>
      <c r="CC44" s="24">
        <f t="shared" si="80"/>
        <v>4.895833333333488E-5</v>
      </c>
      <c r="CD44" s="1">
        <f t="shared" si="81"/>
        <v>1</v>
      </c>
      <c r="CE44" s="1">
        <f t="shared" si="82"/>
        <v>7</v>
      </c>
      <c r="CF44" s="24">
        <f t="shared" si="83"/>
        <v>1.7013888888888981E-4</v>
      </c>
      <c r="CG44" s="24">
        <f t="shared" si="84"/>
        <v>2.4305555555555686E-5</v>
      </c>
      <c r="CH44" s="24">
        <f t="shared" si="85"/>
        <v>4.895833333333488E-5</v>
      </c>
      <c r="CI44" s="24">
        <f t="shared" si="86"/>
        <v>4.6296296296322037E-6</v>
      </c>
      <c r="CJ44" s="24">
        <f t="shared" si="87"/>
        <v>5.3240740740777281E-6</v>
      </c>
      <c r="CM44" s="24" t="str">
        <f t="shared" si="88"/>
        <v/>
      </c>
      <c r="CN44" s="24" t="str">
        <f t="shared" si="89"/>
        <v/>
      </c>
      <c r="CO44" s="24" t="str">
        <f t="shared" si="90"/>
        <v/>
      </c>
      <c r="CP44" s="24" t="str">
        <f t="shared" si="91"/>
        <v/>
      </c>
      <c r="CQ44" s="24" t="str">
        <f t="shared" si="92"/>
        <v/>
      </c>
      <c r="CR44" s="24">
        <f t="shared" si="93"/>
        <v>1.3657407407410144E-5</v>
      </c>
      <c r="CS44" s="24" t="str">
        <f t="shared" si="94"/>
        <v/>
      </c>
      <c r="CT44" s="24">
        <f t="shared" si="95"/>
        <v>9.6064814814819655E-6</v>
      </c>
      <c r="CU44" s="24" t="str">
        <f t="shared" si="96"/>
        <v/>
      </c>
      <c r="CV44" s="24" t="str">
        <f t="shared" si="97"/>
        <v/>
      </c>
      <c r="CW44" s="24" t="str">
        <f t="shared" si="98"/>
        <v/>
      </c>
      <c r="CX44" s="24">
        <f t="shared" si="99"/>
        <v>9.3749999999989675E-6</v>
      </c>
      <c r="CY44" s="24" t="str">
        <f t="shared" si="100"/>
        <v/>
      </c>
      <c r="CZ44" s="1">
        <f t="shared" si="101"/>
        <v>0</v>
      </c>
      <c r="DA44" s="1">
        <f t="shared" si="102"/>
        <v>3</v>
      </c>
      <c r="DB44" s="24">
        <f t="shared" si="103"/>
        <v>3.2638888888891077E-5</v>
      </c>
      <c r="DC44" s="24">
        <f t="shared" si="104"/>
        <v>1.0879629629630358E-5</v>
      </c>
      <c r="DD44" s="24">
        <f t="shared" si="105"/>
        <v>1.3657407407410144E-5</v>
      </c>
      <c r="DE44" s="24">
        <f t="shared" si="106"/>
        <v>1.3657407407410144E-5</v>
      </c>
      <c r="DF44" s="24">
        <f t="shared" si="107"/>
        <v>1.3657407407410144E-5</v>
      </c>
      <c r="DI44" s="24" t="str">
        <f t="shared" si="108"/>
        <v/>
      </c>
      <c r="DJ44" s="24">
        <f t="shared" si="109"/>
        <v>1.4004629629624232E-5</v>
      </c>
      <c r="DK44" s="24" t="str">
        <f t="shared" si="110"/>
        <v/>
      </c>
      <c r="DL44" s="24">
        <f t="shared" si="111"/>
        <v>3.1249999999996558E-6</v>
      </c>
      <c r="DM44" s="24" t="str">
        <f t="shared" si="112"/>
        <v/>
      </c>
      <c r="DN44" s="24" t="str">
        <f t="shared" si="113"/>
        <v/>
      </c>
      <c r="DO44" s="24" t="str">
        <f t="shared" si="114"/>
        <v/>
      </c>
      <c r="DP44" s="24" t="str">
        <f t="shared" si="115"/>
        <v/>
      </c>
      <c r="DQ44" s="24" t="str">
        <f t="shared" si="116"/>
        <v/>
      </c>
      <c r="DR44" s="24">
        <f t="shared" si="117"/>
        <v>1.157407407407704E-5</v>
      </c>
      <c r="DS44" s="24" t="str">
        <f t="shared" si="118"/>
        <v/>
      </c>
      <c r="DT44" s="24" t="str">
        <f t="shared" si="119"/>
        <v/>
      </c>
      <c r="DU44" s="24" t="str">
        <f t="shared" si="120"/>
        <v/>
      </c>
      <c r="DV44" s="1">
        <f t="shared" si="121"/>
        <v>0</v>
      </c>
      <c r="DW44" s="1">
        <f t="shared" si="122"/>
        <v>3</v>
      </c>
      <c r="DX44" s="24">
        <f t="shared" si="123"/>
        <v>2.8703703703700928E-5</v>
      </c>
      <c r="DY44" s="24">
        <f t="shared" si="124"/>
        <v>9.5679012345669754E-6</v>
      </c>
      <c r="DZ44" s="24">
        <f t="shared" si="125"/>
        <v>1.4004629629624232E-5</v>
      </c>
      <c r="EA44" s="24">
        <f t="shared" si="126"/>
        <v>1.4004629629624232E-5</v>
      </c>
      <c r="EB44" s="24">
        <f t="shared" si="127"/>
        <v>1.4004629629624232E-5</v>
      </c>
      <c r="EE44" s="24" t="str">
        <f t="shared" si="128"/>
        <v/>
      </c>
      <c r="EF44" s="24" t="str">
        <f t="shared" si="129"/>
        <v/>
      </c>
      <c r="EG44" s="24" t="str">
        <f t="shared" si="130"/>
        <v/>
      </c>
      <c r="EH44" s="24" t="str">
        <f t="shared" si="131"/>
        <v/>
      </c>
      <c r="EI44" s="24" t="str">
        <f t="shared" si="132"/>
        <v/>
      </c>
      <c r="EJ44" s="24" t="str">
        <f t="shared" si="133"/>
        <v/>
      </c>
      <c r="EK44" s="24" t="str">
        <f t="shared" si="134"/>
        <v/>
      </c>
      <c r="EL44" s="24" t="str">
        <f t="shared" si="135"/>
        <v/>
      </c>
      <c r="EM44" s="24" t="str">
        <f t="shared" si="136"/>
        <v/>
      </c>
      <c r="EN44" s="24" t="str">
        <f t="shared" si="137"/>
        <v/>
      </c>
      <c r="EO44" s="24" t="str">
        <f t="shared" si="138"/>
        <v/>
      </c>
      <c r="EP44" s="24" t="str">
        <f t="shared" si="139"/>
        <v/>
      </c>
      <c r="EQ44" s="24" t="str">
        <f t="shared" si="140"/>
        <v/>
      </c>
      <c r="ER44" s="1">
        <f t="shared" si="141"/>
        <v>0</v>
      </c>
      <c r="ES44" s="1">
        <f t="shared" si="142"/>
        <v>0</v>
      </c>
      <c r="ET44" s="24">
        <f t="shared" si="143"/>
        <v>0</v>
      </c>
      <c r="EU44" s="24" t="str">
        <f t="shared" si="144"/>
        <v/>
      </c>
      <c r="EV44" s="24">
        <f t="shared" si="145"/>
        <v>0</v>
      </c>
      <c r="EW44" s="24" t="str">
        <f t="shared" si="146"/>
        <v/>
      </c>
      <c r="EX44" s="24" t="str">
        <f t="shared" si="147"/>
        <v/>
      </c>
      <c r="EZ44" s="24">
        <f t="shared" si="148"/>
        <v>2.3148148148148182E-4</v>
      </c>
      <c r="FA44" s="24">
        <f>IF(AND(C44&lt;&gt;"",C44&lt;=20),C44/86400,20/86400)</f>
        <v>2.3148148148148149E-4</v>
      </c>
      <c r="FB44" s="40">
        <f t="shared" si="149"/>
        <v>-2.8102520310824275E-14</v>
      </c>
      <c r="FD44" s="24" t="str">
        <f t="shared" si="150"/>
        <v/>
      </c>
      <c r="FE44" s="24" t="str">
        <f t="shared" si="151"/>
        <v/>
      </c>
      <c r="FF44" s="24"/>
      <c r="FG44" s="49">
        <f>K44</f>
        <v>1</v>
      </c>
      <c r="FH44" s="8">
        <f>C44</f>
        <v>24.05</v>
      </c>
      <c r="FI44" s="49">
        <f>L44</f>
        <v>1</v>
      </c>
      <c r="FJ44" s="49">
        <f t="shared" si="152"/>
        <v>0</v>
      </c>
      <c r="FK44" s="49">
        <f t="shared" si="153"/>
        <v>12</v>
      </c>
      <c r="FL44" s="51" t="str">
        <f t="shared" si="154"/>
        <v/>
      </c>
      <c r="FM44" s="49">
        <f t="shared" si="155"/>
        <v>1</v>
      </c>
      <c r="FN44" s="49">
        <f t="shared" si="156"/>
        <v>7</v>
      </c>
      <c r="FO44" s="51">
        <f t="shared" si="157"/>
        <v>14.700000000000079</v>
      </c>
      <c r="FP44" s="51">
        <f t="shared" si="158"/>
        <v>2.1000000000000112</v>
      </c>
      <c r="FQ44" s="51">
        <f t="shared" si="159"/>
        <v>4.2300000000001337</v>
      </c>
      <c r="FR44" s="51">
        <f t="shared" si="160"/>
        <v>0.4000000000002224</v>
      </c>
      <c r="FS44" s="51">
        <f t="shared" si="161"/>
        <v>0.46000000000031571</v>
      </c>
      <c r="FT44" s="1">
        <f t="shared" si="162"/>
        <v>0</v>
      </c>
      <c r="FU44" s="1">
        <f t="shared" si="163"/>
        <v>3</v>
      </c>
      <c r="FV44" s="51">
        <f t="shared" si="164"/>
        <v>2.820000000000189</v>
      </c>
      <c r="FW44" s="51">
        <f t="shared" si="165"/>
        <v>0.94000000000006301</v>
      </c>
      <c r="FX44" s="51">
        <f t="shared" si="166"/>
        <v>1.1800000000002364</v>
      </c>
      <c r="FY44" s="51">
        <f t="shared" si="167"/>
        <v>1.1800000000002364</v>
      </c>
      <c r="FZ44" s="51">
        <f t="shared" si="168"/>
        <v>1.1800000000002364</v>
      </c>
      <c r="GA44" s="1">
        <f t="shared" si="169"/>
        <v>0</v>
      </c>
      <c r="GB44" s="1">
        <f t="shared" si="170"/>
        <v>3</v>
      </c>
      <c r="GC44" s="51">
        <f t="shared" si="171"/>
        <v>2.4799999999997602</v>
      </c>
      <c r="GD44" s="51">
        <f t="shared" si="172"/>
        <v>0.82666666666658672</v>
      </c>
      <c r="GE44" s="51">
        <f t="shared" si="173"/>
        <v>1.2099999999995337</v>
      </c>
      <c r="GF44" s="51">
        <f t="shared" si="174"/>
        <v>1.2099999999995337</v>
      </c>
      <c r="GG44" s="51">
        <f t="shared" si="175"/>
        <v>1.2099999999995337</v>
      </c>
      <c r="GH44" s="1">
        <f t="shared" si="176"/>
        <v>0</v>
      </c>
      <c r="GI44" s="1">
        <f t="shared" si="177"/>
        <v>0</v>
      </c>
      <c r="GJ44" s="40">
        <f t="shared" si="178"/>
        <v>0</v>
      </c>
      <c r="GK44" s="40" t="str">
        <f t="shared" si="179"/>
        <v/>
      </c>
      <c r="GL44" s="40">
        <f t="shared" si="180"/>
        <v>0</v>
      </c>
      <c r="GM44" s="40" t="str">
        <f t="shared" si="181"/>
        <v/>
      </c>
      <c r="GN44" s="40" t="str">
        <f t="shared" si="182"/>
        <v/>
      </c>
    </row>
    <row r="45" spans="1:196" x14ac:dyDescent="0.25">
      <c r="A45">
        <v>3</v>
      </c>
      <c r="B45">
        <v>0</v>
      </c>
      <c r="C45">
        <v>24.583333300000056</v>
      </c>
      <c r="D45" s="11">
        <f>IF(C45&gt;0,P45+(C45/86400),"")</f>
        <v>1.9751543209490741E-2</v>
      </c>
      <c r="E45" s="11">
        <f t="shared" si="186"/>
        <v>1.969849537037037E-2</v>
      </c>
      <c r="F45" s="1">
        <v>1</v>
      </c>
      <c r="G45" s="1" t="s">
        <v>283</v>
      </c>
      <c r="H45" s="1">
        <v>67</v>
      </c>
      <c r="J45" s="6"/>
      <c r="K45" s="23">
        <f t="shared" si="43"/>
        <v>1</v>
      </c>
      <c r="L45" s="6">
        <f t="shared" si="44"/>
        <v>1</v>
      </c>
      <c r="M45" s="6">
        <f t="shared" si="45"/>
        <v>0</v>
      </c>
      <c r="N45" s="6">
        <f t="shared" si="46"/>
        <v>0</v>
      </c>
      <c r="O45" s="57">
        <f t="shared" si="47"/>
        <v>0</v>
      </c>
      <c r="P45" s="4">
        <v>1.9467013888888888E-2</v>
      </c>
      <c r="Q45" s="4">
        <v>1.9534375E-2</v>
      </c>
      <c r="R45" s="4">
        <v>1.9534953703703704E-2</v>
      </c>
      <c r="S45" s="4">
        <v>1.9581018518518518E-2</v>
      </c>
      <c r="T45" s="16">
        <v>1.9534953703703704E-2</v>
      </c>
      <c r="U45" s="4">
        <v>1.9581018518518518E-2</v>
      </c>
      <c r="V45" s="4">
        <v>1.9613425925925927E-2</v>
      </c>
      <c r="W45" s="16">
        <v>1.9627546296296296E-2</v>
      </c>
      <c r="X45" s="4">
        <v>1.9667939814814815E-2</v>
      </c>
      <c r="Y45" s="4">
        <v>1.9679166666666668E-2</v>
      </c>
      <c r="Z45" s="16">
        <v>1.969351851851852E-2</v>
      </c>
      <c r="AA45" s="4">
        <v>1.9696874999999999E-2</v>
      </c>
      <c r="AB45" s="4"/>
      <c r="AC45" s="16"/>
      <c r="AD45" s="4"/>
      <c r="AE45" s="4"/>
      <c r="AF45" s="4">
        <v>1.9750810185185184E-2</v>
      </c>
      <c r="AG45" s="4">
        <f t="shared" si="48"/>
        <v>1.969849537037037E-2</v>
      </c>
      <c r="AH45" s="4" t="str">
        <f t="shared" si="49"/>
        <v>EB</v>
      </c>
      <c r="AI45" s="4" t="str">
        <f t="shared" si="185"/>
        <v>X</v>
      </c>
      <c r="AJ45" s="1" t="s">
        <v>282</v>
      </c>
      <c r="AK45" s="17" t="s">
        <v>280</v>
      </c>
      <c r="AL45" s="1" t="s">
        <v>282</v>
      </c>
      <c r="AM45" s="1" t="s">
        <v>280</v>
      </c>
      <c r="AN45" s="17" t="s">
        <v>282</v>
      </c>
      <c r="AO45" s="1" t="s">
        <v>280</v>
      </c>
      <c r="AP45" s="1" t="s">
        <v>282</v>
      </c>
      <c r="AQ45" s="17" t="s">
        <v>280</v>
      </c>
      <c r="AR45" s="1" t="s">
        <v>286</v>
      </c>
      <c r="AW45" s="1" t="str">
        <f t="shared" si="50"/>
        <v>street</v>
      </c>
      <c r="AY45" s="1">
        <f t="shared" si="51"/>
        <v>1</v>
      </c>
      <c r="AZ45" s="1">
        <f t="shared" si="52"/>
        <v>8</v>
      </c>
      <c r="BA45" s="1">
        <f t="shared" si="53"/>
        <v>8</v>
      </c>
      <c r="BB45" s="1">
        <f t="shared" si="54"/>
        <v>0</v>
      </c>
      <c r="BC45" s="24">
        <f t="shared" si="55"/>
        <v>6.7939814814815813E-5</v>
      </c>
      <c r="BD45" s="24">
        <f t="shared" si="56"/>
        <v>4.6064814814814753E-5</v>
      </c>
      <c r="BE45" s="24">
        <f t="shared" si="57"/>
        <v>3.2407407407408079E-5</v>
      </c>
      <c r="BF45" s="24">
        <f t="shared" si="58"/>
        <v>1.4120370370369201E-5</v>
      </c>
      <c r="BG45" s="24">
        <f t="shared" si="59"/>
        <v>4.0393518518519467E-5</v>
      </c>
      <c r="BH45" s="24">
        <f t="shared" si="60"/>
        <v>1.1226851851852543E-5</v>
      </c>
      <c r="BI45" s="24">
        <f t="shared" si="61"/>
        <v>1.4351851851852199E-5</v>
      </c>
      <c r="BJ45" s="24">
        <f t="shared" si="62"/>
        <v>3.3564814814791843E-6</v>
      </c>
      <c r="BK45" s="24" t="str">
        <f t="shared" si="63"/>
        <v/>
      </c>
      <c r="BL45" s="24" t="str">
        <f t="shared" si="64"/>
        <v/>
      </c>
      <c r="BM45" s="24" t="str">
        <f t="shared" si="65"/>
        <v/>
      </c>
      <c r="BN45" s="24" t="str">
        <f t="shared" si="66"/>
        <v/>
      </c>
      <c r="BO45" s="24">
        <f t="shared" si="67"/>
        <v>1.6203703703705774E-6</v>
      </c>
      <c r="BQ45" s="24" t="str">
        <f t="shared" si="68"/>
        <v/>
      </c>
      <c r="BR45" s="24">
        <f t="shared" si="69"/>
        <v>4.6064814814814753E-5</v>
      </c>
      <c r="BS45" s="24" t="str">
        <f t="shared" si="70"/>
        <v/>
      </c>
      <c r="BT45" s="24">
        <f t="shared" si="71"/>
        <v>1.4120370370369201E-5</v>
      </c>
      <c r="BU45" s="24" t="str">
        <f t="shared" si="72"/>
        <v/>
      </c>
      <c r="BV45" s="24">
        <f t="shared" si="73"/>
        <v>1.1226851851852543E-5</v>
      </c>
      <c r="BW45" s="24" t="str">
        <f t="shared" si="74"/>
        <v/>
      </c>
      <c r="BX45" s="24">
        <f t="shared" si="75"/>
        <v>3.3564814814791843E-6</v>
      </c>
      <c r="BY45" s="24" t="str">
        <f t="shared" si="76"/>
        <v/>
      </c>
      <c r="BZ45" s="24" t="str">
        <f t="shared" si="77"/>
        <v/>
      </c>
      <c r="CA45" s="24" t="str">
        <f t="shared" si="78"/>
        <v/>
      </c>
      <c r="CB45" s="24" t="str">
        <f t="shared" si="79"/>
        <v/>
      </c>
      <c r="CC45" s="24" t="str">
        <f t="shared" si="80"/>
        <v/>
      </c>
      <c r="CD45" s="1">
        <f t="shared" si="81"/>
        <v>0</v>
      </c>
      <c r="CE45" s="1">
        <f t="shared" si="82"/>
        <v>4</v>
      </c>
      <c r="CF45" s="24">
        <f t="shared" si="83"/>
        <v>7.4768518518515681E-5</v>
      </c>
      <c r="CG45" s="24">
        <f t="shared" si="84"/>
        <v>1.869212962962892E-5</v>
      </c>
      <c r="CH45" s="24">
        <f t="shared" si="85"/>
        <v>4.6064814814814753E-5</v>
      </c>
      <c r="CI45" s="24">
        <f t="shared" si="86"/>
        <v>4.6064814814814753E-5</v>
      </c>
      <c r="CJ45" s="24">
        <f t="shared" si="87"/>
        <v>4.6064814814814753E-5</v>
      </c>
      <c r="CM45" s="24" t="str">
        <f t="shared" si="88"/>
        <v/>
      </c>
      <c r="CN45" s="24" t="str">
        <f t="shared" si="89"/>
        <v/>
      </c>
      <c r="CO45" s="24" t="str">
        <f t="shared" si="90"/>
        <v/>
      </c>
      <c r="CP45" s="24" t="str">
        <f t="shared" si="91"/>
        <v/>
      </c>
      <c r="CQ45" s="24" t="str">
        <f t="shared" si="92"/>
        <v/>
      </c>
      <c r="CR45" s="24" t="str">
        <f t="shared" si="93"/>
        <v/>
      </c>
      <c r="CS45" s="24" t="str">
        <f t="shared" si="94"/>
        <v/>
      </c>
      <c r="CT45" s="24" t="str">
        <f t="shared" si="95"/>
        <v/>
      </c>
      <c r="CU45" s="24" t="str">
        <f t="shared" si="96"/>
        <v/>
      </c>
      <c r="CV45" s="24" t="str">
        <f t="shared" si="97"/>
        <v/>
      </c>
      <c r="CW45" s="24" t="str">
        <f t="shared" si="98"/>
        <v/>
      </c>
      <c r="CX45" s="24" t="str">
        <f t="shared" si="99"/>
        <v/>
      </c>
      <c r="CY45" s="24">
        <f t="shared" si="100"/>
        <v>1.6203703703705774E-6</v>
      </c>
      <c r="CZ45" s="1">
        <f t="shared" si="101"/>
        <v>0</v>
      </c>
      <c r="DA45" s="1">
        <f t="shared" si="102"/>
        <v>1</v>
      </c>
      <c r="DB45" s="24">
        <f t="shared" si="103"/>
        <v>1.6203703703705774E-6</v>
      </c>
      <c r="DC45" s="24">
        <f t="shared" si="104"/>
        <v>1.6203703703705774E-6</v>
      </c>
      <c r="DD45" s="24">
        <f t="shared" si="105"/>
        <v>1.6203703703705774E-6</v>
      </c>
      <c r="DE45" s="24">
        <f t="shared" si="106"/>
        <v>1.6203703703705774E-6</v>
      </c>
      <c r="DF45" s="24">
        <f t="shared" si="107"/>
        <v>1.6203703703705774E-6</v>
      </c>
      <c r="DI45" s="24">
        <f t="shared" si="108"/>
        <v>6.7939814814815813E-5</v>
      </c>
      <c r="DJ45" s="24" t="str">
        <f t="shared" si="109"/>
        <v/>
      </c>
      <c r="DK45" s="24">
        <f t="shared" si="110"/>
        <v>3.2407407407408079E-5</v>
      </c>
      <c r="DL45" s="24" t="str">
        <f t="shared" si="111"/>
        <v/>
      </c>
      <c r="DM45" s="24">
        <f t="shared" si="112"/>
        <v>4.0393518518519467E-5</v>
      </c>
      <c r="DN45" s="24" t="str">
        <f t="shared" si="113"/>
        <v/>
      </c>
      <c r="DO45" s="24">
        <f t="shared" si="114"/>
        <v>1.4351851851852199E-5</v>
      </c>
      <c r="DP45" s="24" t="str">
        <f t="shared" si="115"/>
        <v/>
      </c>
      <c r="DQ45" s="24" t="str">
        <f t="shared" si="116"/>
        <v/>
      </c>
      <c r="DR45" s="24" t="str">
        <f t="shared" si="117"/>
        <v/>
      </c>
      <c r="DS45" s="24" t="str">
        <f t="shared" si="118"/>
        <v/>
      </c>
      <c r="DT45" s="24" t="str">
        <f t="shared" si="119"/>
        <v/>
      </c>
      <c r="DU45" s="24" t="str">
        <f t="shared" si="120"/>
        <v/>
      </c>
      <c r="DV45" s="1">
        <f t="shared" si="121"/>
        <v>1</v>
      </c>
      <c r="DW45" s="1">
        <f t="shared" si="122"/>
        <v>4</v>
      </c>
      <c r="DX45" s="24">
        <f t="shared" si="123"/>
        <v>1.5509259259259556E-4</v>
      </c>
      <c r="DY45" s="24">
        <f t="shared" si="124"/>
        <v>3.8773148148148889E-5</v>
      </c>
      <c r="DZ45" s="24">
        <f t="shared" si="125"/>
        <v>6.7939814814815813E-5</v>
      </c>
      <c r="EA45" s="24">
        <f t="shared" si="126"/>
        <v>6.7939814814815813E-5</v>
      </c>
      <c r="EB45" s="24">
        <f t="shared" si="127"/>
        <v>3.2407407407408079E-5</v>
      </c>
      <c r="EE45" s="24" t="str">
        <f t="shared" si="128"/>
        <v/>
      </c>
      <c r="EF45" s="24" t="str">
        <f t="shared" si="129"/>
        <v/>
      </c>
      <c r="EG45" s="24" t="str">
        <f t="shared" si="130"/>
        <v/>
      </c>
      <c r="EH45" s="24" t="str">
        <f t="shared" si="131"/>
        <v/>
      </c>
      <c r="EI45" s="24" t="str">
        <f t="shared" si="132"/>
        <v/>
      </c>
      <c r="EJ45" s="24" t="str">
        <f t="shared" si="133"/>
        <v/>
      </c>
      <c r="EK45" s="24" t="str">
        <f t="shared" si="134"/>
        <v/>
      </c>
      <c r="EL45" s="24" t="str">
        <f t="shared" si="135"/>
        <v/>
      </c>
      <c r="EM45" s="24" t="str">
        <f t="shared" si="136"/>
        <v/>
      </c>
      <c r="EN45" s="24" t="str">
        <f t="shared" si="137"/>
        <v/>
      </c>
      <c r="EO45" s="24" t="str">
        <f t="shared" si="138"/>
        <v/>
      </c>
      <c r="EP45" s="24" t="str">
        <f t="shared" si="139"/>
        <v/>
      </c>
      <c r="EQ45" s="24" t="str">
        <f t="shared" si="140"/>
        <v/>
      </c>
      <c r="ER45" s="1">
        <f t="shared" si="141"/>
        <v>0</v>
      </c>
      <c r="ES45" s="1">
        <f t="shared" si="142"/>
        <v>0</v>
      </c>
      <c r="ET45" s="24">
        <f t="shared" si="143"/>
        <v>0</v>
      </c>
      <c r="EU45" s="24" t="str">
        <f t="shared" si="144"/>
        <v/>
      </c>
      <c r="EV45" s="24">
        <f t="shared" si="145"/>
        <v>0</v>
      </c>
      <c r="EW45" s="24" t="str">
        <f t="shared" si="146"/>
        <v/>
      </c>
      <c r="EX45" s="24" t="str">
        <f t="shared" si="147"/>
        <v/>
      </c>
      <c r="EZ45" s="24">
        <f t="shared" si="148"/>
        <v>2.3148148148148182E-4</v>
      </c>
      <c r="FA45" s="24">
        <f>IF(AND(C45&lt;&gt;"",C45&lt;=20),C45/86400,20/86400)</f>
        <v>2.3148148148148149E-4</v>
      </c>
      <c r="FB45" s="40">
        <f t="shared" si="149"/>
        <v>-2.8102520310824275E-14</v>
      </c>
      <c r="FD45" s="24">
        <f t="shared" si="150"/>
        <v>6.7939814814815813E-5</v>
      </c>
      <c r="FE45" s="24">
        <f t="shared" si="151"/>
        <v>5.7870370370402546E-7</v>
      </c>
      <c r="FF45" s="24"/>
      <c r="FG45" s="49">
        <f>K45</f>
        <v>1</v>
      </c>
      <c r="FH45" s="8">
        <f>C45</f>
        <v>24.583333300000056</v>
      </c>
      <c r="FI45" s="49">
        <f>L45</f>
        <v>1</v>
      </c>
      <c r="FJ45" s="49">
        <f t="shared" si="152"/>
        <v>1</v>
      </c>
      <c r="FK45" s="49">
        <f t="shared" si="153"/>
        <v>8</v>
      </c>
      <c r="FL45" s="51">
        <f t="shared" si="154"/>
        <v>5.8700000000000863</v>
      </c>
      <c r="FM45" s="49">
        <f t="shared" si="155"/>
        <v>0</v>
      </c>
      <c r="FN45" s="49">
        <f t="shared" si="156"/>
        <v>4</v>
      </c>
      <c r="FO45" s="51">
        <f t="shared" si="157"/>
        <v>6.4599999999997548</v>
      </c>
      <c r="FP45" s="51">
        <f t="shared" si="158"/>
        <v>1.6149999999999387</v>
      </c>
      <c r="FQ45" s="51">
        <f t="shared" si="159"/>
        <v>3.9799999999999947</v>
      </c>
      <c r="FR45" s="51">
        <f t="shared" si="160"/>
        <v>3.9799999999999947</v>
      </c>
      <c r="FS45" s="51">
        <f t="shared" si="161"/>
        <v>3.9799999999999947</v>
      </c>
      <c r="FT45" s="1">
        <f t="shared" si="162"/>
        <v>0</v>
      </c>
      <c r="FU45" s="1">
        <f t="shared" si="163"/>
        <v>1</v>
      </c>
      <c r="FV45" s="51">
        <f t="shared" si="164"/>
        <v>0.14000000000001789</v>
      </c>
      <c r="FW45" s="51">
        <f t="shared" si="165"/>
        <v>0.14000000000001789</v>
      </c>
      <c r="FX45" s="51">
        <f t="shared" si="166"/>
        <v>0.14000000000001789</v>
      </c>
      <c r="FY45" s="51">
        <f t="shared" si="167"/>
        <v>0.14000000000001789</v>
      </c>
      <c r="FZ45" s="51">
        <f t="shared" si="168"/>
        <v>0.14000000000001789</v>
      </c>
      <c r="GA45" s="1">
        <f t="shared" si="169"/>
        <v>1</v>
      </c>
      <c r="GB45" s="1">
        <f t="shared" si="170"/>
        <v>4</v>
      </c>
      <c r="GC45" s="51">
        <f t="shared" si="171"/>
        <v>13.400000000000256</v>
      </c>
      <c r="GD45" s="51">
        <f t="shared" si="172"/>
        <v>3.350000000000064</v>
      </c>
      <c r="GE45" s="51">
        <f t="shared" si="173"/>
        <v>5.8700000000000863</v>
      </c>
      <c r="GF45" s="51">
        <f t="shared" si="174"/>
        <v>5.8700000000000863</v>
      </c>
      <c r="GG45" s="51">
        <f t="shared" si="175"/>
        <v>2.800000000000058</v>
      </c>
      <c r="GH45" s="1">
        <f t="shared" si="176"/>
        <v>0</v>
      </c>
      <c r="GI45" s="1">
        <f t="shared" si="177"/>
        <v>0</v>
      </c>
      <c r="GJ45" s="40">
        <f t="shared" si="178"/>
        <v>0</v>
      </c>
      <c r="GK45" s="40" t="str">
        <f t="shared" si="179"/>
        <v/>
      </c>
      <c r="GL45" s="40">
        <f t="shared" si="180"/>
        <v>0</v>
      </c>
      <c r="GM45" s="40" t="str">
        <f t="shared" si="181"/>
        <v/>
      </c>
      <c r="GN45" s="40" t="str">
        <f t="shared" si="182"/>
        <v/>
      </c>
    </row>
    <row r="46" spans="1:196" x14ac:dyDescent="0.25">
      <c r="A46">
        <v>3</v>
      </c>
      <c r="B46">
        <v>0</v>
      </c>
      <c r="C46">
        <v>8.6166647999999118</v>
      </c>
      <c r="D46" s="11">
        <f>IF(C46&gt;0,P46+(C46/86400),"")</f>
        <v>2.1319290101851851E-2</v>
      </c>
      <c r="E46" s="11">
        <f t="shared" si="186"/>
        <v>2.1451041666666667E-2</v>
      </c>
      <c r="F46" s="1">
        <v>1</v>
      </c>
      <c r="G46" s="1" t="s">
        <v>283</v>
      </c>
      <c r="H46" s="1">
        <v>68</v>
      </c>
      <c r="J46" s="6"/>
      <c r="K46" s="23">
        <f t="shared" si="43"/>
        <v>1</v>
      </c>
      <c r="L46" s="6">
        <f t="shared" si="44"/>
        <v>0</v>
      </c>
      <c r="M46" s="6">
        <f t="shared" si="45"/>
        <v>0</v>
      </c>
      <c r="N46" s="6">
        <f t="shared" si="46"/>
        <v>0</v>
      </c>
      <c r="O46" s="57">
        <f t="shared" si="47"/>
        <v>0</v>
      </c>
      <c r="P46" s="4">
        <v>2.1219560185185185E-2</v>
      </c>
      <c r="Q46" s="4">
        <v>2.1230671296296296E-2</v>
      </c>
      <c r="R46" s="4">
        <v>2.1231597222222221E-2</v>
      </c>
      <c r="S46" s="4">
        <v>2.1293287037037038E-2</v>
      </c>
      <c r="T46" s="16">
        <v>2.1231597222222221E-2</v>
      </c>
      <c r="U46" s="4">
        <v>2.1293287037037038E-2</v>
      </c>
      <c r="V46" s="4">
        <v>2.1298842592592595E-2</v>
      </c>
      <c r="W46" s="16">
        <v>2.1304398148148149E-2</v>
      </c>
      <c r="X46" s="4">
        <v>2.1310416666666668E-2</v>
      </c>
      <c r="Y46" s="4"/>
      <c r="Z46" s="16"/>
      <c r="AA46" s="4"/>
      <c r="AB46" s="4"/>
      <c r="AC46" s="16"/>
      <c r="AD46" s="4"/>
      <c r="AE46" s="4"/>
      <c r="AF46" s="4">
        <v>2.1318865740740739E-2</v>
      </c>
      <c r="AG46" s="4">
        <f t="shared" si="48"/>
        <v>2.1319290101851851E-2</v>
      </c>
      <c r="AH46" s="4" t="str">
        <f t="shared" si="49"/>
        <v>TO</v>
      </c>
      <c r="AI46" s="4" t="str">
        <f t="shared" si="185"/>
        <v/>
      </c>
      <c r="AJ46" s="1" t="s">
        <v>282</v>
      </c>
      <c r="AK46" s="17" t="s">
        <v>280</v>
      </c>
      <c r="AL46" s="1" t="s">
        <v>281</v>
      </c>
      <c r="AM46" s="1" t="s">
        <v>280</v>
      </c>
      <c r="AN46" s="17" t="s">
        <v>281</v>
      </c>
      <c r="AO46" s="1" t="s">
        <v>280</v>
      </c>
      <c r="AW46" s="1" t="str">
        <f t="shared" si="50"/>
        <v>ic</v>
      </c>
      <c r="AY46" s="1">
        <f t="shared" si="51"/>
        <v>1</v>
      </c>
      <c r="AZ46" s="1">
        <f t="shared" si="52"/>
        <v>5</v>
      </c>
      <c r="BA46" s="1">
        <f t="shared" si="53"/>
        <v>5</v>
      </c>
      <c r="BB46" s="1">
        <f t="shared" si="54"/>
        <v>0</v>
      </c>
      <c r="BC46" s="24">
        <f t="shared" si="55"/>
        <v>1.2037037037036097E-5</v>
      </c>
      <c r="BD46" s="24">
        <f t="shared" si="56"/>
        <v>6.1689814814816502E-5</v>
      </c>
      <c r="BE46" s="24">
        <f t="shared" si="57"/>
        <v>5.5555555555572567E-6</v>
      </c>
      <c r="BF46" s="24">
        <f t="shared" si="58"/>
        <v>5.5555555555537872E-6</v>
      </c>
      <c r="BG46" s="24">
        <f t="shared" si="59"/>
        <v>6.0185185185197831E-6</v>
      </c>
      <c r="BH46" s="24" t="str">
        <f t="shared" si="60"/>
        <v/>
      </c>
      <c r="BI46" s="24" t="str">
        <f t="shared" si="61"/>
        <v/>
      </c>
      <c r="BJ46" s="24" t="str">
        <f t="shared" si="62"/>
        <v/>
      </c>
      <c r="BK46" s="24" t="str">
        <f t="shared" si="63"/>
        <v/>
      </c>
      <c r="BL46" s="24" t="str">
        <f t="shared" si="64"/>
        <v/>
      </c>
      <c r="BM46" s="24" t="str">
        <f t="shared" si="65"/>
        <v/>
      </c>
      <c r="BN46" s="24" t="str">
        <f t="shared" si="66"/>
        <v/>
      </c>
      <c r="BO46" s="24">
        <f t="shared" si="67"/>
        <v>8.8734351851825488E-6</v>
      </c>
      <c r="BQ46" s="24" t="str">
        <f t="shared" si="68"/>
        <v/>
      </c>
      <c r="BR46" s="24">
        <f t="shared" si="69"/>
        <v>6.1689814814816502E-5</v>
      </c>
      <c r="BS46" s="24" t="str">
        <f t="shared" si="70"/>
        <v/>
      </c>
      <c r="BT46" s="24">
        <f t="shared" si="71"/>
        <v>5.5555555555537872E-6</v>
      </c>
      <c r="BU46" s="24" t="str">
        <f t="shared" si="72"/>
        <v/>
      </c>
      <c r="BV46" s="24" t="str">
        <f t="shared" si="73"/>
        <v/>
      </c>
      <c r="BW46" s="24" t="str">
        <f t="shared" si="74"/>
        <v/>
      </c>
      <c r="BX46" s="24" t="str">
        <f t="shared" si="75"/>
        <v/>
      </c>
      <c r="BY46" s="24" t="str">
        <f t="shared" si="76"/>
        <v/>
      </c>
      <c r="BZ46" s="24" t="str">
        <f t="shared" si="77"/>
        <v/>
      </c>
      <c r="CA46" s="24" t="str">
        <f t="shared" si="78"/>
        <v/>
      </c>
      <c r="CB46" s="24" t="str">
        <f t="shared" si="79"/>
        <v/>
      </c>
      <c r="CC46" s="24">
        <f t="shared" si="80"/>
        <v>8.8734351851825488E-6</v>
      </c>
      <c r="CD46" s="1">
        <f t="shared" si="81"/>
        <v>0</v>
      </c>
      <c r="CE46" s="1">
        <f t="shared" si="82"/>
        <v>3</v>
      </c>
      <c r="CF46" s="24">
        <f t="shared" si="83"/>
        <v>7.6118805555552838E-5</v>
      </c>
      <c r="CG46" s="24">
        <f t="shared" si="84"/>
        <v>2.537293518518428E-5</v>
      </c>
      <c r="CH46" s="24">
        <f t="shared" si="85"/>
        <v>6.1689814814816502E-5</v>
      </c>
      <c r="CI46" s="24">
        <f t="shared" si="86"/>
        <v>6.1689814814816502E-5</v>
      </c>
      <c r="CJ46" s="24">
        <f t="shared" si="87"/>
        <v>6.1689814814816502E-5</v>
      </c>
      <c r="CM46" s="24" t="str">
        <f t="shared" si="88"/>
        <v/>
      </c>
      <c r="CN46" s="24" t="str">
        <f t="shared" si="89"/>
        <v/>
      </c>
      <c r="CO46" s="24" t="str">
        <f t="shared" si="90"/>
        <v/>
      </c>
      <c r="CP46" s="24" t="str">
        <f t="shared" si="91"/>
        <v/>
      </c>
      <c r="CQ46" s="24" t="str">
        <f t="shared" si="92"/>
        <v/>
      </c>
      <c r="CR46" s="24" t="str">
        <f t="shared" si="93"/>
        <v/>
      </c>
      <c r="CS46" s="24" t="str">
        <f t="shared" si="94"/>
        <v/>
      </c>
      <c r="CT46" s="24" t="str">
        <f t="shared" si="95"/>
        <v/>
      </c>
      <c r="CU46" s="24" t="str">
        <f t="shared" si="96"/>
        <v/>
      </c>
      <c r="CV46" s="24" t="str">
        <f t="shared" si="97"/>
        <v/>
      </c>
      <c r="CW46" s="24" t="str">
        <f t="shared" si="98"/>
        <v/>
      </c>
      <c r="CX46" s="24" t="str">
        <f t="shared" si="99"/>
        <v/>
      </c>
      <c r="CY46" s="24" t="str">
        <f t="shared" si="100"/>
        <v/>
      </c>
      <c r="CZ46" s="1">
        <f t="shared" si="101"/>
        <v>0</v>
      </c>
      <c r="DA46" s="1">
        <f t="shared" si="102"/>
        <v>0</v>
      </c>
      <c r="DB46" s="24">
        <f t="shared" si="103"/>
        <v>0</v>
      </c>
      <c r="DC46" s="24" t="str">
        <f t="shared" si="104"/>
        <v/>
      </c>
      <c r="DD46" s="24">
        <f t="shared" si="105"/>
        <v>0</v>
      </c>
      <c r="DE46" s="24" t="str">
        <f t="shared" si="106"/>
        <v/>
      </c>
      <c r="DF46" s="24" t="str">
        <f t="shared" si="107"/>
        <v/>
      </c>
      <c r="DI46" s="24">
        <f t="shared" si="108"/>
        <v>1.2037037037036097E-5</v>
      </c>
      <c r="DJ46" s="24" t="str">
        <f t="shared" si="109"/>
        <v/>
      </c>
      <c r="DK46" s="24" t="str">
        <f t="shared" si="110"/>
        <v/>
      </c>
      <c r="DL46" s="24" t="str">
        <f t="shared" si="111"/>
        <v/>
      </c>
      <c r="DM46" s="24" t="str">
        <f t="shared" si="112"/>
        <v/>
      </c>
      <c r="DN46" s="24" t="str">
        <f t="shared" si="113"/>
        <v/>
      </c>
      <c r="DO46" s="24" t="str">
        <f t="shared" si="114"/>
        <v/>
      </c>
      <c r="DP46" s="24" t="str">
        <f t="shared" si="115"/>
        <v/>
      </c>
      <c r="DQ46" s="24" t="str">
        <f t="shared" si="116"/>
        <v/>
      </c>
      <c r="DR46" s="24" t="str">
        <f t="shared" si="117"/>
        <v/>
      </c>
      <c r="DS46" s="24" t="str">
        <f t="shared" si="118"/>
        <v/>
      </c>
      <c r="DT46" s="24" t="str">
        <f t="shared" si="119"/>
        <v/>
      </c>
      <c r="DU46" s="24" t="str">
        <f t="shared" si="120"/>
        <v/>
      </c>
      <c r="DV46" s="1">
        <f t="shared" si="121"/>
        <v>1</v>
      </c>
      <c r="DW46" s="1">
        <f t="shared" si="122"/>
        <v>1</v>
      </c>
      <c r="DX46" s="24">
        <f t="shared" si="123"/>
        <v>1.2037037037036097E-5</v>
      </c>
      <c r="DY46" s="24">
        <f t="shared" si="124"/>
        <v>1.2037037037036097E-5</v>
      </c>
      <c r="DZ46" s="24">
        <f t="shared" si="125"/>
        <v>1.2037037037036097E-5</v>
      </c>
      <c r="EA46" s="24">
        <f t="shared" si="126"/>
        <v>1.2037037037036097E-5</v>
      </c>
      <c r="EB46" s="24" t="str">
        <f t="shared" si="127"/>
        <v/>
      </c>
      <c r="EE46" s="24" t="str">
        <f t="shared" si="128"/>
        <v/>
      </c>
      <c r="EF46" s="24" t="str">
        <f t="shared" si="129"/>
        <v/>
      </c>
      <c r="EG46" s="24">
        <f t="shared" si="130"/>
        <v>5.5555555555572567E-6</v>
      </c>
      <c r="EH46" s="24" t="str">
        <f t="shared" si="131"/>
        <v/>
      </c>
      <c r="EI46" s="24">
        <f t="shared" si="132"/>
        <v>6.0185185185197831E-6</v>
      </c>
      <c r="EJ46" s="24" t="str">
        <f t="shared" si="133"/>
        <v/>
      </c>
      <c r="EK46" s="24" t="str">
        <f t="shared" si="134"/>
        <v/>
      </c>
      <c r="EL46" s="24" t="str">
        <f t="shared" si="135"/>
        <v/>
      </c>
      <c r="EM46" s="24" t="str">
        <f t="shared" si="136"/>
        <v/>
      </c>
      <c r="EN46" s="24" t="str">
        <f t="shared" si="137"/>
        <v/>
      </c>
      <c r="EO46" s="24" t="str">
        <f t="shared" si="138"/>
        <v/>
      </c>
      <c r="EP46" s="24" t="str">
        <f t="shared" si="139"/>
        <v/>
      </c>
      <c r="EQ46" s="24" t="str">
        <f t="shared" si="140"/>
        <v/>
      </c>
      <c r="ER46" s="1">
        <f t="shared" si="141"/>
        <v>0</v>
      </c>
      <c r="ES46" s="1">
        <f t="shared" si="142"/>
        <v>2</v>
      </c>
      <c r="ET46" s="24">
        <f t="shared" si="143"/>
        <v>1.157407407407704E-5</v>
      </c>
      <c r="EU46" s="24">
        <f t="shared" si="144"/>
        <v>5.7870370370385199E-6</v>
      </c>
      <c r="EV46" s="24">
        <f t="shared" si="145"/>
        <v>6.0185185185197831E-6</v>
      </c>
      <c r="EW46" s="24">
        <f t="shared" si="146"/>
        <v>5.5555555555572567E-6</v>
      </c>
      <c r="EX46" s="24">
        <f t="shared" si="147"/>
        <v>5.5555555555572567E-6</v>
      </c>
      <c r="EZ46" s="24">
        <f t="shared" si="148"/>
        <v>9.9729916666665974E-5</v>
      </c>
      <c r="FA46" s="24">
        <f>IF(AND(C46&lt;&gt;"",C46&lt;=20),C46/86400,20/86400)</f>
        <v>9.9729916666665649E-5</v>
      </c>
      <c r="FB46" s="40">
        <f t="shared" si="149"/>
        <v>-2.8102520310824275E-14</v>
      </c>
      <c r="FD46" s="24">
        <f t="shared" si="150"/>
        <v>1.2037037037036097E-5</v>
      </c>
      <c r="FE46" s="24">
        <f t="shared" si="151"/>
        <v>9.2592592592505296E-7</v>
      </c>
      <c r="FF46" s="24"/>
      <c r="FG46" s="49">
        <f>K46</f>
        <v>1</v>
      </c>
      <c r="FH46" s="8">
        <f>C46</f>
        <v>8.6166647999999118</v>
      </c>
      <c r="FI46" s="49">
        <f>L46</f>
        <v>0</v>
      </c>
      <c r="FJ46" s="49">
        <f t="shared" si="152"/>
        <v>1</v>
      </c>
      <c r="FK46" s="49">
        <f t="shared" si="153"/>
        <v>5</v>
      </c>
      <c r="FL46" s="51">
        <f t="shared" si="154"/>
        <v>1.0399999999999188</v>
      </c>
      <c r="FM46" s="49">
        <f t="shared" si="155"/>
        <v>0</v>
      </c>
      <c r="FN46" s="49">
        <f t="shared" si="156"/>
        <v>3</v>
      </c>
      <c r="FO46" s="51">
        <f t="shared" si="157"/>
        <v>6.5766647999997652</v>
      </c>
      <c r="FP46" s="51">
        <f t="shared" si="158"/>
        <v>2.1922215999999217</v>
      </c>
      <c r="FQ46" s="51">
        <f t="shared" si="159"/>
        <v>5.3300000000001457</v>
      </c>
      <c r="FR46" s="51">
        <f t="shared" si="160"/>
        <v>5.3300000000001457</v>
      </c>
      <c r="FS46" s="51">
        <f t="shared" si="161"/>
        <v>5.3300000000001457</v>
      </c>
      <c r="FT46" s="1">
        <f t="shared" si="162"/>
        <v>0</v>
      </c>
      <c r="FU46" s="1">
        <f t="shared" si="163"/>
        <v>0</v>
      </c>
      <c r="FV46" s="51">
        <f t="shared" si="164"/>
        <v>0</v>
      </c>
      <c r="FW46" s="51" t="str">
        <f t="shared" si="165"/>
        <v/>
      </c>
      <c r="FX46" s="51">
        <f t="shared" si="166"/>
        <v>0</v>
      </c>
      <c r="FY46" s="51" t="str">
        <f t="shared" si="167"/>
        <v/>
      </c>
      <c r="FZ46" s="51" t="str">
        <f t="shared" si="168"/>
        <v/>
      </c>
      <c r="GA46" s="1">
        <f t="shared" si="169"/>
        <v>1</v>
      </c>
      <c r="GB46" s="1">
        <f t="shared" si="170"/>
        <v>1</v>
      </c>
      <c r="GC46" s="51">
        <f t="shared" si="171"/>
        <v>1.0399999999999188</v>
      </c>
      <c r="GD46" s="51">
        <f t="shared" si="172"/>
        <v>1.0399999999999188</v>
      </c>
      <c r="GE46" s="51">
        <f t="shared" si="173"/>
        <v>1.0399999999999188</v>
      </c>
      <c r="GF46" s="51">
        <f t="shared" si="174"/>
        <v>1.0399999999999188</v>
      </c>
      <c r="GG46" s="51" t="str">
        <f t="shared" si="175"/>
        <v/>
      </c>
      <c r="GH46" s="1">
        <f t="shared" si="176"/>
        <v>0</v>
      </c>
      <c r="GI46" s="1">
        <f t="shared" si="177"/>
        <v>2</v>
      </c>
      <c r="GJ46" s="40">
        <f t="shared" si="178"/>
        <v>1.0000000000002562</v>
      </c>
      <c r="GK46" s="40">
        <f t="shared" si="179"/>
        <v>0.50000000000012812</v>
      </c>
      <c r="GL46" s="40">
        <f t="shared" si="180"/>
        <v>0.52000000000010926</v>
      </c>
      <c r="GM46" s="40">
        <f t="shared" si="181"/>
        <v>0.48000000000014698</v>
      </c>
      <c r="GN46" s="40">
        <f t="shared" si="182"/>
        <v>0.48000000000014698</v>
      </c>
    </row>
    <row r="47" spans="1:196" x14ac:dyDescent="0.25">
      <c r="A47">
        <v>3</v>
      </c>
      <c r="B47">
        <v>0</v>
      </c>
      <c r="C47">
        <v>11.783332599999849</v>
      </c>
      <c r="D47" s="11">
        <f>IF(C47&gt;0,P47+(C47/86400),"")</f>
        <v>1.9335570979166664E-2</v>
      </c>
      <c r="E47" s="11">
        <f t="shared" si="186"/>
        <v>1.9430671296296297E-2</v>
      </c>
      <c r="F47" s="1">
        <v>1</v>
      </c>
      <c r="G47" s="1" t="s">
        <v>283</v>
      </c>
      <c r="H47" s="1">
        <v>69</v>
      </c>
      <c r="J47" s="6"/>
      <c r="K47" s="23">
        <f t="shared" si="43"/>
        <v>1</v>
      </c>
      <c r="L47" s="6">
        <f t="shared" si="44"/>
        <v>0</v>
      </c>
      <c r="M47" s="6">
        <f t="shared" si="45"/>
        <v>0</v>
      </c>
      <c r="N47" s="6">
        <f t="shared" si="46"/>
        <v>0</v>
      </c>
      <c r="O47" s="57">
        <f t="shared" si="47"/>
        <v>0</v>
      </c>
      <c r="P47" s="4">
        <v>1.9199189814814815E-2</v>
      </c>
      <c r="Q47" s="4">
        <v>1.9204166666666665E-2</v>
      </c>
      <c r="R47" s="4">
        <v>1.9204976851851852E-2</v>
      </c>
      <c r="S47" s="4">
        <v>1.9229861111111111E-2</v>
      </c>
      <c r="T47" s="16">
        <v>1.9204976851851852E-2</v>
      </c>
      <c r="U47" s="4">
        <v>1.9229861111111111E-2</v>
      </c>
      <c r="V47" s="4">
        <v>1.9232523148148148E-2</v>
      </c>
      <c r="W47" s="16">
        <v>1.9243865740740742E-2</v>
      </c>
      <c r="X47" s="4">
        <v>1.9250231481481483E-2</v>
      </c>
      <c r="Y47" s="4">
        <v>1.9262499999999998E-2</v>
      </c>
      <c r="Z47" s="16">
        <v>1.9268518518518518E-2</v>
      </c>
      <c r="AA47" s="4">
        <v>1.9280092592592592E-2</v>
      </c>
      <c r="AB47" s="4">
        <v>1.929861111111111E-2</v>
      </c>
      <c r="AC47" s="16">
        <v>1.931435185185185E-2</v>
      </c>
      <c r="AD47" s="4">
        <v>1.9319675925925924E-2</v>
      </c>
      <c r="AE47" s="4">
        <v>1.9319907407407407E-2</v>
      </c>
      <c r="AF47" s="4">
        <v>1.9335185185185184E-2</v>
      </c>
      <c r="AG47" s="4">
        <f t="shared" si="48"/>
        <v>1.9335570979166664E-2</v>
      </c>
      <c r="AH47" s="4" t="str">
        <f t="shared" si="49"/>
        <v>TO</v>
      </c>
      <c r="AI47" s="4" t="str">
        <f t="shared" si="185"/>
        <v/>
      </c>
      <c r="AJ47" s="1" t="s">
        <v>282</v>
      </c>
      <c r="AK47" s="17" t="s">
        <v>280</v>
      </c>
      <c r="AL47" s="1" t="s">
        <v>281</v>
      </c>
      <c r="AM47" s="1" t="s">
        <v>280</v>
      </c>
      <c r="AN47" s="17" t="s">
        <v>286</v>
      </c>
      <c r="AO47" s="1" t="s">
        <v>280</v>
      </c>
      <c r="AP47" s="1" t="s">
        <v>286</v>
      </c>
      <c r="AQ47" s="17" t="s">
        <v>280</v>
      </c>
      <c r="AR47" s="1" t="s">
        <v>286</v>
      </c>
      <c r="AS47" s="1" t="s">
        <v>280</v>
      </c>
      <c r="AT47" s="17" t="s">
        <v>281</v>
      </c>
      <c r="AU47" s="1" t="s">
        <v>280</v>
      </c>
      <c r="AV47" s="1" t="s">
        <v>286</v>
      </c>
      <c r="AW47" s="1" t="str">
        <f t="shared" si="50"/>
        <v>street</v>
      </c>
      <c r="AY47" s="1">
        <f t="shared" si="51"/>
        <v>1</v>
      </c>
      <c r="AZ47" s="1">
        <f t="shared" si="52"/>
        <v>12</v>
      </c>
      <c r="BA47" s="1">
        <f t="shared" si="53"/>
        <v>12</v>
      </c>
      <c r="BB47" s="1">
        <f t="shared" si="54"/>
        <v>0</v>
      </c>
      <c r="BC47" s="24">
        <f t="shared" si="55"/>
        <v>5.7870370370367852E-6</v>
      </c>
      <c r="BD47" s="24">
        <f t="shared" si="56"/>
        <v>2.4884259259259217E-5</v>
      </c>
      <c r="BE47" s="24">
        <f t="shared" si="57"/>
        <v>2.6620370370371294E-6</v>
      </c>
      <c r="BF47" s="24">
        <f t="shared" si="58"/>
        <v>1.1342592592594042E-5</v>
      </c>
      <c r="BG47" s="24">
        <f t="shared" si="59"/>
        <v>6.3657407407408106E-6</v>
      </c>
      <c r="BH47" s="24">
        <f t="shared" si="60"/>
        <v>1.2268518518515625E-5</v>
      </c>
      <c r="BI47" s="24">
        <f t="shared" si="61"/>
        <v>6.0185185185197831E-6</v>
      </c>
      <c r="BJ47" s="24">
        <f t="shared" si="62"/>
        <v>1.157407407407357E-5</v>
      </c>
      <c r="BK47" s="24">
        <f t="shared" si="63"/>
        <v>1.8518518518518406E-5</v>
      </c>
      <c r="BL47" s="24">
        <f t="shared" si="64"/>
        <v>1.5740740740739778E-5</v>
      </c>
      <c r="BM47" s="24">
        <f t="shared" si="65"/>
        <v>5.3240740740742587E-6</v>
      </c>
      <c r="BN47" s="24">
        <f t="shared" si="66"/>
        <v>2.3148148148299796E-7</v>
      </c>
      <c r="BO47" s="24">
        <f t="shared" si="67"/>
        <v>1.5663571759257089E-5</v>
      </c>
      <c r="BQ47" s="24" t="str">
        <f t="shared" si="68"/>
        <v/>
      </c>
      <c r="BR47" s="24">
        <f t="shared" si="69"/>
        <v>2.4884259259259217E-5</v>
      </c>
      <c r="BS47" s="24" t="str">
        <f t="shared" si="70"/>
        <v/>
      </c>
      <c r="BT47" s="24">
        <f t="shared" si="71"/>
        <v>1.1342592592594042E-5</v>
      </c>
      <c r="BU47" s="24" t="str">
        <f t="shared" si="72"/>
        <v/>
      </c>
      <c r="BV47" s="24">
        <f t="shared" si="73"/>
        <v>1.2268518518515625E-5</v>
      </c>
      <c r="BW47" s="24" t="str">
        <f t="shared" si="74"/>
        <v/>
      </c>
      <c r="BX47" s="24">
        <f t="shared" si="75"/>
        <v>1.157407407407357E-5</v>
      </c>
      <c r="BY47" s="24" t="str">
        <f t="shared" si="76"/>
        <v/>
      </c>
      <c r="BZ47" s="24">
        <f t="shared" si="77"/>
        <v>1.5740740740739778E-5</v>
      </c>
      <c r="CA47" s="24" t="str">
        <f t="shared" si="78"/>
        <v/>
      </c>
      <c r="CB47" s="24">
        <f t="shared" si="79"/>
        <v>2.3148148148299796E-7</v>
      </c>
      <c r="CC47" s="24" t="str">
        <f t="shared" si="80"/>
        <v/>
      </c>
      <c r="CD47" s="1">
        <f t="shared" si="81"/>
        <v>0</v>
      </c>
      <c r="CE47" s="1">
        <f t="shared" si="82"/>
        <v>6</v>
      </c>
      <c r="CF47" s="24">
        <f t="shared" si="83"/>
        <v>7.6041666666665231E-5</v>
      </c>
      <c r="CG47" s="24">
        <f t="shared" si="84"/>
        <v>1.2673611111110872E-5</v>
      </c>
      <c r="CH47" s="24">
        <f t="shared" si="85"/>
        <v>2.4884259259259217E-5</v>
      </c>
      <c r="CI47" s="24">
        <f t="shared" si="86"/>
        <v>2.4884259259259217E-5</v>
      </c>
      <c r="CJ47" s="24">
        <f t="shared" si="87"/>
        <v>2.4884259259259217E-5</v>
      </c>
      <c r="CM47" s="24" t="str">
        <f t="shared" si="88"/>
        <v/>
      </c>
      <c r="CN47" s="24" t="str">
        <f t="shared" si="89"/>
        <v/>
      </c>
      <c r="CO47" s="24" t="str">
        <f t="shared" si="90"/>
        <v/>
      </c>
      <c r="CP47" s="24" t="str">
        <f t="shared" si="91"/>
        <v/>
      </c>
      <c r="CQ47" s="24">
        <f t="shared" si="92"/>
        <v>6.3657407407408106E-6</v>
      </c>
      <c r="CR47" s="24" t="str">
        <f t="shared" si="93"/>
        <v/>
      </c>
      <c r="CS47" s="24">
        <f t="shared" si="94"/>
        <v>6.0185185185197831E-6</v>
      </c>
      <c r="CT47" s="24" t="str">
        <f t="shared" si="95"/>
        <v/>
      </c>
      <c r="CU47" s="24">
        <f t="shared" si="96"/>
        <v>1.8518518518518406E-5</v>
      </c>
      <c r="CV47" s="24" t="str">
        <f t="shared" si="97"/>
        <v/>
      </c>
      <c r="CW47" s="24" t="str">
        <f t="shared" si="98"/>
        <v/>
      </c>
      <c r="CX47" s="24" t="str">
        <f t="shared" si="99"/>
        <v/>
      </c>
      <c r="CY47" s="24">
        <f t="shared" si="100"/>
        <v>1.5663571759257089E-5</v>
      </c>
      <c r="CZ47" s="1">
        <f t="shared" si="101"/>
        <v>0</v>
      </c>
      <c r="DA47" s="1">
        <f t="shared" si="102"/>
        <v>4</v>
      </c>
      <c r="DB47" s="24">
        <f t="shared" si="103"/>
        <v>4.6566349537036089E-5</v>
      </c>
      <c r="DC47" s="24">
        <f t="shared" si="104"/>
        <v>1.1641587384259022E-5</v>
      </c>
      <c r="DD47" s="24">
        <f t="shared" si="105"/>
        <v>1.8518518518518406E-5</v>
      </c>
      <c r="DE47" s="24">
        <f t="shared" si="106"/>
        <v>6.3657407407408106E-6</v>
      </c>
      <c r="DF47" s="24">
        <f t="shared" si="107"/>
        <v>6.3657407407408106E-6</v>
      </c>
      <c r="DI47" s="24">
        <f t="shared" si="108"/>
        <v>5.7870370370367852E-6</v>
      </c>
      <c r="DJ47" s="24" t="str">
        <f t="shared" si="109"/>
        <v/>
      </c>
      <c r="DK47" s="24" t="str">
        <f t="shared" si="110"/>
        <v/>
      </c>
      <c r="DL47" s="24" t="str">
        <f t="shared" si="111"/>
        <v/>
      </c>
      <c r="DM47" s="24" t="str">
        <f t="shared" si="112"/>
        <v/>
      </c>
      <c r="DN47" s="24" t="str">
        <f t="shared" si="113"/>
        <v/>
      </c>
      <c r="DO47" s="24" t="str">
        <f t="shared" si="114"/>
        <v/>
      </c>
      <c r="DP47" s="24" t="str">
        <f t="shared" si="115"/>
        <v/>
      </c>
      <c r="DQ47" s="24" t="str">
        <f t="shared" si="116"/>
        <v/>
      </c>
      <c r="DR47" s="24" t="str">
        <f t="shared" si="117"/>
        <v/>
      </c>
      <c r="DS47" s="24" t="str">
        <f t="shared" si="118"/>
        <v/>
      </c>
      <c r="DT47" s="24" t="str">
        <f t="shared" si="119"/>
        <v/>
      </c>
      <c r="DU47" s="24" t="str">
        <f t="shared" si="120"/>
        <v/>
      </c>
      <c r="DV47" s="1">
        <f t="shared" si="121"/>
        <v>1</v>
      </c>
      <c r="DW47" s="1">
        <f t="shared" si="122"/>
        <v>1</v>
      </c>
      <c r="DX47" s="24">
        <f t="shared" si="123"/>
        <v>5.7870370370367852E-6</v>
      </c>
      <c r="DY47" s="24">
        <f t="shared" si="124"/>
        <v>5.7870370370367852E-6</v>
      </c>
      <c r="DZ47" s="24">
        <f t="shared" si="125"/>
        <v>5.7870370370367852E-6</v>
      </c>
      <c r="EA47" s="24">
        <f t="shared" si="126"/>
        <v>5.7870370370367852E-6</v>
      </c>
      <c r="EB47" s="24" t="str">
        <f t="shared" si="127"/>
        <v/>
      </c>
      <c r="EE47" s="24" t="str">
        <f t="shared" si="128"/>
        <v/>
      </c>
      <c r="EF47" s="24" t="str">
        <f t="shared" si="129"/>
        <v/>
      </c>
      <c r="EG47" s="24">
        <f t="shared" si="130"/>
        <v>2.6620370370371294E-6</v>
      </c>
      <c r="EH47" s="24" t="str">
        <f t="shared" si="131"/>
        <v/>
      </c>
      <c r="EI47" s="24" t="str">
        <f t="shared" si="132"/>
        <v/>
      </c>
      <c r="EJ47" s="24" t="str">
        <f t="shared" si="133"/>
        <v/>
      </c>
      <c r="EK47" s="24" t="str">
        <f t="shared" si="134"/>
        <v/>
      </c>
      <c r="EL47" s="24" t="str">
        <f t="shared" si="135"/>
        <v/>
      </c>
      <c r="EM47" s="24" t="str">
        <f t="shared" si="136"/>
        <v/>
      </c>
      <c r="EN47" s="24" t="str">
        <f t="shared" si="137"/>
        <v/>
      </c>
      <c r="EO47" s="24">
        <f t="shared" si="138"/>
        <v>5.3240740740742587E-6</v>
      </c>
      <c r="EP47" s="24" t="str">
        <f t="shared" si="139"/>
        <v/>
      </c>
      <c r="EQ47" s="24" t="str">
        <f t="shared" si="140"/>
        <v/>
      </c>
      <c r="ER47" s="1">
        <f t="shared" si="141"/>
        <v>0</v>
      </c>
      <c r="ES47" s="1">
        <f t="shared" si="142"/>
        <v>2</v>
      </c>
      <c r="ET47" s="24">
        <f t="shared" si="143"/>
        <v>7.9861111111113881E-6</v>
      </c>
      <c r="EU47" s="24">
        <f t="shared" si="144"/>
        <v>3.993055555555694E-6</v>
      </c>
      <c r="EV47" s="24">
        <f t="shared" si="145"/>
        <v>5.3240740740742587E-6</v>
      </c>
      <c r="EW47" s="24">
        <f t="shared" si="146"/>
        <v>2.6620370370371294E-6</v>
      </c>
      <c r="EX47" s="24">
        <f t="shared" si="147"/>
        <v>2.6620370370371294E-6</v>
      </c>
      <c r="EZ47" s="24">
        <f t="shared" si="148"/>
        <v>1.3638116435184949E-4</v>
      </c>
      <c r="FA47" s="24">
        <f>IF(AND(C47&lt;&gt;"",C47&lt;=20),C47/86400,20/86400)</f>
        <v>1.3638116435185009E-4</v>
      </c>
      <c r="FB47" s="40">
        <f t="shared" si="149"/>
        <v>5.1521287236511171E-14</v>
      </c>
      <c r="FD47" s="24">
        <f t="shared" si="150"/>
        <v>5.7870370370367852E-6</v>
      </c>
      <c r="FE47" s="24">
        <f t="shared" si="151"/>
        <v>8.1018518518702343E-7</v>
      </c>
      <c r="FF47" s="24"/>
      <c r="FG47" s="49">
        <f>K47</f>
        <v>1</v>
      </c>
      <c r="FH47" s="8">
        <f>C47</f>
        <v>11.783332599999849</v>
      </c>
      <c r="FI47" s="49">
        <f>L47</f>
        <v>0</v>
      </c>
      <c r="FJ47" s="49">
        <f t="shared" si="152"/>
        <v>1</v>
      </c>
      <c r="FK47" s="49">
        <f t="shared" si="153"/>
        <v>12</v>
      </c>
      <c r="FL47" s="51">
        <f t="shared" si="154"/>
        <v>0.49999999999997824</v>
      </c>
      <c r="FM47" s="49">
        <f t="shared" si="155"/>
        <v>0</v>
      </c>
      <c r="FN47" s="49">
        <f t="shared" si="156"/>
        <v>6</v>
      </c>
      <c r="FO47" s="51">
        <f t="shared" si="157"/>
        <v>6.5699999999998759</v>
      </c>
      <c r="FP47" s="51">
        <f t="shared" si="158"/>
        <v>1.0949999999999793</v>
      </c>
      <c r="FQ47" s="51">
        <f t="shared" si="159"/>
        <v>2.1499999999999964</v>
      </c>
      <c r="FR47" s="51">
        <f t="shared" si="160"/>
        <v>2.1499999999999964</v>
      </c>
      <c r="FS47" s="51">
        <f t="shared" si="161"/>
        <v>2.1499999999999964</v>
      </c>
      <c r="FT47" s="1">
        <f t="shared" si="162"/>
        <v>0</v>
      </c>
      <c r="FU47" s="1">
        <f t="shared" si="163"/>
        <v>4</v>
      </c>
      <c r="FV47" s="51">
        <f t="shared" si="164"/>
        <v>4.0233325999999181</v>
      </c>
      <c r="FW47" s="51">
        <f t="shared" si="165"/>
        <v>1.0058331499999795</v>
      </c>
      <c r="FX47" s="51">
        <f t="shared" si="166"/>
        <v>1.5999999999999903</v>
      </c>
      <c r="FY47" s="51">
        <f t="shared" si="167"/>
        <v>0.55000000000000604</v>
      </c>
      <c r="FZ47" s="51">
        <f t="shared" si="168"/>
        <v>0.55000000000000604</v>
      </c>
      <c r="GA47" s="1">
        <f t="shared" si="169"/>
        <v>1</v>
      </c>
      <c r="GB47" s="1">
        <f t="shared" si="170"/>
        <v>1</v>
      </c>
      <c r="GC47" s="51">
        <f t="shared" si="171"/>
        <v>0.49999999999997824</v>
      </c>
      <c r="GD47" s="51">
        <f t="shared" si="172"/>
        <v>0.49999999999997824</v>
      </c>
      <c r="GE47" s="51">
        <f t="shared" si="173"/>
        <v>0.49999999999997824</v>
      </c>
      <c r="GF47" s="51">
        <f t="shared" si="174"/>
        <v>0.49999999999997824</v>
      </c>
      <c r="GG47" s="51" t="str">
        <f t="shared" si="175"/>
        <v/>
      </c>
      <c r="GH47" s="1">
        <f t="shared" si="176"/>
        <v>0</v>
      </c>
      <c r="GI47" s="1">
        <f t="shared" si="177"/>
        <v>2</v>
      </c>
      <c r="GJ47" s="40">
        <f t="shared" si="178"/>
        <v>0.69000000000002393</v>
      </c>
      <c r="GK47" s="40">
        <f t="shared" si="179"/>
        <v>0.34500000000001196</v>
      </c>
      <c r="GL47" s="40">
        <f t="shared" si="180"/>
        <v>0.46000000000001595</v>
      </c>
      <c r="GM47" s="40">
        <f t="shared" si="181"/>
        <v>0.23000000000000798</v>
      </c>
      <c r="GN47" s="40">
        <f t="shared" si="182"/>
        <v>0.23000000000000798</v>
      </c>
    </row>
    <row r="48" spans="1:196" x14ac:dyDescent="0.25">
      <c r="A48">
        <v>3</v>
      </c>
      <c r="B48">
        <v>0</v>
      </c>
      <c r="C48">
        <v>11.016667700000108</v>
      </c>
      <c r="D48" s="11">
        <f>IF(C48&gt;0,P48+(C48/86400),"")</f>
        <v>2.0977623468749998E-2</v>
      </c>
      <c r="E48" s="11">
        <f t="shared" si="186"/>
        <v>2.108159722222222E-2</v>
      </c>
      <c r="F48" s="1">
        <v>1</v>
      </c>
      <c r="G48" s="1" t="s">
        <v>283</v>
      </c>
      <c r="H48" s="1">
        <v>70</v>
      </c>
      <c r="J48" s="6"/>
      <c r="K48" s="23">
        <f t="shared" si="43"/>
        <v>1</v>
      </c>
      <c r="L48" s="6">
        <f t="shared" si="44"/>
        <v>0</v>
      </c>
      <c r="M48" s="6">
        <f t="shared" si="45"/>
        <v>0</v>
      </c>
      <c r="N48" s="6">
        <f t="shared" si="46"/>
        <v>0</v>
      </c>
      <c r="O48" s="57">
        <f t="shared" si="47"/>
        <v>0</v>
      </c>
      <c r="P48" s="4">
        <v>2.0850115740740739E-2</v>
      </c>
      <c r="Q48" s="4">
        <v>2.0850115740740739E-2</v>
      </c>
      <c r="R48" s="4">
        <v>2.085127314814815E-2</v>
      </c>
      <c r="S48" s="4">
        <v>2.0917939814814813E-2</v>
      </c>
      <c r="T48" s="16">
        <v>2.085127314814815E-2</v>
      </c>
      <c r="U48" s="4">
        <v>2.0917939814814813E-2</v>
      </c>
      <c r="V48" s="4">
        <v>2.0924537037037037E-2</v>
      </c>
      <c r="W48" s="16">
        <v>2.0958564814814815E-2</v>
      </c>
      <c r="X48" s="4">
        <v>2.0976388888888888E-2</v>
      </c>
      <c r="Y48" s="4"/>
      <c r="Z48" s="16"/>
      <c r="AA48" s="4"/>
      <c r="AB48" s="4"/>
      <c r="AC48" s="16"/>
      <c r="AD48" s="4"/>
      <c r="AE48" s="4"/>
      <c r="AF48" s="4">
        <v>2.0977662037037038E-2</v>
      </c>
      <c r="AG48" s="4">
        <f t="shared" si="48"/>
        <v>2.0977623468749998E-2</v>
      </c>
      <c r="AH48" s="4" t="str">
        <f t="shared" si="49"/>
        <v>TO</v>
      </c>
      <c r="AI48" s="4" t="str">
        <f t="shared" si="185"/>
        <v/>
      </c>
      <c r="AJ48" s="1" t="s">
        <v>282</v>
      </c>
      <c r="AK48" s="17" t="s">
        <v>280</v>
      </c>
      <c r="AL48" s="1" t="s">
        <v>286</v>
      </c>
      <c r="AM48" s="1" t="s">
        <v>280</v>
      </c>
      <c r="AN48" s="17" t="s">
        <v>281</v>
      </c>
      <c r="AO48" s="1" t="s">
        <v>286</v>
      </c>
      <c r="AW48" s="1" t="str">
        <f t="shared" si="50"/>
        <v>street</v>
      </c>
      <c r="AY48" s="1">
        <f t="shared" si="51"/>
        <v>1</v>
      </c>
      <c r="AZ48" s="1">
        <f t="shared" si="52"/>
        <v>5</v>
      </c>
      <c r="BA48" s="1">
        <f t="shared" si="53"/>
        <v>5</v>
      </c>
      <c r="BB48" s="1">
        <f t="shared" si="54"/>
        <v>0</v>
      </c>
      <c r="BC48" s="24">
        <f t="shared" si="55"/>
        <v>1.1574074074115204E-6</v>
      </c>
      <c r="BD48" s="24">
        <f t="shared" si="56"/>
        <v>6.6666666666662794E-5</v>
      </c>
      <c r="BE48" s="24">
        <f t="shared" si="57"/>
        <v>6.5972222222238086E-6</v>
      </c>
      <c r="BF48" s="24">
        <f t="shared" si="58"/>
        <v>3.4027777777778656E-5</v>
      </c>
      <c r="BG48" s="24">
        <f t="shared" si="59"/>
        <v>1.7824074074072882E-5</v>
      </c>
      <c r="BH48" s="24" t="str">
        <f t="shared" si="60"/>
        <v/>
      </c>
      <c r="BI48" s="24" t="str">
        <f t="shared" si="61"/>
        <v/>
      </c>
      <c r="BJ48" s="24" t="str">
        <f t="shared" si="62"/>
        <v/>
      </c>
      <c r="BK48" s="24" t="str">
        <f t="shared" si="63"/>
        <v/>
      </c>
      <c r="BL48" s="24" t="str">
        <f t="shared" si="64"/>
        <v/>
      </c>
      <c r="BM48" s="24" t="str">
        <f t="shared" si="65"/>
        <v/>
      </c>
      <c r="BN48" s="24" t="str">
        <f t="shared" si="66"/>
        <v/>
      </c>
      <c r="BO48" s="24">
        <f t="shared" si="67"/>
        <v>1.2345798611097802E-6</v>
      </c>
      <c r="BQ48" s="24" t="str">
        <f t="shared" si="68"/>
        <v/>
      </c>
      <c r="BR48" s="24">
        <f t="shared" si="69"/>
        <v>6.6666666666662794E-5</v>
      </c>
      <c r="BS48" s="24" t="str">
        <f t="shared" si="70"/>
        <v/>
      </c>
      <c r="BT48" s="24">
        <f t="shared" si="71"/>
        <v>3.4027777777778656E-5</v>
      </c>
      <c r="BU48" s="24" t="str">
        <f t="shared" si="72"/>
        <v/>
      </c>
      <c r="BV48" s="24" t="str">
        <f t="shared" si="73"/>
        <v/>
      </c>
      <c r="BW48" s="24" t="str">
        <f t="shared" si="74"/>
        <v/>
      </c>
      <c r="BX48" s="24" t="str">
        <f t="shared" si="75"/>
        <v/>
      </c>
      <c r="BY48" s="24" t="str">
        <f t="shared" si="76"/>
        <v/>
      </c>
      <c r="BZ48" s="24" t="str">
        <f t="shared" si="77"/>
        <v/>
      </c>
      <c r="CA48" s="24" t="str">
        <f t="shared" si="78"/>
        <v/>
      </c>
      <c r="CB48" s="24" t="str">
        <f t="shared" si="79"/>
        <v/>
      </c>
      <c r="CC48" s="24" t="str">
        <f t="shared" si="80"/>
        <v/>
      </c>
      <c r="CD48" s="1">
        <f t="shared" si="81"/>
        <v>0</v>
      </c>
      <c r="CE48" s="1">
        <f t="shared" si="82"/>
        <v>2</v>
      </c>
      <c r="CF48" s="24">
        <f t="shared" si="83"/>
        <v>1.0069444444444145E-4</v>
      </c>
      <c r="CG48" s="24">
        <f t="shared" si="84"/>
        <v>5.0347222222220725E-5</v>
      </c>
      <c r="CH48" s="24">
        <f t="shared" si="85"/>
        <v>6.6666666666662794E-5</v>
      </c>
      <c r="CI48" s="24">
        <f t="shared" si="86"/>
        <v>6.6666666666662794E-5</v>
      </c>
      <c r="CJ48" s="24">
        <f t="shared" si="87"/>
        <v>6.6666666666662794E-5</v>
      </c>
      <c r="CM48" s="24" t="str">
        <f t="shared" si="88"/>
        <v/>
      </c>
      <c r="CN48" s="24" t="str">
        <f t="shared" si="89"/>
        <v/>
      </c>
      <c r="CO48" s="24">
        <f t="shared" si="90"/>
        <v>6.5972222222238086E-6</v>
      </c>
      <c r="CP48" s="24" t="str">
        <f t="shared" si="91"/>
        <v/>
      </c>
      <c r="CQ48" s="24" t="str">
        <f t="shared" si="92"/>
        <v/>
      </c>
      <c r="CR48" s="24" t="str">
        <f t="shared" si="93"/>
        <v/>
      </c>
      <c r="CS48" s="24" t="str">
        <f t="shared" si="94"/>
        <v/>
      </c>
      <c r="CT48" s="24" t="str">
        <f t="shared" si="95"/>
        <v/>
      </c>
      <c r="CU48" s="24" t="str">
        <f t="shared" si="96"/>
        <v/>
      </c>
      <c r="CV48" s="24" t="str">
        <f t="shared" si="97"/>
        <v/>
      </c>
      <c r="CW48" s="24" t="str">
        <f t="shared" si="98"/>
        <v/>
      </c>
      <c r="CX48" s="24" t="str">
        <f t="shared" si="99"/>
        <v/>
      </c>
      <c r="CY48" s="24">
        <f t="shared" si="100"/>
        <v>1.2345798611097802E-6</v>
      </c>
      <c r="CZ48" s="1">
        <f t="shared" si="101"/>
        <v>0</v>
      </c>
      <c r="DA48" s="1">
        <f t="shared" si="102"/>
        <v>2</v>
      </c>
      <c r="DB48" s="24">
        <f t="shared" si="103"/>
        <v>7.8318020833335888E-6</v>
      </c>
      <c r="DC48" s="24">
        <f t="shared" si="104"/>
        <v>3.9159010416667944E-6</v>
      </c>
      <c r="DD48" s="24">
        <f t="shared" si="105"/>
        <v>6.5972222222238086E-6</v>
      </c>
      <c r="DE48" s="24">
        <f t="shared" si="106"/>
        <v>6.5972222222238086E-6</v>
      </c>
      <c r="DF48" s="24">
        <f t="shared" si="107"/>
        <v>6.5972222222238086E-6</v>
      </c>
      <c r="DI48" s="24">
        <f t="shared" si="108"/>
        <v>1.1574074074115204E-6</v>
      </c>
      <c r="DJ48" s="24" t="str">
        <f t="shared" si="109"/>
        <v/>
      </c>
      <c r="DK48" s="24" t="str">
        <f t="shared" si="110"/>
        <v/>
      </c>
      <c r="DL48" s="24" t="str">
        <f t="shared" si="111"/>
        <v/>
      </c>
      <c r="DM48" s="24" t="str">
        <f t="shared" si="112"/>
        <v/>
      </c>
      <c r="DN48" s="24" t="str">
        <f t="shared" si="113"/>
        <v/>
      </c>
      <c r="DO48" s="24" t="str">
        <f t="shared" si="114"/>
        <v/>
      </c>
      <c r="DP48" s="24" t="str">
        <f t="shared" si="115"/>
        <v/>
      </c>
      <c r="DQ48" s="24" t="str">
        <f t="shared" si="116"/>
        <v/>
      </c>
      <c r="DR48" s="24" t="str">
        <f t="shared" si="117"/>
        <v/>
      </c>
      <c r="DS48" s="24" t="str">
        <f t="shared" si="118"/>
        <v/>
      </c>
      <c r="DT48" s="24" t="str">
        <f t="shared" si="119"/>
        <v/>
      </c>
      <c r="DU48" s="24" t="str">
        <f t="shared" si="120"/>
        <v/>
      </c>
      <c r="DV48" s="1">
        <f t="shared" si="121"/>
        <v>1</v>
      </c>
      <c r="DW48" s="1">
        <f t="shared" si="122"/>
        <v>1</v>
      </c>
      <c r="DX48" s="24">
        <f t="shared" si="123"/>
        <v>1.1574074074115204E-6</v>
      </c>
      <c r="DY48" s="24">
        <f t="shared" si="124"/>
        <v>1.1574074074115204E-6</v>
      </c>
      <c r="DZ48" s="24">
        <f t="shared" si="125"/>
        <v>1.1574074074115204E-6</v>
      </c>
      <c r="EA48" s="24">
        <f t="shared" si="126"/>
        <v>1.1574074074115204E-6</v>
      </c>
      <c r="EB48" s="24" t="str">
        <f t="shared" si="127"/>
        <v/>
      </c>
      <c r="EE48" s="24" t="str">
        <f t="shared" si="128"/>
        <v/>
      </c>
      <c r="EF48" s="24" t="str">
        <f t="shared" si="129"/>
        <v/>
      </c>
      <c r="EG48" s="24" t="str">
        <f t="shared" si="130"/>
        <v/>
      </c>
      <c r="EH48" s="24" t="str">
        <f t="shared" si="131"/>
        <v/>
      </c>
      <c r="EI48" s="24">
        <f t="shared" si="132"/>
        <v>1.7824074074072882E-5</v>
      </c>
      <c r="EJ48" s="24" t="str">
        <f t="shared" si="133"/>
        <v/>
      </c>
      <c r="EK48" s="24" t="str">
        <f t="shared" si="134"/>
        <v/>
      </c>
      <c r="EL48" s="24" t="str">
        <f t="shared" si="135"/>
        <v/>
      </c>
      <c r="EM48" s="24" t="str">
        <f t="shared" si="136"/>
        <v/>
      </c>
      <c r="EN48" s="24" t="str">
        <f t="shared" si="137"/>
        <v/>
      </c>
      <c r="EO48" s="24" t="str">
        <f t="shared" si="138"/>
        <v/>
      </c>
      <c r="EP48" s="24" t="str">
        <f t="shared" si="139"/>
        <v/>
      </c>
      <c r="EQ48" s="24" t="str">
        <f t="shared" si="140"/>
        <v/>
      </c>
      <c r="ER48" s="1">
        <f t="shared" si="141"/>
        <v>0</v>
      </c>
      <c r="ES48" s="1">
        <f t="shared" si="142"/>
        <v>1</v>
      </c>
      <c r="ET48" s="24">
        <f t="shared" si="143"/>
        <v>1.7824074074072882E-5</v>
      </c>
      <c r="EU48" s="24">
        <f t="shared" si="144"/>
        <v>1.7824074074072882E-5</v>
      </c>
      <c r="EV48" s="24">
        <f t="shared" si="145"/>
        <v>1.7824074074072882E-5</v>
      </c>
      <c r="EW48" s="24">
        <f t="shared" si="146"/>
        <v>1.7824074074072882E-5</v>
      </c>
      <c r="EX48" s="24">
        <f t="shared" si="147"/>
        <v>1.7824074074072882E-5</v>
      </c>
      <c r="EZ48" s="24">
        <f t="shared" si="148"/>
        <v>1.2750772800925944E-4</v>
      </c>
      <c r="FA48" s="24">
        <f>IF(AND(C48&lt;&gt;"",C48&lt;=20),C48/86400,20/86400)</f>
        <v>1.275077280092605E-4</v>
      </c>
      <c r="FB48" s="40">
        <f t="shared" si="149"/>
        <v>9.1333191010178894E-14</v>
      </c>
      <c r="FD48" s="24">
        <f t="shared" si="150"/>
        <v>1.1574074074115204E-6</v>
      </c>
      <c r="FE48" s="24">
        <f t="shared" si="151"/>
        <v>1.1574074074115204E-6</v>
      </c>
      <c r="FF48" s="24"/>
      <c r="FG48" s="49">
        <f>K48</f>
        <v>1</v>
      </c>
      <c r="FH48" s="8">
        <f>C48</f>
        <v>11.016667700000108</v>
      </c>
      <c r="FI48" s="49">
        <f>L48</f>
        <v>0</v>
      </c>
      <c r="FJ48" s="49">
        <f t="shared" si="152"/>
        <v>1</v>
      </c>
      <c r="FK48" s="49">
        <f t="shared" si="153"/>
        <v>5</v>
      </c>
      <c r="FL48" s="51">
        <f t="shared" si="154"/>
        <v>0.10000000000035536</v>
      </c>
      <c r="FM48" s="49">
        <f t="shared" si="155"/>
        <v>0</v>
      </c>
      <c r="FN48" s="49">
        <f t="shared" si="156"/>
        <v>2</v>
      </c>
      <c r="FO48" s="51">
        <f t="shared" si="157"/>
        <v>8.6999999999997417</v>
      </c>
      <c r="FP48" s="51">
        <f t="shared" si="158"/>
        <v>4.3499999999998709</v>
      </c>
      <c r="FQ48" s="51">
        <f t="shared" si="159"/>
        <v>5.7599999999996658</v>
      </c>
      <c r="FR48" s="51">
        <f t="shared" si="160"/>
        <v>5.7599999999996658</v>
      </c>
      <c r="FS48" s="51">
        <f t="shared" si="161"/>
        <v>5.7599999999996658</v>
      </c>
      <c r="FT48" s="1">
        <f t="shared" si="162"/>
        <v>0</v>
      </c>
      <c r="FU48" s="1">
        <f t="shared" si="163"/>
        <v>2</v>
      </c>
      <c r="FV48" s="51">
        <f t="shared" si="164"/>
        <v>0.67666770000002208</v>
      </c>
      <c r="FW48" s="51">
        <f t="shared" si="165"/>
        <v>0.33833385000001104</v>
      </c>
      <c r="FX48" s="51">
        <f t="shared" si="166"/>
        <v>0.57000000000013706</v>
      </c>
      <c r="FY48" s="51">
        <f t="shared" si="167"/>
        <v>0.57000000000013706</v>
      </c>
      <c r="FZ48" s="51">
        <f t="shared" si="168"/>
        <v>0.57000000000013706</v>
      </c>
      <c r="GA48" s="1">
        <f t="shared" si="169"/>
        <v>1</v>
      </c>
      <c r="GB48" s="1">
        <f t="shared" si="170"/>
        <v>1</v>
      </c>
      <c r="GC48" s="51">
        <f t="shared" si="171"/>
        <v>0.10000000000035536</v>
      </c>
      <c r="GD48" s="51">
        <f t="shared" si="172"/>
        <v>0.10000000000035536</v>
      </c>
      <c r="GE48" s="51">
        <f t="shared" si="173"/>
        <v>0.10000000000035536</v>
      </c>
      <c r="GF48" s="51">
        <f t="shared" si="174"/>
        <v>0.10000000000035536</v>
      </c>
      <c r="GG48" s="51" t="str">
        <f t="shared" si="175"/>
        <v/>
      </c>
      <c r="GH48" s="1">
        <f t="shared" si="176"/>
        <v>0</v>
      </c>
      <c r="GI48" s="1">
        <f t="shared" si="177"/>
        <v>1</v>
      </c>
      <c r="GJ48" s="40">
        <f t="shared" si="178"/>
        <v>1.539999999999897</v>
      </c>
      <c r="GK48" s="40">
        <f t="shared" si="179"/>
        <v>1.539999999999897</v>
      </c>
      <c r="GL48" s="40">
        <f t="shared" si="180"/>
        <v>1.539999999999897</v>
      </c>
      <c r="GM48" s="40">
        <f t="shared" si="181"/>
        <v>1.539999999999897</v>
      </c>
      <c r="GN48" s="40">
        <f t="shared" si="182"/>
        <v>1.539999999999897</v>
      </c>
    </row>
    <row r="49" spans="1:196" x14ac:dyDescent="0.25">
      <c r="A49">
        <v>3</v>
      </c>
      <c r="B49">
        <v>0</v>
      </c>
      <c r="C49">
        <v>24.949999799999873</v>
      </c>
      <c r="D49" s="11">
        <f>IF(C49&gt;0,P49+(C49/86400),"")</f>
        <v>1.7688888886574071E-2</v>
      </c>
      <c r="E49" s="11">
        <f t="shared" si="186"/>
        <v>1.7631597222222222E-2</v>
      </c>
      <c r="F49" s="1">
        <v>1</v>
      </c>
      <c r="G49" s="1" t="s">
        <v>283</v>
      </c>
      <c r="H49" s="1">
        <v>71</v>
      </c>
      <c r="J49" s="6"/>
      <c r="K49" s="23">
        <f t="shared" si="43"/>
        <v>1</v>
      </c>
      <c r="L49" s="6">
        <f t="shared" si="44"/>
        <v>1</v>
      </c>
      <c r="M49" s="6">
        <f t="shared" si="45"/>
        <v>0</v>
      </c>
      <c r="N49" s="6">
        <f t="shared" si="46"/>
        <v>0</v>
      </c>
      <c r="O49" s="57">
        <f t="shared" si="47"/>
        <v>0</v>
      </c>
      <c r="P49" s="4">
        <v>1.740011574074074E-2</v>
      </c>
      <c r="Q49" s="4">
        <v>1.740636574074074E-2</v>
      </c>
      <c r="R49" s="4">
        <v>1.7407175925925927E-2</v>
      </c>
      <c r="S49" s="4">
        <v>1.7474652777777776E-2</v>
      </c>
      <c r="T49" s="16">
        <v>1.7407175925925927E-2</v>
      </c>
      <c r="U49" s="4">
        <v>1.7474652777777776E-2</v>
      </c>
      <c r="V49" s="4">
        <v>1.7487847222222224E-2</v>
      </c>
      <c r="W49" s="16">
        <v>1.7510648148148147E-2</v>
      </c>
      <c r="X49" s="4">
        <v>1.7537615740740743E-2</v>
      </c>
      <c r="Y49" s="4">
        <v>1.7546064814814813E-2</v>
      </c>
      <c r="Z49" s="16">
        <v>1.7580208333333333E-2</v>
      </c>
      <c r="AA49" s="4">
        <v>1.7596064814814818E-2</v>
      </c>
      <c r="AB49" s="4"/>
      <c r="AC49" s="16"/>
      <c r="AD49" s="4"/>
      <c r="AE49" s="4"/>
      <c r="AF49" s="4">
        <v>1.7687499999999998E-2</v>
      </c>
      <c r="AG49" s="4">
        <f t="shared" si="48"/>
        <v>1.7631597222222222E-2</v>
      </c>
      <c r="AH49" s="4" t="str">
        <f t="shared" si="49"/>
        <v>EB</v>
      </c>
      <c r="AI49" s="4" t="str">
        <f t="shared" si="185"/>
        <v>X</v>
      </c>
      <c r="AJ49" s="1" t="s">
        <v>282</v>
      </c>
      <c r="AK49" s="17" t="s">
        <v>280</v>
      </c>
      <c r="AL49" s="1" t="s">
        <v>282</v>
      </c>
      <c r="AM49" s="1" t="s">
        <v>280</v>
      </c>
      <c r="AN49" s="17" t="s">
        <v>282</v>
      </c>
      <c r="AO49" s="1" t="s">
        <v>280</v>
      </c>
      <c r="AP49" s="1" t="s">
        <v>282</v>
      </c>
      <c r="AQ49" s="17" t="s">
        <v>280</v>
      </c>
      <c r="AR49" s="1" t="s">
        <v>282</v>
      </c>
      <c r="AW49" s="1" t="str">
        <f t="shared" si="50"/>
        <v>surt</v>
      </c>
      <c r="AY49" s="1">
        <f t="shared" si="51"/>
        <v>1</v>
      </c>
      <c r="AZ49" s="1">
        <f t="shared" si="52"/>
        <v>8</v>
      </c>
      <c r="BA49" s="1">
        <f t="shared" si="53"/>
        <v>8</v>
      </c>
      <c r="BB49" s="1">
        <f t="shared" si="54"/>
        <v>0</v>
      </c>
      <c r="BC49" s="24">
        <f t="shared" si="55"/>
        <v>7.0601851851863351E-6</v>
      </c>
      <c r="BD49" s="24">
        <f t="shared" si="56"/>
        <v>6.7476851851849817E-5</v>
      </c>
      <c r="BE49" s="24">
        <f t="shared" si="57"/>
        <v>1.3194444444447617E-5</v>
      </c>
      <c r="BF49" s="24">
        <f t="shared" si="58"/>
        <v>2.2800925925922644E-5</v>
      </c>
      <c r="BG49" s="24">
        <f t="shared" si="59"/>
        <v>2.696759259259579E-5</v>
      </c>
      <c r="BH49" s="24">
        <f t="shared" si="60"/>
        <v>8.4490740740704451E-6</v>
      </c>
      <c r="BI49" s="24">
        <f t="shared" si="61"/>
        <v>3.4143518518520155E-5</v>
      </c>
      <c r="BJ49" s="24">
        <f t="shared" si="62"/>
        <v>1.5856481481484747E-5</v>
      </c>
      <c r="BK49" s="24" t="str">
        <f t="shared" si="63"/>
        <v/>
      </c>
      <c r="BL49" s="24" t="str">
        <f t="shared" si="64"/>
        <v/>
      </c>
      <c r="BM49" s="24" t="str">
        <f t="shared" si="65"/>
        <v/>
      </c>
      <c r="BN49" s="24" t="str">
        <f t="shared" si="66"/>
        <v/>
      </c>
      <c r="BO49" s="24">
        <f t="shared" si="67"/>
        <v>3.5532407407404265E-5</v>
      </c>
      <c r="BQ49" s="24" t="str">
        <f t="shared" si="68"/>
        <v/>
      </c>
      <c r="BR49" s="24">
        <f t="shared" si="69"/>
        <v>6.7476851851849817E-5</v>
      </c>
      <c r="BS49" s="24" t="str">
        <f t="shared" si="70"/>
        <v/>
      </c>
      <c r="BT49" s="24">
        <f t="shared" si="71"/>
        <v>2.2800925925922644E-5</v>
      </c>
      <c r="BU49" s="24" t="str">
        <f t="shared" si="72"/>
        <v/>
      </c>
      <c r="BV49" s="24">
        <f t="shared" si="73"/>
        <v>8.4490740740704451E-6</v>
      </c>
      <c r="BW49" s="24" t="str">
        <f t="shared" si="74"/>
        <v/>
      </c>
      <c r="BX49" s="24">
        <f t="shared" si="75"/>
        <v>1.5856481481484747E-5</v>
      </c>
      <c r="BY49" s="24" t="str">
        <f t="shared" si="76"/>
        <v/>
      </c>
      <c r="BZ49" s="24" t="str">
        <f t="shared" si="77"/>
        <v/>
      </c>
      <c r="CA49" s="24" t="str">
        <f t="shared" si="78"/>
        <v/>
      </c>
      <c r="CB49" s="24" t="str">
        <f t="shared" si="79"/>
        <v/>
      </c>
      <c r="CC49" s="24" t="str">
        <f t="shared" si="80"/>
        <v/>
      </c>
      <c r="CD49" s="1">
        <f t="shared" si="81"/>
        <v>0</v>
      </c>
      <c r="CE49" s="1">
        <f t="shared" si="82"/>
        <v>4</v>
      </c>
      <c r="CF49" s="24">
        <f t="shared" si="83"/>
        <v>1.1458333333332765E-4</v>
      </c>
      <c r="CG49" s="24">
        <f t="shared" si="84"/>
        <v>2.8645833333331913E-5</v>
      </c>
      <c r="CH49" s="24">
        <f t="shared" si="85"/>
        <v>6.7476851851849817E-5</v>
      </c>
      <c r="CI49" s="24">
        <f t="shared" si="86"/>
        <v>6.7476851851849817E-5</v>
      </c>
      <c r="CJ49" s="24">
        <f t="shared" si="87"/>
        <v>6.7476851851849817E-5</v>
      </c>
      <c r="CM49" s="24" t="str">
        <f t="shared" si="88"/>
        <v/>
      </c>
      <c r="CN49" s="24" t="str">
        <f t="shared" si="89"/>
        <v/>
      </c>
      <c r="CO49" s="24" t="str">
        <f t="shared" si="90"/>
        <v/>
      </c>
      <c r="CP49" s="24" t="str">
        <f t="shared" si="91"/>
        <v/>
      </c>
      <c r="CQ49" s="24" t="str">
        <f t="shared" si="92"/>
        <v/>
      </c>
      <c r="CR49" s="24" t="str">
        <f t="shared" si="93"/>
        <v/>
      </c>
      <c r="CS49" s="24" t="str">
        <f t="shared" si="94"/>
        <v/>
      </c>
      <c r="CT49" s="24" t="str">
        <f t="shared" si="95"/>
        <v/>
      </c>
      <c r="CU49" s="24" t="str">
        <f t="shared" si="96"/>
        <v/>
      </c>
      <c r="CV49" s="24" t="str">
        <f t="shared" si="97"/>
        <v/>
      </c>
      <c r="CW49" s="24" t="str">
        <f t="shared" si="98"/>
        <v/>
      </c>
      <c r="CX49" s="24" t="str">
        <f t="shared" si="99"/>
        <v/>
      </c>
      <c r="CY49" s="24" t="str">
        <f t="shared" si="100"/>
        <v/>
      </c>
      <c r="CZ49" s="1">
        <f t="shared" si="101"/>
        <v>0</v>
      </c>
      <c r="DA49" s="1">
        <f t="shared" si="102"/>
        <v>0</v>
      </c>
      <c r="DB49" s="24">
        <f t="shared" si="103"/>
        <v>0</v>
      </c>
      <c r="DC49" s="24" t="str">
        <f t="shared" si="104"/>
        <v/>
      </c>
      <c r="DD49" s="24">
        <f t="shared" si="105"/>
        <v>0</v>
      </c>
      <c r="DE49" s="24" t="str">
        <f t="shared" si="106"/>
        <v/>
      </c>
      <c r="DF49" s="24" t="str">
        <f t="shared" si="107"/>
        <v/>
      </c>
      <c r="DI49" s="24">
        <f t="shared" si="108"/>
        <v>7.0601851851863351E-6</v>
      </c>
      <c r="DJ49" s="24" t="str">
        <f t="shared" si="109"/>
        <v/>
      </c>
      <c r="DK49" s="24">
        <f t="shared" si="110"/>
        <v>1.3194444444447617E-5</v>
      </c>
      <c r="DL49" s="24" t="str">
        <f t="shared" si="111"/>
        <v/>
      </c>
      <c r="DM49" s="24">
        <f t="shared" si="112"/>
        <v>2.696759259259579E-5</v>
      </c>
      <c r="DN49" s="24" t="str">
        <f t="shared" si="113"/>
        <v/>
      </c>
      <c r="DO49" s="24">
        <f t="shared" si="114"/>
        <v>3.4143518518520155E-5</v>
      </c>
      <c r="DP49" s="24" t="str">
        <f t="shared" si="115"/>
        <v/>
      </c>
      <c r="DQ49" s="24" t="str">
        <f t="shared" si="116"/>
        <v/>
      </c>
      <c r="DR49" s="24" t="str">
        <f t="shared" si="117"/>
        <v/>
      </c>
      <c r="DS49" s="24" t="str">
        <f t="shared" si="118"/>
        <v/>
      </c>
      <c r="DT49" s="24" t="str">
        <f t="shared" si="119"/>
        <v/>
      </c>
      <c r="DU49" s="24">
        <f t="shared" si="120"/>
        <v>3.5532407407404265E-5</v>
      </c>
      <c r="DV49" s="1">
        <f t="shared" si="121"/>
        <v>1</v>
      </c>
      <c r="DW49" s="1">
        <f t="shared" si="122"/>
        <v>5</v>
      </c>
      <c r="DX49" s="24">
        <f t="shared" si="123"/>
        <v>1.1689814814815416E-4</v>
      </c>
      <c r="DY49" s="24">
        <f t="shared" si="124"/>
        <v>2.3379629629630833E-5</v>
      </c>
      <c r="DZ49" s="24">
        <f t="shared" si="125"/>
        <v>3.5532407407404265E-5</v>
      </c>
      <c r="EA49" s="24">
        <f t="shared" si="126"/>
        <v>7.0601851851863351E-6</v>
      </c>
      <c r="EB49" s="24">
        <f t="shared" si="127"/>
        <v>1.3194444444447617E-5</v>
      </c>
      <c r="EE49" s="24" t="str">
        <f t="shared" si="128"/>
        <v/>
      </c>
      <c r="EF49" s="24" t="str">
        <f t="shared" si="129"/>
        <v/>
      </c>
      <c r="EG49" s="24" t="str">
        <f t="shared" si="130"/>
        <v/>
      </c>
      <c r="EH49" s="24" t="str">
        <f t="shared" si="131"/>
        <v/>
      </c>
      <c r="EI49" s="24" t="str">
        <f t="shared" si="132"/>
        <v/>
      </c>
      <c r="EJ49" s="24" t="str">
        <f t="shared" si="133"/>
        <v/>
      </c>
      <c r="EK49" s="24" t="str">
        <f t="shared" si="134"/>
        <v/>
      </c>
      <c r="EL49" s="24" t="str">
        <f t="shared" si="135"/>
        <v/>
      </c>
      <c r="EM49" s="24" t="str">
        <f t="shared" si="136"/>
        <v/>
      </c>
      <c r="EN49" s="24" t="str">
        <f t="shared" si="137"/>
        <v/>
      </c>
      <c r="EO49" s="24" t="str">
        <f t="shared" si="138"/>
        <v/>
      </c>
      <c r="EP49" s="24" t="str">
        <f t="shared" si="139"/>
        <v/>
      </c>
      <c r="EQ49" s="24" t="str">
        <f t="shared" si="140"/>
        <v/>
      </c>
      <c r="ER49" s="1">
        <f t="shared" si="141"/>
        <v>0</v>
      </c>
      <c r="ES49" s="1">
        <f t="shared" si="142"/>
        <v>0</v>
      </c>
      <c r="ET49" s="24">
        <f t="shared" si="143"/>
        <v>0</v>
      </c>
      <c r="EU49" s="24" t="str">
        <f t="shared" si="144"/>
        <v/>
      </c>
      <c r="EV49" s="24">
        <f t="shared" si="145"/>
        <v>0</v>
      </c>
      <c r="EW49" s="24" t="str">
        <f t="shared" si="146"/>
        <v/>
      </c>
      <c r="EX49" s="24" t="str">
        <f t="shared" si="147"/>
        <v/>
      </c>
      <c r="EZ49" s="24">
        <f t="shared" si="148"/>
        <v>2.3148148148148182E-4</v>
      </c>
      <c r="FA49" s="24">
        <f>IF(AND(C49&lt;&gt;"",C49&lt;=20),C49/86400,20/86400)</f>
        <v>2.3148148148148149E-4</v>
      </c>
      <c r="FB49" s="40">
        <f t="shared" si="149"/>
        <v>-2.8102520310824275E-14</v>
      </c>
      <c r="FD49" s="24">
        <f t="shared" si="150"/>
        <v>7.0601851851863351E-6</v>
      </c>
      <c r="FE49" s="24">
        <f t="shared" si="151"/>
        <v>8.1018518518702343E-7</v>
      </c>
      <c r="FF49" s="24"/>
      <c r="FG49" s="49">
        <f>K49</f>
        <v>1</v>
      </c>
      <c r="FH49" s="8">
        <f>C49</f>
        <v>24.949999799999873</v>
      </c>
      <c r="FI49" s="49">
        <f>L49</f>
        <v>1</v>
      </c>
      <c r="FJ49" s="49">
        <f t="shared" si="152"/>
        <v>1</v>
      </c>
      <c r="FK49" s="49">
        <f t="shared" si="153"/>
        <v>8</v>
      </c>
      <c r="FL49" s="51">
        <f t="shared" si="154"/>
        <v>0.61000000000009935</v>
      </c>
      <c r="FM49" s="49">
        <f t="shared" si="155"/>
        <v>0</v>
      </c>
      <c r="FN49" s="49">
        <f t="shared" si="156"/>
        <v>4</v>
      </c>
      <c r="FO49" s="51">
        <f t="shared" si="157"/>
        <v>9.8999999999995083</v>
      </c>
      <c r="FP49" s="51">
        <f t="shared" si="158"/>
        <v>2.4749999999998771</v>
      </c>
      <c r="FQ49" s="51">
        <f t="shared" si="159"/>
        <v>5.8299999999998242</v>
      </c>
      <c r="FR49" s="51">
        <f t="shared" si="160"/>
        <v>5.8299999999998242</v>
      </c>
      <c r="FS49" s="51">
        <f t="shared" si="161"/>
        <v>5.8299999999998242</v>
      </c>
      <c r="FT49" s="1">
        <f t="shared" si="162"/>
        <v>0</v>
      </c>
      <c r="FU49" s="1">
        <f t="shared" si="163"/>
        <v>0</v>
      </c>
      <c r="FV49" s="51">
        <f t="shared" si="164"/>
        <v>0</v>
      </c>
      <c r="FW49" s="51" t="str">
        <f t="shared" si="165"/>
        <v/>
      </c>
      <c r="FX49" s="51">
        <f t="shared" si="166"/>
        <v>0</v>
      </c>
      <c r="FY49" s="51" t="str">
        <f t="shared" si="167"/>
        <v/>
      </c>
      <c r="FZ49" s="51" t="str">
        <f t="shared" si="168"/>
        <v/>
      </c>
      <c r="GA49" s="1">
        <f t="shared" si="169"/>
        <v>1</v>
      </c>
      <c r="GB49" s="1">
        <f t="shared" si="170"/>
        <v>5</v>
      </c>
      <c r="GC49" s="51">
        <f t="shared" si="171"/>
        <v>10.10000000000052</v>
      </c>
      <c r="GD49" s="51">
        <f t="shared" si="172"/>
        <v>2.0200000000001039</v>
      </c>
      <c r="GE49" s="51">
        <f t="shared" si="173"/>
        <v>3.0699999999997285</v>
      </c>
      <c r="GF49" s="51">
        <f t="shared" si="174"/>
        <v>0.61000000000009935</v>
      </c>
      <c r="GG49" s="51">
        <f t="shared" si="175"/>
        <v>1.1400000000002741</v>
      </c>
      <c r="GH49" s="1">
        <f t="shared" si="176"/>
        <v>0</v>
      </c>
      <c r="GI49" s="1">
        <f t="shared" si="177"/>
        <v>0</v>
      </c>
      <c r="GJ49" s="40">
        <f t="shared" si="178"/>
        <v>0</v>
      </c>
      <c r="GK49" s="40" t="str">
        <f t="shared" si="179"/>
        <v/>
      </c>
      <c r="GL49" s="40">
        <f t="shared" si="180"/>
        <v>0</v>
      </c>
      <c r="GM49" s="40" t="str">
        <f t="shared" si="181"/>
        <v/>
      </c>
      <c r="GN49" s="40" t="str">
        <f t="shared" si="182"/>
        <v/>
      </c>
    </row>
    <row r="50" spans="1:196" x14ac:dyDescent="0.25">
      <c r="A50">
        <v>3</v>
      </c>
      <c r="B50">
        <v>0</v>
      </c>
      <c r="C50">
        <v>3.0833316000001507</v>
      </c>
      <c r="D50" s="11">
        <f>IF(C50&gt;0,P50+(C50/86400),"")</f>
        <v>1.7444251523148151E-2</v>
      </c>
      <c r="E50" s="11">
        <f t="shared" si="186"/>
        <v>1.7640046296296296E-2</v>
      </c>
      <c r="F50" s="1">
        <v>1</v>
      </c>
      <c r="G50" s="1" t="s">
        <v>283</v>
      </c>
      <c r="H50" s="1">
        <v>72</v>
      </c>
      <c r="J50" s="6"/>
      <c r="K50" s="23">
        <f t="shared" si="43"/>
        <v>1</v>
      </c>
      <c r="L50" s="6">
        <f t="shared" si="44"/>
        <v>0</v>
      </c>
      <c r="M50" s="6">
        <f t="shared" si="45"/>
        <v>0</v>
      </c>
      <c r="N50" s="6">
        <f t="shared" si="46"/>
        <v>0</v>
      </c>
      <c r="O50" s="57">
        <f t="shared" si="47"/>
        <v>0</v>
      </c>
      <c r="P50" s="4">
        <v>1.7408564814814814E-2</v>
      </c>
      <c r="Q50" s="4">
        <v>1.7411921296296293E-2</v>
      </c>
      <c r="R50" s="4">
        <v>1.7413657407407409E-2</v>
      </c>
      <c r="S50" s="4">
        <v>1.7433333333333332E-2</v>
      </c>
      <c r="T50" s="16">
        <v>1.7413657407407409E-2</v>
      </c>
      <c r="U50" s="4">
        <v>1.7433333333333332E-2</v>
      </c>
      <c r="V50" s="4">
        <v>1.7439120370370369E-2</v>
      </c>
      <c r="W50" s="16"/>
      <c r="X50" s="4"/>
      <c r="Y50" s="4"/>
      <c r="Z50" s="16"/>
      <c r="AA50" s="4"/>
      <c r="AB50" s="4"/>
      <c r="AC50" s="16"/>
      <c r="AD50" s="4"/>
      <c r="AE50" s="4"/>
      <c r="AF50" s="4">
        <v>1.7443634259259259E-2</v>
      </c>
      <c r="AG50" s="4">
        <f t="shared" si="48"/>
        <v>1.7444251523148151E-2</v>
      </c>
      <c r="AH50" s="4" t="str">
        <f t="shared" si="49"/>
        <v>TO</v>
      </c>
      <c r="AI50" s="4" t="str">
        <f t="shared" si="185"/>
        <v/>
      </c>
      <c r="AJ50" s="1" t="s">
        <v>282</v>
      </c>
      <c r="AK50" s="17" t="s">
        <v>280</v>
      </c>
      <c r="AL50" s="1" t="s">
        <v>281</v>
      </c>
      <c r="AM50" s="1" t="s">
        <v>280</v>
      </c>
      <c r="AW50" s="1" t="str">
        <f t="shared" si="50"/>
        <v>ic</v>
      </c>
      <c r="AY50" s="1">
        <f t="shared" si="51"/>
        <v>1</v>
      </c>
      <c r="AZ50" s="1">
        <f t="shared" si="52"/>
        <v>3</v>
      </c>
      <c r="BA50" s="1">
        <f t="shared" si="53"/>
        <v>3</v>
      </c>
      <c r="BB50" s="1">
        <f t="shared" si="54"/>
        <v>0</v>
      </c>
      <c r="BC50" s="24">
        <f t="shared" si="55"/>
        <v>5.0925925925947302E-6</v>
      </c>
      <c r="BD50" s="24">
        <f t="shared" si="56"/>
        <v>1.9675925925922988E-5</v>
      </c>
      <c r="BE50" s="24">
        <f t="shared" si="57"/>
        <v>5.7870370370367852E-6</v>
      </c>
      <c r="BF50" s="24" t="str">
        <f t="shared" si="58"/>
        <v/>
      </c>
      <c r="BG50" s="24" t="str">
        <f t="shared" si="59"/>
        <v/>
      </c>
      <c r="BH50" s="24" t="str">
        <f t="shared" si="60"/>
        <v/>
      </c>
      <c r="BI50" s="24" t="str">
        <f t="shared" si="61"/>
        <v/>
      </c>
      <c r="BJ50" s="24" t="str">
        <f t="shared" si="62"/>
        <v/>
      </c>
      <c r="BK50" s="24" t="str">
        <f t="shared" si="63"/>
        <v/>
      </c>
      <c r="BL50" s="24" t="str">
        <f t="shared" si="64"/>
        <v/>
      </c>
      <c r="BM50" s="24" t="str">
        <f t="shared" si="65"/>
        <v/>
      </c>
      <c r="BN50" s="24" t="str">
        <f t="shared" si="66"/>
        <v/>
      </c>
      <c r="BO50" s="24">
        <f t="shared" si="67"/>
        <v>5.1311527777819776E-6</v>
      </c>
      <c r="BQ50" s="24" t="str">
        <f t="shared" si="68"/>
        <v/>
      </c>
      <c r="BR50" s="24">
        <f t="shared" si="69"/>
        <v>1.9675925925922988E-5</v>
      </c>
      <c r="BS50" s="24" t="str">
        <f t="shared" si="70"/>
        <v/>
      </c>
      <c r="BT50" s="24" t="str">
        <f t="shared" si="71"/>
        <v/>
      </c>
      <c r="BU50" s="24" t="str">
        <f t="shared" si="72"/>
        <v/>
      </c>
      <c r="BV50" s="24" t="str">
        <f t="shared" si="73"/>
        <v/>
      </c>
      <c r="BW50" s="24" t="str">
        <f t="shared" si="74"/>
        <v/>
      </c>
      <c r="BX50" s="24" t="str">
        <f t="shared" si="75"/>
        <v/>
      </c>
      <c r="BY50" s="24" t="str">
        <f t="shared" si="76"/>
        <v/>
      </c>
      <c r="BZ50" s="24" t="str">
        <f t="shared" si="77"/>
        <v/>
      </c>
      <c r="CA50" s="24" t="str">
        <f t="shared" si="78"/>
        <v/>
      </c>
      <c r="CB50" s="24" t="str">
        <f t="shared" si="79"/>
        <v/>
      </c>
      <c r="CC50" s="24">
        <f t="shared" si="80"/>
        <v>5.1311527777819776E-6</v>
      </c>
      <c r="CD50" s="1">
        <f t="shared" si="81"/>
        <v>0</v>
      </c>
      <c r="CE50" s="1">
        <f t="shared" si="82"/>
        <v>2</v>
      </c>
      <c r="CF50" s="24">
        <f t="shared" si="83"/>
        <v>2.4807078703704966E-5</v>
      </c>
      <c r="CG50" s="24">
        <f t="shared" si="84"/>
        <v>1.2403539351852483E-5</v>
      </c>
      <c r="CH50" s="24">
        <f t="shared" si="85"/>
        <v>1.9675925925922988E-5</v>
      </c>
      <c r="CI50" s="24">
        <f t="shared" si="86"/>
        <v>1.9675925925922988E-5</v>
      </c>
      <c r="CJ50" s="24">
        <f t="shared" si="87"/>
        <v>1.9675925925922988E-5</v>
      </c>
      <c r="CM50" s="24" t="str">
        <f t="shared" si="88"/>
        <v/>
      </c>
      <c r="CN50" s="24" t="str">
        <f t="shared" si="89"/>
        <v/>
      </c>
      <c r="CO50" s="24" t="str">
        <f t="shared" si="90"/>
        <v/>
      </c>
      <c r="CP50" s="24" t="str">
        <f t="shared" si="91"/>
        <v/>
      </c>
      <c r="CQ50" s="24" t="str">
        <f t="shared" si="92"/>
        <v/>
      </c>
      <c r="CR50" s="24" t="str">
        <f t="shared" si="93"/>
        <v/>
      </c>
      <c r="CS50" s="24" t="str">
        <f t="shared" si="94"/>
        <v/>
      </c>
      <c r="CT50" s="24" t="str">
        <f t="shared" si="95"/>
        <v/>
      </c>
      <c r="CU50" s="24" t="str">
        <f t="shared" si="96"/>
        <v/>
      </c>
      <c r="CV50" s="24" t="str">
        <f t="shared" si="97"/>
        <v/>
      </c>
      <c r="CW50" s="24" t="str">
        <f t="shared" si="98"/>
        <v/>
      </c>
      <c r="CX50" s="24" t="str">
        <f t="shared" si="99"/>
        <v/>
      </c>
      <c r="CY50" s="24" t="str">
        <f t="shared" si="100"/>
        <v/>
      </c>
      <c r="CZ50" s="1">
        <f t="shared" si="101"/>
        <v>0</v>
      </c>
      <c r="DA50" s="1">
        <f t="shared" si="102"/>
        <v>0</v>
      </c>
      <c r="DB50" s="24">
        <f t="shared" si="103"/>
        <v>0</v>
      </c>
      <c r="DC50" s="24" t="str">
        <f t="shared" si="104"/>
        <v/>
      </c>
      <c r="DD50" s="24">
        <f t="shared" si="105"/>
        <v>0</v>
      </c>
      <c r="DE50" s="24" t="str">
        <f t="shared" si="106"/>
        <v/>
      </c>
      <c r="DF50" s="24" t="str">
        <f t="shared" si="107"/>
        <v/>
      </c>
      <c r="DI50" s="24">
        <f t="shared" si="108"/>
        <v>5.0925925925947302E-6</v>
      </c>
      <c r="DJ50" s="24" t="str">
        <f t="shared" si="109"/>
        <v/>
      </c>
      <c r="DK50" s="24" t="str">
        <f t="shared" si="110"/>
        <v/>
      </c>
      <c r="DL50" s="24" t="str">
        <f t="shared" si="111"/>
        <v/>
      </c>
      <c r="DM50" s="24" t="str">
        <f t="shared" si="112"/>
        <v/>
      </c>
      <c r="DN50" s="24" t="str">
        <f t="shared" si="113"/>
        <v/>
      </c>
      <c r="DO50" s="24" t="str">
        <f t="shared" si="114"/>
        <v/>
      </c>
      <c r="DP50" s="24" t="str">
        <f t="shared" si="115"/>
        <v/>
      </c>
      <c r="DQ50" s="24" t="str">
        <f t="shared" si="116"/>
        <v/>
      </c>
      <c r="DR50" s="24" t="str">
        <f t="shared" si="117"/>
        <v/>
      </c>
      <c r="DS50" s="24" t="str">
        <f t="shared" si="118"/>
        <v/>
      </c>
      <c r="DT50" s="24" t="str">
        <f t="shared" si="119"/>
        <v/>
      </c>
      <c r="DU50" s="24" t="str">
        <f t="shared" si="120"/>
        <v/>
      </c>
      <c r="DV50" s="1">
        <f t="shared" si="121"/>
        <v>1</v>
      </c>
      <c r="DW50" s="1">
        <f t="shared" si="122"/>
        <v>1</v>
      </c>
      <c r="DX50" s="24">
        <f t="shared" si="123"/>
        <v>5.0925925925947302E-6</v>
      </c>
      <c r="DY50" s="24">
        <f t="shared" si="124"/>
        <v>5.0925925925947302E-6</v>
      </c>
      <c r="DZ50" s="24">
        <f t="shared" si="125"/>
        <v>5.0925925925947302E-6</v>
      </c>
      <c r="EA50" s="24">
        <f t="shared" si="126"/>
        <v>5.0925925925947302E-6</v>
      </c>
      <c r="EB50" s="24" t="str">
        <f t="shared" si="127"/>
        <v/>
      </c>
      <c r="EE50" s="24" t="str">
        <f t="shared" si="128"/>
        <v/>
      </c>
      <c r="EF50" s="24" t="str">
        <f t="shared" si="129"/>
        <v/>
      </c>
      <c r="EG50" s="24">
        <f t="shared" si="130"/>
        <v>5.7870370370367852E-6</v>
      </c>
      <c r="EH50" s="24" t="str">
        <f t="shared" si="131"/>
        <v/>
      </c>
      <c r="EI50" s="24" t="str">
        <f t="shared" si="132"/>
        <v/>
      </c>
      <c r="EJ50" s="24" t="str">
        <f t="shared" si="133"/>
        <v/>
      </c>
      <c r="EK50" s="24" t="str">
        <f t="shared" si="134"/>
        <v/>
      </c>
      <c r="EL50" s="24" t="str">
        <f t="shared" si="135"/>
        <v/>
      </c>
      <c r="EM50" s="24" t="str">
        <f t="shared" si="136"/>
        <v/>
      </c>
      <c r="EN50" s="24" t="str">
        <f t="shared" si="137"/>
        <v/>
      </c>
      <c r="EO50" s="24" t="str">
        <f t="shared" si="138"/>
        <v/>
      </c>
      <c r="EP50" s="24" t="str">
        <f t="shared" si="139"/>
        <v/>
      </c>
      <c r="EQ50" s="24" t="str">
        <f t="shared" si="140"/>
        <v/>
      </c>
      <c r="ER50" s="1">
        <f t="shared" si="141"/>
        <v>0</v>
      </c>
      <c r="ES50" s="1">
        <f t="shared" si="142"/>
        <v>1</v>
      </c>
      <c r="ET50" s="24">
        <f t="shared" si="143"/>
        <v>5.7870370370367852E-6</v>
      </c>
      <c r="EU50" s="24">
        <f t="shared" si="144"/>
        <v>5.7870370370367852E-6</v>
      </c>
      <c r="EV50" s="24">
        <f t="shared" si="145"/>
        <v>5.7870370370367852E-6</v>
      </c>
      <c r="EW50" s="24">
        <f t="shared" si="146"/>
        <v>5.7870370370367852E-6</v>
      </c>
      <c r="EX50" s="24">
        <f t="shared" si="147"/>
        <v>5.7870370370367852E-6</v>
      </c>
      <c r="EZ50" s="24">
        <f t="shared" si="148"/>
        <v>3.5686708333336481E-5</v>
      </c>
      <c r="FA50" s="24">
        <f>IF(AND(C50&lt;&gt;"",C50&lt;=20),C50/86400,20/86400)</f>
        <v>3.5686708333335078E-5</v>
      </c>
      <c r="FB50" s="40">
        <f t="shared" si="149"/>
        <v>-1.2119211884042969E-13</v>
      </c>
      <c r="FD50" s="24">
        <f t="shared" si="150"/>
        <v>5.0925925925947302E-6</v>
      </c>
      <c r="FE50" s="24">
        <f t="shared" si="151"/>
        <v>1.7361111111155458E-6</v>
      </c>
      <c r="FF50" s="24"/>
      <c r="FG50" s="49">
        <f>K50</f>
        <v>1</v>
      </c>
      <c r="FH50" s="8">
        <f>C50</f>
        <v>3.0833316000001507</v>
      </c>
      <c r="FI50" s="49">
        <f>L50</f>
        <v>0</v>
      </c>
      <c r="FJ50" s="49">
        <f t="shared" si="152"/>
        <v>1</v>
      </c>
      <c r="FK50" s="49">
        <f t="shared" si="153"/>
        <v>3</v>
      </c>
      <c r="FL50" s="51">
        <f t="shared" si="154"/>
        <v>0.44000000000018469</v>
      </c>
      <c r="FM50" s="49">
        <f t="shared" si="155"/>
        <v>0</v>
      </c>
      <c r="FN50" s="49">
        <f t="shared" si="156"/>
        <v>2</v>
      </c>
      <c r="FO50" s="51">
        <f t="shared" si="157"/>
        <v>2.143331600000109</v>
      </c>
      <c r="FP50" s="51">
        <f t="shared" si="158"/>
        <v>1.0716658000000545</v>
      </c>
      <c r="FQ50" s="51">
        <f t="shared" si="159"/>
        <v>1.6999999999997462</v>
      </c>
      <c r="FR50" s="51">
        <f t="shared" si="160"/>
        <v>1.6999999999997462</v>
      </c>
      <c r="FS50" s="51">
        <f t="shared" si="161"/>
        <v>1.6999999999997462</v>
      </c>
      <c r="FT50" s="1">
        <f t="shared" si="162"/>
        <v>0</v>
      </c>
      <c r="FU50" s="1">
        <f t="shared" si="163"/>
        <v>0</v>
      </c>
      <c r="FV50" s="51">
        <f t="shared" si="164"/>
        <v>0</v>
      </c>
      <c r="FW50" s="51" t="str">
        <f t="shared" si="165"/>
        <v/>
      </c>
      <c r="FX50" s="51">
        <f t="shared" si="166"/>
        <v>0</v>
      </c>
      <c r="FY50" s="51" t="str">
        <f t="shared" si="167"/>
        <v/>
      </c>
      <c r="FZ50" s="51" t="str">
        <f t="shared" si="168"/>
        <v/>
      </c>
      <c r="GA50" s="1">
        <f t="shared" si="169"/>
        <v>1</v>
      </c>
      <c r="GB50" s="1">
        <f t="shared" si="170"/>
        <v>1</v>
      </c>
      <c r="GC50" s="51">
        <f t="shared" si="171"/>
        <v>0.44000000000018469</v>
      </c>
      <c r="GD50" s="51">
        <f t="shared" si="172"/>
        <v>0.44000000000018469</v>
      </c>
      <c r="GE50" s="51">
        <f t="shared" si="173"/>
        <v>0.44000000000018469</v>
      </c>
      <c r="GF50" s="51">
        <f t="shared" si="174"/>
        <v>0.44000000000018469</v>
      </c>
      <c r="GG50" s="51" t="str">
        <f t="shared" si="175"/>
        <v/>
      </c>
      <c r="GH50" s="1">
        <f t="shared" si="176"/>
        <v>0</v>
      </c>
      <c r="GI50" s="1">
        <f t="shared" si="177"/>
        <v>1</v>
      </c>
      <c r="GJ50" s="40">
        <f t="shared" si="178"/>
        <v>0.49999999999997824</v>
      </c>
      <c r="GK50" s="40">
        <f t="shared" si="179"/>
        <v>0.49999999999997824</v>
      </c>
      <c r="GL50" s="40">
        <f t="shared" si="180"/>
        <v>0.49999999999997824</v>
      </c>
      <c r="GM50" s="40">
        <f t="shared" si="181"/>
        <v>0.49999999999997824</v>
      </c>
      <c r="GN50" s="40">
        <f t="shared" si="182"/>
        <v>0.49999999999997824</v>
      </c>
    </row>
    <row r="51" spans="1:196" x14ac:dyDescent="0.25">
      <c r="A51">
        <v>3</v>
      </c>
      <c r="B51">
        <v>0</v>
      </c>
      <c r="C51">
        <v>22.400007699999957</v>
      </c>
      <c r="D51" s="11">
        <f>IF(C51&gt;0,P51+(C51/86400),"")</f>
        <v>2.1362152866898146E-2</v>
      </c>
      <c r="E51" s="11">
        <f t="shared" si="186"/>
        <v>2.1334374999999999E-2</v>
      </c>
      <c r="F51" s="1">
        <v>1</v>
      </c>
      <c r="G51" s="1" t="s">
        <v>283</v>
      </c>
      <c r="H51" s="1">
        <v>73</v>
      </c>
      <c r="J51" s="6"/>
      <c r="K51" s="23">
        <f t="shared" si="43"/>
        <v>1</v>
      </c>
      <c r="L51" s="6">
        <f t="shared" si="44"/>
        <v>1</v>
      </c>
      <c r="M51" s="6">
        <f t="shared" si="45"/>
        <v>0</v>
      </c>
      <c r="N51" s="6">
        <f t="shared" si="46"/>
        <v>0</v>
      </c>
      <c r="O51" s="57">
        <f t="shared" si="47"/>
        <v>0</v>
      </c>
      <c r="P51" s="4">
        <v>2.1102893518518517E-2</v>
      </c>
      <c r="Q51" s="4">
        <v>2.1120601851851852E-2</v>
      </c>
      <c r="R51" s="4">
        <v>2.1122337962962964E-2</v>
      </c>
      <c r="S51" s="4">
        <v>2.1158333333333335E-2</v>
      </c>
      <c r="T51" s="16">
        <v>2.1122337962962964E-2</v>
      </c>
      <c r="U51" s="4">
        <v>2.1158333333333335E-2</v>
      </c>
      <c r="V51" s="4">
        <v>2.1166782407407408E-2</v>
      </c>
      <c r="W51" s="16">
        <v>2.1170717592592592E-2</v>
      </c>
      <c r="X51" s="4">
        <v>2.1182986111111111E-2</v>
      </c>
      <c r="Y51" s="4">
        <v>2.1201620370370374E-2</v>
      </c>
      <c r="Z51" s="16">
        <v>2.1206134259259258E-2</v>
      </c>
      <c r="AA51" s="4">
        <v>2.1223726851851851E-2</v>
      </c>
      <c r="AB51" s="4">
        <v>2.1228356481481483E-2</v>
      </c>
      <c r="AC51" s="16">
        <v>2.1241898148148152E-2</v>
      </c>
      <c r="AD51" s="4">
        <v>2.124884259259259E-2</v>
      </c>
      <c r="AE51" s="4">
        <v>2.1270833333333333E-2</v>
      </c>
      <c r="AF51" s="4">
        <v>2.1360763888888887E-2</v>
      </c>
      <c r="AG51" s="4">
        <f t="shared" si="48"/>
        <v>2.1334374999999999E-2</v>
      </c>
      <c r="AH51" s="4" t="str">
        <f t="shared" si="49"/>
        <v>EB</v>
      </c>
      <c r="AI51" s="4" t="str">
        <f t="shared" si="185"/>
        <v>X</v>
      </c>
      <c r="AJ51" s="1" t="s">
        <v>282</v>
      </c>
      <c r="AK51" s="17" t="s">
        <v>280</v>
      </c>
      <c r="AL51" s="1" t="s">
        <v>286</v>
      </c>
      <c r="AM51" s="1" t="s">
        <v>280</v>
      </c>
      <c r="AN51" s="17" t="s">
        <v>282</v>
      </c>
      <c r="AO51" s="1" t="s">
        <v>280</v>
      </c>
      <c r="AP51" s="1" t="s">
        <v>282</v>
      </c>
      <c r="AQ51" s="17" t="s">
        <v>280</v>
      </c>
      <c r="AR51" s="1" t="s">
        <v>286</v>
      </c>
      <c r="AS51" s="1" t="s">
        <v>280</v>
      </c>
      <c r="AT51" s="17" t="s">
        <v>286</v>
      </c>
      <c r="AU51" s="1" t="s">
        <v>280</v>
      </c>
      <c r="AV51" s="1" t="s">
        <v>286</v>
      </c>
      <c r="AW51" s="1" t="str">
        <f t="shared" si="50"/>
        <v>street</v>
      </c>
      <c r="AY51" s="1">
        <f t="shared" si="51"/>
        <v>1</v>
      </c>
      <c r="AZ51" s="1">
        <f t="shared" si="52"/>
        <v>12</v>
      </c>
      <c r="BA51" s="1">
        <f t="shared" si="53"/>
        <v>12</v>
      </c>
      <c r="BB51" s="1">
        <f t="shared" si="54"/>
        <v>0</v>
      </c>
      <c r="BC51" s="24">
        <f t="shared" si="55"/>
        <v>1.9444444444446929E-5</v>
      </c>
      <c r="BD51" s="24">
        <f t="shared" si="56"/>
        <v>3.5995370370370261E-5</v>
      </c>
      <c r="BE51" s="24">
        <f t="shared" si="57"/>
        <v>8.4490740740739145E-6</v>
      </c>
      <c r="BF51" s="24">
        <f t="shared" si="58"/>
        <v>3.9351851851832098E-6</v>
      </c>
      <c r="BG51" s="24">
        <f t="shared" si="59"/>
        <v>1.2268518518519095E-5</v>
      </c>
      <c r="BH51" s="24">
        <f t="shared" si="60"/>
        <v>1.8634259259263375E-5</v>
      </c>
      <c r="BI51" s="24">
        <f t="shared" si="61"/>
        <v>4.5138888888837658E-6</v>
      </c>
      <c r="BJ51" s="24">
        <f t="shared" si="62"/>
        <v>1.7592592592593354E-5</v>
      </c>
      <c r="BK51" s="24">
        <f t="shared" si="63"/>
        <v>4.6296296296322037E-6</v>
      </c>
      <c r="BL51" s="24">
        <f t="shared" si="64"/>
        <v>1.3541666666668645E-5</v>
      </c>
      <c r="BM51" s="24">
        <f t="shared" si="65"/>
        <v>6.9444444444378972E-6</v>
      </c>
      <c r="BN51" s="24">
        <f t="shared" si="66"/>
        <v>2.1990740740742559E-5</v>
      </c>
      <c r="BO51" s="24">
        <f t="shared" si="67"/>
        <v>6.3541666666666607E-5</v>
      </c>
      <c r="BQ51" s="24" t="str">
        <f t="shared" si="68"/>
        <v/>
      </c>
      <c r="BR51" s="24">
        <f t="shared" si="69"/>
        <v>3.5995370370370261E-5</v>
      </c>
      <c r="BS51" s="24" t="str">
        <f t="shared" si="70"/>
        <v/>
      </c>
      <c r="BT51" s="24">
        <f t="shared" si="71"/>
        <v>3.9351851851832098E-6</v>
      </c>
      <c r="BU51" s="24" t="str">
        <f t="shared" si="72"/>
        <v/>
      </c>
      <c r="BV51" s="24">
        <f t="shared" si="73"/>
        <v>1.8634259259263375E-5</v>
      </c>
      <c r="BW51" s="24" t="str">
        <f t="shared" si="74"/>
        <v/>
      </c>
      <c r="BX51" s="24">
        <f t="shared" si="75"/>
        <v>1.7592592592593354E-5</v>
      </c>
      <c r="BY51" s="24" t="str">
        <f t="shared" si="76"/>
        <v/>
      </c>
      <c r="BZ51" s="24">
        <f t="shared" si="77"/>
        <v>1.3541666666668645E-5</v>
      </c>
      <c r="CA51" s="24" t="str">
        <f t="shared" si="78"/>
        <v/>
      </c>
      <c r="CB51" s="24">
        <f t="shared" si="79"/>
        <v>2.1990740740742559E-5</v>
      </c>
      <c r="CC51" s="24" t="str">
        <f t="shared" si="80"/>
        <v/>
      </c>
      <c r="CD51" s="1">
        <f t="shared" si="81"/>
        <v>0</v>
      </c>
      <c r="CE51" s="1">
        <f t="shared" si="82"/>
        <v>6</v>
      </c>
      <c r="CF51" s="24">
        <f t="shared" si="83"/>
        <v>1.116898148148214E-4</v>
      </c>
      <c r="CG51" s="24">
        <f t="shared" si="84"/>
        <v>1.8614969135803568E-5</v>
      </c>
      <c r="CH51" s="24">
        <f t="shared" si="85"/>
        <v>3.5995370370370261E-5</v>
      </c>
      <c r="CI51" s="24">
        <f t="shared" si="86"/>
        <v>3.5995370370370261E-5</v>
      </c>
      <c r="CJ51" s="24">
        <f t="shared" si="87"/>
        <v>3.5995370370370261E-5</v>
      </c>
      <c r="CM51" s="24" t="str">
        <f t="shared" si="88"/>
        <v/>
      </c>
      <c r="CN51" s="24" t="str">
        <f t="shared" si="89"/>
        <v/>
      </c>
      <c r="CO51" s="24">
        <f t="shared" si="90"/>
        <v>8.4490740740739145E-6</v>
      </c>
      <c r="CP51" s="24" t="str">
        <f t="shared" si="91"/>
        <v/>
      </c>
      <c r="CQ51" s="24" t="str">
        <f t="shared" si="92"/>
        <v/>
      </c>
      <c r="CR51" s="24" t="str">
        <f t="shared" si="93"/>
        <v/>
      </c>
      <c r="CS51" s="24" t="str">
        <f t="shared" si="94"/>
        <v/>
      </c>
      <c r="CT51" s="24" t="str">
        <f t="shared" si="95"/>
        <v/>
      </c>
      <c r="CU51" s="24">
        <f t="shared" si="96"/>
        <v>4.6296296296322037E-6</v>
      </c>
      <c r="CV51" s="24" t="str">
        <f t="shared" si="97"/>
        <v/>
      </c>
      <c r="CW51" s="24">
        <f t="shared" si="98"/>
        <v>6.9444444444378972E-6</v>
      </c>
      <c r="CX51" s="24" t="str">
        <f t="shared" si="99"/>
        <v/>
      </c>
      <c r="CY51" s="24">
        <f t="shared" si="100"/>
        <v>6.3541666666666607E-5</v>
      </c>
      <c r="CZ51" s="1">
        <f t="shared" si="101"/>
        <v>0</v>
      </c>
      <c r="DA51" s="1">
        <f t="shared" si="102"/>
        <v>4</v>
      </c>
      <c r="DB51" s="24">
        <f t="shared" si="103"/>
        <v>8.3564814814810623E-5</v>
      </c>
      <c r="DC51" s="24">
        <f t="shared" si="104"/>
        <v>2.0891203703702656E-5</v>
      </c>
      <c r="DD51" s="24">
        <f t="shared" si="105"/>
        <v>6.3541666666666607E-5</v>
      </c>
      <c r="DE51" s="24">
        <f t="shared" si="106"/>
        <v>8.4490740740739145E-6</v>
      </c>
      <c r="DF51" s="24">
        <f t="shared" si="107"/>
        <v>8.4490740740739145E-6</v>
      </c>
      <c r="DI51" s="24">
        <f t="shared" si="108"/>
        <v>1.9444444444446929E-5</v>
      </c>
      <c r="DJ51" s="24" t="str">
        <f t="shared" si="109"/>
        <v/>
      </c>
      <c r="DK51" s="24" t="str">
        <f t="shared" si="110"/>
        <v/>
      </c>
      <c r="DL51" s="24" t="str">
        <f t="shared" si="111"/>
        <v/>
      </c>
      <c r="DM51" s="24">
        <f t="shared" si="112"/>
        <v>1.2268518518519095E-5</v>
      </c>
      <c r="DN51" s="24" t="str">
        <f t="shared" si="113"/>
        <v/>
      </c>
      <c r="DO51" s="24">
        <f t="shared" si="114"/>
        <v>4.5138888888837658E-6</v>
      </c>
      <c r="DP51" s="24" t="str">
        <f t="shared" si="115"/>
        <v/>
      </c>
      <c r="DQ51" s="24" t="str">
        <f t="shared" si="116"/>
        <v/>
      </c>
      <c r="DR51" s="24" t="str">
        <f t="shared" si="117"/>
        <v/>
      </c>
      <c r="DS51" s="24" t="str">
        <f t="shared" si="118"/>
        <v/>
      </c>
      <c r="DT51" s="24" t="str">
        <f t="shared" si="119"/>
        <v/>
      </c>
      <c r="DU51" s="24" t="str">
        <f t="shared" si="120"/>
        <v/>
      </c>
      <c r="DV51" s="1">
        <f t="shared" si="121"/>
        <v>1</v>
      </c>
      <c r="DW51" s="1">
        <f t="shared" si="122"/>
        <v>3</v>
      </c>
      <c r="DX51" s="24">
        <f t="shared" si="123"/>
        <v>3.622685185184979E-5</v>
      </c>
      <c r="DY51" s="24">
        <f t="shared" si="124"/>
        <v>1.207561728394993E-5</v>
      </c>
      <c r="DZ51" s="24">
        <f t="shared" si="125"/>
        <v>1.9444444444446929E-5</v>
      </c>
      <c r="EA51" s="24">
        <f t="shared" si="126"/>
        <v>1.9444444444446929E-5</v>
      </c>
      <c r="EB51" s="24">
        <f t="shared" si="127"/>
        <v>1.2268518518519095E-5</v>
      </c>
      <c r="EE51" s="24" t="str">
        <f t="shared" si="128"/>
        <v/>
      </c>
      <c r="EF51" s="24" t="str">
        <f t="shared" si="129"/>
        <v/>
      </c>
      <c r="EG51" s="24" t="str">
        <f t="shared" si="130"/>
        <v/>
      </c>
      <c r="EH51" s="24" t="str">
        <f t="shared" si="131"/>
        <v/>
      </c>
      <c r="EI51" s="24" t="str">
        <f t="shared" si="132"/>
        <v/>
      </c>
      <c r="EJ51" s="24" t="str">
        <f t="shared" si="133"/>
        <v/>
      </c>
      <c r="EK51" s="24" t="str">
        <f t="shared" si="134"/>
        <v/>
      </c>
      <c r="EL51" s="24" t="str">
        <f t="shared" si="135"/>
        <v/>
      </c>
      <c r="EM51" s="24" t="str">
        <f t="shared" si="136"/>
        <v/>
      </c>
      <c r="EN51" s="24" t="str">
        <f t="shared" si="137"/>
        <v/>
      </c>
      <c r="EO51" s="24" t="str">
        <f t="shared" si="138"/>
        <v/>
      </c>
      <c r="EP51" s="24" t="str">
        <f t="shared" si="139"/>
        <v/>
      </c>
      <c r="EQ51" s="24" t="str">
        <f t="shared" si="140"/>
        <v/>
      </c>
      <c r="ER51" s="1">
        <f t="shared" si="141"/>
        <v>0</v>
      </c>
      <c r="ES51" s="1">
        <f t="shared" si="142"/>
        <v>0</v>
      </c>
      <c r="ET51" s="24">
        <f t="shared" si="143"/>
        <v>0</v>
      </c>
      <c r="EU51" s="24" t="str">
        <f t="shared" si="144"/>
        <v/>
      </c>
      <c r="EV51" s="24">
        <f t="shared" si="145"/>
        <v>0</v>
      </c>
      <c r="EW51" s="24" t="str">
        <f t="shared" si="146"/>
        <v/>
      </c>
      <c r="EX51" s="24" t="str">
        <f t="shared" si="147"/>
        <v/>
      </c>
      <c r="EZ51" s="24">
        <f t="shared" si="148"/>
        <v>2.3148148148148182E-4</v>
      </c>
      <c r="FA51" s="24">
        <f>IF(AND(C51&lt;&gt;"",C51&lt;=20),C51/86400,20/86400)</f>
        <v>2.3148148148148149E-4</v>
      </c>
      <c r="FB51" s="40">
        <f t="shared" si="149"/>
        <v>-2.8102520310824275E-14</v>
      </c>
      <c r="FD51" s="24">
        <f t="shared" si="150"/>
        <v>1.9444444444446929E-5</v>
      </c>
      <c r="FE51" s="24">
        <f t="shared" si="151"/>
        <v>1.7361111111120764E-6</v>
      </c>
      <c r="FF51" s="24"/>
      <c r="FG51" s="49">
        <f>K51</f>
        <v>1</v>
      </c>
      <c r="FH51" s="8">
        <f>C51</f>
        <v>22.400007699999957</v>
      </c>
      <c r="FI51" s="49">
        <f>L51</f>
        <v>1</v>
      </c>
      <c r="FJ51" s="49">
        <f t="shared" si="152"/>
        <v>1</v>
      </c>
      <c r="FK51" s="49">
        <f t="shared" si="153"/>
        <v>12</v>
      </c>
      <c r="FL51" s="51">
        <f t="shared" si="154"/>
        <v>1.6800000000002147</v>
      </c>
      <c r="FM51" s="49">
        <f t="shared" si="155"/>
        <v>0</v>
      </c>
      <c r="FN51" s="49">
        <f t="shared" si="156"/>
        <v>6</v>
      </c>
      <c r="FO51" s="51">
        <f t="shared" si="157"/>
        <v>9.6500000000005688</v>
      </c>
      <c r="FP51" s="51">
        <f t="shared" si="158"/>
        <v>1.6083333333334282</v>
      </c>
      <c r="FQ51" s="51">
        <f t="shared" si="159"/>
        <v>3.1099999999999905</v>
      </c>
      <c r="FR51" s="51">
        <f t="shared" si="160"/>
        <v>3.1099999999999905</v>
      </c>
      <c r="FS51" s="51">
        <f t="shared" si="161"/>
        <v>3.1099999999999905</v>
      </c>
      <c r="FT51" s="1">
        <f t="shared" si="162"/>
        <v>0</v>
      </c>
      <c r="FU51" s="1">
        <f t="shared" si="163"/>
        <v>4</v>
      </c>
      <c r="FV51" s="51">
        <f t="shared" si="164"/>
        <v>7.2199999999996383</v>
      </c>
      <c r="FW51" s="51">
        <f t="shared" si="165"/>
        <v>1.8049999999999096</v>
      </c>
      <c r="FX51" s="51">
        <f t="shared" si="166"/>
        <v>5.4899999999999949</v>
      </c>
      <c r="FY51" s="51">
        <f t="shared" si="167"/>
        <v>0.72999999999998622</v>
      </c>
      <c r="FZ51" s="51">
        <f t="shared" si="168"/>
        <v>0.72999999999998622</v>
      </c>
      <c r="GA51" s="1">
        <f t="shared" si="169"/>
        <v>1</v>
      </c>
      <c r="GB51" s="1">
        <f t="shared" si="170"/>
        <v>3</v>
      </c>
      <c r="GC51" s="51">
        <f t="shared" si="171"/>
        <v>3.1299999999998218</v>
      </c>
      <c r="GD51" s="51">
        <f t="shared" si="172"/>
        <v>1.0433333333332739</v>
      </c>
      <c r="GE51" s="51">
        <f t="shared" si="173"/>
        <v>1.6800000000002147</v>
      </c>
      <c r="GF51" s="51">
        <f t="shared" si="174"/>
        <v>1.6800000000002147</v>
      </c>
      <c r="GG51" s="51">
        <f t="shared" si="175"/>
        <v>1.0600000000000498</v>
      </c>
      <c r="GH51" s="1">
        <f t="shared" si="176"/>
        <v>0</v>
      </c>
      <c r="GI51" s="1">
        <f t="shared" si="177"/>
        <v>0</v>
      </c>
      <c r="GJ51" s="40">
        <f t="shared" si="178"/>
        <v>0</v>
      </c>
      <c r="GK51" s="40" t="str">
        <f t="shared" si="179"/>
        <v/>
      </c>
      <c r="GL51" s="40">
        <f t="shared" si="180"/>
        <v>0</v>
      </c>
      <c r="GM51" s="40" t="str">
        <f t="shared" si="181"/>
        <v/>
      </c>
      <c r="GN51" s="40" t="str">
        <f t="shared" si="182"/>
        <v/>
      </c>
    </row>
    <row r="52" spans="1:196" x14ac:dyDescent="0.25">
      <c r="A52">
        <v>3</v>
      </c>
      <c r="B52">
        <v>0</v>
      </c>
      <c r="C52">
        <v>21.916667000000132</v>
      </c>
      <c r="D52" s="11">
        <f>IF(C52&gt;0,P52+(C52/86400),"")</f>
        <v>2.0723341053240741E-2</v>
      </c>
      <c r="E52" s="11">
        <f t="shared" si="186"/>
        <v>2.0701157407407408E-2</v>
      </c>
      <c r="F52" s="1">
        <v>1</v>
      </c>
      <c r="G52" s="1" t="s">
        <v>283</v>
      </c>
      <c r="H52" s="1">
        <v>74</v>
      </c>
      <c r="J52" s="6"/>
      <c r="K52" s="23">
        <f t="shared" si="43"/>
        <v>1</v>
      </c>
      <c r="L52" s="6">
        <f t="shared" si="44"/>
        <v>1</v>
      </c>
      <c r="M52" s="6">
        <f t="shared" si="45"/>
        <v>0</v>
      </c>
      <c r="N52" s="6">
        <f t="shared" si="46"/>
        <v>0</v>
      </c>
      <c r="O52" s="57">
        <f t="shared" si="47"/>
        <v>0</v>
      </c>
      <c r="P52" s="4">
        <v>2.0469675925925926E-2</v>
      </c>
      <c r="Q52" s="4">
        <v>2.0511342592592591E-2</v>
      </c>
      <c r="R52" s="4">
        <v>2.0512037037037037E-2</v>
      </c>
      <c r="S52" s="4">
        <v>2.0588425925925923E-2</v>
      </c>
      <c r="T52" s="16">
        <v>2.0476967592592592E-2</v>
      </c>
      <c r="U52" s="4">
        <v>2.0482986111111112E-2</v>
      </c>
      <c r="V52" s="4">
        <v>2.0512037037037037E-2</v>
      </c>
      <c r="W52" s="16">
        <v>2.0588425925925923E-2</v>
      </c>
      <c r="X52" s="4">
        <v>2.0593171296296297E-2</v>
      </c>
      <c r="Y52" s="4">
        <v>2.0674999999999999E-2</v>
      </c>
      <c r="Z52" s="16">
        <v>2.0683912037037039E-2</v>
      </c>
      <c r="AA52" s="4"/>
      <c r="AB52" s="4"/>
      <c r="AC52" s="16"/>
      <c r="AD52" s="4"/>
      <c r="AE52" s="4"/>
      <c r="AF52" s="4">
        <v>2.0722453703703705E-2</v>
      </c>
      <c r="AG52" s="4">
        <f t="shared" si="48"/>
        <v>2.0701157407407408E-2</v>
      </c>
      <c r="AH52" s="4" t="str">
        <f t="shared" si="49"/>
        <v>EB</v>
      </c>
      <c r="AI52" s="4" t="str">
        <f t="shared" si="185"/>
        <v>X</v>
      </c>
      <c r="AJ52" s="1" t="s">
        <v>282</v>
      </c>
      <c r="AK52" s="17" t="s">
        <v>286</v>
      </c>
      <c r="AL52" s="1" t="s">
        <v>282</v>
      </c>
      <c r="AM52" s="1" t="s">
        <v>280</v>
      </c>
      <c r="AN52" s="17" t="s">
        <v>286</v>
      </c>
      <c r="AO52" s="1" t="s">
        <v>280</v>
      </c>
      <c r="AP52" s="1" t="s">
        <v>286</v>
      </c>
      <c r="AQ52" s="17" t="s">
        <v>280</v>
      </c>
      <c r="AW52" s="1" t="str">
        <f t="shared" si="50"/>
        <v>ic</v>
      </c>
      <c r="AY52" s="1">
        <f t="shared" si="51"/>
        <v>3</v>
      </c>
      <c r="AZ52" s="1">
        <f t="shared" si="52"/>
        <v>7</v>
      </c>
      <c r="BA52" s="1">
        <f t="shared" si="53"/>
        <v>7</v>
      </c>
      <c r="BB52" s="1">
        <f t="shared" si="54"/>
        <v>0</v>
      </c>
      <c r="BC52" s="24">
        <f t="shared" si="55"/>
        <v>7.2916666666658636E-6</v>
      </c>
      <c r="BD52" s="24">
        <f t="shared" si="56"/>
        <v>6.0185185185197831E-6</v>
      </c>
      <c r="BE52" s="24">
        <f t="shared" si="57"/>
        <v>2.9050925925925425E-5</v>
      </c>
      <c r="BF52" s="24">
        <f t="shared" si="58"/>
        <v>7.6388888888886258E-5</v>
      </c>
      <c r="BG52" s="24">
        <f t="shared" si="59"/>
        <v>4.7453703703737027E-6</v>
      </c>
      <c r="BH52" s="24">
        <f t="shared" si="60"/>
        <v>8.1828703703702016E-5</v>
      </c>
      <c r="BI52" s="24">
        <f t="shared" si="61"/>
        <v>8.9120370370399105E-6</v>
      </c>
      <c r="BJ52" s="24" t="str">
        <f t="shared" si="62"/>
        <v/>
      </c>
      <c r="BK52" s="24" t="str">
        <f t="shared" si="63"/>
        <v/>
      </c>
      <c r="BL52" s="24" t="str">
        <f t="shared" si="64"/>
        <v/>
      </c>
      <c r="BM52" s="24" t="str">
        <f t="shared" si="65"/>
        <v/>
      </c>
      <c r="BN52" s="24" t="str">
        <f t="shared" si="66"/>
        <v/>
      </c>
      <c r="BO52" s="24">
        <f t="shared" si="67"/>
        <v>1.7245370370368857E-5</v>
      </c>
      <c r="BQ52" s="24" t="str">
        <f t="shared" si="68"/>
        <v/>
      </c>
      <c r="BR52" s="24" t="str">
        <f t="shared" si="69"/>
        <v/>
      </c>
      <c r="BS52" s="24" t="str">
        <f t="shared" si="70"/>
        <v/>
      </c>
      <c r="BT52" s="24">
        <f t="shared" si="71"/>
        <v>7.6388888888886258E-5</v>
      </c>
      <c r="BU52" s="24" t="str">
        <f t="shared" si="72"/>
        <v/>
      </c>
      <c r="BV52" s="24">
        <f t="shared" si="73"/>
        <v>8.1828703703702016E-5</v>
      </c>
      <c r="BW52" s="24" t="str">
        <f t="shared" si="74"/>
        <v/>
      </c>
      <c r="BX52" s="24" t="str">
        <f t="shared" si="75"/>
        <v/>
      </c>
      <c r="BY52" s="24" t="str">
        <f t="shared" si="76"/>
        <v/>
      </c>
      <c r="BZ52" s="24" t="str">
        <f t="shared" si="77"/>
        <v/>
      </c>
      <c r="CA52" s="24" t="str">
        <f t="shared" si="78"/>
        <v/>
      </c>
      <c r="CB52" s="24" t="str">
        <f t="shared" si="79"/>
        <v/>
      </c>
      <c r="CC52" s="24">
        <f t="shared" si="80"/>
        <v>1.7245370370368857E-5</v>
      </c>
      <c r="CD52" s="1">
        <f t="shared" si="81"/>
        <v>0</v>
      </c>
      <c r="CE52" s="1">
        <f t="shared" si="82"/>
        <v>3</v>
      </c>
      <c r="CF52" s="24">
        <f t="shared" si="83"/>
        <v>1.7546296296295713E-4</v>
      </c>
      <c r="CG52" s="24">
        <f t="shared" si="84"/>
        <v>5.848765432098571E-5</v>
      </c>
      <c r="CH52" s="24">
        <f t="shared" si="85"/>
        <v>8.1828703703702016E-5</v>
      </c>
      <c r="CI52" s="24">
        <f t="shared" si="86"/>
        <v>7.6388888888886258E-5</v>
      </c>
      <c r="CJ52" s="24">
        <f t="shared" si="87"/>
        <v>7.6388888888886258E-5</v>
      </c>
      <c r="CM52" s="24" t="str">
        <f t="shared" si="88"/>
        <v/>
      </c>
      <c r="CN52" s="24">
        <f t="shared" si="89"/>
        <v>6.0185185185197831E-6</v>
      </c>
      <c r="CO52" s="24" t="str">
        <f t="shared" si="90"/>
        <v/>
      </c>
      <c r="CP52" s="24" t="str">
        <f t="shared" si="91"/>
        <v/>
      </c>
      <c r="CQ52" s="24">
        <f t="shared" si="92"/>
        <v>4.7453703703737027E-6</v>
      </c>
      <c r="CR52" s="24" t="str">
        <f t="shared" si="93"/>
        <v/>
      </c>
      <c r="CS52" s="24">
        <f t="shared" si="94"/>
        <v>8.9120370370399105E-6</v>
      </c>
      <c r="CT52" s="24" t="str">
        <f t="shared" si="95"/>
        <v/>
      </c>
      <c r="CU52" s="24" t="str">
        <f t="shared" si="96"/>
        <v/>
      </c>
      <c r="CV52" s="24" t="str">
        <f t="shared" si="97"/>
        <v/>
      </c>
      <c r="CW52" s="24" t="str">
        <f t="shared" si="98"/>
        <v/>
      </c>
      <c r="CX52" s="24" t="str">
        <f t="shared" si="99"/>
        <v/>
      </c>
      <c r="CY52" s="24" t="str">
        <f t="shared" si="100"/>
        <v/>
      </c>
      <c r="CZ52" s="1">
        <f t="shared" si="101"/>
        <v>0</v>
      </c>
      <c r="DA52" s="1">
        <f t="shared" si="102"/>
        <v>3</v>
      </c>
      <c r="DB52" s="24">
        <f t="shared" si="103"/>
        <v>1.9675925925933396E-5</v>
      </c>
      <c r="DC52" s="24">
        <f t="shared" si="104"/>
        <v>6.5586419753111318E-6</v>
      </c>
      <c r="DD52" s="24">
        <f t="shared" si="105"/>
        <v>8.9120370370399105E-6</v>
      </c>
      <c r="DE52" s="24">
        <f t="shared" si="106"/>
        <v>6.0185185185197831E-6</v>
      </c>
      <c r="DF52" s="24">
        <f t="shared" si="107"/>
        <v>6.0185185185197831E-6</v>
      </c>
      <c r="DI52" s="24">
        <f t="shared" si="108"/>
        <v>7.2916666666658636E-6</v>
      </c>
      <c r="DJ52" s="24" t="str">
        <f t="shared" si="109"/>
        <v/>
      </c>
      <c r="DK52" s="24">
        <f t="shared" si="110"/>
        <v>2.9050925925925425E-5</v>
      </c>
      <c r="DL52" s="24" t="str">
        <f t="shared" si="111"/>
        <v/>
      </c>
      <c r="DM52" s="24" t="str">
        <f t="shared" si="112"/>
        <v/>
      </c>
      <c r="DN52" s="24" t="str">
        <f t="shared" si="113"/>
        <v/>
      </c>
      <c r="DO52" s="24" t="str">
        <f t="shared" si="114"/>
        <v/>
      </c>
      <c r="DP52" s="24" t="str">
        <f t="shared" si="115"/>
        <v/>
      </c>
      <c r="DQ52" s="24" t="str">
        <f t="shared" si="116"/>
        <v/>
      </c>
      <c r="DR52" s="24" t="str">
        <f t="shared" si="117"/>
        <v/>
      </c>
      <c r="DS52" s="24" t="str">
        <f t="shared" si="118"/>
        <v/>
      </c>
      <c r="DT52" s="24" t="str">
        <f t="shared" si="119"/>
        <v/>
      </c>
      <c r="DU52" s="24" t="str">
        <f t="shared" si="120"/>
        <v/>
      </c>
      <c r="DV52" s="1">
        <f t="shared" si="121"/>
        <v>1</v>
      </c>
      <c r="DW52" s="1">
        <f t="shared" si="122"/>
        <v>2</v>
      </c>
      <c r="DX52" s="24">
        <f t="shared" si="123"/>
        <v>3.6342592592591288E-5</v>
      </c>
      <c r="DY52" s="24">
        <f t="shared" si="124"/>
        <v>1.8171296296295644E-5</v>
      </c>
      <c r="DZ52" s="24">
        <f t="shared" si="125"/>
        <v>2.9050925925925425E-5</v>
      </c>
      <c r="EA52" s="24">
        <f t="shared" si="126"/>
        <v>7.2916666666658636E-6</v>
      </c>
      <c r="EB52" s="24">
        <f t="shared" si="127"/>
        <v>2.9050925925925425E-5</v>
      </c>
      <c r="EE52" s="24" t="str">
        <f t="shared" si="128"/>
        <v/>
      </c>
      <c r="EF52" s="24" t="str">
        <f t="shared" si="129"/>
        <v/>
      </c>
      <c r="EG52" s="24" t="str">
        <f t="shared" si="130"/>
        <v/>
      </c>
      <c r="EH52" s="24" t="str">
        <f t="shared" si="131"/>
        <v/>
      </c>
      <c r="EI52" s="24" t="str">
        <f t="shared" si="132"/>
        <v/>
      </c>
      <c r="EJ52" s="24" t="str">
        <f t="shared" si="133"/>
        <v/>
      </c>
      <c r="EK52" s="24" t="str">
        <f t="shared" si="134"/>
        <v/>
      </c>
      <c r="EL52" s="24" t="str">
        <f t="shared" si="135"/>
        <v/>
      </c>
      <c r="EM52" s="24" t="str">
        <f t="shared" si="136"/>
        <v/>
      </c>
      <c r="EN52" s="24" t="str">
        <f t="shared" si="137"/>
        <v/>
      </c>
      <c r="EO52" s="24" t="str">
        <f t="shared" si="138"/>
        <v/>
      </c>
      <c r="EP52" s="24" t="str">
        <f t="shared" si="139"/>
        <v/>
      </c>
      <c r="EQ52" s="24" t="str">
        <f t="shared" si="140"/>
        <v/>
      </c>
      <c r="ER52" s="1">
        <f t="shared" si="141"/>
        <v>0</v>
      </c>
      <c r="ES52" s="1">
        <f t="shared" si="142"/>
        <v>0</v>
      </c>
      <c r="ET52" s="24">
        <f t="shared" si="143"/>
        <v>0</v>
      </c>
      <c r="EU52" s="24" t="str">
        <f t="shared" si="144"/>
        <v/>
      </c>
      <c r="EV52" s="24">
        <f t="shared" si="145"/>
        <v>0</v>
      </c>
      <c r="EW52" s="24" t="str">
        <f t="shared" si="146"/>
        <v/>
      </c>
      <c r="EX52" s="24" t="str">
        <f t="shared" si="147"/>
        <v/>
      </c>
      <c r="EZ52" s="24">
        <f t="shared" si="148"/>
        <v>2.3148148148148182E-4</v>
      </c>
      <c r="FA52" s="24">
        <f>IF(AND(C52&lt;&gt;"",C52&lt;=20),C52/86400,20/86400)</f>
        <v>2.3148148148148149E-4</v>
      </c>
      <c r="FB52" s="40">
        <f t="shared" si="149"/>
        <v>-2.8102520310824275E-14</v>
      </c>
      <c r="FD52" s="24">
        <f t="shared" si="150"/>
        <v>4.2361111111111072E-5</v>
      </c>
      <c r="FE52" s="24">
        <f t="shared" si="151"/>
        <v>6.9444444444552444E-7</v>
      </c>
      <c r="FF52" s="24"/>
      <c r="FG52" s="49">
        <f>K52</f>
        <v>1</v>
      </c>
      <c r="FH52" s="8">
        <f>C52</f>
        <v>21.916667000000132</v>
      </c>
      <c r="FI52" s="49">
        <f>L52</f>
        <v>1</v>
      </c>
      <c r="FJ52" s="49">
        <f t="shared" si="152"/>
        <v>3</v>
      </c>
      <c r="FK52" s="49">
        <f t="shared" si="153"/>
        <v>7</v>
      </c>
      <c r="FL52" s="51">
        <f t="shared" si="154"/>
        <v>3.6599999999999966</v>
      </c>
      <c r="FM52" s="49">
        <f t="shared" si="155"/>
        <v>0</v>
      </c>
      <c r="FN52" s="49">
        <f t="shared" si="156"/>
        <v>3</v>
      </c>
      <c r="FO52" s="51">
        <f t="shared" si="157"/>
        <v>15.159999999999496</v>
      </c>
      <c r="FP52" s="51">
        <f t="shared" si="158"/>
        <v>5.0533333333331658</v>
      </c>
      <c r="FQ52" s="51">
        <f t="shared" si="159"/>
        <v>7.0699999999998546</v>
      </c>
      <c r="FR52" s="51">
        <f t="shared" si="160"/>
        <v>6.5999999999997723</v>
      </c>
      <c r="FS52" s="51">
        <f t="shared" si="161"/>
        <v>6.5999999999997723</v>
      </c>
      <c r="FT52" s="1">
        <f t="shared" si="162"/>
        <v>0</v>
      </c>
      <c r="FU52" s="1">
        <f t="shared" si="163"/>
        <v>3</v>
      </c>
      <c r="FV52" s="51">
        <f t="shared" si="164"/>
        <v>1.7000000000006454</v>
      </c>
      <c r="FW52" s="51">
        <f t="shared" si="165"/>
        <v>0.56666666666688181</v>
      </c>
      <c r="FX52" s="51">
        <f t="shared" si="166"/>
        <v>0.77000000000024826</v>
      </c>
      <c r="FY52" s="51">
        <f t="shared" si="167"/>
        <v>0.52000000000010926</v>
      </c>
      <c r="FZ52" s="51">
        <f t="shared" si="168"/>
        <v>0.52000000000010926</v>
      </c>
      <c r="GA52" s="1">
        <f t="shared" si="169"/>
        <v>1</v>
      </c>
      <c r="GB52" s="1">
        <f t="shared" si="170"/>
        <v>2</v>
      </c>
      <c r="GC52" s="51">
        <f t="shared" si="171"/>
        <v>3.1399999999998873</v>
      </c>
      <c r="GD52" s="51">
        <f t="shared" si="172"/>
        <v>1.5699999999999437</v>
      </c>
      <c r="GE52" s="51">
        <f t="shared" si="173"/>
        <v>2.5099999999999567</v>
      </c>
      <c r="GF52" s="51">
        <f t="shared" si="174"/>
        <v>0.62999999999993062</v>
      </c>
      <c r="GG52" s="51">
        <f t="shared" si="175"/>
        <v>2.5099999999999567</v>
      </c>
      <c r="GH52" s="1">
        <f t="shared" si="176"/>
        <v>0</v>
      </c>
      <c r="GI52" s="1">
        <f t="shared" si="177"/>
        <v>0</v>
      </c>
      <c r="GJ52" s="40">
        <f t="shared" si="178"/>
        <v>0</v>
      </c>
      <c r="GK52" s="40" t="str">
        <f t="shared" si="179"/>
        <v/>
      </c>
      <c r="GL52" s="40">
        <f t="shared" si="180"/>
        <v>0</v>
      </c>
      <c r="GM52" s="40" t="str">
        <f t="shared" si="181"/>
        <v/>
      </c>
      <c r="GN52" s="40" t="str">
        <f t="shared" si="182"/>
        <v/>
      </c>
    </row>
    <row r="53" spans="1:196" x14ac:dyDescent="0.25">
      <c r="A53">
        <v>3</v>
      </c>
      <c r="B53">
        <v>2</v>
      </c>
      <c r="C53">
        <v>7.7833179999999702</v>
      </c>
      <c r="D53" s="11">
        <f>IF(C53&gt;0,P53+(C53/86400),"")</f>
        <v>2.3736149513888891E-2</v>
      </c>
      <c r="E53" s="11">
        <f t="shared" si="186"/>
        <v>2.3877546296296299E-2</v>
      </c>
      <c r="F53" s="1">
        <v>1</v>
      </c>
      <c r="G53" s="1" t="s">
        <v>283</v>
      </c>
      <c r="H53" s="1">
        <v>75</v>
      </c>
      <c r="J53" s="6"/>
      <c r="K53" s="23">
        <f t="shared" si="43"/>
        <v>1</v>
      </c>
      <c r="L53" s="6">
        <f t="shared" si="44"/>
        <v>0</v>
      </c>
      <c r="M53" s="6">
        <f t="shared" si="45"/>
        <v>0</v>
      </c>
      <c r="N53" s="6">
        <f t="shared" si="46"/>
        <v>0</v>
      </c>
      <c r="O53" s="57">
        <f t="shared" si="47"/>
        <v>0</v>
      </c>
      <c r="P53" s="4">
        <v>2.3646064814814818E-2</v>
      </c>
      <c r="Q53" s="4">
        <v>2.3665972222222224E-2</v>
      </c>
      <c r="R53" s="4">
        <v>2.3666898148148149E-2</v>
      </c>
      <c r="S53" s="4">
        <v>2.3721064814814813E-2</v>
      </c>
      <c r="T53" s="16">
        <v>2.3666898148148149E-2</v>
      </c>
      <c r="U53" s="4">
        <v>2.3721064814814813E-2</v>
      </c>
      <c r="V53" s="4">
        <v>2.3727777777777778E-2</v>
      </c>
      <c r="W53" s="16"/>
      <c r="X53" s="4"/>
      <c r="Y53" s="4"/>
      <c r="Z53" s="16"/>
      <c r="AA53" s="4"/>
      <c r="AB53" s="4"/>
      <c r="AC53" s="16"/>
      <c r="AD53" s="4"/>
      <c r="AE53" s="4"/>
      <c r="AF53" s="4">
        <v>2.3736226851851852E-2</v>
      </c>
      <c r="AG53" s="4">
        <f t="shared" si="48"/>
        <v>2.3736149513888891E-2</v>
      </c>
      <c r="AH53" s="4" t="str">
        <f t="shared" si="49"/>
        <v>TO</v>
      </c>
      <c r="AI53" s="4" t="str">
        <f t="shared" si="185"/>
        <v/>
      </c>
      <c r="AJ53" s="1" t="s">
        <v>282</v>
      </c>
      <c r="AK53" s="17" t="s">
        <v>280</v>
      </c>
      <c r="AL53" s="1" t="s">
        <v>281</v>
      </c>
      <c r="AM53" s="1" t="s">
        <v>280</v>
      </c>
      <c r="AW53" s="1" t="str">
        <f t="shared" si="50"/>
        <v>ic</v>
      </c>
      <c r="AY53" s="1">
        <f t="shared" si="51"/>
        <v>1</v>
      </c>
      <c r="AZ53" s="1">
        <f t="shared" si="52"/>
        <v>3</v>
      </c>
      <c r="BA53" s="1">
        <f t="shared" si="53"/>
        <v>3</v>
      </c>
      <c r="BB53" s="1">
        <f t="shared" si="54"/>
        <v>0</v>
      </c>
      <c r="BC53" s="24">
        <f t="shared" si="55"/>
        <v>2.0833333333331039E-5</v>
      </c>
      <c r="BD53" s="24">
        <f t="shared" si="56"/>
        <v>5.4166666666664171E-5</v>
      </c>
      <c r="BE53" s="24">
        <f t="shared" si="57"/>
        <v>6.7129629629653076E-6</v>
      </c>
      <c r="BF53" s="24" t="str">
        <f t="shared" si="58"/>
        <v/>
      </c>
      <c r="BG53" s="24" t="str">
        <f t="shared" si="59"/>
        <v/>
      </c>
      <c r="BH53" s="24" t="str">
        <f t="shared" si="60"/>
        <v/>
      </c>
      <c r="BI53" s="24" t="str">
        <f t="shared" si="61"/>
        <v/>
      </c>
      <c r="BJ53" s="24" t="str">
        <f t="shared" si="62"/>
        <v/>
      </c>
      <c r="BK53" s="24" t="str">
        <f t="shared" si="63"/>
        <v/>
      </c>
      <c r="BL53" s="24" t="str">
        <f t="shared" si="64"/>
        <v/>
      </c>
      <c r="BM53" s="24" t="str">
        <f t="shared" si="65"/>
        <v/>
      </c>
      <c r="BN53" s="24" t="str">
        <f t="shared" si="66"/>
        <v/>
      </c>
      <c r="BO53" s="24">
        <f t="shared" si="67"/>
        <v>8.3717361111131094E-6</v>
      </c>
      <c r="BQ53" s="24" t="str">
        <f t="shared" si="68"/>
        <v/>
      </c>
      <c r="BR53" s="24">
        <f t="shared" si="69"/>
        <v>5.4166666666664171E-5</v>
      </c>
      <c r="BS53" s="24" t="str">
        <f t="shared" si="70"/>
        <v/>
      </c>
      <c r="BT53" s="24" t="str">
        <f t="shared" si="71"/>
        <v/>
      </c>
      <c r="BU53" s="24" t="str">
        <f t="shared" si="72"/>
        <v/>
      </c>
      <c r="BV53" s="24" t="str">
        <f t="shared" si="73"/>
        <v/>
      </c>
      <c r="BW53" s="24" t="str">
        <f t="shared" si="74"/>
        <v/>
      </c>
      <c r="BX53" s="24" t="str">
        <f t="shared" si="75"/>
        <v/>
      </c>
      <c r="BY53" s="24" t="str">
        <f t="shared" si="76"/>
        <v/>
      </c>
      <c r="BZ53" s="24" t="str">
        <f t="shared" si="77"/>
        <v/>
      </c>
      <c r="CA53" s="24" t="str">
        <f t="shared" si="78"/>
        <v/>
      </c>
      <c r="CB53" s="24" t="str">
        <f t="shared" si="79"/>
        <v/>
      </c>
      <c r="CC53" s="24">
        <f t="shared" si="80"/>
        <v>8.3717361111131094E-6</v>
      </c>
      <c r="CD53" s="1">
        <f t="shared" si="81"/>
        <v>0</v>
      </c>
      <c r="CE53" s="1">
        <f t="shared" si="82"/>
        <v>2</v>
      </c>
      <c r="CF53" s="24">
        <f t="shared" si="83"/>
        <v>6.253840277777728E-5</v>
      </c>
      <c r="CG53" s="24">
        <f t="shared" si="84"/>
        <v>3.126920138888864E-5</v>
      </c>
      <c r="CH53" s="24">
        <f t="shared" si="85"/>
        <v>5.4166666666664171E-5</v>
      </c>
      <c r="CI53" s="24">
        <f t="shared" si="86"/>
        <v>5.4166666666664171E-5</v>
      </c>
      <c r="CJ53" s="24">
        <f t="shared" si="87"/>
        <v>5.4166666666664171E-5</v>
      </c>
      <c r="CM53" s="24" t="str">
        <f t="shared" si="88"/>
        <v/>
      </c>
      <c r="CN53" s="24" t="str">
        <f t="shared" si="89"/>
        <v/>
      </c>
      <c r="CO53" s="24" t="str">
        <f t="shared" si="90"/>
        <v/>
      </c>
      <c r="CP53" s="24" t="str">
        <f t="shared" si="91"/>
        <v/>
      </c>
      <c r="CQ53" s="24" t="str">
        <f t="shared" si="92"/>
        <v/>
      </c>
      <c r="CR53" s="24" t="str">
        <f t="shared" si="93"/>
        <v/>
      </c>
      <c r="CS53" s="24" t="str">
        <f t="shared" si="94"/>
        <v/>
      </c>
      <c r="CT53" s="24" t="str">
        <f t="shared" si="95"/>
        <v/>
      </c>
      <c r="CU53" s="24" t="str">
        <f t="shared" si="96"/>
        <v/>
      </c>
      <c r="CV53" s="24" t="str">
        <f t="shared" si="97"/>
        <v/>
      </c>
      <c r="CW53" s="24" t="str">
        <f t="shared" si="98"/>
        <v/>
      </c>
      <c r="CX53" s="24" t="str">
        <f t="shared" si="99"/>
        <v/>
      </c>
      <c r="CY53" s="24" t="str">
        <f t="shared" si="100"/>
        <v/>
      </c>
      <c r="CZ53" s="1">
        <f t="shared" si="101"/>
        <v>0</v>
      </c>
      <c r="DA53" s="1">
        <f t="shared" si="102"/>
        <v>0</v>
      </c>
      <c r="DB53" s="24">
        <f t="shared" si="103"/>
        <v>0</v>
      </c>
      <c r="DC53" s="24" t="str">
        <f t="shared" si="104"/>
        <v/>
      </c>
      <c r="DD53" s="24">
        <f t="shared" si="105"/>
        <v>0</v>
      </c>
      <c r="DE53" s="24" t="str">
        <f t="shared" si="106"/>
        <v/>
      </c>
      <c r="DF53" s="24" t="str">
        <f t="shared" si="107"/>
        <v/>
      </c>
      <c r="DI53" s="24">
        <f t="shared" si="108"/>
        <v>2.0833333333331039E-5</v>
      </c>
      <c r="DJ53" s="24" t="str">
        <f t="shared" si="109"/>
        <v/>
      </c>
      <c r="DK53" s="24" t="str">
        <f t="shared" si="110"/>
        <v/>
      </c>
      <c r="DL53" s="24" t="str">
        <f t="shared" si="111"/>
        <v/>
      </c>
      <c r="DM53" s="24" t="str">
        <f t="shared" si="112"/>
        <v/>
      </c>
      <c r="DN53" s="24" t="str">
        <f t="shared" si="113"/>
        <v/>
      </c>
      <c r="DO53" s="24" t="str">
        <f t="shared" si="114"/>
        <v/>
      </c>
      <c r="DP53" s="24" t="str">
        <f t="shared" si="115"/>
        <v/>
      </c>
      <c r="DQ53" s="24" t="str">
        <f t="shared" si="116"/>
        <v/>
      </c>
      <c r="DR53" s="24" t="str">
        <f t="shared" si="117"/>
        <v/>
      </c>
      <c r="DS53" s="24" t="str">
        <f t="shared" si="118"/>
        <v/>
      </c>
      <c r="DT53" s="24" t="str">
        <f t="shared" si="119"/>
        <v/>
      </c>
      <c r="DU53" s="24" t="str">
        <f t="shared" si="120"/>
        <v/>
      </c>
      <c r="DV53" s="1">
        <f t="shared" si="121"/>
        <v>1</v>
      </c>
      <c r="DW53" s="1">
        <f t="shared" si="122"/>
        <v>1</v>
      </c>
      <c r="DX53" s="24">
        <f t="shared" si="123"/>
        <v>2.0833333333331039E-5</v>
      </c>
      <c r="DY53" s="24">
        <f t="shared" si="124"/>
        <v>2.0833333333331039E-5</v>
      </c>
      <c r="DZ53" s="24">
        <f t="shared" si="125"/>
        <v>2.0833333333331039E-5</v>
      </c>
      <c r="EA53" s="24">
        <f t="shared" si="126"/>
        <v>2.0833333333331039E-5</v>
      </c>
      <c r="EB53" s="24" t="str">
        <f t="shared" si="127"/>
        <v/>
      </c>
      <c r="EE53" s="24" t="str">
        <f t="shared" si="128"/>
        <v/>
      </c>
      <c r="EF53" s="24" t="str">
        <f t="shared" si="129"/>
        <v/>
      </c>
      <c r="EG53" s="24">
        <f t="shared" si="130"/>
        <v>6.7129629629653076E-6</v>
      </c>
      <c r="EH53" s="24" t="str">
        <f t="shared" si="131"/>
        <v/>
      </c>
      <c r="EI53" s="24" t="str">
        <f t="shared" si="132"/>
        <v/>
      </c>
      <c r="EJ53" s="24" t="str">
        <f t="shared" si="133"/>
        <v/>
      </c>
      <c r="EK53" s="24" t="str">
        <f t="shared" si="134"/>
        <v/>
      </c>
      <c r="EL53" s="24" t="str">
        <f t="shared" si="135"/>
        <v/>
      </c>
      <c r="EM53" s="24" t="str">
        <f t="shared" si="136"/>
        <v/>
      </c>
      <c r="EN53" s="24" t="str">
        <f t="shared" si="137"/>
        <v/>
      </c>
      <c r="EO53" s="24" t="str">
        <f t="shared" si="138"/>
        <v/>
      </c>
      <c r="EP53" s="24" t="str">
        <f t="shared" si="139"/>
        <v/>
      </c>
      <c r="EQ53" s="24" t="str">
        <f t="shared" si="140"/>
        <v/>
      </c>
      <c r="ER53" s="1">
        <f t="shared" si="141"/>
        <v>0</v>
      </c>
      <c r="ES53" s="1">
        <f t="shared" si="142"/>
        <v>1</v>
      </c>
      <c r="ET53" s="24">
        <f t="shared" si="143"/>
        <v>6.7129629629653076E-6</v>
      </c>
      <c r="EU53" s="24">
        <f t="shared" si="144"/>
        <v>6.7129629629653076E-6</v>
      </c>
      <c r="EV53" s="24">
        <f t="shared" si="145"/>
        <v>6.7129629629653076E-6</v>
      </c>
      <c r="EW53" s="24">
        <f t="shared" si="146"/>
        <v>6.7129629629653076E-6</v>
      </c>
      <c r="EX53" s="24">
        <f t="shared" si="147"/>
        <v>6.7129629629653076E-6</v>
      </c>
      <c r="EZ53" s="24">
        <f t="shared" si="148"/>
        <v>9.0084699074073626E-5</v>
      </c>
      <c r="FA53" s="24">
        <f>IF(AND(C53&lt;&gt;"",C53&lt;=20),C53/86400,20/86400)</f>
        <v>9.0084699074073735E-5</v>
      </c>
      <c r="FB53" s="40">
        <f t="shared" si="149"/>
        <v>9.3675067702747583E-15</v>
      </c>
      <c r="FD53" s="24">
        <f t="shared" si="150"/>
        <v>2.0833333333331039E-5</v>
      </c>
      <c r="FE53" s="24">
        <f t="shared" si="151"/>
        <v>9.2592592592505296E-7</v>
      </c>
      <c r="FF53" s="24"/>
      <c r="FG53" s="49">
        <f>K53</f>
        <v>1</v>
      </c>
      <c r="FH53" s="8">
        <f>C53</f>
        <v>7.7833179999999702</v>
      </c>
      <c r="FI53" s="49">
        <f>L53</f>
        <v>0</v>
      </c>
      <c r="FJ53" s="49">
        <f t="shared" si="152"/>
        <v>1</v>
      </c>
      <c r="FK53" s="49">
        <f t="shared" si="153"/>
        <v>3</v>
      </c>
      <c r="FL53" s="51">
        <f t="shared" si="154"/>
        <v>1.7999999999998018</v>
      </c>
      <c r="FM53" s="49">
        <f t="shared" si="155"/>
        <v>0</v>
      </c>
      <c r="FN53" s="49">
        <f t="shared" si="156"/>
        <v>2</v>
      </c>
      <c r="FO53" s="51">
        <f t="shared" si="157"/>
        <v>5.403317999999957</v>
      </c>
      <c r="FP53" s="51">
        <f t="shared" si="158"/>
        <v>2.7016589999999785</v>
      </c>
      <c r="FQ53" s="51">
        <f t="shared" si="159"/>
        <v>4.6799999999997848</v>
      </c>
      <c r="FR53" s="51">
        <f t="shared" si="160"/>
        <v>4.6799999999997848</v>
      </c>
      <c r="FS53" s="51">
        <f t="shared" si="161"/>
        <v>4.6799999999997848</v>
      </c>
      <c r="FT53" s="1">
        <f t="shared" si="162"/>
        <v>0</v>
      </c>
      <c r="FU53" s="1">
        <f t="shared" si="163"/>
        <v>0</v>
      </c>
      <c r="FV53" s="51">
        <f t="shared" si="164"/>
        <v>0</v>
      </c>
      <c r="FW53" s="51" t="str">
        <f t="shared" si="165"/>
        <v/>
      </c>
      <c r="FX53" s="51">
        <f t="shared" si="166"/>
        <v>0</v>
      </c>
      <c r="FY53" s="51" t="str">
        <f t="shared" si="167"/>
        <v/>
      </c>
      <c r="FZ53" s="51" t="str">
        <f t="shared" si="168"/>
        <v/>
      </c>
      <c r="GA53" s="1">
        <f t="shared" si="169"/>
        <v>1</v>
      </c>
      <c r="GB53" s="1">
        <f t="shared" si="170"/>
        <v>1</v>
      </c>
      <c r="GC53" s="51">
        <f t="shared" si="171"/>
        <v>1.7999999999998018</v>
      </c>
      <c r="GD53" s="51">
        <f t="shared" si="172"/>
        <v>1.7999999999998018</v>
      </c>
      <c r="GE53" s="51">
        <f t="shared" si="173"/>
        <v>1.7999999999998018</v>
      </c>
      <c r="GF53" s="51">
        <f t="shared" si="174"/>
        <v>1.7999999999998018</v>
      </c>
      <c r="GG53" s="51" t="str">
        <f t="shared" si="175"/>
        <v/>
      </c>
      <c r="GH53" s="1">
        <f t="shared" si="176"/>
        <v>0</v>
      </c>
      <c r="GI53" s="1">
        <f t="shared" si="177"/>
        <v>1</v>
      </c>
      <c r="GJ53" s="40">
        <f t="shared" si="178"/>
        <v>0.58000000000020258</v>
      </c>
      <c r="GK53" s="40">
        <f t="shared" si="179"/>
        <v>0.58000000000020258</v>
      </c>
      <c r="GL53" s="40">
        <f t="shared" si="180"/>
        <v>0.58000000000020258</v>
      </c>
      <c r="GM53" s="40">
        <f t="shared" si="181"/>
        <v>0.58000000000020258</v>
      </c>
      <c r="GN53" s="40">
        <f t="shared" si="182"/>
        <v>0.58000000000020258</v>
      </c>
    </row>
    <row r="54" spans="1:196" x14ac:dyDescent="0.25">
      <c r="A54">
        <v>3</v>
      </c>
      <c r="B54">
        <v>0</v>
      </c>
      <c r="C54">
        <v>4.9666732000000771</v>
      </c>
      <c r="D54" s="11">
        <f>IF(C54&gt;0,P54+(C54/86400),"")</f>
        <v>2.1043942976851852E-2</v>
      </c>
      <c r="E54" s="11">
        <f t="shared" si="186"/>
        <v>2.1217939814814814E-2</v>
      </c>
      <c r="F54" s="1">
        <v>1</v>
      </c>
      <c r="G54" s="1" t="s">
        <v>283</v>
      </c>
      <c r="H54" s="1">
        <v>76</v>
      </c>
      <c r="J54" s="7"/>
      <c r="K54" s="23">
        <f t="shared" si="43"/>
        <v>1</v>
      </c>
      <c r="L54" s="7">
        <f t="shared" si="44"/>
        <v>0</v>
      </c>
      <c r="M54" s="7">
        <f t="shared" si="45"/>
        <v>0</v>
      </c>
      <c r="N54" s="7">
        <f t="shared" si="46"/>
        <v>0</v>
      </c>
      <c r="O54" s="58">
        <f t="shared" si="47"/>
        <v>0</v>
      </c>
      <c r="P54" s="4">
        <v>2.0986458333333333E-2</v>
      </c>
      <c r="Q54" s="4">
        <v>2.0992245370370369E-2</v>
      </c>
      <c r="R54" s="4">
        <v>2.0994212962962961E-2</v>
      </c>
      <c r="S54" s="4">
        <v>2.1006944444444443E-2</v>
      </c>
      <c r="T54" s="16">
        <v>2.0994212962962961E-2</v>
      </c>
      <c r="U54" s="4">
        <v>2.1006944444444443E-2</v>
      </c>
      <c r="V54" s="4">
        <v>2.1012037037037037E-2</v>
      </c>
      <c r="W54" s="16">
        <v>2.1030555555555556E-2</v>
      </c>
      <c r="X54" s="4">
        <v>2.1033333333333334E-2</v>
      </c>
      <c r="Y54" s="4"/>
      <c r="Z54" s="16"/>
      <c r="AA54" s="4"/>
      <c r="AB54" s="4"/>
      <c r="AC54" s="16"/>
      <c r="AD54" s="4"/>
      <c r="AE54" s="4"/>
      <c r="AF54" s="4">
        <v>2.1043171296296296E-2</v>
      </c>
      <c r="AG54" s="4">
        <f t="shared" si="48"/>
        <v>2.1043942976851852E-2</v>
      </c>
      <c r="AH54" s="4" t="str">
        <f t="shared" si="49"/>
        <v>TO</v>
      </c>
      <c r="AI54" s="4" t="str">
        <f t="shared" si="185"/>
        <v/>
      </c>
      <c r="AJ54" s="1" t="s">
        <v>282</v>
      </c>
      <c r="AK54" s="17" t="s">
        <v>280</v>
      </c>
      <c r="AL54" s="1" t="s">
        <v>286</v>
      </c>
      <c r="AM54" s="1" t="s">
        <v>280</v>
      </c>
      <c r="AN54" s="17" t="s">
        <v>286</v>
      </c>
      <c r="AO54" s="1" t="s">
        <v>280</v>
      </c>
      <c r="AW54" s="1" t="str">
        <f t="shared" si="50"/>
        <v>ic</v>
      </c>
      <c r="AY54" s="1">
        <f t="shared" si="51"/>
        <v>1</v>
      </c>
      <c r="AZ54" s="1">
        <f t="shared" si="52"/>
        <v>5</v>
      </c>
      <c r="BA54" s="1">
        <f t="shared" si="53"/>
        <v>5</v>
      </c>
      <c r="BB54" s="1">
        <f t="shared" si="54"/>
        <v>0</v>
      </c>
      <c r="BC54" s="24">
        <f t="shared" si="55"/>
        <v>7.7546296296283901E-6</v>
      </c>
      <c r="BD54" s="24">
        <f t="shared" si="56"/>
        <v>1.2731481481481621E-5</v>
      </c>
      <c r="BE54" s="24">
        <f t="shared" si="57"/>
        <v>5.0925925925947302E-6</v>
      </c>
      <c r="BF54" s="24">
        <f t="shared" si="58"/>
        <v>1.8518518518518406E-5</v>
      </c>
      <c r="BG54" s="24">
        <f t="shared" si="59"/>
        <v>2.7777777777786283E-6</v>
      </c>
      <c r="BH54" s="24" t="str">
        <f t="shared" si="60"/>
        <v/>
      </c>
      <c r="BI54" s="24" t="str">
        <f t="shared" si="61"/>
        <v/>
      </c>
      <c r="BJ54" s="24" t="str">
        <f t="shared" si="62"/>
        <v/>
      </c>
      <c r="BK54" s="24" t="str">
        <f t="shared" si="63"/>
        <v/>
      </c>
      <c r="BL54" s="24" t="str">
        <f t="shared" si="64"/>
        <v/>
      </c>
      <c r="BM54" s="24" t="str">
        <f t="shared" si="65"/>
        <v/>
      </c>
      <c r="BN54" s="24" t="str">
        <f t="shared" si="66"/>
        <v/>
      </c>
      <c r="BO54" s="24">
        <f t="shared" si="67"/>
        <v>1.0609643518517953E-5</v>
      </c>
      <c r="BQ54" s="24" t="str">
        <f t="shared" si="68"/>
        <v/>
      </c>
      <c r="BR54" s="24">
        <f t="shared" si="69"/>
        <v>1.2731481481481621E-5</v>
      </c>
      <c r="BS54" s="24" t="str">
        <f t="shared" si="70"/>
        <v/>
      </c>
      <c r="BT54" s="24">
        <f t="shared" si="71"/>
        <v>1.8518518518518406E-5</v>
      </c>
      <c r="BU54" s="24" t="str">
        <f t="shared" si="72"/>
        <v/>
      </c>
      <c r="BV54" s="24" t="str">
        <f t="shared" si="73"/>
        <v/>
      </c>
      <c r="BW54" s="24" t="str">
        <f t="shared" si="74"/>
        <v/>
      </c>
      <c r="BX54" s="24" t="str">
        <f t="shared" si="75"/>
        <v/>
      </c>
      <c r="BY54" s="24" t="str">
        <f t="shared" si="76"/>
        <v/>
      </c>
      <c r="BZ54" s="24" t="str">
        <f t="shared" si="77"/>
        <v/>
      </c>
      <c r="CA54" s="24" t="str">
        <f t="shared" si="78"/>
        <v/>
      </c>
      <c r="CB54" s="24" t="str">
        <f t="shared" si="79"/>
        <v/>
      </c>
      <c r="CC54" s="24">
        <f t="shared" si="80"/>
        <v>1.0609643518517953E-5</v>
      </c>
      <c r="CD54" s="1">
        <f t="shared" si="81"/>
        <v>0</v>
      </c>
      <c r="CE54" s="1">
        <f t="shared" si="82"/>
        <v>3</v>
      </c>
      <c r="CF54" s="24">
        <f t="shared" si="83"/>
        <v>4.185964351851798E-5</v>
      </c>
      <c r="CG54" s="24">
        <f t="shared" si="84"/>
        <v>1.395321450617266E-5</v>
      </c>
      <c r="CH54" s="24">
        <f t="shared" si="85"/>
        <v>1.8518518518518406E-5</v>
      </c>
      <c r="CI54" s="24">
        <f t="shared" si="86"/>
        <v>1.2731481481481621E-5</v>
      </c>
      <c r="CJ54" s="24">
        <f t="shared" si="87"/>
        <v>1.2731481481481621E-5</v>
      </c>
      <c r="CM54" s="24" t="str">
        <f t="shared" si="88"/>
        <v/>
      </c>
      <c r="CN54" s="24" t="str">
        <f t="shared" si="89"/>
        <v/>
      </c>
      <c r="CO54" s="24">
        <f t="shared" si="90"/>
        <v>5.0925925925947302E-6</v>
      </c>
      <c r="CP54" s="24" t="str">
        <f t="shared" si="91"/>
        <v/>
      </c>
      <c r="CQ54" s="24">
        <f t="shared" si="92"/>
        <v>2.7777777777786283E-6</v>
      </c>
      <c r="CR54" s="24" t="str">
        <f t="shared" si="93"/>
        <v/>
      </c>
      <c r="CS54" s="24" t="str">
        <f t="shared" si="94"/>
        <v/>
      </c>
      <c r="CT54" s="24" t="str">
        <f t="shared" si="95"/>
        <v/>
      </c>
      <c r="CU54" s="24" t="str">
        <f t="shared" si="96"/>
        <v/>
      </c>
      <c r="CV54" s="24" t="str">
        <f t="shared" si="97"/>
        <v/>
      </c>
      <c r="CW54" s="24" t="str">
        <f t="shared" si="98"/>
        <v/>
      </c>
      <c r="CX54" s="24" t="str">
        <f t="shared" si="99"/>
        <v/>
      </c>
      <c r="CY54" s="24" t="str">
        <f t="shared" si="100"/>
        <v/>
      </c>
      <c r="CZ54" s="1">
        <f t="shared" si="101"/>
        <v>0</v>
      </c>
      <c r="DA54" s="1">
        <f t="shared" si="102"/>
        <v>2</v>
      </c>
      <c r="DB54" s="24">
        <f t="shared" si="103"/>
        <v>7.8703703703733585E-6</v>
      </c>
      <c r="DC54" s="24">
        <f t="shared" si="104"/>
        <v>3.9351851851866793E-6</v>
      </c>
      <c r="DD54" s="24">
        <f t="shared" si="105"/>
        <v>5.0925925925947302E-6</v>
      </c>
      <c r="DE54" s="24">
        <f t="shared" si="106"/>
        <v>5.0925925925947302E-6</v>
      </c>
      <c r="DF54" s="24">
        <f t="shared" si="107"/>
        <v>5.0925925925947302E-6</v>
      </c>
      <c r="DI54" s="24">
        <f t="shared" si="108"/>
        <v>7.7546296296283901E-6</v>
      </c>
      <c r="DJ54" s="24" t="str">
        <f t="shared" si="109"/>
        <v/>
      </c>
      <c r="DK54" s="24" t="str">
        <f t="shared" si="110"/>
        <v/>
      </c>
      <c r="DL54" s="24" t="str">
        <f t="shared" si="111"/>
        <v/>
      </c>
      <c r="DM54" s="24" t="str">
        <f t="shared" si="112"/>
        <v/>
      </c>
      <c r="DN54" s="24" t="str">
        <f t="shared" si="113"/>
        <v/>
      </c>
      <c r="DO54" s="24" t="str">
        <f t="shared" si="114"/>
        <v/>
      </c>
      <c r="DP54" s="24" t="str">
        <f t="shared" si="115"/>
        <v/>
      </c>
      <c r="DQ54" s="24" t="str">
        <f t="shared" si="116"/>
        <v/>
      </c>
      <c r="DR54" s="24" t="str">
        <f t="shared" si="117"/>
        <v/>
      </c>
      <c r="DS54" s="24" t="str">
        <f t="shared" si="118"/>
        <v/>
      </c>
      <c r="DT54" s="24" t="str">
        <f t="shared" si="119"/>
        <v/>
      </c>
      <c r="DU54" s="24" t="str">
        <f t="shared" si="120"/>
        <v/>
      </c>
      <c r="DV54" s="1">
        <f t="shared" si="121"/>
        <v>1</v>
      </c>
      <c r="DW54" s="1">
        <f t="shared" si="122"/>
        <v>1</v>
      </c>
      <c r="DX54" s="24">
        <f t="shared" si="123"/>
        <v>7.7546296296283901E-6</v>
      </c>
      <c r="DY54" s="24">
        <f t="shared" si="124"/>
        <v>7.7546296296283901E-6</v>
      </c>
      <c r="DZ54" s="24">
        <f t="shared" si="125"/>
        <v>7.7546296296283901E-6</v>
      </c>
      <c r="EA54" s="24">
        <f t="shared" si="126"/>
        <v>7.7546296296283901E-6</v>
      </c>
      <c r="EB54" s="24" t="str">
        <f t="shared" si="127"/>
        <v/>
      </c>
      <c r="EE54" s="24" t="str">
        <f t="shared" si="128"/>
        <v/>
      </c>
      <c r="EF54" s="24" t="str">
        <f t="shared" si="129"/>
        <v/>
      </c>
      <c r="EG54" s="24" t="str">
        <f t="shared" si="130"/>
        <v/>
      </c>
      <c r="EH54" s="24" t="str">
        <f t="shared" si="131"/>
        <v/>
      </c>
      <c r="EI54" s="24" t="str">
        <f t="shared" si="132"/>
        <v/>
      </c>
      <c r="EJ54" s="24" t="str">
        <f t="shared" si="133"/>
        <v/>
      </c>
      <c r="EK54" s="24" t="str">
        <f t="shared" si="134"/>
        <v/>
      </c>
      <c r="EL54" s="24" t="str">
        <f t="shared" si="135"/>
        <v/>
      </c>
      <c r="EM54" s="24" t="str">
        <f t="shared" si="136"/>
        <v/>
      </c>
      <c r="EN54" s="24" t="str">
        <f t="shared" si="137"/>
        <v/>
      </c>
      <c r="EO54" s="24" t="str">
        <f t="shared" si="138"/>
        <v/>
      </c>
      <c r="EP54" s="24" t="str">
        <f t="shared" si="139"/>
        <v/>
      </c>
      <c r="EQ54" s="24" t="str">
        <f t="shared" si="140"/>
        <v/>
      </c>
      <c r="ER54" s="1">
        <f t="shared" si="141"/>
        <v>0</v>
      </c>
      <c r="ES54" s="1">
        <f t="shared" si="142"/>
        <v>0</v>
      </c>
      <c r="ET54" s="24">
        <f t="shared" si="143"/>
        <v>0</v>
      </c>
      <c r="EU54" s="24" t="str">
        <f t="shared" si="144"/>
        <v/>
      </c>
      <c r="EV54" s="24">
        <f t="shared" si="145"/>
        <v>0</v>
      </c>
      <c r="EW54" s="24" t="str">
        <f t="shared" si="146"/>
        <v/>
      </c>
      <c r="EX54" s="24" t="str">
        <f t="shared" si="147"/>
        <v/>
      </c>
      <c r="EZ54" s="24">
        <f t="shared" si="148"/>
        <v>5.7484643518519729E-5</v>
      </c>
      <c r="FA54" s="24">
        <f>IF(AND(C54&lt;&gt;"",C54&lt;=20),C54/86400,20/86400)</f>
        <v>5.7484643518519411E-5</v>
      </c>
      <c r="FB54" s="40">
        <f t="shared" si="149"/>
        <v>-2.7517051137682103E-14</v>
      </c>
      <c r="FD54" s="24">
        <f t="shared" si="150"/>
        <v>7.7546296296283901E-6</v>
      </c>
      <c r="FE54" s="24">
        <f t="shared" si="151"/>
        <v>1.9675925925916049E-6</v>
      </c>
      <c r="FF54" s="24"/>
      <c r="FG54" s="49">
        <f>K54</f>
        <v>1</v>
      </c>
      <c r="FH54" s="8">
        <f>C54</f>
        <v>4.9666732000000771</v>
      </c>
      <c r="FI54" s="49">
        <f>L54</f>
        <v>0</v>
      </c>
      <c r="FJ54" s="49">
        <f t="shared" si="152"/>
        <v>1</v>
      </c>
      <c r="FK54" s="49">
        <f t="shared" si="153"/>
        <v>5</v>
      </c>
      <c r="FL54" s="51">
        <f t="shared" si="154"/>
        <v>0.6699999999998929</v>
      </c>
      <c r="FM54" s="49">
        <f t="shared" si="155"/>
        <v>0</v>
      </c>
      <c r="FN54" s="49">
        <f t="shared" si="156"/>
        <v>3</v>
      </c>
      <c r="FO54" s="51">
        <f t="shared" si="157"/>
        <v>3.6166731999999535</v>
      </c>
      <c r="FP54" s="51">
        <f t="shared" si="158"/>
        <v>1.2055577333333178</v>
      </c>
      <c r="FQ54" s="51">
        <f t="shared" si="159"/>
        <v>1.5999999999999903</v>
      </c>
      <c r="FR54" s="51">
        <f t="shared" si="160"/>
        <v>1.1000000000000121</v>
      </c>
      <c r="FS54" s="51">
        <f t="shared" si="161"/>
        <v>1.1000000000000121</v>
      </c>
      <c r="FT54" s="1">
        <f t="shared" si="162"/>
        <v>0</v>
      </c>
      <c r="FU54" s="1">
        <f t="shared" si="163"/>
        <v>2</v>
      </c>
      <c r="FV54" s="51">
        <f t="shared" si="164"/>
        <v>0.68000000000025818</v>
      </c>
      <c r="FW54" s="51">
        <f t="shared" si="165"/>
        <v>0.34000000000012909</v>
      </c>
      <c r="FX54" s="51">
        <f t="shared" si="166"/>
        <v>0.44000000000018469</v>
      </c>
      <c r="FY54" s="51">
        <f t="shared" si="167"/>
        <v>0.44000000000018469</v>
      </c>
      <c r="FZ54" s="51">
        <f t="shared" si="168"/>
        <v>0.44000000000018469</v>
      </c>
      <c r="GA54" s="1">
        <f t="shared" si="169"/>
        <v>1</v>
      </c>
      <c r="GB54" s="1">
        <f t="shared" si="170"/>
        <v>1</v>
      </c>
      <c r="GC54" s="51">
        <f t="shared" si="171"/>
        <v>0.6699999999998929</v>
      </c>
      <c r="GD54" s="51">
        <f t="shared" si="172"/>
        <v>0.6699999999998929</v>
      </c>
      <c r="GE54" s="51">
        <f t="shared" si="173"/>
        <v>0.6699999999998929</v>
      </c>
      <c r="GF54" s="51">
        <f t="shared" si="174"/>
        <v>0.6699999999998929</v>
      </c>
      <c r="GG54" s="51" t="str">
        <f t="shared" si="175"/>
        <v/>
      </c>
      <c r="GH54" s="1">
        <f t="shared" si="176"/>
        <v>0</v>
      </c>
      <c r="GI54" s="1">
        <f t="shared" si="177"/>
        <v>0</v>
      </c>
      <c r="GJ54" s="40">
        <f t="shared" si="178"/>
        <v>0</v>
      </c>
      <c r="GK54" s="40" t="str">
        <f t="shared" si="179"/>
        <v/>
      </c>
      <c r="GL54" s="40">
        <f t="shared" si="180"/>
        <v>0</v>
      </c>
      <c r="GM54" s="40" t="str">
        <f t="shared" si="181"/>
        <v/>
      </c>
      <c r="GN54" s="40" t="str">
        <f t="shared" si="182"/>
        <v/>
      </c>
    </row>
    <row r="55" spans="1:196" x14ac:dyDescent="0.25">
      <c r="A55">
        <v>3</v>
      </c>
      <c r="B55">
        <v>0</v>
      </c>
      <c r="C55">
        <v>21.91666690000007</v>
      </c>
      <c r="D55" s="11">
        <f>IF(C55&gt;0,P55+(C55/86400),"")</f>
        <v>7.3158179039351859E-3</v>
      </c>
      <c r="E55" s="11">
        <f t="shared" si="186"/>
        <v>7.2936342592592593E-3</v>
      </c>
      <c r="F55" s="1">
        <v>1</v>
      </c>
      <c r="G55" s="1" t="s">
        <v>283</v>
      </c>
      <c r="H55" s="1">
        <v>77</v>
      </c>
      <c r="J55" s="6"/>
      <c r="K55" s="23">
        <f t="shared" si="43"/>
        <v>1</v>
      </c>
      <c r="L55" s="6">
        <f t="shared" si="44"/>
        <v>1</v>
      </c>
      <c r="M55" s="6">
        <f t="shared" si="45"/>
        <v>0</v>
      </c>
      <c r="N55" s="6">
        <f t="shared" si="46"/>
        <v>0</v>
      </c>
      <c r="O55" s="57">
        <f t="shared" si="47"/>
        <v>0</v>
      </c>
      <c r="P55" s="4">
        <v>7.0621527777777774E-3</v>
      </c>
      <c r="Q55" s="4">
        <v>7.0655092592592584E-3</v>
      </c>
      <c r="R55" s="4">
        <v>7.0664351851851851E-3</v>
      </c>
      <c r="S55" s="4">
        <v>7.0906249999999997E-3</v>
      </c>
      <c r="T55" s="16">
        <v>7.0664351851851851E-3</v>
      </c>
      <c r="U55" s="4">
        <v>7.0906249999999997E-3</v>
      </c>
      <c r="V55" s="4">
        <v>7.0979166666666664E-3</v>
      </c>
      <c r="W55" s="16">
        <v>7.137731481481481E-3</v>
      </c>
      <c r="X55" s="4">
        <v>7.1412037037037043E-3</v>
      </c>
      <c r="Y55" s="4">
        <v>7.1546296296296297E-3</v>
      </c>
      <c r="Z55" s="16">
        <v>7.1569444444444441E-3</v>
      </c>
      <c r="AA55" s="4">
        <v>7.1633101851851849E-3</v>
      </c>
      <c r="AB55" s="4">
        <v>7.1763888888888884E-3</v>
      </c>
      <c r="AC55" s="16">
        <v>7.2089120370370371E-3</v>
      </c>
      <c r="AD55" s="4">
        <v>7.2175925925925923E-3</v>
      </c>
      <c r="AE55" s="4">
        <v>7.2482638888888883E-3</v>
      </c>
      <c r="AF55" s="4">
        <v>7.3151620370370376E-3</v>
      </c>
      <c r="AG55" s="4">
        <f t="shared" si="48"/>
        <v>7.2936342592592593E-3</v>
      </c>
      <c r="AH55" s="4" t="str">
        <f t="shared" si="49"/>
        <v>EB</v>
      </c>
      <c r="AI55" s="4" t="str">
        <f t="shared" si="185"/>
        <v>X</v>
      </c>
      <c r="AJ55" s="1" t="s">
        <v>282</v>
      </c>
      <c r="AK55" s="17" t="s">
        <v>280</v>
      </c>
      <c r="AL55" s="1" t="s">
        <v>286</v>
      </c>
      <c r="AM55" s="1" t="s">
        <v>280</v>
      </c>
      <c r="AN55" s="17" t="s">
        <v>286</v>
      </c>
      <c r="AO55" s="1" t="s">
        <v>280</v>
      </c>
      <c r="AP55" s="1" t="s">
        <v>281</v>
      </c>
      <c r="AQ55" s="17" t="s">
        <v>280</v>
      </c>
      <c r="AR55" s="1" t="s">
        <v>286</v>
      </c>
      <c r="AS55" s="1" t="s">
        <v>280</v>
      </c>
      <c r="AT55" s="17" t="s">
        <v>286</v>
      </c>
      <c r="AU55" s="1" t="s">
        <v>280</v>
      </c>
      <c r="AV55" s="1" t="s">
        <v>286</v>
      </c>
      <c r="AW55" s="1" t="str">
        <f t="shared" si="50"/>
        <v>street</v>
      </c>
      <c r="AY55" s="1">
        <f t="shared" si="51"/>
        <v>1</v>
      </c>
      <c r="AZ55" s="1">
        <f t="shared" si="52"/>
        <v>12</v>
      </c>
      <c r="BA55" s="1">
        <f t="shared" si="53"/>
        <v>12</v>
      </c>
      <c r="BB55" s="1">
        <f t="shared" si="54"/>
        <v>0</v>
      </c>
      <c r="BC55" s="24">
        <f t="shared" si="55"/>
        <v>4.2824074074077068E-6</v>
      </c>
      <c r="BD55" s="24">
        <f t="shared" si="56"/>
        <v>2.418981481481456E-5</v>
      </c>
      <c r="BE55" s="24">
        <f t="shared" si="57"/>
        <v>7.291666666666731E-6</v>
      </c>
      <c r="BF55" s="24">
        <f t="shared" si="58"/>
        <v>3.9814814814814574E-5</v>
      </c>
      <c r="BG55" s="24">
        <f t="shared" si="59"/>
        <v>3.4722222222232854E-6</v>
      </c>
      <c r="BH55" s="24">
        <f t="shared" si="60"/>
        <v>1.3425925925925411E-5</v>
      </c>
      <c r="BI55" s="24">
        <f t="shared" si="61"/>
        <v>2.3148148148143671E-6</v>
      </c>
      <c r="BJ55" s="24">
        <f t="shared" si="62"/>
        <v>6.3657407407408106E-6</v>
      </c>
      <c r="BK55" s="24">
        <f t="shared" si="63"/>
        <v>1.3078703703703516E-5</v>
      </c>
      <c r="BL55" s="24">
        <f t="shared" si="64"/>
        <v>3.252314814814871E-5</v>
      </c>
      <c r="BM55" s="24">
        <f t="shared" si="65"/>
        <v>8.6805555555551778E-6</v>
      </c>
      <c r="BN55" s="24">
        <f t="shared" si="66"/>
        <v>3.0671296296296002E-5</v>
      </c>
      <c r="BO55" s="24">
        <f t="shared" si="67"/>
        <v>4.5370370370370963E-5</v>
      </c>
      <c r="BQ55" s="24" t="str">
        <f t="shared" si="68"/>
        <v/>
      </c>
      <c r="BR55" s="24">
        <f t="shared" si="69"/>
        <v>2.418981481481456E-5</v>
      </c>
      <c r="BS55" s="24" t="str">
        <f t="shared" si="70"/>
        <v/>
      </c>
      <c r="BT55" s="24">
        <f t="shared" si="71"/>
        <v>3.9814814814814574E-5</v>
      </c>
      <c r="BU55" s="24" t="str">
        <f t="shared" si="72"/>
        <v/>
      </c>
      <c r="BV55" s="24">
        <f t="shared" si="73"/>
        <v>1.3425925925925411E-5</v>
      </c>
      <c r="BW55" s="24" t="str">
        <f t="shared" si="74"/>
        <v/>
      </c>
      <c r="BX55" s="24">
        <f t="shared" si="75"/>
        <v>6.3657407407408106E-6</v>
      </c>
      <c r="BY55" s="24" t="str">
        <f t="shared" si="76"/>
        <v/>
      </c>
      <c r="BZ55" s="24">
        <f t="shared" si="77"/>
        <v>3.252314814814871E-5</v>
      </c>
      <c r="CA55" s="24" t="str">
        <f t="shared" si="78"/>
        <v/>
      </c>
      <c r="CB55" s="24">
        <f t="shared" si="79"/>
        <v>3.0671296296296002E-5</v>
      </c>
      <c r="CC55" s="24" t="str">
        <f t="shared" si="80"/>
        <v/>
      </c>
      <c r="CD55" s="1">
        <f t="shared" si="81"/>
        <v>0</v>
      </c>
      <c r="CE55" s="1">
        <f t="shared" si="82"/>
        <v>6</v>
      </c>
      <c r="CF55" s="24">
        <f t="shared" si="83"/>
        <v>1.4699074074074007E-4</v>
      </c>
      <c r="CG55" s="24">
        <f t="shared" si="84"/>
        <v>2.4498456790123344E-5</v>
      </c>
      <c r="CH55" s="24">
        <f t="shared" si="85"/>
        <v>3.9814814814814574E-5</v>
      </c>
      <c r="CI55" s="24">
        <f t="shared" si="86"/>
        <v>2.418981481481456E-5</v>
      </c>
      <c r="CJ55" s="24">
        <f t="shared" si="87"/>
        <v>2.418981481481456E-5</v>
      </c>
      <c r="CM55" s="24" t="str">
        <f t="shared" si="88"/>
        <v/>
      </c>
      <c r="CN55" s="24" t="str">
        <f t="shared" si="89"/>
        <v/>
      </c>
      <c r="CO55" s="24">
        <f t="shared" si="90"/>
        <v>7.291666666666731E-6</v>
      </c>
      <c r="CP55" s="24" t="str">
        <f t="shared" si="91"/>
        <v/>
      </c>
      <c r="CQ55" s="24">
        <f t="shared" si="92"/>
        <v>3.4722222222232854E-6</v>
      </c>
      <c r="CR55" s="24" t="str">
        <f t="shared" si="93"/>
        <v/>
      </c>
      <c r="CS55" s="24" t="str">
        <f t="shared" si="94"/>
        <v/>
      </c>
      <c r="CT55" s="24" t="str">
        <f t="shared" si="95"/>
        <v/>
      </c>
      <c r="CU55" s="24">
        <f t="shared" si="96"/>
        <v>1.3078703703703516E-5</v>
      </c>
      <c r="CV55" s="24" t="str">
        <f t="shared" si="97"/>
        <v/>
      </c>
      <c r="CW55" s="24">
        <f t="shared" si="98"/>
        <v>8.6805555555551778E-6</v>
      </c>
      <c r="CX55" s="24" t="str">
        <f t="shared" si="99"/>
        <v/>
      </c>
      <c r="CY55" s="24">
        <f t="shared" si="100"/>
        <v>4.5370370370370963E-5</v>
      </c>
      <c r="CZ55" s="1">
        <f t="shared" si="101"/>
        <v>0</v>
      </c>
      <c r="DA55" s="1">
        <f t="shared" si="102"/>
        <v>5</v>
      </c>
      <c r="DB55" s="24">
        <f t="shared" si="103"/>
        <v>7.7893518518519674E-5</v>
      </c>
      <c r="DC55" s="24">
        <f t="shared" si="104"/>
        <v>1.5578703703703936E-5</v>
      </c>
      <c r="DD55" s="24">
        <f t="shared" si="105"/>
        <v>4.5370370370370963E-5</v>
      </c>
      <c r="DE55" s="24">
        <f t="shared" si="106"/>
        <v>7.291666666666731E-6</v>
      </c>
      <c r="DF55" s="24">
        <f t="shared" si="107"/>
        <v>7.291666666666731E-6</v>
      </c>
      <c r="DI55" s="24">
        <f t="shared" si="108"/>
        <v>4.2824074074077068E-6</v>
      </c>
      <c r="DJ55" s="24" t="str">
        <f t="shared" si="109"/>
        <v/>
      </c>
      <c r="DK55" s="24" t="str">
        <f t="shared" si="110"/>
        <v/>
      </c>
      <c r="DL55" s="24" t="str">
        <f t="shared" si="111"/>
        <v/>
      </c>
      <c r="DM55" s="24" t="str">
        <f t="shared" si="112"/>
        <v/>
      </c>
      <c r="DN55" s="24" t="str">
        <f t="shared" si="113"/>
        <v/>
      </c>
      <c r="DO55" s="24" t="str">
        <f t="shared" si="114"/>
        <v/>
      </c>
      <c r="DP55" s="24" t="str">
        <f t="shared" si="115"/>
        <v/>
      </c>
      <c r="DQ55" s="24" t="str">
        <f t="shared" si="116"/>
        <v/>
      </c>
      <c r="DR55" s="24" t="str">
        <f t="shared" si="117"/>
        <v/>
      </c>
      <c r="DS55" s="24" t="str">
        <f t="shared" si="118"/>
        <v/>
      </c>
      <c r="DT55" s="24" t="str">
        <f t="shared" si="119"/>
        <v/>
      </c>
      <c r="DU55" s="24" t="str">
        <f t="shared" si="120"/>
        <v/>
      </c>
      <c r="DV55" s="1">
        <f t="shared" si="121"/>
        <v>1</v>
      </c>
      <c r="DW55" s="1">
        <f t="shared" si="122"/>
        <v>1</v>
      </c>
      <c r="DX55" s="24">
        <f t="shared" si="123"/>
        <v>4.2824074074077068E-6</v>
      </c>
      <c r="DY55" s="24">
        <f t="shared" si="124"/>
        <v>4.2824074074077068E-6</v>
      </c>
      <c r="DZ55" s="24">
        <f t="shared" si="125"/>
        <v>4.2824074074077068E-6</v>
      </c>
      <c r="EA55" s="24">
        <f t="shared" si="126"/>
        <v>4.2824074074077068E-6</v>
      </c>
      <c r="EB55" s="24" t="str">
        <f t="shared" si="127"/>
        <v/>
      </c>
      <c r="EE55" s="24" t="str">
        <f t="shared" si="128"/>
        <v/>
      </c>
      <c r="EF55" s="24" t="str">
        <f t="shared" si="129"/>
        <v/>
      </c>
      <c r="EG55" s="24" t="str">
        <f t="shared" si="130"/>
        <v/>
      </c>
      <c r="EH55" s="24" t="str">
        <f t="shared" si="131"/>
        <v/>
      </c>
      <c r="EI55" s="24" t="str">
        <f t="shared" si="132"/>
        <v/>
      </c>
      <c r="EJ55" s="24" t="str">
        <f t="shared" si="133"/>
        <v/>
      </c>
      <c r="EK55" s="24">
        <f t="shared" si="134"/>
        <v>2.3148148148143671E-6</v>
      </c>
      <c r="EL55" s="24" t="str">
        <f t="shared" si="135"/>
        <v/>
      </c>
      <c r="EM55" s="24" t="str">
        <f t="shared" si="136"/>
        <v/>
      </c>
      <c r="EN55" s="24" t="str">
        <f t="shared" si="137"/>
        <v/>
      </c>
      <c r="EO55" s="24" t="str">
        <f t="shared" si="138"/>
        <v/>
      </c>
      <c r="EP55" s="24" t="str">
        <f t="shared" si="139"/>
        <v/>
      </c>
      <c r="EQ55" s="24" t="str">
        <f t="shared" si="140"/>
        <v/>
      </c>
      <c r="ER55" s="1">
        <f t="shared" si="141"/>
        <v>0</v>
      </c>
      <c r="ES55" s="1">
        <f t="shared" si="142"/>
        <v>1</v>
      </c>
      <c r="ET55" s="24">
        <f t="shared" si="143"/>
        <v>2.3148148148143671E-6</v>
      </c>
      <c r="EU55" s="24">
        <f t="shared" si="144"/>
        <v>2.3148148148143671E-6</v>
      </c>
      <c r="EV55" s="24">
        <f t="shared" si="145"/>
        <v>2.3148148148143671E-6</v>
      </c>
      <c r="EW55" s="24">
        <f t="shared" si="146"/>
        <v>2.3148148148143671E-6</v>
      </c>
      <c r="EX55" s="24">
        <f t="shared" si="147"/>
        <v>2.3148148148143671E-6</v>
      </c>
      <c r="EZ55" s="24">
        <f t="shared" si="148"/>
        <v>2.3148148148148182E-4</v>
      </c>
      <c r="FA55" s="24">
        <f>IF(AND(C55&lt;&gt;"",C55&lt;=20),C55/86400,20/86400)</f>
        <v>2.3148148148148149E-4</v>
      </c>
      <c r="FB55" s="40">
        <f t="shared" si="149"/>
        <v>-2.8102520310824275E-14</v>
      </c>
      <c r="FD55" s="24">
        <f t="shared" si="150"/>
        <v>4.2824074074077068E-6</v>
      </c>
      <c r="FE55" s="24">
        <f t="shared" si="151"/>
        <v>9.2592592592678769E-7</v>
      </c>
      <c r="FF55" s="24"/>
      <c r="FG55" s="49">
        <f>K55</f>
        <v>1</v>
      </c>
      <c r="FH55" s="8">
        <f>C55</f>
        <v>21.91666690000007</v>
      </c>
      <c r="FI55" s="49">
        <f>L55</f>
        <v>1</v>
      </c>
      <c r="FJ55" s="49">
        <f t="shared" si="152"/>
        <v>1</v>
      </c>
      <c r="FK55" s="49">
        <f t="shared" si="153"/>
        <v>12</v>
      </c>
      <c r="FL55" s="51">
        <f t="shared" si="154"/>
        <v>0.37000000000002586</v>
      </c>
      <c r="FM55" s="49">
        <f t="shared" si="155"/>
        <v>0</v>
      </c>
      <c r="FN55" s="49">
        <f t="shared" si="156"/>
        <v>6</v>
      </c>
      <c r="FO55" s="51">
        <f t="shared" si="157"/>
        <v>12.699999999999942</v>
      </c>
      <c r="FP55" s="51">
        <f t="shared" si="158"/>
        <v>2.1166666666666569</v>
      </c>
      <c r="FQ55" s="51">
        <f t="shared" si="159"/>
        <v>3.4399999999999791</v>
      </c>
      <c r="FR55" s="51">
        <f t="shared" si="160"/>
        <v>2.0899999999999781</v>
      </c>
      <c r="FS55" s="51">
        <f t="shared" si="161"/>
        <v>2.0899999999999781</v>
      </c>
      <c r="FT55" s="1">
        <f t="shared" si="162"/>
        <v>0</v>
      </c>
      <c r="FU55" s="1">
        <f t="shared" si="163"/>
        <v>5</v>
      </c>
      <c r="FV55" s="51">
        <f t="shared" si="164"/>
        <v>6.7300000000000999</v>
      </c>
      <c r="FW55" s="51">
        <f t="shared" si="165"/>
        <v>1.3460000000000201</v>
      </c>
      <c r="FX55" s="51">
        <f t="shared" si="166"/>
        <v>3.9200000000000514</v>
      </c>
      <c r="FY55" s="51">
        <f t="shared" si="167"/>
        <v>0.63000000000000556</v>
      </c>
      <c r="FZ55" s="51">
        <f t="shared" si="168"/>
        <v>0.63000000000000556</v>
      </c>
      <c r="GA55" s="1">
        <f t="shared" si="169"/>
        <v>1</v>
      </c>
      <c r="GB55" s="1">
        <f t="shared" si="170"/>
        <v>1</v>
      </c>
      <c r="GC55" s="51">
        <f t="shared" si="171"/>
        <v>0.37000000000002586</v>
      </c>
      <c r="GD55" s="51">
        <f t="shared" si="172"/>
        <v>0.37000000000002586</v>
      </c>
      <c r="GE55" s="51">
        <f t="shared" si="173"/>
        <v>0.37000000000002586</v>
      </c>
      <c r="GF55" s="51">
        <f t="shared" si="174"/>
        <v>0.37000000000002586</v>
      </c>
      <c r="GG55" s="51" t="str">
        <f t="shared" si="175"/>
        <v/>
      </c>
      <c r="GH55" s="1">
        <f t="shared" si="176"/>
        <v>0</v>
      </c>
      <c r="GI55" s="1">
        <f t="shared" si="177"/>
        <v>1</v>
      </c>
      <c r="GJ55" s="40">
        <f t="shared" si="178"/>
        <v>0.19999999999996132</v>
      </c>
      <c r="GK55" s="40">
        <f t="shared" si="179"/>
        <v>0.19999999999996132</v>
      </c>
      <c r="GL55" s="40">
        <f t="shared" si="180"/>
        <v>0.19999999999996132</v>
      </c>
      <c r="GM55" s="40">
        <f t="shared" si="181"/>
        <v>0.19999999999996132</v>
      </c>
      <c r="GN55" s="40">
        <f t="shared" si="182"/>
        <v>0.19999999999996132</v>
      </c>
    </row>
    <row r="56" spans="1:196" x14ac:dyDescent="0.25">
      <c r="A56">
        <v>3</v>
      </c>
      <c r="B56">
        <v>0</v>
      </c>
      <c r="C56">
        <v>5.5</v>
      </c>
      <c r="D56" s="11">
        <f>IF(C56&gt;0,P56+(C56/86400),"")</f>
        <v>2.3717268518518519E-2</v>
      </c>
      <c r="E56" s="11">
        <f t="shared" si="186"/>
        <v>2.3885092592592593E-2</v>
      </c>
      <c r="F56" s="1">
        <v>2</v>
      </c>
      <c r="G56" s="1" t="s">
        <v>288</v>
      </c>
      <c r="H56" s="5">
        <v>4</v>
      </c>
      <c r="I56" s="5"/>
      <c r="J56" s="4"/>
      <c r="K56" s="23">
        <f t="shared" si="43"/>
        <v>1</v>
      </c>
      <c r="L56" s="4">
        <f t="shared" si="44"/>
        <v>0</v>
      </c>
      <c r="M56" s="4">
        <f t="shared" si="45"/>
        <v>0</v>
      </c>
      <c r="N56" s="4">
        <f t="shared" si="46"/>
        <v>0</v>
      </c>
      <c r="O56" s="43">
        <f t="shared" si="47"/>
        <v>0</v>
      </c>
      <c r="P56" s="4">
        <v>2.3653611111111111E-2</v>
      </c>
      <c r="Q56" s="4">
        <v>2.3663252314814812E-2</v>
      </c>
      <c r="R56" s="4">
        <v>2.3665810185185186E-2</v>
      </c>
      <c r="S56" s="4">
        <v>2.3689421296296295E-2</v>
      </c>
      <c r="T56" s="16">
        <v>2.3665810185185186E-2</v>
      </c>
      <c r="U56" s="4">
        <v>2.3692372685185186E-2</v>
      </c>
      <c r="V56" s="4">
        <v>2.3700046296296299E-2</v>
      </c>
      <c r="W56" s="16"/>
      <c r="X56" s="4"/>
      <c r="Y56" s="4"/>
      <c r="Z56" s="16"/>
      <c r="AA56" s="4"/>
      <c r="AB56" s="4"/>
      <c r="AC56" s="16"/>
      <c r="AD56" s="4"/>
      <c r="AE56" s="4"/>
      <c r="AF56" s="4">
        <v>2.3718425925925924E-2</v>
      </c>
      <c r="AG56" s="4">
        <f t="shared" si="48"/>
        <v>2.3717268518518519E-2</v>
      </c>
      <c r="AH56" s="4" t="str">
        <f t="shared" si="49"/>
        <v>TO</v>
      </c>
      <c r="AI56" s="4" t="str">
        <f t="shared" si="185"/>
        <v/>
      </c>
      <c r="AJ56" s="5" t="s">
        <v>282</v>
      </c>
      <c r="AK56" s="19" t="s">
        <v>280</v>
      </c>
      <c r="AL56" s="5" t="s">
        <v>281</v>
      </c>
      <c r="AM56" s="5" t="s">
        <v>280</v>
      </c>
      <c r="AN56" s="19"/>
      <c r="AO56" s="5"/>
      <c r="AP56" s="5"/>
      <c r="AQ56" s="19"/>
      <c r="AR56" s="5"/>
      <c r="AS56" s="5"/>
      <c r="AT56" s="19"/>
      <c r="AU56" s="5"/>
      <c r="AV56" s="5"/>
      <c r="AW56" s="1" t="str">
        <f t="shared" si="50"/>
        <v>ic</v>
      </c>
      <c r="AY56" s="1">
        <f t="shared" si="51"/>
        <v>1</v>
      </c>
      <c r="AZ56" s="1">
        <f t="shared" si="52"/>
        <v>3</v>
      </c>
      <c r="BA56" s="1">
        <f t="shared" si="53"/>
        <v>3</v>
      </c>
      <c r="BB56" s="1">
        <f t="shared" si="54"/>
        <v>0</v>
      </c>
      <c r="BC56" s="24">
        <f t="shared" si="55"/>
        <v>1.2199074074074195E-5</v>
      </c>
      <c r="BD56" s="24">
        <f t="shared" si="56"/>
        <v>2.6562500000000544E-5</v>
      </c>
      <c r="BE56" s="24">
        <f t="shared" si="57"/>
        <v>7.6736111111128102E-6</v>
      </c>
      <c r="BF56" s="24" t="str">
        <f t="shared" si="58"/>
        <v/>
      </c>
      <c r="BG56" s="24" t="str">
        <f t="shared" si="59"/>
        <v/>
      </c>
      <c r="BH56" s="24" t="str">
        <f t="shared" si="60"/>
        <v/>
      </c>
      <c r="BI56" s="24" t="str">
        <f t="shared" si="61"/>
        <v/>
      </c>
      <c r="BJ56" s="24" t="str">
        <f t="shared" si="62"/>
        <v/>
      </c>
      <c r="BK56" s="24" t="str">
        <f t="shared" si="63"/>
        <v/>
      </c>
      <c r="BL56" s="24" t="str">
        <f t="shared" si="64"/>
        <v/>
      </c>
      <c r="BM56" s="24" t="str">
        <f t="shared" si="65"/>
        <v/>
      </c>
      <c r="BN56" s="24" t="str">
        <f t="shared" si="66"/>
        <v/>
      </c>
      <c r="BO56" s="24">
        <f t="shared" si="67"/>
        <v>1.7222222222220557E-5</v>
      </c>
      <c r="BQ56" s="24" t="str">
        <f t="shared" si="68"/>
        <v/>
      </c>
      <c r="BR56" s="24">
        <f t="shared" si="69"/>
        <v>2.6562500000000544E-5</v>
      </c>
      <c r="BS56" s="24" t="str">
        <f t="shared" si="70"/>
        <v/>
      </c>
      <c r="BT56" s="24" t="str">
        <f t="shared" si="71"/>
        <v/>
      </c>
      <c r="BU56" s="24" t="str">
        <f t="shared" si="72"/>
        <v/>
      </c>
      <c r="BV56" s="24" t="str">
        <f t="shared" si="73"/>
        <v/>
      </c>
      <c r="BW56" s="24" t="str">
        <f t="shared" si="74"/>
        <v/>
      </c>
      <c r="BX56" s="24" t="str">
        <f t="shared" si="75"/>
        <v/>
      </c>
      <c r="BY56" s="24" t="str">
        <f t="shared" si="76"/>
        <v/>
      </c>
      <c r="BZ56" s="24" t="str">
        <f t="shared" si="77"/>
        <v/>
      </c>
      <c r="CA56" s="24" t="str">
        <f t="shared" si="78"/>
        <v/>
      </c>
      <c r="CB56" s="24" t="str">
        <f t="shared" si="79"/>
        <v/>
      </c>
      <c r="CC56" s="24">
        <f t="shared" si="80"/>
        <v>1.7222222222220557E-5</v>
      </c>
      <c r="CD56" s="1">
        <f t="shared" si="81"/>
        <v>0</v>
      </c>
      <c r="CE56" s="1">
        <f t="shared" si="82"/>
        <v>2</v>
      </c>
      <c r="CF56" s="24">
        <f t="shared" si="83"/>
        <v>4.3784722222221101E-5</v>
      </c>
      <c r="CG56" s="24">
        <f t="shared" si="84"/>
        <v>2.189236111111055E-5</v>
      </c>
      <c r="CH56" s="24">
        <f t="shared" si="85"/>
        <v>2.6562500000000544E-5</v>
      </c>
      <c r="CI56" s="24">
        <f t="shared" si="86"/>
        <v>2.6562500000000544E-5</v>
      </c>
      <c r="CJ56" s="24">
        <f t="shared" si="87"/>
        <v>2.6562500000000544E-5</v>
      </c>
      <c r="CM56" s="24" t="str">
        <f t="shared" si="88"/>
        <v/>
      </c>
      <c r="CN56" s="24" t="str">
        <f t="shared" si="89"/>
        <v/>
      </c>
      <c r="CO56" s="24" t="str">
        <f t="shared" si="90"/>
        <v/>
      </c>
      <c r="CP56" s="24" t="str">
        <f t="shared" si="91"/>
        <v/>
      </c>
      <c r="CQ56" s="24" t="str">
        <f t="shared" si="92"/>
        <v/>
      </c>
      <c r="CR56" s="24" t="str">
        <f t="shared" si="93"/>
        <v/>
      </c>
      <c r="CS56" s="24" t="str">
        <f t="shared" si="94"/>
        <v/>
      </c>
      <c r="CT56" s="24" t="str">
        <f t="shared" si="95"/>
        <v/>
      </c>
      <c r="CU56" s="24" t="str">
        <f t="shared" si="96"/>
        <v/>
      </c>
      <c r="CV56" s="24" t="str">
        <f t="shared" si="97"/>
        <v/>
      </c>
      <c r="CW56" s="24" t="str">
        <f t="shared" si="98"/>
        <v/>
      </c>
      <c r="CX56" s="24" t="str">
        <f t="shared" si="99"/>
        <v/>
      </c>
      <c r="CY56" s="24" t="str">
        <f t="shared" si="100"/>
        <v/>
      </c>
      <c r="CZ56" s="1">
        <f t="shared" si="101"/>
        <v>0</v>
      </c>
      <c r="DA56" s="1">
        <f t="shared" si="102"/>
        <v>0</v>
      </c>
      <c r="DB56" s="24">
        <f t="shared" si="103"/>
        <v>0</v>
      </c>
      <c r="DC56" s="24" t="str">
        <f t="shared" si="104"/>
        <v/>
      </c>
      <c r="DD56" s="24">
        <f t="shared" si="105"/>
        <v>0</v>
      </c>
      <c r="DE56" s="24" t="str">
        <f t="shared" si="106"/>
        <v/>
      </c>
      <c r="DF56" s="24" t="str">
        <f t="shared" si="107"/>
        <v/>
      </c>
      <c r="DI56" s="24">
        <f t="shared" si="108"/>
        <v>1.2199074074074195E-5</v>
      </c>
      <c r="DJ56" s="24" t="str">
        <f t="shared" si="109"/>
        <v/>
      </c>
      <c r="DK56" s="24" t="str">
        <f t="shared" si="110"/>
        <v/>
      </c>
      <c r="DL56" s="24" t="str">
        <f t="shared" si="111"/>
        <v/>
      </c>
      <c r="DM56" s="24" t="str">
        <f t="shared" si="112"/>
        <v/>
      </c>
      <c r="DN56" s="24" t="str">
        <f t="shared" si="113"/>
        <v/>
      </c>
      <c r="DO56" s="24" t="str">
        <f t="shared" si="114"/>
        <v/>
      </c>
      <c r="DP56" s="24" t="str">
        <f t="shared" si="115"/>
        <v/>
      </c>
      <c r="DQ56" s="24" t="str">
        <f t="shared" si="116"/>
        <v/>
      </c>
      <c r="DR56" s="24" t="str">
        <f t="shared" si="117"/>
        <v/>
      </c>
      <c r="DS56" s="24" t="str">
        <f t="shared" si="118"/>
        <v/>
      </c>
      <c r="DT56" s="24" t="str">
        <f t="shared" si="119"/>
        <v/>
      </c>
      <c r="DU56" s="24" t="str">
        <f t="shared" si="120"/>
        <v/>
      </c>
      <c r="DV56" s="1">
        <f t="shared" si="121"/>
        <v>1</v>
      </c>
      <c r="DW56" s="1">
        <f t="shared" si="122"/>
        <v>1</v>
      </c>
      <c r="DX56" s="24">
        <f t="shared" si="123"/>
        <v>1.2199074074074195E-5</v>
      </c>
      <c r="DY56" s="24">
        <f t="shared" si="124"/>
        <v>1.2199074074074195E-5</v>
      </c>
      <c r="DZ56" s="24">
        <f t="shared" si="125"/>
        <v>1.2199074074074195E-5</v>
      </c>
      <c r="EA56" s="24">
        <f t="shared" si="126"/>
        <v>1.2199074074074195E-5</v>
      </c>
      <c r="EB56" s="24" t="str">
        <f t="shared" si="127"/>
        <v/>
      </c>
      <c r="EE56" s="24" t="str">
        <f t="shared" si="128"/>
        <v/>
      </c>
      <c r="EF56" s="24" t="str">
        <f t="shared" si="129"/>
        <v/>
      </c>
      <c r="EG56" s="24">
        <f t="shared" si="130"/>
        <v>7.6736111111128102E-6</v>
      </c>
      <c r="EH56" s="24" t="str">
        <f t="shared" si="131"/>
        <v/>
      </c>
      <c r="EI56" s="24" t="str">
        <f t="shared" si="132"/>
        <v/>
      </c>
      <c r="EJ56" s="24" t="str">
        <f t="shared" si="133"/>
        <v/>
      </c>
      <c r="EK56" s="24" t="str">
        <f t="shared" si="134"/>
        <v/>
      </c>
      <c r="EL56" s="24" t="str">
        <f t="shared" si="135"/>
        <v/>
      </c>
      <c r="EM56" s="24" t="str">
        <f t="shared" si="136"/>
        <v/>
      </c>
      <c r="EN56" s="24" t="str">
        <f t="shared" si="137"/>
        <v/>
      </c>
      <c r="EO56" s="24" t="str">
        <f t="shared" si="138"/>
        <v/>
      </c>
      <c r="EP56" s="24" t="str">
        <f t="shared" si="139"/>
        <v/>
      </c>
      <c r="EQ56" s="24" t="str">
        <f t="shared" si="140"/>
        <v/>
      </c>
      <c r="ER56" s="1">
        <f t="shared" si="141"/>
        <v>0</v>
      </c>
      <c r="ES56" s="1">
        <f t="shared" si="142"/>
        <v>1</v>
      </c>
      <c r="ET56" s="24">
        <f t="shared" si="143"/>
        <v>7.6736111111128102E-6</v>
      </c>
      <c r="EU56" s="24">
        <f t="shared" si="144"/>
        <v>7.6736111111128102E-6</v>
      </c>
      <c r="EV56" s="24">
        <f t="shared" si="145"/>
        <v>7.6736111111128102E-6</v>
      </c>
      <c r="EW56" s="24">
        <f t="shared" si="146"/>
        <v>7.6736111111128102E-6</v>
      </c>
      <c r="EX56" s="24">
        <f t="shared" si="147"/>
        <v>7.6736111111128102E-6</v>
      </c>
      <c r="EZ56" s="24">
        <f t="shared" si="148"/>
        <v>6.3657407407408106E-5</v>
      </c>
      <c r="FA56" s="24">
        <f>IF(AND(C56&lt;&gt;"",C56&lt;=20),C56/86400,20/86400)</f>
        <v>6.3657407407407402E-5</v>
      </c>
      <c r="FB56" s="40">
        <f t="shared" si="149"/>
        <v>-6.0888794006785929E-14</v>
      </c>
      <c r="FD56" s="24">
        <f t="shared" si="150"/>
        <v>1.2199074074074195E-5</v>
      </c>
      <c r="FE56" s="24">
        <f t="shared" si="151"/>
        <v>2.5578703703732497E-6</v>
      </c>
      <c r="FF56" s="24"/>
      <c r="FG56" s="49">
        <f>K56</f>
        <v>1</v>
      </c>
      <c r="FH56" s="8">
        <f>C56</f>
        <v>5.5</v>
      </c>
      <c r="FI56" s="49">
        <f>L56</f>
        <v>0</v>
      </c>
      <c r="FJ56" s="49">
        <f t="shared" si="152"/>
        <v>1</v>
      </c>
      <c r="FK56" s="49">
        <f t="shared" si="153"/>
        <v>3</v>
      </c>
      <c r="FL56" s="51">
        <f t="shared" si="154"/>
        <v>1.0540000000000105</v>
      </c>
      <c r="FM56" s="49">
        <f t="shared" si="155"/>
        <v>0</v>
      </c>
      <c r="FN56" s="49">
        <f t="shared" si="156"/>
        <v>2</v>
      </c>
      <c r="FO56" s="51">
        <f t="shared" si="157"/>
        <v>3.7829999999999031</v>
      </c>
      <c r="FP56" s="51">
        <f t="shared" si="158"/>
        <v>1.8914999999999516</v>
      </c>
      <c r="FQ56" s="51">
        <f t="shared" si="159"/>
        <v>2.295000000000047</v>
      </c>
      <c r="FR56" s="51">
        <f t="shared" si="160"/>
        <v>2.295000000000047</v>
      </c>
      <c r="FS56" s="51">
        <f t="shared" si="161"/>
        <v>2.295000000000047</v>
      </c>
      <c r="FT56" s="1">
        <f t="shared" si="162"/>
        <v>0</v>
      </c>
      <c r="FU56" s="1">
        <f t="shared" si="163"/>
        <v>0</v>
      </c>
      <c r="FV56" s="51">
        <f t="shared" si="164"/>
        <v>0</v>
      </c>
      <c r="FW56" s="51" t="str">
        <f t="shared" si="165"/>
        <v/>
      </c>
      <c r="FX56" s="51">
        <f t="shared" si="166"/>
        <v>0</v>
      </c>
      <c r="FY56" s="51" t="str">
        <f t="shared" si="167"/>
        <v/>
      </c>
      <c r="FZ56" s="51" t="str">
        <f t="shared" si="168"/>
        <v/>
      </c>
      <c r="GA56" s="1">
        <f t="shared" si="169"/>
        <v>1</v>
      </c>
      <c r="GB56" s="1">
        <f t="shared" si="170"/>
        <v>1</v>
      </c>
      <c r="GC56" s="51">
        <f t="shared" si="171"/>
        <v>1.0540000000000105</v>
      </c>
      <c r="GD56" s="51">
        <f t="shared" si="172"/>
        <v>1.0540000000000105</v>
      </c>
      <c r="GE56" s="51">
        <f t="shared" si="173"/>
        <v>1.0540000000000105</v>
      </c>
      <c r="GF56" s="51">
        <f t="shared" si="174"/>
        <v>1.0540000000000105</v>
      </c>
      <c r="GG56" s="51" t="str">
        <f t="shared" si="175"/>
        <v/>
      </c>
      <c r="GH56" s="1">
        <f t="shared" si="176"/>
        <v>0</v>
      </c>
      <c r="GI56" s="1">
        <f t="shared" si="177"/>
        <v>1</v>
      </c>
      <c r="GJ56" s="40">
        <f t="shared" si="178"/>
        <v>0.66300000000014681</v>
      </c>
      <c r="GK56" s="40">
        <f t="shared" si="179"/>
        <v>0.66300000000014681</v>
      </c>
      <c r="GL56" s="40">
        <f t="shared" si="180"/>
        <v>0.66300000000014681</v>
      </c>
      <c r="GM56" s="40">
        <f t="shared" si="181"/>
        <v>0.66300000000014681</v>
      </c>
      <c r="GN56" s="40">
        <f t="shared" si="182"/>
        <v>0.66300000000014681</v>
      </c>
    </row>
    <row r="57" spans="1:196" x14ac:dyDescent="0.25">
      <c r="D57" s="11" t="str">
        <f>IF(C57&gt;0,P57+(C57/86400),"")</f>
        <v/>
      </c>
      <c r="E57" s="11"/>
      <c r="F57" s="1">
        <v>2</v>
      </c>
      <c r="G57" s="1" t="s">
        <v>288</v>
      </c>
      <c r="H57" s="5">
        <v>5</v>
      </c>
      <c r="I57" s="5"/>
      <c r="J57" s="4" t="s">
        <v>293</v>
      </c>
      <c r="K57" s="23">
        <f t="shared" si="43"/>
        <v>0</v>
      </c>
      <c r="L57" s="4">
        <f t="shared" si="44"/>
        <v>0</v>
      </c>
      <c r="M57" s="4">
        <f t="shared" si="45"/>
        <v>0</v>
      </c>
      <c r="N57" s="4">
        <f t="shared" si="46"/>
        <v>1</v>
      </c>
      <c r="O57" s="43">
        <f t="shared" si="47"/>
        <v>1</v>
      </c>
      <c r="P57" s="4"/>
      <c r="Q57" s="4"/>
      <c r="R57" s="4"/>
      <c r="S57" s="4"/>
      <c r="T57" s="16"/>
      <c r="U57" s="4"/>
      <c r="V57" s="4"/>
      <c r="W57" s="16"/>
      <c r="X57" s="4"/>
      <c r="Y57" s="4"/>
      <c r="Z57" s="16"/>
      <c r="AA57" s="4"/>
      <c r="AB57" s="4"/>
      <c r="AC57" s="16"/>
      <c r="AD57" s="4"/>
      <c r="AE57" s="4"/>
      <c r="AF57" s="4"/>
      <c r="AG57" s="4"/>
      <c r="AH57" s="4"/>
      <c r="AI57" s="4" t="str">
        <f t="shared" si="185"/>
        <v/>
      </c>
      <c r="AJ57" s="5"/>
      <c r="AK57" s="19"/>
      <c r="AL57" s="5"/>
      <c r="AM57" s="5"/>
      <c r="AN57" s="19"/>
      <c r="AO57" s="5"/>
      <c r="AP57" s="5"/>
      <c r="AQ57" s="19"/>
      <c r="AR57" s="5"/>
      <c r="AS57" s="5"/>
      <c r="AT57" s="19"/>
      <c r="AU57" s="5"/>
      <c r="AV57" s="5"/>
      <c r="AW57" s="1">
        <f t="shared" si="50"/>
        <v>0</v>
      </c>
      <c r="AY57" s="1">
        <f t="shared" si="51"/>
        <v>999</v>
      </c>
      <c r="AZ57" s="1">
        <f t="shared" si="52"/>
        <v>0</v>
      </c>
      <c r="BA57" s="1">
        <f t="shared" si="53"/>
        <v>0</v>
      </c>
      <c r="BB57" s="1">
        <f t="shared" si="54"/>
        <v>0</v>
      </c>
      <c r="BC57" s="24" t="str">
        <f t="shared" si="55"/>
        <v/>
      </c>
      <c r="BD57" s="24" t="str">
        <f t="shared" si="56"/>
        <v/>
      </c>
      <c r="BE57" s="24" t="str">
        <f t="shared" si="57"/>
        <v/>
      </c>
      <c r="BF57" s="24" t="str">
        <f t="shared" si="58"/>
        <v/>
      </c>
      <c r="BG57" s="24" t="str">
        <f t="shared" si="59"/>
        <v/>
      </c>
      <c r="BH57" s="24" t="str">
        <f t="shared" si="60"/>
        <v/>
      </c>
      <c r="BI57" s="24" t="str">
        <f t="shared" si="61"/>
        <v/>
      </c>
      <c r="BJ57" s="24" t="str">
        <f t="shared" si="62"/>
        <v/>
      </c>
      <c r="BK57" s="24" t="str">
        <f t="shared" si="63"/>
        <v/>
      </c>
      <c r="BL57" s="24" t="str">
        <f t="shared" si="64"/>
        <v/>
      </c>
      <c r="BM57" s="24" t="str">
        <f t="shared" si="65"/>
        <v/>
      </c>
      <c r="BN57" s="24" t="str">
        <f t="shared" si="66"/>
        <v/>
      </c>
      <c r="BO57" s="24" t="str">
        <f t="shared" si="67"/>
        <v/>
      </c>
      <c r="BQ57" s="24" t="str">
        <f t="shared" si="68"/>
        <v/>
      </c>
      <c r="BR57" s="24" t="str">
        <f t="shared" si="69"/>
        <v/>
      </c>
      <c r="BS57" s="24" t="str">
        <f t="shared" si="70"/>
        <v/>
      </c>
      <c r="BT57" s="24" t="str">
        <f t="shared" si="71"/>
        <v/>
      </c>
      <c r="BU57" s="24" t="str">
        <f t="shared" si="72"/>
        <v/>
      </c>
      <c r="BV57" s="24" t="str">
        <f t="shared" si="73"/>
        <v/>
      </c>
      <c r="BW57" s="24" t="str">
        <f t="shared" si="74"/>
        <v/>
      </c>
      <c r="BX57" s="24" t="str">
        <f t="shared" si="75"/>
        <v/>
      </c>
      <c r="BY57" s="24" t="str">
        <f t="shared" si="76"/>
        <v/>
      </c>
      <c r="BZ57" s="24" t="str">
        <f t="shared" si="77"/>
        <v/>
      </c>
      <c r="CA57" s="24" t="str">
        <f t="shared" si="78"/>
        <v/>
      </c>
      <c r="CB57" s="24" t="str">
        <f t="shared" si="79"/>
        <v/>
      </c>
      <c r="CC57" s="24" t="str">
        <f t="shared" si="80"/>
        <v/>
      </c>
      <c r="CD57" s="1">
        <f t="shared" si="81"/>
        <v>0</v>
      </c>
      <c r="CE57" s="1">
        <f t="shared" si="82"/>
        <v>0</v>
      </c>
      <c r="CF57" s="24">
        <f t="shared" si="83"/>
        <v>0</v>
      </c>
      <c r="CG57" s="24" t="str">
        <f t="shared" si="84"/>
        <v/>
      </c>
      <c r="CH57" s="24">
        <f t="shared" si="85"/>
        <v>0</v>
      </c>
      <c r="CI57" s="24" t="str">
        <f t="shared" si="86"/>
        <v/>
      </c>
      <c r="CJ57" s="24" t="str">
        <f t="shared" si="87"/>
        <v/>
      </c>
      <c r="CM57" s="24" t="str">
        <f t="shared" si="88"/>
        <v/>
      </c>
      <c r="CN57" s="24" t="str">
        <f t="shared" si="89"/>
        <v/>
      </c>
      <c r="CO57" s="24" t="str">
        <f t="shared" si="90"/>
        <v/>
      </c>
      <c r="CP57" s="24" t="str">
        <f t="shared" si="91"/>
        <v/>
      </c>
      <c r="CQ57" s="24" t="str">
        <f t="shared" si="92"/>
        <v/>
      </c>
      <c r="CR57" s="24" t="str">
        <f t="shared" si="93"/>
        <v/>
      </c>
      <c r="CS57" s="24" t="str">
        <f t="shared" si="94"/>
        <v/>
      </c>
      <c r="CT57" s="24" t="str">
        <f t="shared" si="95"/>
        <v/>
      </c>
      <c r="CU57" s="24" t="str">
        <f t="shared" si="96"/>
        <v/>
      </c>
      <c r="CV57" s="24" t="str">
        <f t="shared" si="97"/>
        <v/>
      </c>
      <c r="CW57" s="24" t="str">
        <f t="shared" si="98"/>
        <v/>
      </c>
      <c r="CX57" s="24" t="str">
        <f t="shared" si="99"/>
        <v/>
      </c>
      <c r="CY57" s="24" t="str">
        <f t="shared" si="100"/>
        <v/>
      </c>
      <c r="CZ57" s="1">
        <f t="shared" si="101"/>
        <v>0</v>
      </c>
      <c r="DA57" s="1">
        <f t="shared" si="102"/>
        <v>0</v>
      </c>
      <c r="DB57" s="24">
        <f t="shared" si="103"/>
        <v>0</v>
      </c>
      <c r="DC57" s="24" t="str">
        <f t="shared" si="104"/>
        <v/>
      </c>
      <c r="DD57" s="24">
        <f t="shared" si="105"/>
        <v>0</v>
      </c>
      <c r="DE57" s="24" t="str">
        <f t="shared" si="106"/>
        <v/>
      </c>
      <c r="DF57" s="24" t="str">
        <f t="shared" si="107"/>
        <v/>
      </c>
      <c r="DI57" s="24" t="str">
        <f t="shared" si="108"/>
        <v/>
      </c>
      <c r="DJ57" s="24" t="str">
        <f t="shared" si="109"/>
        <v/>
      </c>
      <c r="DK57" s="24" t="str">
        <f t="shared" si="110"/>
        <v/>
      </c>
      <c r="DL57" s="24" t="str">
        <f t="shared" si="111"/>
        <v/>
      </c>
      <c r="DM57" s="24" t="str">
        <f t="shared" si="112"/>
        <v/>
      </c>
      <c r="DN57" s="24" t="str">
        <f t="shared" si="113"/>
        <v/>
      </c>
      <c r="DO57" s="24" t="str">
        <f t="shared" si="114"/>
        <v/>
      </c>
      <c r="DP57" s="24" t="str">
        <f t="shared" si="115"/>
        <v/>
      </c>
      <c r="DQ57" s="24" t="str">
        <f t="shared" si="116"/>
        <v/>
      </c>
      <c r="DR57" s="24" t="str">
        <f t="shared" si="117"/>
        <v/>
      </c>
      <c r="DS57" s="24" t="str">
        <f t="shared" si="118"/>
        <v/>
      </c>
      <c r="DT57" s="24" t="str">
        <f t="shared" si="119"/>
        <v/>
      </c>
      <c r="DU57" s="24" t="str">
        <f t="shared" si="120"/>
        <v/>
      </c>
      <c r="DV57" s="1">
        <f t="shared" si="121"/>
        <v>0</v>
      </c>
      <c r="DW57" s="1">
        <f t="shared" si="122"/>
        <v>0</v>
      </c>
      <c r="DX57" s="24">
        <f t="shared" si="123"/>
        <v>0</v>
      </c>
      <c r="DY57" s="24" t="str">
        <f t="shared" si="124"/>
        <v/>
      </c>
      <c r="DZ57" s="24">
        <f t="shared" si="125"/>
        <v>0</v>
      </c>
      <c r="EA57" s="24" t="str">
        <f t="shared" si="126"/>
        <v/>
      </c>
      <c r="EB57" s="24" t="str">
        <f t="shared" si="127"/>
        <v/>
      </c>
      <c r="EE57" s="24" t="str">
        <f t="shared" si="128"/>
        <v/>
      </c>
      <c r="EF57" s="24" t="str">
        <f t="shared" si="129"/>
        <v/>
      </c>
      <c r="EG57" s="24" t="str">
        <f t="shared" si="130"/>
        <v/>
      </c>
      <c r="EH57" s="24" t="str">
        <f t="shared" si="131"/>
        <v/>
      </c>
      <c r="EI57" s="24" t="str">
        <f t="shared" si="132"/>
        <v/>
      </c>
      <c r="EJ57" s="24" t="str">
        <f t="shared" si="133"/>
        <v/>
      </c>
      <c r="EK57" s="24" t="str">
        <f t="shared" si="134"/>
        <v/>
      </c>
      <c r="EL57" s="24" t="str">
        <f t="shared" si="135"/>
        <v/>
      </c>
      <c r="EM57" s="24" t="str">
        <f t="shared" si="136"/>
        <v/>
      </c>
      <c r="EN57" s="24" t="str">
        <f t="shared" si="137"/>
        <v/>
      </c>
      <c r="EO57" s="24" t="str">
        <f t="shared" si="138"/>
        <v/>
      </c>
      <c r="EP57" s="24" t="str">
        <f t="shared" si="139"/>
        <v/>
      </c>
      <c r="EQ57" s="24" t="str">
        <f t="shared" si="140"/>
        <v/>
      </c>
      <c r="ER57" s="1">
        <f t="shared" si="141"/>
        <v>0</v>
      </c>
      <c r="ES57" s="1">
        <f t="shared" si="142"/>
        <v>0</v>
      </c>
      <c r="ET57" s="24">
        <f t="shared" si="143"/>
        <v>0</v>
      </c>
      <c r="EU57" s="24" t="str">
        <f t="shared" si="144"/>
        <v/>
      </c>
      <c r="EV57" s="24">
        <f t="shared" si="145"/>
        <v>0</v>
      </c>
      <c r="EW57" s="24" t="str">
        <f t="shared" si="146"/>
        <v/>
      </c>
      <c r="EX57" s="24" t="str">
        <f t="shared" si="147"/>
        <v/>
      </c>
      <c r="EZ57" s="24">
        <f t="shared" si="148"/>
        <v>0</v>
      </c>
      <c r="FA57" s="24">
        <f>IF(AND(C57&lt;&gt;"",C57&lt;=20),C57/86400,20/86400)</f>
        <v>2.3148148148148149E-4</v>
      </c>
      <c r="FB57" s="40">
        <f t="shared" si="149"/>
        <v>20</v>
      </c>
      <c r="FD57" s="24" t="str">
        <f t="shared" si="150"/>
        <v/>
      </c>
      <c r="FE57" s="24" t="str">
        <f t="shared" si="151"/>
        <v/>
      </c>
      <c r="FF57" s="24"/>
      <c r="FG57" s="49">
        <f>K57</f>
        <v>0</v>
      </c>
      <c r="FH57" s="8">
        <f>C57</f>
        <v>0</v>
      </c>
      <c r="FI57" s="49">
        <f>L57</f>
        <v>0</v>
      </c>
      <c r="FJ57" s="49">
        <f t="shared" si="152"/>
        <v>999</v>
      </c>
      <c r="FK57" s="49">
        <f t="shared" si="153"/>
        <v>0</v>
      </c>
      <c r="FL57" s="51" t="str">
        <f t="shared" si="154"/>
        <v/>
      </c>
      <c r="FM57" s="49">
        <f t="shared" si="155"/>
        <v>0</v>
      </c>
      <c r="FN57" s="49">
        <f t="shared" si="156"/>
        <v>0</v>
      </c>
      <c r="FO57" s="51">
        <f t="shared" si="157"/>
        <v>0</v>
      </c>
      <c r="FP57" s="51" t="str">
        <f t="shared" si="158"/>
        <v/>
      </c>
      <c r="FQ57" s="51">
        <f t="shared" si="159"/>
        <v>0</v>
      </c>
      <c r="FR57" s="51" t="str">
        <f t="shared" si="160"/>
        <v/>
      </c>
      <c r="FS57" s="51" t="str">
        <f t="shared" si="161"/>
        <v/>
      </c>
      <c r="FT57" s="1">
        <f t="shared" si="162"/>
        <v>0</v>
      </c>
      <c r="FU57" s="1">
        <f t="shared" si="163"/>
        <v>0</v>
      </c>
      <c r="FV57" s="51">
        <f t="shared" si="164"/>
        <v>0</v>
      </c>
      <c r="FW57" s="51" t="str">
        <f t="shared" si="165"/>
        <v/>
      </c>
      <c r="FX57" s="51">
        <f t="shared" si="166"/>
        <v>0</v>
      </c>
      <c r="FY57" s="51" t="str">
        <f t="shared" si="167"/>
        <v/>
      </c>
      <c r="FZ57" s="51" t="str">
        <f t="shared" si="168"/>
        <v/>
      </c>
      <c r="GA57" s="1">
        <f t="shared" si="169"/>
        <v>0</v>
      </c>
      <c r="GB57" s="1">
        <f t="shared" si="170"/>
        <v>0</v>
      </c>
      <c r="GC57" s="51">
        <f t="shared" si="171"/>
        <v>0</v>
      </c>
      <c r="GD57" s="51" t="str">
        <f t="shared" si="172"/>
        <v/>
      </c>
      <c r="GE57" s="51">
        <f t="shared" si="173"/>
        <v>0</v>
      </c>
      <c r="GF57" s="51" t="str">
        <f t="shared" si="174"/>
        <v/>
      </c>
      <c r="GG57" s="51" t="str">
        <f t="shared" si="175"/>
        <v/>
      </c>
      <c r="GH57" s="1">
        <f t="shared" si="176"/>
        <v>0</v>
      </c>
      <c r="GI57" s="1">
        <f t="shared" si="177"/>
        <v>0</v>
      </c>
      <c r="GJ57" s="40">
        <f t="shared" si="178"/>
        <v>0</v>
      </c>
      <c r="GK57" s="40" t="str">
        <f t="shared" si="179"/>
        <v/>
      </c>
      <c r="GL57" s="40">
        <f t="shared" si="180"/>
        <v>0</v>
      </c>
      <c r="GM57" s="40" t="str">
        <f t="shared" si="181"/>
        <v/>
      </c>
      <c r="GN57" s="40" t="str">
        <f t="shared" si="182"/>
        <v/>
      </c>
    </row>
    <row r="58" spans="1:196" x14ac:dyDescent="0.25">
      <c r="A58">
        <v>3</v>
      </c>
      <c r="B58">
        <v>0</v>
      </c>
      <c r="C58">
        <v>21.4</v>
      </c>
      <c r="D58" s="11">
        <f>IF(C58&gt;0,P58+(C58/86400),"")</f>
        <v>7.6418518518518519E-3</v>
      </c>
      <c r="E58" s="11">
        <f t="shared" ref="E58:E63" si="187">P58+(20/86400)</f>
        <v>7.6256481481481488E-3</v>
      </c>
      <c r="F58" s="1">
        <v>2</v>
      </c>
      <c r="G58" s="1" t="s">
        <v>288</v>
      </c>
      <c r="H58" s="5">
        <v>6</v>
      </c>
      <c r="I58" s="5"/>
      <c r="J58" s="4"/>
      <c r="K58" s="23">
        <f t="shared" si="43"/>
        <v>1</v>
      </c>
      <c r="L58" s="4">
        <f t="shared" si="44"/>
        <v>1</v>
      </c>
      <c r="M58" s="4">
        <f t="shared" si="45"/>
        <v>0</v>
      </c>
      <c r="N58" s="4">
        <f t="shared" si="46"/>
        <v>0</v>
      </c>
      <c r="O58" s="43">
        <f t="shared" si="47"/>
        <v>0</v>
      </c>
      <c r="P58" s="4">
        <v>7.3941666666666669E-3</v>
      </c>
      <c r="Q58" s="4">
        <v>7.4043981481481469E-3</v>
      </c>
      <c r="R58" s="4">
        <v>7.4049884259259251E-3</v>
      </c>
      <c r="S58" s="4">
        <v>7.4386342592592594E-3</v>
      </c>
      <c r="T58" s="16">
        <v>7.4049884259259251E-3</v>
      </c>
      <c r="U58" s="4">
        <v>7.4400115740740737E-3</v>
      </c>
      <c r="V58" s="4">
        <v>7.4476851851851848E-3</v>
      </c>
      <c r="W58" s="16">
        <v>7.4647222222222224E-3</v>
      </c>
      <c r="X58" s="4">
        <v>7.4705092592592592E-3</v>
      </c>
      <c r="Y58" s="4">
        <v>7.4978587962962959E-3</v>
      </c>
      <c r="Z58" s="16">
        <v>7.5084837962962961E-3</v>
      </c>
      <c r="AA58" s="4">
        <v>7.5454398148148147E-3</v>
      </c>
      <c r="AB58" s="4">
        <v>7.5517361111111106E-3</v>
      </c>
      <c r="AC58" s="16"/>
      <c r="AD58" s="4"/>
      <c r="AE58" s="4"/>
      <c r="AF58" s="4">
        <v>7.6424421296296292E-3</v>
      </c>
      <c r="AG58" s="4">
        <f t="shared" si="48"/>
        <v>7.6256481481481488E-3</v>
      </c>
      <c r="AH58" s="4" t="str">
        <f t="shared" si="49"/>
        <v>EB</v>
      </c>
      <c r="AI58" s="4" t="str">
        <f t="shared" si="185"/>
        <v>X</v>
      </c>
      <c r="AJ58" s="5" t="s">
        <v>282</v>
      </c>
      <c r="AK58" s="19" t="s">
        <v>280</v>
      </c>
      <c r="AL58" s="5" t="s">
        <v>281</v>
      </c>
      <c r="AM58" s="5" t="s">
        <v>280</v>
      </c>
      <c r="AN58" s="19" t="s">
        <v>281</v>
      </c>
      <c r="AO58" s="5" t="s">
        <v>280</v>
      </c>
      <c r="AP58" s="5" t="s">
        <v>286</v>
      </c>
      <c r="AQ58" s="19" t="s">
        <v>280</v>
      </c>
      <c r="AR58" s="5" t="s">
        <v>286</v>
      </c>
      <c r="AS58" s="5" t="s">
        <v>280</v>
      </c>
      <c r="AT58" s="19"/>
      <c r="AU58" s="5"/>
      <c r="AV58" s="5"/>
      <c r="AW58" s="1" t="str">
        <f t="shared" si="50"/>
        <v>ic</v>
      </c>
      <c r="AY58" s="1">
        <f t="shared" si="51"/>
        <v>1</v>
      </c>
      <c r="AZ58" s="1">
        <f t="shared" si="52"/>
        <v>9</v>
      </c>
      <c r="BA58" s="1">
        <f t="shared" si="53"/>
        <v>9</v>
      </c>
      <c r="BB58" s="1">
        <f t="shared" si="54"/>
        <v>0</v>
      </c>
      <c r="BC58" s="24">
        <f t="shared" si="55"/>
        <v>1.0821759259258164E-5</v>
      </c>
      <c r="BD58" s="24">
        <f t="shared" si="56"/>
        <v>3.5023148148148608E-5</v>
      </c>
      <c r="BE58" s="24">
        <f t="shared" si="57"/>
        <v>7.6736111111110755E-6</v>
      </c>
      <c r="BF58" s="24">
        <f t="shared" si="58"/>
        <v>1.7037037037037628E-5</v>
      </c>
      <c r="BG58" s="24">
        <f t="shared" si="59"/>
        <v>5.7870370370367852E-6</v>
      </c>
      <c r="BH58" s="24">
        <f t="shared" si="60"/>
        <v>2.7349537037036666E-5</v>
      </c>
      <c r="BI58" s="24">
        <f t="shared" si="61"/>
        <v>1.0625000000000218E-5</v>
      </c>
      <c r="BJ58" s="24">
        <f t="shared" si="62"/>
        <v>3.6956018518518631E-5</v>
      </c>
      <c r="BK58" s="24">
        <f t="shared" si="63"/>
        <v>6.2962962962959113E-6</v>
      </c>
      <c r="BL58" s="24" t="str">
        <f t="shared" si="64"/>
        <v/>
      </c>
      <c r="BM58" s="24" t="str">
        <f t="shared" si="65"/>
        <v/>
      </c>
      <c r="BN58" s="24" t="str">
        <f t="shared" si="66"/>
        <v/>
      </c>
      <c r="BO58" s="24">
        <f t="shared" si="67"/>
        <v>7.3912037037038129E-5</v>
      </c>
      <c r="BQ58" s="24" t="str">
        <f t="shared" si="68"/>
        <v/>
      </c>
      <c r="BR58" s="24">
        <f t="shared" si="69"/>
        <v>3.5023148148148608E-5</v>
      </c>
      <c r="BS58" s="24" t="str">
        <f t="shared" si="70"/>
        <v/>
      </c>
      <c r="BT58" s="24">
        <f t="shared" si="71"/>
        <v>1.7037037037037628E-5</v>
      </c>
      <c r="BU58" s="24" t="str">
        <f t="shared" si="72"/>
        <v/>
      </c>
      <c r="BV58" s="24">
        <f t="shared" si="73"/>
        <v>2.7349537037036666E-5</v>
      </c>
      <c r="BW58" s="24" t="str">
        <f t="shared" si="74"/>
        <v/>
      </c>
      <c r="BX58" s="24">
        <f t="shared" si="75"/>
        <v>3.6956018518518631E-5</v>
      </c>
      <c r="BY58" s="24" t="str">
        <f t="shared" si="76"/>
        <v/>
      </c>
      <c r="BZ58" s="24" t="str">
        <f t="shared" si="77"/>
        <v/>
      </c>
      <c r="CA58" s="24" t="str">
        <f t="shared" si="78"/>
        <v/>
      </c>
      <c r="CB58" s="24" t="str">
        <f t="shared" si="79"/>
        <v/>
      </c>
      <c r="CC58" s="24">
        <f t="shared" si="80"/>
        <v>7.3912037037038129E-5</v>
      </c>
      <c r="CD58" s="1">
        <f t="shared" si="81"/>
        <v>0</v>
      </c>
      <c r="CE58" s="1">
        <f t="shared" si="82"/>
        <v>5</v>
      </c>
      <c r="CF58" s="24">
        <f t="shared" si="83"/>
        <v>1.9027777777777966E-4</v>
      </c>
      <c r="CG58" s="24">
        <f t="shared" si="84"/>
        <v>3.8055555555555932E-5</v>
      </c>
      <c r="CH58" s="24">
        <f t="shared" si="85"/>
        <v>7.3912037037038129E-5</v>
      </c>
      <c r="CI58" s="24">
        <f t="shared" si="86"/>
        <v>3.5023148148148608E-5</v>
      </c>
      <c r="CJ58" s="24">
        <f t="shared" si="87"/>
        <v>3.5023148148148608E-5</v>
      </c>
      <c r="CM58" s="24" t="str">
        <f t="shared" si="88"/>
        <v/>
      </c>
      <c r="CN58" s="24" t="str">
        <f t="shared" si="89"/>
        <v/>
      </c>
      <c r="CO58" s="24" t="str">
        <f t="shared" si="90"/>
        <v/>
      </c>
      <c r="CP58" s="24" t="str">
        <f t="shared" si="91"/>
        <v/>
      </c>
      <c r="CQ58" s="24" t="str">
        <f t="shared" si="92"/>
        <v/>
      </c>
      <c r="CR58" s="24" t="str">
        <f t="shared" si="93"/>
        <v/>
      </c>
      <c r="CS58" s="24">
        <f t="shared" si="94"/>
        <v>1.0625000000000218E-5</v>
      </c>
      <c r="CT58" s="24" t="str">
        <f t="shared" si="95"/>
        <v/>
      </c>
      <c r="CU58" s="24">
        <f t="shared" si="96"/>
        <v>6.2962962962959113E-6</v>
      </c>
      <c r="CV58" s="24" t="str">
        <f t="shared" si="97"/>
        <v/>
      </c>
      <c r="CW58" s="24" t="str">
        <f t="shared" si="98"/>
        <v/>
      </c>
      <c r="CX58" s="24" t="str">
        <f t="shared" si="99"/>
        <v/>
      </c>
      <c r="CY58" s="24" t="str">
        <f t="shared" si="100"/>
        <v/>
      </c>
      <c r="CZ58" s="1">
        <f t="shared" si="101"/>
        <v>0</v>
      </c>
      <c r="DA58" s="1">
        <f t="shared" si="102"/>
        <v>2</v>
      </c>
      <c r="DB58" s="24">
        <f t="shared" si="103"/>
        <v>1.6921296296296129E-5</v>
      </c>
      <c r="DC58" s="24">
        <f t="shared" si="104"/>
        <v>8.4606481481480644E-6</v>
      </c>
      <c r="DD58" s="24">
        <f t="shared" si="105"/>
        <v>1.0625000000000218E-5</v>
      </c>
      <c r="DE58" s="24">
        <f t="shared" si="106"/>
        <v>1.0625000000000218E-5</v>
      </c>
      <c r="DF58" s="24">
        <f t="shared" si="107"/>
        <v>1.0625000000000218E-5</v>
      </c>
      <c r="DI58" s="24">
        <f t="shared" si="108"/>
        <v>1.0821759259258164E-5</v>
      </c>
      <c r="DJ58" s="24" t="str">
        <f t="shared" si="109"/>
        <v/>
      </c>
      <c r="DK58" s="24" t="str">
        <f t="shared" si="110"/>
        <v/>
      </c>
      <c r="DL58" s="24" t="str">
        <f t="shared" si="111"/>
        <v/>
      </c>
      <c r="DM58" s="24" t="str">
        <f t="shared" si="112"/>
        <v/>
      </c>
      <c r="DN58" s="24" t="str">
        <f t="shared" si="113"/>
        <v/>
      </c>
      <c r="DO58" s="24" t="str">
        <f t="shared" si="114"/>
        <v/>
      </c>
      <c r="DP58" s="24" t="str">
        <f t="shared" si="115"/>
        <v/>
      </c>
      <c r="DQ58" s="24" t="str">
        <f t="shared" si="116"/>
        <v/>
      </c>
      <c r="DR58" s="24" t="str">
        <f t="shared" si="117"/>
        <v/>
      </c>
      <c r="DS58" s="24" t="str">
        <f t="shared" si="118"/>
        <v/>
      </c>
      <c r="DT58" s="24" t="str">
        <f t="shared" si="119"/>
        <v/>
      </c>
      <c r="DU58" s="24" t="str">
        <f t="shared" si="120"/>
        <v/>
      </c>
      <c r="DV58" s="1">
        <f t="shared" si="121"/>
        <v>1</v>
      </c>
      <c r="DW58" s="1">
        <f t="shared" si="122"/>
        <v>1</v>
      </c>
      <c r="DX58" s="24">
        <f t="shared" si="123"/>
        <v>1.0821759259258164E-5</v>
      </c>
      <c r="DY58" s="24">
        <f t="shared" si="124"/>
        <v>1.0821759259258164E-5</v>
      </c>
      <c r="DZ58" s="24">
        <f t="shared" si="125"/>
        <v>1.0821759259258164E-5</v>
      </c>
      <c r="EA58" s="24">
        <f t="shared" si="126"/>
        <v>1.0821759259258164E-5</v>
      </c>
      <c r="EB58" s="24" t="str">
        <f t="shared" si="127"/>
        <v/>
      </c>
      <c r="EE58" s="24" t="str">
        <f t="shared" si="128"/>
        <v/>
      </c>
      <c r="EF58" s="24" t="str">
        <f t="shared" si="129"/>
        <v/>
      </c>
      <c r="EG58" s="24">
        <f t="shared" si="130"/>
        <v>7.6736111111110755E-6</v>
      </c>
      <c r="EH58" s="24" t="str">
        <f t="shared" si="131"/>
        <v/>
      </c>
      <c r="EI58" s="24">
        <f t="shared" si="132"/>
        <v>5.7870370370367852E-6</v>
      </c>
      <c r="EJ58" s="24" t="str">
        <f t="shared" si="133"/>
        <v/>
      </c>
      <c r="EK58" s="24" t="str">
        <f t="shared" si="134"/>
        <v/>
      </c>
      <c r="EL58" s="24" t="str">
        <f t="shared" si="135"/>
        <v/>
      </c>
      <c r="EM58" s="24" t="str">
        <f t="shared" si="136"/>
        <v/>
      </c>
      <c r="EN58" s="24" t="str">
        <f t="shared" si="137"/>
        <v/>
      </c>
      <c r="EO58" s="24" t="str">
        <f t="shared" si="138"/>
        <v/>
      </c>
      <c r="EP58" s="24" t="str">
        <f t="shared" si="139"/>
        <v/>
      </c>
      <c r="EQ58" s="24" t="str">
        <f t="shared" si="140"/>
        <v/>
      </c>
      <c r="ER58" s="1">
        <f t="shared" si="141"/>
        <v>0</v>
      </c>
      <c r="ES58" s="1">
        <f t="shared" si="142"/>
        <v>2</v>
      </c>
      <c r="ET58" s="24">
        <f t="shared" si="143"/>
        <v>1.3460648148147861E-5</v>
      </c>
      <c r="EU58" s="24">
        <f t="shared" si="144"/>
        <v>6.7303240740739304E-6</v>
      </c>
      <c r="EV58" s="24">
        <f t="shared" si="145"/>
        <v>7.6736111111110755E-6</v>
      </c>
      <c r="EW58" s="24">
        <f t="shared" si="146"/>
        <v>7.6736111111110755E-6</v>
      </c>
      <c r="EX58" s="24">
        <f t="shared" si="147"/>
        <v>7.6736111111110755E-6</v>
      </c>
      <c r="EZ58" s="24">
        <f t="shared" si="148"/>
        <v>2.3148148148148182E-4</v>
      </c>
      <c r="FA58" s="24">
        <f>IF(AND(C58&lt;&gt;"",C58&lt;=20),C58/86400,20/86400)</f>
        <v>2.3148148148148149E-4</v>
      </c>
      <c r="FB58" s="40">
        <f t="shared" si="149"/>
        <v>-2.8102520310824275E-14</v>
      </c>
      <c r="FD58" s="24">
        <f t="shared" si="150"/>
        <v>1.0821759259258164E-5</v>
      </c>
      <c r="FE58" s="24">
        <f t="shared" si="151"/>
        <v>5.9027777777817536E-7</v>
      </c>
      <c r="FF58" s="24"/>
      <c r="FG58" s="49">
        <f>K58</f>
        <v>1</v>
      </c>
      <c r="FH58" s="8">
        <f>C58</f>
        <v>21.4</v>
      </c>
      <c r="FI58" s="49">
        <f>L58</f>
        <v>1</v>
      </c>
      <c r="FJ58" s="49">
        <f t="shared" si="152"/>
        <v>1</v>
      </c>
      <c r="FK58" s="49">
        <f t="shared" si="153"/>
        <v>9</v>
      </c>
      <c r="FL58" s="51">
        <f t="shared" si="154"/>
        <v>0.93499999999990535</v>
      </c>
      <c r="FM58" s="49">
        <f t="shared" si="155"/>
        <v>0</v>
      </c>
      <c r="FN58" s="49">
        <f t="shared" si="156"/>
        <v>5</v>
      </c>
      <c r="FO58" s="51">
        <f t="shared" si="157"/>
        <v>16.440000000000161</v>
      </c>
      <c r="FP58" s="51">
        <f t="shared" si="158"/>
        <v>3.2880000000000327</v>
      </c>
      <c r="FQ58" s="51">
        <f t="shared" si="159"/>
        <v>6.3860000000000943</v>
      </c>
      <c r="FR58" s="51">
        <f t="shared" si="160"/>
        <v>3.0260000000000398</v>
      </c>
      <c r="FS58" s="51">
        <f t="shared" si="161"/>
        <v>3.0260000000000398</v>
      </c>
      <c r="FT58" s="1">
        <f t="shared" si="162"/>
        <v>0</v>
      </c>
      <c r="FU58" s="1">
        <f t="shared" si="163"/>
        <v>2</v>
      </c>
      <c r="FV58" s="51">
        <f t="shared" si="164"/>
        <v>1.4619999999999855</v>
      </c>
      <c r="FW58" s="51">
        <f t="shared" si="165"/>
        <v>0.73099999999999277</v>
      </c>
      <c r="FX58" s="51">
        <f t="shared" si="166"/>
        <v>0.9180000000000188</v>
      </c>
      <c r="FY58" s="51">
        <f t="shared" si="167"/>
        <v>0.9180000000000188</v>
      </c>
      <c r="FZ58" s="51">
        <f t="shared" si="168"/>
        <v>0.9180000000000188</v>
      </c>
      <c r="GA58" s="1">
        <f t="shared" si="169"/>
        <v>1</v>
      </c>
      <c r="GB58" s="1">
        <f t="shared" si="170"/>
        <v>1</v>
      </c>
      <c r="GC58" s="51">
        <f t="shared" si="171"/>
        <v>0.93499999999990535</v>
      </c>
      <c r="GD58" s="51">
        <f t="shared" si="172"/>
        <v>0.93499999999990535</v>
      </c>
      <c r="GE58" s="51">
        <f t="shared" si="173"/>
        <v>0.93499999999990535</v>
      </c>
      <c r="GF58" s="51">
        <f t="shared" si="174"/>
        <v>0.93499999999990535</v>
      </c>
      <c r="GG58" s="51" t="str">
        <f t="shared" si="175"/>
        <v/>
      </c>
      <c r="GH58" s="1">
        <f t="shared" si="176"/>
        <v>0</v>
      </c>
      <c r="GI58" s="1">
        <f t="shared" si="177"/>
        <v>2</v>
      </c>
      <c r="GJ58" s="40">
        <f t="shared" si="178"/>
        <v>1.1629999999999752</v>
      </c>
      <c r="GK58" s="40">
        <f t="shared" si="179"/>
        <v>0.58149999999998758</v>
      </c>
      <c r="GL58" s="40">
        <f t="shared" si="180"/>
        <v>0.66299999999999693</v>
      </c>
      <c r="GM58" s="40">
        <f t="shared" si="181"/>
        <v>0.66299999999999693</v>
      </c>
      <c r="GN58" s="40">
        <f t="shared" si="182"/>
        <v>0.66299999999999693</v>
      </c>
    </row>
    <row r="59" spans="1:196" x14ac:dyDescent="0.25">
      <c r="A59">
        <v>3</v>
      </c>
      <c r="B59">
        <v>0</v>
      </c>
      <c r="C59">
        <v>8.4</v>
      </c>
      <c r="D59" s="11">
        <f>IF(C59&gt;0,P59+(C59/86400),"")</f>
        <v>1.1051655092592594E-2</v>
      </c>
      <c r="E59" s="11">
        <f t="shared" si="187"/>
        <v>1.1185914351851853E-2</v>
      </c>
      <c r="F59" s="1">
        <v>2</v>
      </c>
      <c r="G59" s="1" t="s">
        <v>288</v>
      </c>
      <c r="H59" s="5">
        <v>7</v>
      </c>
      <c r="I59" s="5"/>
      <c r="J59" s="4"/>
      <c r="K59" s="23">
        <f t="shared" si="43"/>
        <v>1</v>
      </c>
      <c r="L59" s="4">
        <f t="shared" si="44"/>
        <v>0</v>
      </c>
      <c r="M59" s="4">
        <f t="shared" si="45"/>
        <v>0</v>
      </c>
      <c r="N59" s="4">
        <f t="shared" si="46"/>
        <v>0</v>
      </c>
      <c r="O59" s="43">
        <f t="shared" si="47"/>
        <v>0</v>
      </c>
      <c r="P59" s="4">
        <v>1.0954432870370371E-2</v>
      </c>
      <c r="Q59" s="4">
        <v>1.0966828703703704E-2</v>
      </c>
      <c r="R59" s="4">
        <v>1.0968715277777777E-2</v>
      </c>
      <c r="S59" s="4">
        <v>1.0986701388888888E-2</v>
      </c>
      <c r="T59" s="16">
        <v>1.0961516203703704E-2</v>
      </c>
      <c r="U59" s="4">
        <v>1.0968715277777777E-2</v>
      </c>
      <c r="V59" s="4">
        <v>1.0988078703703705E-2</v>
      </c>
      <c r="W59" s="16">
        <v>1.0993587962962964E-2</v>
      </c>
      <c r="X59" s="4">
        <v>1.1030185185185185E-2</v>
      </c>
      <c r="Y59" s="4">
        <v>1.1043171296296296E-2</v>
      </c>
      <c r="Z59" s="16"/>
      <c r="AA59" s="4"/>
      <c r="AB59" s="4"/>
      <c r="AC59" s="16"/>
      <c r="AD59" s="4"/>
      <c r="AE59" s="4"/>
      <c r="AF59" s="4">
        <v>1.1052800925925926E-2</v>
      </c>
      <c r="AG59" s="4">
        <f t="shared" si="48"/>
        <v>1.1051655092592594E-2</v>
      </c>
      <c r="AH59" s="4" t="str">
        <f t="shared" si="49"/>
        <v>TO</v>
      </c>
      <c r="AI59" s="4" t="str">
        <f t="shared" si="185"/>
        <v/>
      </c>
      <c r="AJ59" s="5" t="s">
        <v>282</v>
      </c>
      <c r="AK59" s="19" t="s">
        <v>286</v>
      </c>
      <c r="AL59" s="5" t="s">
        <v>280</v>
      </c>
      <c r="AM59" s="5" t="s">
        <v>282</v>
      </c>
      <c r="AN59" s="19" t="s">
        <v>280</v>
      </c>
      <c r="AO59" s="5" t="s">
        <v>281</v>
      </c>
      <c r="AP59" s="5" t="s">
        <v>280</v>
      </c>
      <c r="AQ59" s="19"/>
      <c r="AR59" s="5"/>
      <c r="AS59" s="5"/>
      <c r="AT59" s="19"/>
      <c r="AU59" s="5"/>
      <c r="AV59" s="5"/>
      <c r="AW59" s="1" t="str">
        <f t="shared" si="50"/>
        <v>ic</v>
      </c>
      <c r="AY59" s="1">
        <f t="shared" si="51"/>
        <v>2</v>
      </c>
      <c r="AZ59" s="1">
        <f t="shared" si="52"/>
        <v>6</v>
      </c>
      <c r="BA59" s="1">
        <f t="shared" si="53"/>
        <v>6</v>
      </c>
      <c r="BB59" s="1">
        <f t="shared" si="54"/>
        <v>0</v>
      </c>
      <c r="BC59" s="24">
        <f t="shared" si="55"/>
        <v>7.0833333333329002E-6</v>
      </c>
      <c r="BD59" s="24">
        <f t="shared" si="56"/>
        <v>7.1990740740726644E-6</v>
      </c>
      <c r="BE59" s="24">
        <f t="shared" si="57"/>
        <v>1.936342592592788E-5</v>
      </c>
      <c r="BF59" s="24">
        <f t="shared" si="58"/>
        <v>5.5092592592589223E-6</v>
      </c>
      <c r="BG59" s="24">
        <f t="shared" si="59"/>
        <v>3.6597222222220852E-5</v>
      </c>
      <c r="BH59" s="24">
        <f t="shared" si="60"/>
        <v>1.2986111111111184E-5</v>
      </c>
      <c r="BI59" s="24" t="str">
        <f t="shared" si="61"/>
        <v/>
      </c>
      <c r="BJ59" s="24" t="str">
        <f t="shared" si="62"/>
        <v/>
      </c>
      <c r="BK59" s="24" t="str">
        <f t="shared" si="63"/>
        <v/>
      </c>
      <c r="BL59" s="24" t="str">
        <f t="shared" si="64"/>
        <v/>
      </c>
      <c r="BM59" s="24" t="str">
        <f t="shared" si="65"/>
        <v/>
      </c>
      <c r="BN59" s="24" t="str">
        <f t="shared" si="66"/>
        <v/>
      </c>
      <c r="BO59" s="24">
        <f t="shared" si="67"/>
        <v>8.4837962962980989E-6</v>
      </c>
      <c r="BQ59" s="24" t="str">
        <f t="shared" si="68"/>
        <v/>
      </c>
      <c r="BR59" s="24" t="str">
        <f t="shared" si="69"/>
        <v/>
      </c>
      <c r="BS59" s="24">
        <f t="shared" si="70"/>
        <v>1.936342592592788E-5</v>
      </c>
      <c r="BT59" s="24" t="str">
        <f t="shared" si="71"/>
        <v/>
      </c>
      <c r="BU59" s="24">
        <f t="shared" si="72"/>
        <v>3.6597222222220852E-5</v>
      </c>
      <c r="BV59" s="24" t="str">
        <f t="shared" si="73"/>
        <v/>
      </c>
      <c r="BW59" s="24" t="str">
        <f t="shared" si="74"/>
        <v/>
      </c>
      <c r="BX59" s="24" t="str">
        <f t="shared" si="75"/>
        <v/>
      </c>
      <c r="BY59" s="24" t="str">
        <f t="shared" si="76"/>
        <v/>
      </c>
      <c r="BZ59" s="24" t="str">
        <f t="shared" si="77"/>
        <v/>
      </c>
      <c r="CA59" s="24" t="str">
        <f t="shared" si="78"/>
        <v/>
      </c>
      <c r="CB59" s="24" t="str">
        <f t="shared" si="79"/>
        <v/>
      </c>
      <c r="CC59" s="24">
        <f t="shared" si="80"/>
        <v>8.4837962962980989E-6</v>
      </c>
      <c r="CD59" s="1">
        <f t="shared" si="81"/>
        <v>0</v>
      </c>
      <c r="CE59" s="1">
        <f t="shared" si="82"/>
        <v>3</v>
      </c>
      <c r="CF59" s="24">
        <f t="shared" si="83"/>
        <v>6.444444444444683E-5</v>
      </c>
      <c r="CG59" s="24">
        <f t="shared" si="84"/>
        <v>2.1481481481482278E-5</v>
      </c>
      <c r="CH59" s="24">
        <f t="shared" si="85"/>
        <v>3.6597222222220852E-5</v>
      </c>
      <c r="CI59" s="24">
        <f t="shared" si="86"/>
        <v>1.936342592592788E-5</v>
      </c>
      <c r="CJ59" s="24">
        <f t="shared" si="87"/>
        <v>1.936342592592788E-5</v>
      </c>
      <c r="CM59" s="24" t="str">
        <f t="shared" si="88"/>
        <v/>
      </c>
      <c r="CN59" s="24">
        <f t="shared" si="89"/>
        <v>7.1990740740726644E-6</v>
      </c>
      <c r="CO59" s="24" t="str">
        <f t="shared" si="90"/>
        <v/>
      </c>
      <c r="CP59" s="24" t="str">
        <f t="shared" si="91"/>
        <v/>
      </c>
      <c r="CQ59" s="24" t="str">
        <f t="shared" si="92"/>
        <v/>
      </c>
      <c r="CR59" s="24" t="str">
        <f t="shared" si="93"/>
        <v/>
      </c>
      <c r="CS59" s="24" t="str">
        <f t="shared" si="94"/>
        <v/>
      </c>
      <c r="CT59" s="24" t="str">
        <f t="shared" si="95"/>
        <v/>
      </c>
      <c r="CU59" s="24" t="str">
        <f t="shared" si="96"/>
        <v/>
      </c>
      <c r="CV59" s="24" t="str">
        <f t="shared" si="97"/>
        <v/>
      </c>
      <c r="CW59" s="24" t="str">
        <f t="shared" si="98"/>
        <v/>
      </c>
      <c r="CX59" s="24" t="str">
        <f t="shared" si="99"/>
        <v/>
      </c>
      <c r="CY59" s="24" t="str">
        <f t="shared" si="100"/>
        <v/>
      </c>
      <c r="CZ59" s="1">
        <f t="shared" si="101"/>
        <v>0</v>
      </c>
      <c r="DA59" s="1">
        <f t="shared" si="102"/>
        <v>1</v>
      </c>
      <c r="DB59" s="24">
        <f t="shared" si="103"/>
        <v>7.1990740740726644E-6</v>
      </c>
      <c r="DC59" s="24">
        <f t="shared" si="104"/>
        <v>7.1990740740726644E-6</v>
      </c>
      <c r="DD59" s="24">
        <f t="shared" si="105"/>
        <v>7.1990740740726644E-6</v>
      </c>
      <c r="DE59" s="24">
        <f t="shared" si="106"/>
        <v>7.1990740740726644E-6</v>
      </c>
      <c r="DF59" s="24">
        <f t="shared" si="107"/>
        <v>7.1990740740726644E-6</v>
      </c>
      <c r="DI59" s="24">
        <f t="shared" si="108"/>
        <v>7.0833333333329002E-6</v>
      </c>
      <c r="DJ59" s="24" t="str">
        <f t="shared" si="109"/>
        <v/>
      </c>
      <c r="DK59" s="24" t="str">
        <f t="shared" si="110"/>
        <v/>
      </c>
      <c r="DL59" s="24">
        <f t="shared" si="111"/>
        <v>5.5092592592589223E-6</v>
      </c>
      <c r="DM59" s="24" t="str">
        <f t="shared" si="112"/>
        <v/>
      </c>
      <c r="DN59" s="24" t="str">
        <f t="shared" si="113"/>
        <v/>
      </c>
      <c r="DO59" s="24" t="str">
        <f t="shared" si="114"/>
        <v/>
      </c>
      <c r="DP59" s="24" t="str">
        <f t="shared" si="115"/>
        <v/>
      </c>
      <c r="DQ59" s="24" t="str">
        <f t="shared" si="116"/>
        <v/>
      </c>
      <c r="DR59" s="24" t="str">
        <f t="shared" si="117"/>
        <v/>
      </c>
      <c r="DS59" s="24" t="str">
        <f t="shared" si="118"/>
        <v/>
      </c>
      <c r="DT59" s="24" t="str">
        <f t="shared" si="119"/>
        <v/>
      </c>
      <c r="DU59" s="24" t="str">
        <f t="shared" si="120"/>
        <v/>
      </c>
      <c r="DV59" s="1">
        <f t="shared" si="121"/>
        <v>1</v>
      </c>
      <c r="DW59" s="1">
        <f t="shared" si="122"/>
        <v>2</v>
      </c>
      <c r="DX59" s="24">
        <f t="shared" si="123"/>
        <v>1.2592592592591823E-5</v>
      </c>
      <c r="DY59" s="24">
        <f t="shared" si="124"/>
        <v>6.2962962962959113E-6</v>
      </c>
      <c r="DZ59" s="24">
        <f t="shared" si="125"/>
        <v>7.0833333333329002E-6</v>
      </c>
      <c r="EA59" s="24">
        <f t="shared" si="126"/>
        <v>7.0833333333329002E-6</v>
      </c>
      <c r="EB59" s="24">
        <f t="shared" si="127"/>
        <v>5.5092592592589223E-6</v>
      </c>
      <c r="EE59" s="24" t="str">
        <f t="shared" si="128"/>
        <v/>
      </c>
      <c r="EF59" s="24" t="str">
        <f t="shared" si="129"/>
        <v/>
      </c>
      <c r="EG59" s="24" t="str">
        <f t="shared" si="130"/>
        <v/>
      </c>
      <c r="EH59" s="24" t="str">
        <f t="shared" si="131"/>
        <v/>
      </c>
      <c r="EI59" s="24" t="str">
        <f t="shared" si="132"/>
        <v/>
      </c>
      <c r="EJ59" s="24">
        <f t="shared" si="133"/>
        <v>1.2986111111111184E-5</v>
      </c>
      <c r="EK59" s="24" t="str">
        <f t="shared" si="134"/>
        <v/>
      </c>
      <c r="EL59" s="24" t="str">
        <f t="shared" si="135"/>
        <v/>
      </c>
      <c r="EM59" s="24" t="str">
        <f t="shared" si="136"/>
        <v/>
      </c>
      <c r="EN59" s="24" t="str">
        <f t="shared" si="137"/>
        <v/>
      </c>
      <c r="EO59" s="24" t="str">
        <f t="shared" si="138"/>
        <v/>
      </c>
      <c r="EP59" s="24" t="str">
        <f t="shared" si="139"/>
        <v/>
      </c>
      <c r="EQ59" s="24" t="str">
        <f t="shared" si="140"/>
        <v/>
      </c>
      <c r="ER59" s="1">
        <f t="shared" si="141"/>
        <v>0</v>
      </c>
      <c r="ES59" s="1">
        <f t="shared" si="142"/>
        <v>1</v>
      </c>
      <c r="ET59" s="24">
        <f t="shared" si="143"/>
        <v>1.2986111111111184E-5</v>
      </c>
      <c r="EU59" s="24">
        <f t="shared" si="144"/>
        <v>1.2986111111111184E-5</v>
      </c>
      <c r="EV59" s="24">
        <f t="shared" si="145"/>
        <v>1.2986111111111184E-5</v>
      </c>
      <c r="EW59" s="24">
        <f t="shared" si="146"/>
        <v>1.2986111111111184E-5</v>
      </c>
      <c r="EX59" s="24">
        <f t="shared" si="147"/>
        <v>1.2986111111111184E-5</v>
      </c>
      <c r="EZ59" s="24">
        <f t="shared" si="148"/>
        <v>9.7222222222222501E-5</v>
      </c>
      <c r="FA59" s="24">
        <f>IF(AND(C59&lt;&gt;"",C59&lt;=20),C59/86400,20/86400)</f>
        <v>9.722222222222223E-5</v>
      </c>
      <c r="FB59" s="40">
        <f t="shared" si="149"/>
        <v>-2.3418766925686896E-14</v>
      </c>
      <c r="FD59" s="24">
        <f t="shared" si="150"/>
        <v>1.4282407407405565E-5</v>
      </c>
      <c r="FE59" s="24">
        <f t="shared" si="151"/>
        <v>1.8865740740725556E-6</v>
      </c>
      <c r="FF59" s="24"/>
      <c r="FG59" s="49">
        <f>K59</f>
        <v>1</v>
      </c>
      <c r="FH59" s="8">
        <f>C59</f>
        <v>8.4</v>
      </c>
      <c r="FI59" s="49">
        <f>L59</f>
        <v>0</v>
      </c>
      <c r="FJ59" s="49">
        <f t="shared" si="152"/>
        <v>2</v>
      </c>
      <c r="FK59" s="49">
        <f t="shared" si="153"/>
        <v>6</v>
      </c>
      <c r="FL59" s="51">
        <f t="shared" si="154"/>
        <v>1.2339999999998408</v>
      </c>
      <c r="FM59" s="49">
        <f t="shared" si="155"/>
        <v>0</v>
      </c>
      <c r="FN59" s="49">
        <f t="shared" si="156"/>
        <v>3</v>
      </c>
      <c r="FO59" s="51">
        <f t="shared" si="157"/>
        <v>5.5680000000002057</v>
      </c>
      <c r="FP59" s="51">
        <f t="shared" si="158"/>
        <v>1.8560000000000687</v>
      </c>
      <c r="FQ59" s="51">
        <f t="shared" si="159"/>
        <v>3.1619999999998818</v>
      </c>
      <c r="FR59" s="51">
        <f t="shared" si="160"/>
        <v>1.6730000000001688</v>
      </c>
      <c r="FS59" s="51">
        <f t="shared" si="161"/>
        <v>1.6730000000001688</v>
      </c>
      <c r="FT59" s="1">
        <f t="shared" si="162"/>
        <v>0</v>
      </c>
      <c r="FU59" s="1">
        <f t="shared" si="163"/>
        <v>1</v>
      </c>
      <c r="FV59" s="51">
        <f t="shared" si="164"/>
        <v>0.62199999999987821</v>
      </c>
      <c r="FW59" s="51">
        <f t="shared" si="165"/>
        <v>0.62199999999987821</v>
      </c>
      <c r="FX59" s="51">
        <f t="shared" si="166"/>
        <v>0.62199999999987821</v>
      </c>
      <c r="FY59" s="51">
        <f t="shared" si="167"/>
        <v>0.62199999999987821</v>
      </c>
      <c r="FZ59" s="51">
        <f t="shared" si="168"/>
        <v>0.62199999999987821</v>
      </c>
      <c r="GA59" s="1">
        <f t="shared" si="169"/>
        <v>1</v>
      </c>
      <c r="GB59" s="1">
        <f t="shared" si="170"/>
        <v>2</v>
      </c>
      <c r="GC59" s="51">
        <f t="shared" si="171"/>
        <v>1.0879999999999335</v>
      </c>
      <c r="GD59" s="51">
        <f t="shared" si="172"/>
        <v>0.54399999999996673</v>
      </c>
      <c r="GE59" s="51">
        <f t="shared" si="173"/>
        <v>0.61199999999996257</v>
      </c>
      <c r="GF59" s="51">
        <f t="shared" si="174"/>
        <v>0.61199999999996257</v>
      </c>
      <c r="GG59" s="51">
        <f t="shared" si="175"/>
        <v>0.47599999999997089</v>
      </c>
      <c r="GH59" s="1">
        <f t="shared" si="176"/>
        <v>0</v>
      </c>
      <c r="GI59" s="1">
        <f t="shared" si="177"/>
        <v>1</v>
      </c>
      <c r="GJ59" s="40">
        <f t="shared" si="178"/>
        <v>1.1220000000000063</v>
      </c>
      <c r="GK59" s="40">
        <f t="shared" si="179"/>
        <v>1.1220000000000063</v>
      </c>
      <c r="GL59" s="40">
        <f t="shared" si="180"/>
        <v>1.1220000000000063</v>
      </c>
      <c r="GM59" s="40">
        <f t="shared" si="181"/>
        <v>1.1220000000000063</v>
      </c>
      <c r="GN59" s="40">
        <f t="shared" si="182"/>
        <v>1.1220000000000063</v>
      </c>
    </row>
    <row r="60" spans="1:196" x14ac:dyDescent="0.25">
      <c r="A60">
        <v>3</v>
      </c>
      <c r="B60">
        <v>0</v>
      </c>
      <c r="C60">
        <v>17.5</v>
      </c>
      <c r="D60" s="11">
        <f>IF(C60&gt;0,P60+(C60/86400),"")</f>
        <v>8.6154050925925929E-3</v>
      </c>
      <c r="E60" s="11">
        <f t="shared" si="187"/>
        <v>8.6443402777777786E-3</v>
      </c>
      <c r="F60" s="1">
        <v>2</v>
      </c>
      <c r="G60" s="1" t="s">
        <v>288</v>
      </c>
      <c r="H60" s="5">
        <v>8</v>
      </c>
      <c r="I60" s="5"/>
      <c r="J60" s="4"/>
      <c r="K60" s="23">
        <f t="shared" si="43"/>
        <v>1</v>
      </c>
      <c r="L60" s="4">
        <f t="shared" si="44"/>
        <v>0</v>
      </c>
      <c r="M60" s="4">
        <f t="shared" si="45"/>
        <v>1</v>
      </c>
      <c r="N60" s="4">
        <f t="shared" si="46"/>
        <v>0</v>
      </c>
      <c r="O60" s="43">
        <f t="shared" si="47"/>
        <v>0</v>
      </c>
      <c r="P60" s="4">
        <v>8.4128587962962968E-3</v>
      </c>
      <c r="Q60" s="4"/>
      <c r="R60" s="4"/>
      <c r="S60" s="4">
        <v>8.4661805555555549E-3</v>
      </c>
      <c r="T60" s="16">
        <v>8.4661805555555549E-3</v>
      </c>
      <c r="U60" s="4">
        <v>8.4750347222222223E-3</v>
      </c>
      <c r="V60" s="4">
        <v>8.542523148148148E-3</v>
      </c>
      <c r="W60" s="16">
        <v>8.5496064814814827E-3</v>
      </c>
      <c r="X60" s="4">
        <v>8.5749884259259269E-3</v>
      </c>
      <c r="Y60" s="4">
        <v>8.5801041666666664E-3</v>
      </c>
      <c r="Z60" s="16">
        <v>8.6062731481481476E-3</v>
      </c>
      <c r="AA60" s="4">
        <v>8.6127662037037023E-3</v>
      </c>
      <c r="AB60" s="4"/>
      <c r="AC60" s="16"/>
      <c r="AD60" s="4"/>
      <c r="AE60" s="4"/>
      <c r="AF60" s="4">
        <v>8.6153240740740739E-3</v>
      </c>
      <c r="AG60" s="4">
        <f t="shared" si="48"/>
        <v>8.6154050925925929E-3</v>
      </c>
      <c r="AH60" s="4" t="str">
        <f t="shared" si="49"/>
        <v>TO</v>
      </c>
      <c r="AI60" s="4" t="str">
        <f t="shared" si="185"/>
        <v/>
      </c>
      <c r="AJ60" s="5" t="s">
        <v>280</v>
      </c>
      <c r="AK60" s="19" t="s">
        <v>286</v>
      </c>
      <c r="AL60" s="5" t="s">
        <v>280</v>
      </c>
      <c r="AM60" s="5" t="s">
        <v>286</v>
      </c>
      <c r="AN60" s="19" t="s">
        <v>280</v>
      </c>
      <c r="AO60" s="5" t="s">
        <v>286</v>
      </c>
      <c r="AP60" s="5" t="s">
        <v>280</v>
      </c>
      <c r="AQ60" s="19" t="s">
        <v>281</v>
      </c>
      <c r="AR60" s="5" t="s">
        <v>280</v>
      </c>
      <c r="AS60" s="5"/>
      <c r="AT60" s="19"/>
      <c r="AU60" s="5"/>
      <c r="AV60" s="5"/>
      <c r="AW60" s="1" t="str">
        <f t="shared" si="50"/>
        <v>ic</v>
      </c>
      <c r="AY60" s="1">
        <f t="shared" si="51"/>
        <v>0</v>
      </c>
      <c r="AZ60" s="1">
        <f t="shared" si="52"/>
        <v>8</v>
      </c>
      <c r="BA60" s="1">
        <f t="shared" si="53"/>
        <v>8</v>
      </c>
      <c r="BB60" s="1">
        <f t="shared" si="54"/>
        <v>0</v>
      </c>
      <c r="BC60" s="24">
        <f t="shared" si="55"/>
        <v>5.3321759259258167E-5</v>
      </c>
      <c r="BD60" s="24">
        <f t="shared" si="56"/>
        <v>8.8541666666674262E-6</v>
      </c>
      <c r="BE60" s="24">
        <f t="shared" si="57"/>
        <v>6.7488425925925702E-5</v>
      </c>
      <c r="BF60" s="24">
        <f t="shared" si="58"/>
        <v>7.0833333333346349E-6</v>
      </c>
      <c r="BG60" s="24">
        <f t="shared" si="59"/>
        <v>2.5381944444444193E-5</v>
      </c>
      <c r="BH60" s="24">
        <f t="shared" si="60"/>
        <v>5.1157407407395605E-6</v>
      </c>
      <c r="BI60" s="24">
        <f t="shared" si="61"/>
        <v>2.6168981481481182E-5</v>
      </c>
      <c r="BJ60" s="24">
        <f t="shared" si="62"/>
        <v>6.4930555555547248E-6</v>
      </c>
      <c r="BK60" s="24" t="str">
        <f t="shared" si="63"/>
        <v/>
      </c>
      <c r="BL60" s="24" t="str">
        <f t="shared" si="64"/>
        <v/>
      </c>
      <c r="BM60" s="24" t="str">
        <f t="shared" si="65"/>
        <v/>
      </c>
      <c r="BN60" s="24" t="str">
        <f t="shared" si="66"/>
        <v/>
      </c>
      <c r="BO60" s="24">
        <f t="shared" si="67"/>
        <v>2.6388888888905643E-6</v>
      </c>
      <c r="BQ60" s="24">
        <f t="shared" si="68"/>
        <v>5.3321759259258167E-5</v>
      </c>
      <c r="BR60" s="24" t="str">
        <f t="shared" si="69"/>
        <v/>
      </c>
      <c r="BS60" s="24">
        <f t="shared" si="70"/>
        <v>6.7488425925925702E-5</v>
      </c>
      <c r="BT60" s="24" t="str">
        <f t="shared" si="71"/>
        <v/>
      </c>
      <c r="BU60" s="24">
        <f t="shared" si="72"/>
        <v>2.5381944444444193E-5</v>
      </c>
      <c r="BV60" s="24" t="str">
        <f t="shared" si="73"/>
        <v/>
      </c>
      <c r="BW60" s="24">
        <f t="shared" si="74"/>
        <v>2.6168981481481182E-5</v>
      </c>
      <c r="BX60" s="24" t="str">
        <f t="shared" si="75"/>
        <v/>
      </c>
      <c r="BY60" s="24" t="str">
        <f t="shared" si="76"/>
        <v/>
      </c>
      <c r="BZ60" s="24" t="str">
        <f t="shared" si="77"/>
        <v/>
      </c>
      <c r="CA60" s="24" t="str">
        <f t="shared" si="78"/>
        <v/>
      </c>
      <c r="CB60" s="24" t="str">
        <f t="shared" si="79"/>
        <v/>
      </c>
      <c r="CC60" s="24">
        <f t="shared" si="80"/>
        <v>2.6388888888905643E-6</v>
      </c>
      <c r="CD60" s="1">
        <f t="shared" si="81"/>
        <v>1</v>
      </c>
      <c r="CE60" s="1">
        <f t="shared" si="82"/>
        <v>5</v>
      </c>
      <c r="CF60" s="24">
        <f t="shared" si="83"/>
        <v>1.7499999999999981E-4</v>
      </c>
      <c r="CG60" s="24">
        <f t="shared" si="84"/>
        <v>3.4999999999999963E-5</v>
      </c>
      <c r="CH60" s="24">
        <f t="shared" si="85"/>
        <v>6.7488425925925702E-5</v>
      </c>
      <c r="CI60" s="24">
        <f t="shared" si="86"/>
        <v>5.3321759259258167E-5</v>
      </c>
      <c r="CJ60" s="24">
        <f t="shared" si="87"/>
        <v>6.7488425925925702E-5</v>
      </c>
      <c r="CM60" s="24" t="str">
        <f t="shared" si="88"/>
        <v/>
      </c>
      <c r="CN60" s="24">
        <f t="shared" si="89"/>
        <v>8.8541666666674262E-6</v>
      </c>
      <c r="CO60" s="24" t="str">
        <f t="shared" si="90"/>
        <v/>
      </c>
      <c r="CP60" s="24">
        <f t="shared" si="91"/>
        <v>7.0833333333346349E-6</v>
      </c>
      <c r="CQ60" s="24" t="str">
        <f t="shared" si="92"/>
        <v/>
      </c>
      <c r="CR60" s="24">
        <f t="shared" si="93"/>
        <v>5.1157407407395605E-6</v>
      </c>
      <c r="CS60" s="24" t="str">
        <f t="shared" si="94"/>
        <v/>
      </c>
      <c r="CT60" s="24" t="str">
        <f t="shared" si="95"/>
        <v/>
      </c>
      <c r="CU60" s="24" t="str">
        <f t="shared" si="96"/>
        <v/>
      </c>
      <c r="CV60" s="24" t="str">
        <f t="shared" si="97"/>
        <v/>
      </c>
      <c r="CW60" s="24" t="str">
        <f t="shared" si="98"/>
        <v/>
      </c>
      <c r="CX60" s="24" t="str">
        <f t="shared" si="99"/>
        <v/>
      </c>
      <c r="CY60" s="24" t="str">
        <f t="shared" si="100"/>
        <v/>
      </c>
      <c r="CZ60" s="1">
        <f t="shared" si="101"/>
        <v>0</v>
      </c>
      <c r="DA60" s="1">
        <f t="shared" si="102"/>
        <v>3</v>
      </c>
      <c r="DB60" s="24">
        <f t="shared" si="103"/>
        <v>2.1053240740741622E-5</v>
      </c>
      <c r="DC60" s="24">
        <f t="shared" si="104"/>
        <v>7.0177469135805403E-6</v>
      </c>
      <c r="DD60" s="24">
        <f t="shared" si="105"/>
        <v>8.8541666666674262E-6</v>
      </c>
      <c r="DE60" s="24">
        <f t="shared" si="106"/>
        <v>8.8541666666674262E-6</v>
      </c>
      <c r="DF60" s="24">
        <f t="shared" si="107"/>
        <v>8.8541666666674262E-6</v>
      </c>
      <c r="DI60" s="24" t="str">
        <f t="shared" si="108"/>
        <v/>
      </c>
      <c r="DJ60" s="24" t="str">
        <f t="shared" si="109"/>
        <v/>
      </c>
      <c r="DK60" s="24" t="str">
        <f t="shared" si="110"/>
        <v/>
      </c>
      <c r="DL60" s="24" t="str">
        <f t="shared" si="111"/>
        <v/>
      </c>
      <c r="DM60" s="24" t="str">
        <f t="shared" si="112"/>
        <v/>
      </c>
      <c r="DN60" s="24" t="str">
        <f t="shared" si="113"/>
        <v/>
      </c>
      <c r="DO60" s="24" t="str">
        <f t="shared" si="114"/>
        <v/>
      </c>
      <c r="DP60" s="24" t="str">
        <f t="shared" si="115"/>
        <v/>
      </c>
      <c r="DQ60" s="24" t="str">
        <f t="shared" si="116"/>
        <v/>
      </c>
      <c r="DR60" s="24" t="str">
        <f t="shared" si="117"/>
        <v/>
      </c>
      <c r="DS60" s="24" t="str">
        <f t="shared" si="118"/>
        <v/>
      </c>
      <c r="DT60" s="24" t="str">
        <f t="shared" si="119"/>
        <v/>
      </c>
      <c r="DU60" s="24" t="str">
        <f t="shared" si="120"/>
        <v/>
      </c>
      <c r="DV60" s="1">
        <f t="shared" si="121"/>
        <v>0</v>
      </c>
      <c r="DW60" s="1">
        <f t="shared" si="122"/>
        <v>0</v>
      </c>
      <c r="DX60" s="24">
        <f t="shared" si="123"/>
        <v>0</v>
      </c>
      <c r="DY60" s="24" t="str">
        <f t="shared" si="124"/>
        <v/>
      </c>
      <c r="DZ60" s="24">
        <f t="shared" si="125"/>
        <v>0</v>
      </c>
      <c r="EA60" s="24" t="str">
        <f t="shared" si="126"/>
        <v/>
      </c>
      <c r="EB60" s="24" t="str">
        <f t="shared" si="127"/>
        <v/>
      </c>
      <c r="EE60" s="24" t="str">
        <f t="shared" si="128"/>
        <v/>
      </c>
      <c r="EF60" s="24" t="str">
        <f t="shared" si="129"/>
        <v/>
      </c>
      <c r="EG60" s="24" t="str">
        <f t="shared" si="130"/>
        <v/>
      </c>
      <c r="EH60" s="24" t="str">
        <f t="shared" si="131"/>
        <v/>
      </c>
      <c r="EI60" s="24" t="str">
        <f t="shared" si="132"/>
        <v/>
      </c>
      <c r="EJ60" s="24" t="str">
        <f t="shared" si="133"/>
        <v/>
      </c>
      <c r="EK60" s="24" t="str">
        <f t="shared" si="134"/>
        <v/>
      </c>
      <c r="EL60" s="24">
        <f t="shared" si="135"/>
        <v>6.4930555555547248E-6</v>
      </c>
      <c r="EM60" s="24" t="str">
        <f t="shared" si="136"/>
        <v/>
      </c>
      <c r="EN60" s="24" t="str">
        <f t="shared" si="137"/>
        <v/>
      </c>
      <c r="EO60" s="24" t="str">
        <f t="shared" si="138"/>
        <v/>
      </c>
      <c r="EP60" s="24" t="str">
        <f t="shared" si="139"/>
        <v/>
      </c>
      <c r="EQ60" s="24" t="str">
        <f t="shared" si="140"/>
        <v/>
      </c>
      <c r="ER60" s="1">
        <f t="shared" si="141"/>
        <v>0</v>
      </c>
      <c r="ES60" s="1">
        <f t="shared" si="142"/>
        <v>1</v>
      </c>
      <c r="ET60" s="24">
        <f t="shared" si="143"/>
        <v>6.4930555555547248E-6</v>
      </c>
      <c r="EU60" s="24">
        <f t="shared" si="144"/>
        <v>6.4930555555547248E-6</v>
      </c>
      <c r="EV60" s="24">
        <f t="shared" si="145"/>
        <v>6.4930555555547248E-6</v>
      </c>
      <c r="EW60" s="24">
        <f t="shared" si="146"/>
        <v>6.4930555555547248E-6</v>
      </c>
      <c r="EX60" s="24">
        <f t="shared" si="147"/>
        <v>6.4930555555547248E-6</v>
      </c>
      <c r="EZ60" s="24">
        <f t="shared" si="148"/>
        <v>2.0254629629629615E-4</v>
      </c>
      <c r="FA60" s="24">
        <f>IF(AND(C60&lt;&gt;"",C60&lt;=20),C60/86400,20/86400)</f>
        <v>2.0254629629629629E-4</v>
      </c>
      <c r="FB60" s="40">
        <f t="shared" si="149"/>
        <v>1.1709383462843448E-14</v>
      </c>
      <c r="FD60" s="24" t="str">
        <f t="shared" si="150"/>
        <v/>
      </c>
      <c r="FE60" s="24" t="str">
        <f t="shared" si="151"/>
        <v/>
      </c>
      <c r="FF60" s="24"/>
      <c r="FG60" s="49">
        <f>K60</f>
        <v>1</v>
      </c>
      <c r="FH60" s="8">
        <f>C60</f>
        <v>17.5</v>
      </c>
      <c r="FI60" s="49">
        <f>L60</f>
        <v>0</v>
      </c>
      <c r="FJ60" s="49">
        <f t="shared" si="152"/>
        <v>0</v>
      </c>
      <c r="FK60" s="49">
        <f t="shared" si="153"/>
        <v>8</v>
      </c>
      <c r="FL60" s="51" t="str">
        <f t="shared" si="154"/>
        <v/>
      </c>
      <c r="FM60" s="49">
        <f t="shared" si="155"/>
        <v>1</v>
      </c>
      <c r="FN60" s="49">
        <f t="shared" si="156"/>
        <v>5</v>
      </c>
      <c r="FO60" s="51">
        <f t="shared" si="157"/>
        <v>15.119999999999983</v>
      </c>
      <c r="FP60" s="51">
        <f t="shared" si="158"/>
        <v>3.0239999999999969</v>
      </c>
      <c r="FQ60" s="51">
        <f t="shared" si="159"/>
        <v>5.8309999999999809</v>
      </c>
      <c r="FR60" s="51">
        <f t="shared" si="160"/>
        <v>4.6069999999999052</v>
      </c>
      <c r="FS60" s="51">
        <f t="shared" si="161"/>
        <v>5.8309999999999809</v>
      </c>
      <c r="FT60" s="1">
        <f t="shared" si="162"/>
        <v>0</v>
      </c>
      <c r="FU60" s="1">
        <f t="shared" si="163"/>
        <v>3</v>
      </c>
      <c r="FV60" s="51">
        <f t="shared" si="164"/>
        <v>1.8190000000000761</v>
      </c>
      <c r="FW60" s="51">
        <f t="shared" si="165"/>
        <v>0.6063333333333587</v>
      </c>
      <c r="FX60" s="51">
        <f t="shared" si="166"/>
        <v>0.76500000000006563</v>
      </c>
      <c r="FY60" s="51">
        <f t="shared" si="167"/>
        <v>0.76500000000006563</v>
      </c>
      <c r="FZ60" s="51">
        <f t="shared" si="168"/>
        <v>0.76500000000006563</v>
      </c>
      <c r="GA60" s="1">
        <f t="shared" si="169"/>
        <v>0</v>
      </c>
      <c r="GB60" s="1">
        <f t="shared" si="170"/>
        <v>0</v>
      </c>
      <c r="GC60" s="51">
        <f t="shared" si="171"/>
        <v>0</v>
      </c>
      <c r="GD60" s="51" t="str">
        <f t="shared" si="172"/>
        <v/>
      </c>
      <c r="GE60" s="51">
        <f t="shared" si="173"/>
        <v>0</v>
      </c>
      <c r="GF60" s="51" t="str">
        <f t="shared" si="174"/>
        <v/>
      </c>
      <c r="GG60" s="51" t="str">
        <f t="shared" si="175"/>
        <v/>
      </c>
      <c r="GH60" s="1">
        <f t="shared" si="176"/>
        <v>0</v>
      </c>
      <c r="GI60" s="1">
        <f t="shared" si="177"/>
        <v>1</v>
      </c>
      <c r="GJ60" s="40">
        <f t="shared" si="178"/>
        <v>0.56099999999992822</v>
      </c>
      <c r="GK60" s="40">
        <f t="shared" si="179"/>
        <v>0.56099999999992822</v>
      </c>
      <c r="GL60" s="40">
        <f t="shared" si="180"/>
        <v>0.56099999999992822</v>
      </c>
      <c r="GM60" s="40">
        <f t="shared" si="181"/>
        <v>0.56099999999992822</v>
      </c>
      <c r="GN60" s="40">
        <f t="shared" si="182"/>
        <v>0.56099999999992822</v>
      </c>
    </row>
    <row r="61" spans="1:196" x14ac:dyDescent="0.25">
      <c r="A61">
        <v>3</v>
      </c>
      <c r="B61">
        <v>0</v>
      </c>
      <c r="C61">
        <v>7.5</v>
      </c>
      <c r="D61" s="11">
        <f>IF(C61&gt;0,P61+(C61/86400),"")</f>
        <v>7.9456134259259254E-3</v>
      </c>
      <c r="E61" s="11">
        <f t="shared" si="187"/>
        <v>8.090289351851852E-3</v>
      </c>
      <c r="F61" s="1">
        <v>2</v>
      </c>
      <c r="G61" s="1" t="s">
        <v>288</v>
      </c>
      <c r="H61" s="5">
        <v>9</v>
      </c>
      <c r="I61" s="5"/>
      <c r="J61" s="4"/>
      <c r="K61" s="23">
        <f t="shared" si="43"/>
        <v>1</v>
      </c>
      <c r="L61" s="4">
        <f t="shared" si="44"/>
        <v>0</v>
      </c>
      <c r="M61" s="4">
        <f t="shared" si="45"/>
        <v>0</v>
      </c>
      <c r="N61" s="4">
        <f t="shared" si="46"/>
        <v>0</v>
      </c>
      <c r="O61" s="43">
        <f t="shared" si="47"/>
        <v>0</v>
      </c>
      <c r="P61" s="4">
        <v>7.8588078703703702E-3</v>
      </c>
      <c r="Q61" s="4">
        <v>7.8745486111111099E-3</v>
      </c>
      <c r="R61" s="4">
        <v>7.8761226851851857E-3</v>
      </c>
      <c r="S61" s="4">
        <v>7.9099652777777779E-3</v>
      </c>
      <c r="T61" s="16">
        <v>7.8761226851851857E-3</v>
      </c>
      <c r="U61" s="4">
        <v>7.9103587962962973E-3</v>
      </c>
      <c r="V61" s="4">
        <v>7.916851851851852E-3</v>
      </c>
      <c r="W61" s="16">
        <v>7.9215740740740739E-3</v>
      </c>
      <c r="X61" s="4"/>
      <c r="Y61" s="4"/>
      <c r="Z61" s="16"/>
      <c r="AA61" s="4"/>
      <c r="AB61" s="4"/>
      <c r="AC61" s="16"/>
      <c r="AD61" s="4"/>
      <c r="AE61" s="4"/>
      <c r="AF61" s="4">
        <v>7.9457754629629635E-3</v>
      </c>
      <c r="AG61" s="4">
        <f t="shared" si="48"/>
        <v>7.9456134259259254E-3</v>
      </c>
      <c r="AH61" s="4" t="str">
        <f t="shared" si="49"/>
        <v>TO</v>
      </c>
      <c r="AI61" s="4" t="str">
        <f t="shared" si="185"/>
        <v/>
      </c>
      <c r="AJ61" s="5" t="s">
        <v>282</v>
      </c>
      <c r="AK61" s="19" t="s">
        <v>280</v>
      </c>
      <c r="AL61" s="5" t="s">
        <v>281</v>
      </c>
      <c r="AM61" s="5" t="s">
        <v>280</v>
      </c>
      <c r="AN61" s="19" t="s">
        <v>286</v>
      </c>
      <c r="AO61" s="5"/>
      <c r="AP61" s="5"/>
      <c r="AQ61" s="19"/>
      <c r="AR61" s="5"/>
      <c r="AS61" s="5"/>
      <c r="AT61" s="19"/>
      <c r="AU61" s="5"/>
      <c r="AV61" s="5"/>
      <c r="AW61" s="1" t="str">
        <f t="shared" si="50"/>
        <v>street</v>
      </c>
      <c r="AY61" s="1">
        <f t="shared" si="51"/>
        <v>1</v>
      </c>
      <c r="AZ61" s="1">
        <f t="shared" si="52"/>
        <v>4</v>
      </c>
      <c r="BA61" s="1">
        <f t="shared" si="53"/>
        <v>4</v>
      </c>
      <c r="BB61" s="1">
        <f t="shared" si="54"/>
        <v>0</v>
      </c>
      <c r="BC61" s="24">
        <f t="shared" si="55"/>
        <v>1.7314814814815491E-5</v>
      </c>
      <c r="BD61" s="24">
        <f t="shared" si="56"/>
        <v>3.423611111111162E-5</v>
      </c>
      <c r="BE61" s="24">
        <f t="shared" si="57"/>
        <v>6.4930555555547248E-6</v>
      </c>
      <c r="BF61" s="24">
        <f t="shared" si="58"/>
        <v>4.7222222222219334E-6</v>
      </c>
      <c r="BG61" s="24" t="str">
        <f t="shared" si="59"/>
        <v/>
      </c>
      <c r="BH61" s="24" t="str">
        <f t="shared" si="60"/>
        <v/>
      </c>
      <c r="BI61" s="24" t="str">
        <f t="shared" si="61"/>
        <v/>
      </c>
      <c r="BJ61" s="24" t="str">
        <f t="shared" si="62"/>
        <v/>
      </c>
      <c r="BK61" s="24" t="str">
        <f t="shared" si="63"/>
        <v/>
      </c>
      <c r="BL61" s="24" t="str">
        <f t="shared" si="64"/>
        <v/>
      </c>
      <c r="BM61" s="24" t="str">
        <f t="shared" si="65"/>
        <v/>
      </c>
      <c r="BN61" s="24" t="str">
        <f t="shared" si="66"/>
        <v/>
      </c>
      <c r="BO61" s="24">
        <f t="shared" si="67"/>
        <v>2.4039351851851479E-5</v>
      </c>
      <c r="BQ61" s="24" t="str">
        <f t="shared" si="68"/>
        <v/>
      </c>
      <c r="BR61" s="24">
        <f t="shared" si="69"/>
        <v>3.423611111111162E-5</v>
      </c>
      <c r="BS61" s="24" t="str">
        <f t="shared" si="70"/>
        <v/>
      </c>
      <c r="BT61" s="24">
        <f t="shared" si="71"/>
        <v>4.7222222222219334E-6</v>
      </c>
      <c r="BU61" s="24" t="str">
        <f t="shared" si="72"/>
        <v/>
      </c>
      <c r="BV61" s="24" t="str">
        <f t="shared" si="73"/>
        <v/>
      </c>
      <c r="BW61" s="24" t="str">
        <f t="shared" si="74"/>
        <v/>
      </c>
      <c r="BX61" s="24" t="str">
        <f t="shared" si="75"/>
        <v/>
      </c>
      <c r="BY61" s="24" t="str">
        <f t="shared" si="76"/>
        <v/>
      </c>
      <c r="BZ61" s="24" t="str">
        <f t="shared" si="77"/>
        <v/>
      </c>
      <c r="CA61" s="24" t="str">
        <f t="shared" si="78"/>
        <v/>
      </c>
      <c r="CB61" s="24" t="str">
        <f t="shared" si="79"/>
        <v/>
      </c>
      <c r="CC61" s="24" t="str">
        <f t="shared" si="80"/>
        <v/>
      </c>
      <c r="CD61" s="1">
        <f t="shared" si="81"/>
        <v>0</v>
      </c>
      <c r="CE61" s="1">
        <f t="shared" si="82"/>
        <v>2</v>
      </c>
      <c r="CF61" s="24">
        <f t="shared" si="83"/>
        <v>3.8958333333333553E-5</v>
      </c>
      <c r="CG61" s="24">
        <f t="shared" si="84"/>
        <v>1.9479166666666776E-5</v>
      </c>
      <c r="CH61" s="24">
        <f t="shared" si="85"/>
        <v>3.423611111111162E-5</v>
      </c>
      <c r="CI61" s="24">
        <f t="shared" si="86"/>
        <v>3.423611111111162E-5</v>
      </c>
      <c r="CJ61" s="24">
        <f t="shared" si="87"/>
        <v>3.423611111111162E-5</v>
      </c>
      <c r="CM61" s="24" t="str">
        <f t="shared" si="88"/>
        <v/>
      </c>
      <c r="CN61" s="24" t="str">
        <f t="shared" si="89"/>
        <v/>
      </c>
      <c r="CO61" s="24" t="str">
        <f t="shared" si="90"/>
        <v/>
      </c>
      <c r="CP61" s="24" t="str">
        <f t="shared" si="91"/>
        <v/>
      </c>
      <c r="CQ61" s="24" t="str">
        <f t="shared" si="92"/>
        <v/>
      </c>
      <c r="CR61" s="24" t="str">
        <f t="shared" si="93"/>
        <v/>
      </c>
      <c r="CS61" s="24" t="str">
        <f t="shared" si="94"/>
        <v/>
      </c>
      <c r="CT61" s="24" t="str">
        <f t="shared" si="95"/>
        <v/>
      </c>
      <c r="CU61" s="24" t="str">
        <f t="shared" si="96"/>
        <v/>
      </c>
      <c r="CV61" s="24" t="str">
        <f t="shared" si="97"/>
        <v/>
      </c>
      <c r="CW61" s="24" t="str">
        <f t="shared" si="98"/>
        <v/>
      </c>
      <c r="CX61" s="24" t="str">
        <f t="shared" si="99"/>
        <v/>
      </c>
      <c r="CY61" s="24">
        <f t="shared" si="100"/>
        <v>2.4039351851851479E-5</v>
      </c>
      <c r="CZ61" s="1">
        <f t="shared" si="101"/>
        <v>0</v>
      </c>
      <c r="DA61" s="1">
        <f t="shared" si="102"/>
        <v>1</v>
      </c>
      <c r="DB61" s="24">
        <f t="shared" si="103"/>
        <v>2.4039351851851479E-5</v>
      </c>
      <c r="DC61" s="24">
        <f t="shared" si="104"/>
        <v>2.4039351851851479E-5</v>
      </c>
      <c r="DD61" s="24">
        <f t="shared" si="105"/>
        <v>2.4039351851851479E-5</v>
      </c>
      <c r="DE61" s="24">
        <f t="shared" si="106"/>
        <v>2.4039351851851479E-5</v>
      </c>
      <c r="DF61" s="24">
        <f t="shared" si="107"/>
        <v>2.4039351851851479E-5</v>
      </c>
      <c r="DI61" s="24">
        <f t="shared" si="108"/>
        <v>1.7314814814815491E-5</v>
      </c>
      <c r="DJ61" s="24" t="str">
        <f t="shared" si="109"/>
        <v/>
      </c>
      <c r="DK61" s="24" t="str">
        <f t="shared" si="110"/>
        <v/>
      </c>
      <c r="DL61" s="24" t="str">
        <f t="shared" si="111"/>
        <v/>
      </c>
      <c r="DM61" s="24" t="str">
        <f t="shared" si="112"/>
        <v/>
      </c>
      <c r="DN61" s="24" t="str">
        <f t="shared" si="113"/>
        <v/>
      </c>
      <c r="DO61" s="24" t="str">
        <f t="shared" si="114"/>
        <v/>
      </c>
      <c r="DP61" s="24" t="str">
        <f t="shared" si="115"/>
        <v/>
      </c>
      <c r="DQ61" s="24" t="str">
        <f t="shared" si="116"/>
        <v/>
      </c>
      <c r="DR61" s="24" t="str">
        <f t="shared" si="117"/>
        <v/>
      </c>
      <c r="DS61" s="24" t="str">
        <f t="shared" si="118"/>
        <v/>
      </c>
      <c r="DT61" s="24" t="str">
        <f t="shared" si="119"/>
        <v/>
      </c>
      <c r="DU61" s="24" t="str">
        <f t="shared" si="120"/>
        <v/>
      </c>
      <c r="DV61" s="1">
        <f t="shared" si="121"/>
        <v>1</v>
      </c>
      <c r="DW61" s="1">
        <f t="shared" si="122"/>
        <v>1</v>
      </c>
      <c r="DX61" s="24">
        <f t="shared" si="123"/>
        <v>1.7314814814815491E-5</v>
      </c>
      <c r="DY61" s="24">
        <f t="shared" si="124"/>
        <v>1.7314814814815491E-5</v>
      </c>
      <c r="DZ61" s="24">
        <f t="shared" si="125"/>
        <v>1.7314814814815491E-5</v>
      </c>
      <c r="EA61" s="24">
        <f t="shared" si="126"/>
        <v>1.7314814814815491E-5</v>
      </c>
      <c r="EB61" s="24" t="str">
        <f t="shared" si="127"/>
        <v/>
      </c>
      <c r="EE61" s="24" t="str">
        <f t="shared" si="128"/>
        <v/>
      </c>
      <c r="EF61" s="24" t="str">
        <f t="shared" si="129"/>
        <v/>
      </c>
      <c r="EG61" s="24">
        <f t="shared" si="130"/>
        <v>6.4930555555547248E-6</v>
      </c>
      <c r="EH61" s="24" t="str">
        <f t="shared" si="131"/>
        <v/>
      </c>
      <c r="EI61" s="24" t="str">
        <f t="shared" si="132"/>
        <v/>
      </c>
      <c r="EJ61" s="24" t="str">
        <f t="shared" si="133"/>
        <v/>
      </c>
      <c r="EK61" s="24" t="str">
        <f t="shared" si="134"/>
        <v/>
      </c>
      <c r="EL61" s="24" t="str">
        <f t="shared" si="135"/>
        <v/>
      </c>
      <c r="EM61" s="24" t="str">
        <f t="shared" si="136"/>
        <v/>
      </c>
      <c r="EN61" s="24" t="str">
        <f t="shared" si="137"/>
        <v/>
      </c>
      <c r="EO61" s="24" t="str">
        <f t="shared" si="138"/>
        <v/>
      </c>
      <c r="EP61" s="24" t="str">
        <f t="shared" si="139"/>
        <v/>
      </c>
      <c r="EQ61" s="24" t="str">
        <f t="shared" si="140"/>
        <v/>
      </c>
      <c r="ER61" s="1">
        <f t="shared" si="141"/>
        <v>0</v>
      </c>
      <c r="ES61" s="1">
        <f t="shared" si="142"/>
        <v>1</v>
      </c>
      <c r="ET61" s="24">
        <f t="shared" si="143"/>
        <v>6.4930555555547248E-6</v>
      </c>
      <c r="EU61" s="24">
        <f t="shared" si="144"/>
        <v>6.4930555555547248E-6</v>
      </c>
      <c r="EV61" s="24">
        <f t="shared" si="145"/>
        <v>6.4930555555547248E-6</v>
      </c>
      <c r="EW61" s="24">
        <f t="shared" si="146"/>
        <v>6.4930555555547248E-6</v>
      </c>
      <c r="EX61" s="24">
        <f t="shared" si="147"/>
        <v>6.4930555555547248E-6</v>
      </c>
      <c r="EZ61" s="24">
        <f t="shared" si="148"/>
        <v>8.6805555555555247E-5</v>
      </c>
      <c r="FA61" s="24">
        <f>IF(AND(C61&lt;&gt;"",C61&lt;=20),C61/86400,20/86400)</f>
        <v>8.6805555555555559E-5</v>
      </c>
      <c r="FB61" s="40">
        <f t="shared" si="149"/>
        <v>2.693158196453993E-14</v>
      </c>
      <c r="FD61" s="24">
        <f t="shared" si="150"/>
        <v>1.7314814814815491E-5</v>
      </c>
      <c r="FE61" s="24">
        <f t="shared" si="151"/>
        <v>1.5740740740757125E-6</v>
      </c>
      <c r="FF61" s="24"/>
      <c r="FG61" s="49">
        <f>K61</f>
        <v>1</v>
      </c>
      <c r="FH61" s="8">
        <f>C61</f>
        <v>7.5</v>
      </c>
      <c r="FI61" s="49">
        <f>L61</f>
        <v>0</v>
      </c>
      <c r="FJ61" s="49">
        <f t="shared" si="152"/>
        <v>1</v>
      </c>
      <c r="FK61" s="49">
        <f t="shared" si="153"/>
        <v>4</v>
      </c>
      <c r="FL61" s="51">
        <f t="shared" si="154"/>
        <v>1.4960000000000584</v>
      </c>
      <c r="FM61" s="49">
        <f t="shared" si="155"/>
        <v>0</v>
      </c>
      <c r="FN61" s="49">
        <f t="shared" si="156"/>
        <v>2</v>
      </c>
      <c r="FO61" s="51">
        <f t="shared" si="157"/>
        <v>3.3660000000000192</v>
      </c>
      <c r="FP61" s="51">
        <f t="shared" si="158"/>
        <v>1.6830000000000096</v>
      </c>
      <c r="FQ61" s="51">
        <f t="shared" si="159"/>
        <v>2.9580000000000437</v>
      </c>
      <c r="FR61" s="51">
        <f t="shared" si="160"/>
        <v>2.9580000000000437</v>
      </c>
      <c r="FS61" s="51">
        <f t="shared" si="161"/>
        <v>2.9580000000000437</v>
      </c>
      <c r="FT61" s="1">
        <f t="shared" si="162"/>
        <v>0</v>
      </c>
      <c r="FU61" s="1">
        <f t="shared" si="163"/>
        <v>1</v>
      </c>
      <c r="FV61" s="51">
        <f t="shared" si="164"/>
        <v>2.076999999999968</v>
      </c>
      <c r="FW61" s="51">
        <f t="shared" si="165"/>
        <v>2.076999999999968</v>
      </c>
      <c r="FX61" s="51">
        <f t="shared" si="166"/>
        <v>2.076999999999968</v>
      </c>
      <c r="FY61" s="51">
        <f t="shared" si="167"/>
        <v>2.076999999999968</v>
      </c>
      <c r="FZ61" s="51">
        <f t="shared" si="168"/>
        <v>2.076999999999968</v>
      </c>
      <c r="GA61" s="1">
        <f t="shared" si="169"/>
        <v>1</v>
      </c>
      <c r="GB61" s="1">
        <f t="shared" si="170"/>
        <v>1</v>
      </c>
      <c r="GC61" s="51">
        <f t="shared" si="171"/>
        <v>1.4960000000000584</v>
      </c>
      <c r="GD61" s="51">
        <f t="shared" si="172"/>
        <v>1.4960000000000584</v>
      </c>
      <c r="GE61" s="51">
        <f t="shared" si="173"/>
        <v>1.4960000000000584</v>
      </c>
      <c r="GF61" s="51">
        <f t="shared" si="174"/>
        <v>1.4960000000000584</v>
      </c>
      <c r="GG61" s="51" t="str">
        <f t="shared" si="175"/>
        <v/>
      </c>
      <c r="GH61" s="1">
        <f t="shared" si="176"/>
        <v>0</v>
      </c>
      <c r="GI61" s="1">
        <f t="shared" si="177"/>
        <v>1</v>
      </c>
      <c r="GJ61" s="40">
        <f t="shared" si="178"/>
        <v>0.56099999999992822</v>
      </c>
      <c r="GK61" s="40">
        <f t="shared" si="179"/>
        <v>0.56099999999992822</v>
      </c>
      <c r="GL61" s="40">
        <f t="shared" si="180"/>
        <v>0.56099999999992822</v>
      </c>
      <c r="GM61" s="40">
        <f t="shared" si="181"/>
        <v>0.56099999999992822</v>
      </c>
      <c r="GN61" s="40">
        <f t="shared" si="182"/>
        <v>0.56099999999992822</v>
      </c>
    </row>
    <row r="62" spans="1:196" x14ac:dyDescent="0.25">
      <c r="A62">
        <v>3</v>
      </c>
      <c r="B62">
        <v>0</v>
      </c>
      <c r="C62">
        <v>6.9</v>
      </c>
      <c r="D62" s="11">
        <f>IF(C62&gt;0,P62+(C62/86400),"")</f>
        <v>8.0332754629629625E-3</v>
      </c>
      <c r="E62" s="11">
        <f t="shared" si="187"/>
        <v>8.184895833333334E-3</v>
      </c>
      <c r="F62" s="1">
        <v>2</v>
      </c>
      <c r="G62" s="1" t="s">
        <v>288</v>
      </c>
      <c r="H62" s="5">
        <v>10</v>
      </c>
      <c r="I62" s="5"/>
      <c r="J62" s="5"/>
      <c r="K62" s="23">
        <f t="shared" si="43"/>
        <v>1</v>
      </c>
      <c r="L62" s="5">
        <f t="shared" si="44"/>
        <v>0</v>
      </c>
      <c r="M62" s="5">
        <f t="shared" si="45"/>
        <v>0</v>
      </c>
      <c r="N62" s="5">
        <f t="shared" si="46"/>
        <v>0</v>
      </c>
      <c r="O62" s="47">
        <f t="shared" si="47"/>
        <v>0</v>
      </c>
      <c r="P62" s="4">
        <v>7.9534143518518521E-3</v>
      </c>
      <c r="Q62" s="4">
        <v>7.9614814814814808E-3</v>
      </c>
      <c r="R62" s="4">
        <v>7.9622685185185196E-3</v>
      </c>
      <c r="S62" s="4">
        <v>7.9766319444444442E-3</v>
      </c>
      <c r="T62" s="16">
        <v>7.9622685185185196E-3</v>
      </c>
      <c r="U62" s="4">
        <v>7.9776157407407417E-3</v>
      </c>
      <c r="V62" s="4">
        <v>7.9843055555555553E-3</v>
      </c>
      <c r="W62" s="16">
        <v>8.0016203703703707E-3</v>
      </c>
      <c r="X62" s="4">
        <v>8.0092939814814818E-3</v>
      </c>
      <c r="Y62" s="4">
        <v>8.0165740740740735E-3</v>
      </c>
      <c r="Z62" s="16">
        <v>8.0270023148148149E-3</v>
      </c>
      <c r="AA62" s="4">
        <v>8.0291666666666654E-3</v>
      </c>
      <c r="AB62" s="4"/>
      <c r="AC62" s="16"/>
      <c r="AD62" s="4"/>
      <c r="AE62" s="4"/>
      <c r="AF62" s="4">
        <v>8.0340856481481478E-3</v>
      </c>
      <c r="AG62" s="4">
        <f t="shared" si="48"/>
        <v>8.0332754629629625E-3</v>
      </c>
      <c r="AH62" s="4" t="str">
        <f t="shared" si="49"/>
        <v>TO</v>
      </c>
      <c r="AI62" s="4" t="str">
        <f t="shared" si="185"/>
        <v/>
      </c>
      <c r="AJ62" s="5" t="s">
        <v>282</v>
      </c>
      <c r="AK62" s="19" t="s">
        <v>280</v>
      </c>
      <c r="AL62" s="5" t="s">
        <v>282</v>
      </c>
      <c r="AM62" s="5" t="s">
        <v>280</v>
      </c>
      <c r="AN62" s="19" t="s">
        <v>286</v>
      </c>
      <c r="AO62" s="5" t="s">
        <v>282</v>
      </c>
      <c r="AP62" s="5" t="s">
        <v>280</v>
      </c>
      <c r="AQ62" s="19" t="s">
        <v>286</v>
      </c>
      <c r="AR62" s="5" t="s">
        <v>280</v>
      </c>
      <c r="AS62" s="5"/>
      <c r="AT62" s="19"/>
      <c r="AU62" s="5"/>
      <c r="AV62" s="5"/>
      <c r="AW62" s="1" t="str">
        <f t="shared" si="50"/>
        <v>ic</v>
      </c>
      <c r="AY62" s="1">
        <f t="shared" si="51"/>
        <v>1</v>
      </c>
      <c r="AZ62" s="1">
        <f t="shared" si="52"/>
        <v>8</v>
      </c>
      <c r="BA62" s="1">
        <f t="shared" si="53"/>
        <v>8</v>
      </c>
      <c r="BB62" s="1">
        <f t="shared" si="54"/>
        <v>0</v>
      </c>
      <c r="BC62" s="24">
        <f t="shared" si="55"/>
        <v>8.8541666666674262E-6</v>
      </c>
      <c r="BD62" s="24">
        <f t="shared" si="56"/>
        <v>1.5347222222222151E-5</v>
      </c>
      <c r="BE62" s="24">
        <f t="shared" si="57"/>
        <v>6.6898148148135383E-6</v>
      </c>
      <c r="BF62" s="24">
        <f t="shared" si="58"/>
        <v>1.7314814814815491E-5</v>
      </c>
      <c r="BG62" s="24">
        <f t="shared" si="59"/>
        <v>7.6736111111110755E-6</v>
      </c>
      <c r="BH62" s="24">
        <f t="shared" si="60"/>
        <v>7.2800925925917137E-6</v>
      </c>
      <c r="BI62" s="24">
        <f t="shared" si="61"/>
        <v>1.0428240740741404E-5</v>
      </c>
      <c r="BJ62" s="24">
        <f t="shared" si="62"/>
        <v>2.1643518518504185E-6</v>
      </c>
      <c r="BK62" s="24" t="str">
        <f t="shared" si="63"/>
        <v/>
      </c>
      <c r="BL62" s="24" t="str">
        <f t="shared" si="64"/>
        <v/>
      </c>
      <c r="BM62" s="24" t="str">
        <f t="shared" si="65"/>
        <v/>
      </c>
      <c r="BN62" s="24" t="str">
        <f t="shared" si="66"/>
        <v/>
      </c>
      <c r="BO62" s="24">
        <f t="shared" si="67"/>
        <v>4.108796296297193E-6</v>
      </c>
      <c r="BQ62" s="24" t="str">
        <f t="shared" si="68"/>
        <v/>
      </c>
      <c r="BR62" s="24">
        <f t="shared" si="69"/>
        <v>1.5347222222222151E-5</v>
      </c>
      <c r="BS62" s="24" t="str">
        <f t="shared" si="70"/>
        <v/>
      </c>
      <c r="BT62" s="24">
        <f t="shared" si="71"/>
        <v>1.7314814814815491E-5</v>
      </c>
      <c r="BU62" s="24" t="str">
        <f t="shared" si="72"/>
        <v/>
      </c>
      <c r="BV62" s="24" t="str">
        <f t="shared" si="73"/>
        <v/>
      </c>
      <c r="BW62" s="24">
        <f t="shared" si="74"/>
        <v>1.0428240740741404E-5</v>
      </c>
      <c r="BX62" s="24" t="str">
        <f t="shared" si="75"/>
        <v/>
      </c>
      <c r="BY62" s="24" t="str">
        <f t="shared" si="76"/>
        <v/>
      </c>
      <c r="BZ62" s="24" t="str">
        <f t="shared" si="77"/>
        <v/>
      </c>
      <c r="CA62" s="24" t="str">
        <f t="shared" si="78"/>
        <v/>
      </c>
      <c r="CB62" s="24" t="str">
        <f t="shared" si="79"/>
        <v/>
      </c>
      <c r="CC62" s="24">
        <f t="shared" si="80"/>
        <v>4.108796296297193E-6</v>
      </c>
      <c r="CD62" s="1">
        <f t="shared" si="81"/>
        <v>0</v>
      </c>
      <c r="CE62" s="1">
        <f t="shared" si="82"/>
        <v>4</v>
      </c>
      <c r="CF62" s="24">
        <f t="shared" si="83"/>
        <v>4.7199074074076239E-5</v>
      </c>
      <c r="CG62" s="24">
        <f t="shared" si="84"/>
        <v>1.179976851851906E-5</v>
      </c>
      <c r="CH62" s="24">
        <f t="shared" si="85"/>
        <v>1.7314814814815491E-5</v>
      </c>
      <c r="CI62" s="24">
        <f t="shared" si="86"/>
        <v>1.5347222222222151E-5</v>
      </c>
      <c r="CJ62" s="24">
        <f t="shared" si="87"/>
        <v>1.5347222222222151E-5</v>
      </c>
      <c r="CM62" s="24" t="str">
        <f t="shared" si="88"/>
        <v/>
      </c>
      <c r="CN62" s="24" t="str">
        <f t="shared" si="89"/>
        <v/>
      </c>
      <c r="CO62" s="24" t="str">
        <f t="shared" si="90"/>
        <v/>
      </c>
      <c r="CP62" s="24" t="str">
        <f t="shared" si="91"/>
        <v/>
      </c>
      <c r="CQ62" s="24">
        <f t="shared" si="92"/>
        <v>7.6736111111110755E-6</v>
      </c>
      <c r="CR62" s="24" t="str">
        <f t="shared" si="93"/>
        <v/>
      </c>
      <c r="CS62" s="24" t="str">
        <f t="shared" si="94"/>
        <v/>
      </c>
      <c r="CT62" s="24">
        <f t="shared" si="95"/>
        <v>2.1643518518504185E-6</v>
      </c>
      <c r="CU62" s="24" t="str">
        <f t="shared" si="96"/>
        <v/>
      </c>
      <c r="CV62" s="24" t="str">
        <f t="shared" si="97"/>
        <v/>
      </c>
      <c r="CW62" s="24" t="str">
        <f t="shared" si="98"/>
        <v/>
      </c>
      <c r="CX62" s="24" t="str">
        <f t="shared" si="99"/>
        <v/>
      </c>
      <c r="CY62" s="24" t="str">
        <f t="shared" si="100"/>
        <v/>
      </c>
      <c r="CZ62" s="1">
        <f t="shared" si="101"/>
        <v>0</v>
      </c>
      <c r="DA62" s="1">
        <f t="shared" si="102"/>
        <v>2</v>
      </c>
      <c r="DB62" s="24">
        <f t="shared" si="103"/>
        <v>9.837962962961494E-6</v>
      </c>
      <c r="DC62" s="24">
        <f t="shared" si="104"/>
        <v>4.918981481480747E-6</v>
      </c>
      <c r="DD62" s="24">
        <f t="shared" si="105"/>
        <v>7.6736111111110755E-6</v>
      </c>
      <c r="DE62" s="24">
        <f t="shared" si="106"/>
        <v>7.6736111111110755E-6</v>
      </c>
      <c r="DF62" s="24">
        <f t="shared" si="107"/>
        <v>7.6736111111110755E-6</v>
      </c>
      <c r="DI62" s="24">
        <f t="shared" si="108"/>
        <v>8.8541666666674262E-6</v>
      </c>
      <c r="DJ62" s="24" t="str">
        <f t="shared" si="109"/>
        <v/>
      </c>
      <c r="DK62" s="24">
        <f t="shared" si="110"/>
        <v>6.6898148148135383E-6</v>
      </c>
      <c r="DL62" s="24" t="str">
        <f t="shared" si="111"/>
        <v/>
      </c>
      <c r="DM62" s="24" t="str">
        <f t="shared" si="112"/>
        <v/>
      </c>
      <c r="DN62" s="24">
        <f t="shared" si="113"/>
        <v>7.2800925925917137E-6</v>
      </c>
      <c r="DO62" s="24" t="str">
        <f t="shared" si="114"/>
        <v/>
      </c>
      <c r="DP62" s="24" t="str">
        <f t="shared" si="115"/>
        <v/>
      </c>
      <c r="DQ62" s="24" t="str">
        <f t="shared" si="116"/>
        <v/>
      </c>
      <c r="DR62" s="24" t="str">
        <f t="shared" si="117"/>
        <v/>
      </c>
      <c r="DS62" s="24" t="str">
        <f t="shared" si="118"/>
        <v/>
      </c>
      <c r="DT62" s="24" t="str">
        <f t="shared" si="119"/>
        <v/>
      </c>
      <c r="DU62" s="24" t="str">
        <f t="shared" si="120"/>
        <v/>
      </c>
      <c r="DV62" s="1">
        <f t="shared" si="121"/>
        <v>1</v>
      </c>
      <c r="DW62" s="1">
        <f t="shared" si="122"/>
        <v>3</v>
      </c>
      <c r="DX62" s="24">
        <f t="shared" si="123"/>
        <v>2.2824074074072678E-5</v>
      </c>
      <c r="DY62" s="24">
        <f t="shared" si="124"/>
        <v>7.6080246913575594E-6</v>
      </c>
      <c r="DZ62" s="24">
        <f t="shared" si="125"/>
        <v>8.8541666666674262E-6</v>
      </c>
      <c r="EA62" s="24">
        <f t="shared" si="126"/>
        <v>8.8541666666674262E-6</v>
      </c>
      <c r="EB62" s="24">
        <f t="shared" si="127"/>
        <v>6.6898148148135383E-6</v>
      </c>
      <c r="EE62" s="24" t="str">
        <f t="shared" si="128"/>
        <v/>
      </c>
      <c r="EF62" s="24" t="str">
        <f t="shared" si="129"/>
        <v/>
      </c>
      <c r="EG62" s="24" t="str">
        <f t="shared" si="130"/>
        <v/>
      </c>
      <c r="EH62" s="24" t="str">
        <f t="shared" si="131"/>
        <v/>
      </c>
      <c r="EI62" s="24" t="str">
        <f t="shared" si="132"/>
        <v/>
      </c>
      <c r="EJ62" s="24" t="str">
        <f t="shared" si="133"/>
        <v/>
      </c>
      <c r="EK62" s="24" t="str">
        <f t="shared" si="134"/>
        <v/>
      </c>
      <c r="EL62" s="24" t="str">
        <f t="shared" si="135"/>
        <v/>
      </c>
      <c r="EM62" s="24" t="str">
        <f t="shared" si="136"/>
        <v/>
      </c>
      <c r="EN62" s="24" t="str">
        <f t="shared" si="137"/>
        <v/>
      </c>
      <c r="EO62" s="24" t="str">
        <f t="shared" si="138"/>
        <v/>
      </c>
      <c r="EP62" s="24" t="str">
        <f t="shared" si="139"/>
        <v/>
      </c>
      <c r="EQ62" s="24" t="str">
        <f t="shared" si="140"/>
        <v/>
      </c>
      <c r="ER62" s="1">
        <f t="shared" si="141"/>
        <v>0</v>
      </c>
      <c r="ES62" s="1">
        <f t="shared" si="142"/>
        <v>0</v>
      </c>
      <c r="ET62" s="24">
        <f t="shared" si="143"/>
        <v>0</v>
      </c>
      <c r="EU62" s="24" t="str">
        <f t="shared" si="144"/>
        <v/>
      </c>
      <c r="EV62" s="24">
        <f t="shared" si="145"/>
        <v>0</v>
      </c>
      <c r="EW62" s="24" t="str">
        <f t="shared" si="146"/>
        <v/>
      </c>
      <c r="EX62" s="24" t="str">
        <f t="shared" si="147"/>
        <v/>
      </c>
      <c r="EZ62" s="24">
        <f t="shared" si="148"/>
        <v>7.9861111111110411E-5</v>
      </c>
      <c r="FA62" s="24">
        <f>IF(AND(C62&lt;&gt;"",C62&lt;=20),C62/86400,20/86400)</f>
        <v>7.9861111111111116E-5</v>
      </c>
      <c r="FB62" s="40">
        <f t="shared" si="149"/>
        <v>6.0888794006785929E-14</v>
      </c>
      <c r="FD62" s="24">
        <f t="shared" si="150"/>
        <v>8.8541666666674262E-6</v>
      </c>
      <c r="FE62" s="24">
        <f t="shared" si="151"/>
        <v>7.8703703703872363E-7</v>
      </c>
      <c r="FF62" s="24"/>
      <c r="FG62" s="49">
        <f>K62</f>
        <v>1</v>
      </c>
      <c r="FH62" s="8">
        <f>C62</f>
        <v>6.9</v>
      </c>
      <c r="FI62" s="49">
        <f>L62</f>
        <v>0</v>
      </c>
      <c r="FJ62" s="49">
        <f t="shared" si="152"/>
        <v>1</v>
      </c>
      <c r="FK62" s="49">
        <f t="shared" si="153"/>
        <v>8</v>
      </c>
      <c r="FL62" s="51">
        <f t="shared" si="154"/>
        <v>0.76500000000006563</v>
      </c>
      <c r="FM62" s="49">
        <f t="shared" si="155"/>
        <v>0</v>
      </c>
      <c r="FN62" s="49">
        <f t="shared" si="156"/>
        <v>4</v>
      </c>
      <c r="FO62" s="51">
        <f t="shared" si="157"/>
        <v>4.0780000000001868</v>
      </c>
      <c r="FP62" s="51">
        <f t="shared" si="158"/>
        <v>1.0195000000000467</v>
      </c>
      <c r="FQ62" s="51">
        <f t="shared" si="159"/>
        <v>1.4960000000000584</v>
      </c>
      <c r="FR62" s="51">
        <f t="shared" si="160"/>
        <v>1.3259999999999939</v>
      </c>
      <c r="FS62" s="51">
        <f t="shared" si="161"/>
        <v>1.3259999999999939</v>
      </c>
      <c r="FT62" s="1">
        <f t="shared" si="162"/>
        <v>0</v>
      </c>
      <c r="FU62" s="1">
        <f t="shared" si="163"/>
        <v>2</v>
      </c>
      <c r="FV62" s="51">
        <f t="shared" si="164"/>
        <v>0.84999999999987308</v>
      </c>
      <c r="FW62" s="51">
        <f t="shared" si="165"/>
        <v>0.42499999999993654</v>
      </c>
      <c r="FX62" s="51">
        <f t="shared" si="166"/>
        <v>0.66299999999999693</v>
      </c>
      <c r="FY62" s="51">
        <f t="shared" si="167"/>
        <v>0.66299999999999693</v>
      </c>
      <c r="FZ62" s="51">
        <f t="shared" si="168"/>
        <v>0.66299999999999693</v>
      </c>
      <c r="GA62" s="1">
        <f t="shared" si="169"/>
        <v>1</v>
      </c>
      <c r="GB62" s="1">
        <f t="shared" si="170"/>
        <v>3</v>
      </c>
      <c r="GC62" s="51">
        <f t="shared" si="171"/>
        <v>1.9719999999998794</v>
      </c>
      <c r="GD62" s="51">
        <f t="shared" si="172"/>
        <v>0.65733333333329313</v>
      </c>
      <c r="GE62" s="51">
        <f t="shared" si="173"/>
        <v>0.76500000000006563</v>
      </c>
      <c r="GF62" s="51">
        <f t="shared" si="174"/>
        <v>0.76500000000006563</v>
      </c>
      <c r="GG62" s="51">
        <f t="shared" si="175"/>
        <v>0.57799999999988971</v>
      </c>
      <c r="GH62" s="1">
        <f t="shared" si="176"/>
        <v>0</v>
      </c>
      <c r="GI62" s="1">
        <f t="shared" si="177"/>
        <v>0</v>
      </c>
      <c r="GJ62" s="40">
        <f t="shared" si="178"/>
        <v>0</v>
      </c>
      <c r="GK62" s="40" t="str">
        <f t="shared" si="179"/>
        <v/>
      </c>
      <c r="GL62" s="40">
        <f t="shared" si="180"/>
        <v>0</v>
      </c>
      <c r="GM62" s="40" t="str">
        <f t="shared" si="181"/>
        <v/>
      </c>
      <c r="GN62" s="40" t="str">
        <f t="shared" si="182"/>
        <v/>
      </c>
    </row>
    <row r="63" spans="1:196" x14ac:dyDescent="0.25">
      <c r="A63">
        <v>3</v>
      </c>
      <c r="B63">
        <v>0</v>
      </c>
      <c r="C63">
        <v>11.6</v>
      </c>
      <c r="D63" s="11">
        <f>IF(C63&gt;0,P63+(C63/86400),"")</f>
        <v>1.981335648148148E-2</v>
      </c>
      <c r="E63" s="11">
        <f t="shared" si="187"/>
        <v>1.9910578703703705E-2</v>
      </c>
      <c r="F63" s="1">
        <v>2</v>
      </c>
      <c r="G63" s="1" t="s">
        <v>288</v>
      </c>
      <c r="H63" s="5">
        <v>11</v>
      </c>
      <c r="I63" s="5"/>
      <c r="J63" s="5"/>
      <c r="K63" s="23">
        <f t="shared" si="43"/>
        <v>1</v>
      </c>
      <c r="L63" s="5">
        <f t="shared" si="44"/>
        <v>0</v>
      </c>
      <c r="M63" s="5">
        <f t="shared" si="45"/>
        <v>0</v>
      </c>
      <c r="N63" s="5">
        <f t="shared" si="46"/>
        <v>0</v>
      </c>
      <c r="O63" s="47">
        <f t="shared" si="47"/>
        <v>1</v>
      </c>
      <c r="P63" s="4">
        <v>1.9679097222222223E-2</v>
      </c>
      <c r="Q63" s="4">
        <v>1.9779791666666668E-2</v>
      </c>
      <c r="R63" s="4">
        <v>1.9781365740740742E-2</v>
      </c>
      <c r="S63" s="4"/>
      <c r="T63" s="16">
        <v>1.9781365740740742E-2</v>
      </c>
      <c r="U63" s="4"/>
      <c r="V63" s="4"/>
      <c r="W63" s="16"/>
      <c r="X63" s="4"/>
      <c r="Y63" s="4"/>
      <c r="Z63" s="16"/>
      <c r="AA63" s="4"/>
      <c r="AB63" s="4"/>
      <c r="AC63" s="16"/>
      <c r="AD63" s="4"/>
      <c r="AE63" s="4"/>
      <c r="AF63" s="4">
        <v>1.9814814814814816E-2</v>
      </c>
      <c r="AG63" s="4">
        <f t="shared" si="48"/>
        <v>1.981335648148148E-2</v>
      </c>
      <c r="AH63" s="4" t="str">
        <f t="shared" si="49"/>
        <v>TO</v>
      </c>
      <c r="AI63" s="4" t="str">
        <f t="shared" si="185"/>
        <v/>
      </c>
      <c r="AJ63" s="5" t="s">
        <v>282</v>
      </c>
      <c r="AK63" s="19" t="s">
        <v>280</v>
      </c>
      <c r="AL63" s="5"/>
      <c r="AM63" s="5"/>
      <c r="AN63" s="19"/>
      <c r="AO63" s="5"/>
      <c r="AP63" s="5"/>
      <c r="AQ63" s="19"/>
      <c r="AR63" s="5"/>
      <c r="AS63" s="5"/>
      <c r="AT63" s="19"/>
      <c r="AU63" s="5"/>
      <c r="AV63" s="5"/>
      <c r="AW63" s="1" t="str">
        <f t="shared" si="50"/>
        <v>ic</v>
      </c>
      <c r="AY63" s="1">
        <f t="shared" si="51"/>
        <v>1</v>
      </c>
      <c r="AZ63" s="1">
        <f t="shared" si="52"/>
        <v>1</v>
      </c>
      <c r="BA63" s="1">
        <f t="shared" si="53"/>
        <v>1</v>
      </c>
      <c r="BB63" s="1">
        <f t="shared" si="54"/>
        <v>0</v>
      </c>
      <c r="BC63" s="24">
        <f t="shared" si="55"/>
        <v>1.022685185185189E-4</v>
      </c>
      <c r="BD63" s="24" t="str">
        <f t="shared" si="56"/>
        <v/>
      </c>
      <c r="BE63" s="24" t="str">
        <f t="shared" si="57"/>
        <v/>
      </c>
      <c r="BF63" s="24" t="str">
        <f t="shared" si="58"/>
        <v/>
      </c>
      <c r="BG63" s="24" t="str">
        <f t="shared" si="59"/>
        <v/>
      </c>
      <c r="BH63" s="24" t="str">
        <f t="shared" si="60"/>
        <v/>
      </c>
      <c r="BI63" s="24" t="str">
        <f t="shared" si="61"/>
        <v/>
      </c>
      <c r="BJ63" s="24" t="str">
        <f t="shared" si="62"/>
        <v/>
      </c>
      <c r="BK63" s="24" t="str">
        <f t="shared" si="63"/>
        <v/>
      </c>
      <c r="BL63" s="24" t="str">
        <f t="shared" si="64"/>
        <v/>
      </c>
      <c r="BM63" s="24" t="str">
        <f t="shared" si="65"/>
        <v/>
      </c>
      <c r="BN63" s="24" t="str">
        <f t="shared" si="66"/>
        <v/>
      </c>
      <c r="BO63" s="24">
        <f t="shared" si="67"/>
        <v>3.1990740740738682E-5</v>
      </c>
      <c r="BQ63" s="24" t="str">
        <f t="shared" si="68"/>
        <v/>
      </c>
      <c r="BR63" s="24" t="str">
        <f t="shared" si="69"/>
        <v/>
      </c>
      <c r="BS63" s="24" t="str">
        <f t="shared" si="70"/>
        <v/>
      </c>
      <c r="BT63" s="24" t="str">
        <f t="shared" si="71"/>
        <v/>
      </c>
      <c r="BU63" s="24" t="str">
        <f t="shared" si="72"/>
        <v/>
      </c>
      <c r="BV63" s="24" t="str">
        <f t="shared" si="73"/>
        <v/>
      </c>
      <c r="BW63" s="24" t="str">
        <f t="shared" si="74"/>
        <v/>
      </c>
      <c r="BX63" s="24" t="str">
        <f t="shared" si="75"/>
        <v/>
      </c>
      <c r="BY63" s="24" t="str">
        <f t="shared" si="76"/>
        <v/>
      </c>
      <c r="BZ63" s="24" t="str">
        <f t="shared" si="77"/>
        <v/>
      </c>
      <c r="CA63" s="24" t="str">
        <f t="shared" si="78"/>
        <v/>
      </c>
      <c r="CB63" s="24" t="str">
        <f t="shared" si="79"/>
        <v/>
      </c>
      <c r="CC63" s="24">
        <f t="shared" si="80"/>
        <v>3.1990740740738682E-5</v>
      </c>
      <c r="CD63" s="1">
        <f t="shared" si="81"/>
        <v>0</v>
      </c>
      <c r="CE63" s="1">
        <f t="shared" si="82"/>
        <v>1</v>
      </c>
      <c r="CF63" s="24">
        <f t="shared" si="83"/>
        <v>3.1990740740738682E-5</v>
      </c>
      <c r="CG63" s="24">
        <f t="shared" si="84"/>
        <v>3.1990740740738682E-5</v>
      </c>
      <c r="CH63" s="24">
        <f t="shared" si="85"/>
        <v>3.1990740740738682E-5</v>
      </c>
      <c r="CI63" s="24">
        <f t="shared" si="86"/>
        <v>3.1990740740738682E-5</v>
      </c>
      <c r="CJ63" s="24">
        <f t="shared" si="87"/>
        <v>3.1990740740738682E-5</v>
      </c>
      <c r="CM63" s="24" t="str">
        <f t="shared" si="88"/>
        <v/>
      </c>
      <c r="CN63" s="24" t="str">
        <f t="shared" si="89"/>
        <v/>
      </c>
      <c r="CO63" s="24" t="str">
        <f t="shared" si="90"/>
        <v/>
      </c>
      <c r="CP63" s="24" t="str">
        <f t="shared" si="91"/>
        <v/>
      </c>
      <c r="CQ63" s="24" t="str">
        <f t="shared" si="92"/>
        <v/>
      </c>
      <c r="CR63" s="24" t="str">
        <f t="shared" si="93"/>
        <v/>
      </c>
      <c r="CS63" s="24" t="str">
        <f t="shared" si="94"/>
        <v/>
      </c>
      <c r="CT63" s="24" t="str">
        <f t="shared" si="95"/>
        <v/>
      </c>
      <c r="CU63" s="24" t="str">
        <f t="shared" si="96"/>
        <v/>
      </c>
      <c r="CV63" s="24" t="str">
        <f t="shared" si="97"/>
        <v/>
      </c>
      <c r="CW63" s="24" t="str">
        <f t="shared" si="98"/>
        <v/>
      </c>
      <c r="CX63" s="24" t="str">
        <f t="shared" si="99"/>
        <v/>
      </c>
      <c r="CY63" s="24" t="str">
        <f t="shared" si="100"/>
        <v/>
      </c>
      <c r="CZ63" s="1">
        <f t="shared" si="101"/>
        <v>0</v>
      </c>
      <c r="DA63" s="1">
        <f t="shared" si="102"/>
        <v>0</v>
      </c>
      <c r="DB63" s="24">
        <f t="shared" si="103"/>
        <v>0</v>
      </c>
      <c r="DC63" s="24" t="str">
        <f t="shared" si="104"/>
        <v/>
      </c>
      <c r="DD63" s="24">
        <f t="shared" si="105"/>
        <v>0</v>
      </c>
      <c r="DE63" s="24" t="str">
        <f t="shared" si="106"/>
        <v/>
      </c>
      <c r="DF63" s="24" t="str">
        <f t="shared" si="107"/>
        <v/>
      </c>
      <c r="DI63" s="24">
        <f t="shared" si="108"/>
        <v>1.022685185185189E-4</v>
      </c>
      <c r="DJ63" s="24" t="str">
        <f t="shared" si="109"/>
        <v/>
      </c>
      <c r="DK63" s="24" t="str">
        <f t="shared" si="110"/>
        <v/>
      </c>
      <c r="DL63" s="24" t="str">
        <f t="shared" si="111"/>
        <v/>
      </c>
      <c r="DM63" s="24" t="str">
        <f t="shared" si="112"/>
        <v/>
      </c>
      <c r="DN63" s="24" t="str">
        <f t="shared" si="113"/>
        <v/>
      </c>
      <c r="DO63" s="24" t="str">
        <f t="shared" si="114"/>
        <v/>
      </c>
      <c r="DP63" s="24" t="str">
        <f t="shared" si="115"/>
        <v/>
      </c>
      <c r="DQ63" s="24" t="str">
        <f t="shared" si="116"/>
        <v/>
      </c>
      <c r="DR63" s="24" t="str">
        <f t="shared" si="117"/>
        <v/>
      </c>
      <c r="DS63" s="24" t="str">
        <f t="shared" si="118"/>
        <v/>
      </c>
      <c r="DT63" s="24" t="str">
        <f t="shared" si="119"/>
        <v/>
      </c>
      <c r="DU63" s="24" t="str">
        <f t="shared" si="120"/>
        <v/>
      </c>
      <c r="DV63" s="1">
        <f t="shared" si="121"/>
        <v>1</v>
      </c>
      <c r="DW63" s="1">
        <f t="shared" si="122"/>
        <v>1</v>
      </c>
      <c r="DX63" s="24">
        <f t="shared" si="123"/>
        <v>1.022685185185189E-4</v>
      </c>
      <c r="DY63" s="24">
        <f t="shared" si="124"/>
        <v>1.022685185185189E-4</v>
      </c>
      <c r="DZ63" s="24">
        <f t="shared" si="125"/>
        <v>1.022685185185189E-4</v>
      </c>
      <c r="EA63" s="24">
        <f t="shared" si="126"/>
        <v>1.022685185185189E-4</v>
      </c>
      <c r="EB63" s="24" t="str">
        <f t="shared" si="127"/>
        <v/>
      </c>
      <c r="EE63" s="24" t="str">
        <f t="shared" si="128"/>
        <v/>
      </c>
      <c r="EF63" s="24" t="str">
        <f t="shared" si="129"/>
        <v/>
      </c>
      <c r="EG63" s="24" t="str">
        <f t="shared" si="130"/>
        <v/>
      </c>
      <c r="EH63" s="24" t="str">
        <f t="shared" si="131"/>
        <v/>
      </c>
      <c r="EI63" s="24" t="str">
        <f t="shared" si="132"/>
        <v/>
      </c>
      <c r="EJ63" s="24" t="str">
        <f t="shared" si="133"/>
        <v/>
      </c>
      <c r="EK63" s="24" t="str">
        <f t="shared" si="134"/>
        <v/>
      </c>
      <c r="EL63" s="24" t="str">
        <f t="shared" si="135"/>
        <v/>
      </c>
      <c r="EM63" s="24" t="str">
        <f t="shared" si="136"/>
        <v/>
      </c>
      <c r="EN63" s="24" t="str">
        <f t="shared" si="137"/>
        <v/>
      </c>
      <c r="EO63" s="24" t="str">
        <f t="shared" si="138"/>
        <v/>
      </c>
      <c r="EP63" s="24" t="str">
        <f t="shared" si="139"/>
        <v/>
      </c>
      <c r="EQ63" s="24" t="str">
        <f t="shared" si="140"/>
        <v/>
      </c>
      <c r="ER63" s="1">
        <f t="shared" si="141"/>
        <v>0</v>
      </c>
      <c r="ES63" s="1">
        <f t="shared" si="142"/>
        <v>0</v>
      </c>
      <c r="ET63" s="24">
        <f t="shared" si="143"/>
        <v>0</v>
      </c>
      <c r="EU63" s="24" t="str">
        <f t="shared" si="144"/>
        <v/>
      </c>
      <c r="EV63" s="24">
        <f t="shared" si="145"/>
        <v>0</v>
      </c>
      <c r="EW63" s="24" t="str">
        <f t="shared" si="146"/>
        <v/>
      </c>
      <c r="EX63" s="24" t="str">
        <f t="shared" si="147"/>
        <v/>
      </c>
      <c r="EZ63" s="24">
        <f t="shared" si="148"/>
        <v>1.3425925925925758E-4</v>
      </c>
      <c r="FA63" s="24">
        <f>IF(AND(C63&lt;&gt;"",C63&lt;=20),C63/86400,20/86400)</f>
        <v>1.3425925925925926E-4</v>
      </c>
      <c r="FB63" s="40">
        <f t="shared" si="149"/>
        <v>1.4519635493925875E-13</v>
      </c>
      <c r="FD63" s="24">
        <f t="shared" si="150"/>
        <v>1.022685185185189E-4</v>
      </c>
      <c r="FE63" s="24">
        <f t="shared" si="151"/>
        <v>1.5740740740739778E-6</v>
      </c>
      <c r="FF63" s="24"/>
      <c r="FG63" s="49">
        <f>K63</f>
        <v>1</v>
      </c>
      <c r="FH63" s="8">
        <f>C63</f>
        <v>11.6</v>
      </c>
      <c r="FI63" s="49">
        <f>L63</f>
        <v>0</v>
      </c>
      <c r="FJ63" s="49">
        <f t="shared" si="152"/>
        <v>1</v>
      </c>
      <c r="FK63" s="49">
        <f t="shared" si="153"/>
        <v>1</v>
      </c>
      <c r="FL63" s="51">
        <f t="shared" si="154"/>
        <v>8.8360000000000323</v>
      </c>
      <c r="FM63" s="49">
        <f t="shared" si="155"/>
        <v>0</v>
      </c>
      <c r="FN63" s="49">
        <f t="shared" si="156"/>
        <v>1</v>
      </c>
      <c r="FO63" s="51">
        <f t="shared" si="157"/>
        <v>2.7639999999998222</v>
      </c>
      <c r="FP63" s="51">
        <f t="shared" si="158"/>
        <v>2.7639999999998222</v>
      </c>
      <c r="FQ63" s="51">
        <f t="shared" si="159"/>
        <v>2.7639999999998222</v>
      </c>
      <c r="FR63" s="51">
        <f t="shared" si="160"/>
        <v>2.7639999999998222</v>
      </c>
      <c r="FS63" s="51">
        <f t="shared" si="161"/>
        <v>2.7639999999998222</v>
      </c>
      <c r="FT63" s="1">
        <f t="shared" si="162"/>
        <v>0</v>
      </c>
      <c r="FU63" s="1">
        <f t="shared" si="163"/>
        <v>0</v>
      </c>
      <c r="FV63" s="51">
        <f t="shared" si="164"/>
        <v>0</v>
      </c>
      <c r="FW63" s="51" t="str">
        <f t="shared" si="165"/>
        <v/>
      </c>
      <c r="FX63" s="51">
        <f t="shared" si="166"/>
        <v>0</v>
      </c>
      <c r="FY63" s="51" t="str">
        <f t="shared" si="167"/>
        <v/>
      </c>
      <c r="FZ63" s="51" t="str">
        <f t="shared" si="168"/>
        <v/>
      </c>
      <c r="GA63" s="1">
        <f t="shared" si="169"/>
        <v>1</v>
      </c>
      <c r="GB63" s="1">
        <f t="shared" si="170"/>
        <v>1</v>
      </c>
      <c r="GC63" s="51">
        <f t="shared" si="171"/>
        <v>8.8360000000000323</v>
      </c>
      <c r="GD63" s="51">
        <f t="shared" si="172"/>
        <v>8.8360000000000323</v>
      </c>
      <c r="GE63" s="51">
        <f t="shared" si="173"/>
        <v>8.8360000000000323</v>
      </c>
      <c r="GF63" s="51">
        <f t="shared" si="174"/>
        <v>8.8360000000000323</v>
      </c>
      <c r="GG63" s="51" t="str">
        <f t="shared" si="175"/>
        <v/>
      </c>
      <c r="GH63" s="1">
        <f t="shared" si="176"/>
        <v>0</v>
      </c>
      <c r="GI63" s="1">
        <f t="shared" si="177"/>
        <v>0</v>
      </c>
      <c r="GJ63" s="40">
        <f t="shared" si="178"/>
        <v>0</v>
      </c>
      <c r="GK63" s="40" t="str">
        <f t="shared" si="179"/>
        <v/>
      </c>
      <c r="GL63" s="40">
        <f t="shared" si="180"/>
        <v>0</v>
      </c>
      <c r="GM63" s="40" t="str">
        <f t="shared" si="181"/>
        <v/>
      </c>
      <c r="GN63" s="40" t="str">
        <f t="shared" si="182"/>
        <v/>
      </c>
    </row>
    <row r="64" spans="1:196" x14ac:dyDescent="0.25">
      <c r="D64" s="11" t="str">
        <f>IF(C64&gt;0,P64+(C64/86400),"")</f>
        <v/>
      </c>
      <c r="E64" s="11"/>
      <c r="F64" s="1">
        <v>2</v>
      </c>
      <c r="G64" s="1" t="s">
        <v>288</v>
      </c>
      <c r="H64" s="5">
        <v>12</v>
      </c>
      <c r="I64" s="5"/>
      <c r="J64" s="5" t="s">
        <v>293</v>
      </c>
      <c r="K64" s="23">
        <f t="shared" si="43"/>
        <v>0</v>
      </c>
      <c r="L64" s="5">
        <f t="shared" si="44"/>
        <v>0</v>
      </c>
      <c r="M64" s="5">
        <f t="shared" si="45"/>
        <v>0</v>
      </c>
      <c r="N64" s="5">
        <f t="shared" si="46"/>
        <v>1</v>
      </c>
      <c r="O64" s="47">
        <f t="shared" si="47"/>
        <v>1</v>
      </c>
      <c r="P64" s="4"/>
      <c r="Q64" s="4"/>
      <c r="R64" s="4"/>
      <c r="S64" s="4"/>
      <c r="T64" s="16"/>
      <c r="U64" s="4"/>
      <c r="V64" s="4"/>
      <c r="W64" s="16"/>
      <c r="X64" s="4"/>
      <c r="Y64" s="4"/>
      <c r="Z64" s="16"/>
      <c r="AA64" s="4"/>
      <c r="AB64" s="4"/>
      <c r="AC64" s="16"/>
      <c r="AD64" s="4"/>
      <c r="AE64" s="4"/>
      <c r="AF64" s="4"/>
      <c r="AG64" s="4"/>
      <c r="AH64" s="4"/>
      <c r="AI64" s="4" t="str">
        <f t="shared" si="185"/>
        <v/>
      </c>
      <c r="AJ64" s="5"/>
      <c r="AK64" s="19"/>
      <c r="AL64" s="5"/>
      <c r="AM64" s="5"/>
      <c r="AN64" s="19"/>
      <c r="AO64" s="5"/>
      <c r="AP64" s="5"/>
      <c r="AQ64" s="19"/>
      <c r="AR64" s="5"/>
      <c r="AS64" s="5"/>
      <c r="AT64" s="19"/>
      <c r="AU64" s="5"/>
      <c r="AV64" s="5"/>
      <c r="AW64" s="1">
        <f t="shared" si="50"/>
        <v>0</v>
      </c>
      <c r="AY64" s="1">
        <f t="shared" si="51"/>
        <v>999</v>
      </c>
      <c r="AZ64" s="1">
        <f t="shared" si="52"/>
        <v>0</v>
      </c>
      <c r="BA64" s="1">
        <f t="shared" si="53"/>
        <v>0</v>
      </c>
      <c r="BB64" s="1">
        <f t="shared" si="54"/>
        <v>0</v>
      </c>
      <c r="BC64" s="24" t="str">
        <f t="shared" si="55"/>
        <v/>
      </c>
      <c r="BD64" s="24" t="str">
        <f t="shared" si="56"/>
        <v/>
      </c>
      <c r="BE64" s="24" t="str">
        <f t="shared" si="57"/>
        <v/>
      </c>
      <c r="BF64" s="24" t="str">
        <f t="shared" si="58"/>
        <v/>
      </c>
      <c r="BG64" s="24" t="str">
        <f t="shared" si="59"/>
        <v/>
      </c>
      <c r="BH64" s="24" t="str">
        <f t="shared" si="60"/>
        <v/>
      </c>
      <c r="BI64" s="24" t="str">
        <f t="shared" si="61"/>
        <v/>
      </c>
      <c r="BJ64" s="24" t="str">
        <f t="shared" si="62"/>
        <v/>
      </c>
      <c r="BK64" s="24" t="str">
        <f t="shared" si="63"/>
        <v/>
      </c>
      <c r="BL64" s="24" t="str">
        <f t="shared" si="64"/>
        <v/>
      </c>
      <c r="BM64" s="24" t="str">
        <f t="shared" si="65"/>
        <v/>
      </c>
      <c r="BN64" s="24" t="str">
        <f t="shared" si="66"/>
        <v/>
      </c>
      <c r="BO64" s="24" t="str">
        <f t="shared" si="67"/>
        <v/>
      </c>
      <c r="BQ64" s="24" t="str">
        <f t="shared" si="68"/>
        <v/>
      </c>
      <c r="BR64" s="24" t="str">
        <f t="shared" si="69"/>
        <v/>
      </c>
      <c r="BS64" s="24" t="str">
        <f t="shared" si="70"/>
        <v/>
      </c>
      <c r="BT64" s="24" t="str">
        <f t="shared" si="71"/>
        <v/>
      </c>
      <c r="BU64" s="24" t="str">
        <f t="shared" si="72"/>
        <v/>
      </c>
      <c r="BV64" s="24" t="str">
        <f t="shared" si="73"/>
        <v/>
      </c>
      <c r="BW64" s="24" t="str">
        <f t="shared" si="74"/>
        <v/>
      </c>
      <c r="BX64" s="24" t="str">
        <f t="shared" si="75"/>
        <v/>
      </c>
      <c r="BY64" s="24" t="str">
        <f t="shared" si="76"/>
        <v/>
      </c>
      <c r="BZ64" s="24" t="str">
        <f t="shared" si="77"/>
        <v/>
      </c>
      <c r="CA64" s="24" t="str">
        <f t="shared" si="78"/>
        <v/>
      </c>
      <c r="CB64" s="24" t="str">
        <f t="shared" si="79"/>
        <v/>
      </c>
      <c r="CC64" s="24" t="str">
        <f t="shared" si="80"/>
        <v/>
      </c>
      <c r="CD64" s="1">
        <f t="shared" si="81"/>
        <v>0</v>
      </c>
      <c r="CE64" s="1">
        <f t="shared" si="82"/>
        <v>0</v>
      </c>
      <c r="CF64" s="24">
        <f t="shared" si="83"/>
        <v>0</v>
      </c>
      <c r="CG64" s="24" t="str">
        <f t="shared" si="84"/>
        <v/>
      </c>
      <c r="CH64" s="24">
        <f t="shared" si="85"/>
        <v>0</v>
      </c>
      <c r="CI64" s="24" t="str">
        <f t="shared" si="86"/>
        <v/>
      </c>
      <c r="CJ64" s="24" t="str">
        <f t="shared" si="87"/>
        <v/>
      </c>
      <c r="CM64" s="24" t="str">
        <f t="shared" si="88"/>
        <v/>
      </c>
      <c r="CN64" s="24" t="str">
        <f t="shared" si="89"/>
        <v/>
      </c>
      <c r="CO64" s="24" t="str">
        <f t="shared" si="90"/>
        <v/>
      </c>
      <c r="CP64" s="24" t="str">
        <f t="shared" si="91"/>
        <v/>
      </c>
      <c r="CQ64" s="24" t="str">
        <f t="shared" si="92"/>
        <v/>
      </c>
      <c r="CR64" s="24" t="str">
        <f t="shared" si="93"/>
        <v/>
      </c>
      <c r="CS64" s="24" t="str">
        <f t="shared" si="94"/>
        <v/>
      </c>
      <c r="CT64" s="24" t="str">
        <f t="shared" si="95"/>
        <v/>
      </c>
      <c r="CU64" s="24" t="str">
        <f t="shared" si="96"/>
        <v/>
      </c>
      <c r="CV64" s="24" t="str">
        <f t="shared" si="97"/>
        <v/>
      </c>
      <c r="CW64" s="24" t="str">
        <f t="shared" si="98"/>
        <v/>
      </c>
      <c r="CX64" s="24" t="str">
        <f t="shared" si="99"/>
        <v/>
      </c>
      <c r="CY64" s="24" t="str">
        <f t="shared" si="100"/>
        <v/>
      </c>
      <c r="CZ64" s="1">
        <f t="shared" si="101"/>
        <v>0</v>
      </c>
      <c r="DA64" s="1">
        <f t="shared" si="102"/>
        <v>0</v>
      </c>
      <c r="DB64" s="24">
        <f t="shared" si="103"/>
        <v>0</v>
      </c>
      <c r="DC64" s="24" t="str">
        <f t="shared" si="104"/>
        <v/>
      </c>
      <c r="DD64" s="24">
        <f t="shared" si="105"/>
        <v>0</v>
      </c>
      <c r="DE64" s="24" t="str">
        <f t="shared" si="106"/>
        <v/>
      </c>
      <c r="DF64" s="24" t="str">
        <f t="shared" si="107"/>
        <v/>
      </c>
      <c r="DI64" s="24" t="str">
        <f t="shared" si="108"/>
        <v/>
      </c>
      <c r="DJ64" s="24" t="str">
        <f t="shared" si="109"/>
        <v/>
      </c>
      <c r="DK64" s="24" t="str">
        <f t="shared" si="110"/>
        <v/>
      </c>
      <c r="DL64" s="24" t="str">
        <f t="shared" si="111"/>
        <v/>
      </c>
      <c r="DM64" s="24" t="str">
        <f t="shared" si="112"/>
        <v/>
      </c>
      <c r="DN64" s="24" t="str">
        <f t="shared" si="113"/>
        <v/>
      </c>
      <c r="DO64" s="24" t="str">
        <f t="shared" si="114"/>
        <v/>
      </c>
      <c r="DP64" s="24" t="str">
        <f t="shared" si="115"/>
        <v/>
      </c>
      <c r="DQ64" s="24" t="str">
        <f t="shared" si="116"/>
        <v/>
      </c>
      <c r="DR64" s="24" t="str">
        <f t="shared" si="117"/>
        <v/>
      </c>
      <c r="DS64" s="24" t="str">
        <f t="shared" si="118"/>
        <v/>
      </c>
      <c r="DT64" s="24" t="str">
        <f t="shared" si="119"/>
        <v/>
      </c>
      <c r="DU64" s="24" t="str">
        <f t="shared" si="120"/>
        <v/>
      </c>
      <c r="DV64" s="1">
        <f t="shared" si="121"/>
        <v>0</v>
      </c>
      <c r="DW64" s="1">
        <f t="shared" si="122"/>
        <v>0</v>
      </c>
      <c r="DX64" s="24">
        <f t="shared" si="123"/>
        <v>0</v>
      </c>
      <c r="DY64" s="24" t="str">
        <f t="shared" si="124"/>
        <v/>
      </c>
      <c r="DZ64" s="24">
        <f t="shared" si="125"/>
        <v>0</v>
      </c>
      <c r="EA64" s="24" t="str">
        <f t="shared" si="126"/>
        <v/>
      </c>
      <c r="EB64" s="24" t="str">
        <f t="shared" si="127"/>
        <v/>
      </c>
      <c r="EE64" s="24" t="str">
        <f t="shared" si="128"/>
        <v/>
      </c>
      <c r="EF64" s="24" t="str">
        <f t="shared" si="129"/>
        <v/>
      </c>
      <c r="EG64" s="24" t="str">
        <f t="shared" si="130"/>
        <v/>
      </c>
      <c r="EH64" s="24" t="str">
        <f t="shared" si="131"/>
        <v/>
      </c>
      <c r="EI64" s="24" t="str">
        <f t="shared" si="132"/>
        <v/>
      </c>
      <c r="EJ64" s="24" t="str">
        <f t="shared" si="133"/>
        <v/>
      </c>
      <c r="EK64" s="24" t="str">
        <f t="shared" si="134"/>
        <v/>
      </c>
      <c r="EL64" s="24" t="str">
        <f t="shared" si="135"/>
        <v/>
      </c>
      <c r="EM64" s="24" t="str">
        <f t="shared" si="136"/>
        <v/>
      </c>
      <c r="EN64" s="24" t="str">
        <f t="shared" si="137"/>
        <v/>
      </c>
      <c r="EO64" s="24" t="str">
        <f t="shared" si="138"/>
        <v/>
      </c>
      <c r="EP64" s="24" t="str">
        <f t="shared" si="139"/>
        <v/>
      </c>
      <c r="EQ64" s="24" t="str">
        <f t="shared" si="140"/>
        <v/>
      </c>
      <c r="ER64" s="1">
        <f t="shared" si="141"/>
        <v>0</v>
      </c>
      <c r="ES64" s="1">
        <f t="shared" si="142"/>
        <v>0</v>
      </c>
      <c r="ET64" s="24">
        <f t="shared" si="143"/>
        <v>0</v>
      </c>
      <c r="EU64" s="24" t="str">
        <f t="shared" si="144"/>
        <v/>
      </c>
      <c r="EV64" s="24">
        <f t="shared" si="145"/>
        <v>0</v>
      </c>
      <c r="EW64" s="24" t="str">
        <f t="shared" si="146"/>
        <v/>
      </c>
      <c r="EX64" s="24" t="str">
        <f t="shared" si="147"/>
        <v/>
      </c>
      <c r="EZ64" s="24">
        <f t="shared" si="148"/>
        <v>0</v>
      </c>
      <c r="FA64" s="24">
        <f>IF(AND(C64&lt;&gt;"",C64&lt;=20),C64/86400,20/86400)</f>
        <v>2.3148148148148149E-4</v>
      </c>
      <c r="FB64" s="40">
        <f t="shared" si="149"/>
        <v>20</v>
      </c>
      <c r="FD64" s="24" t="str">
        <f t="shared" si="150"/>
        <v/>
      </c>
      <c r="FE64" s="24" t="str">
        <f t="shared" si="151"/>
        <v/>
      </c>
      <c r="FF64" s="24"/>
      <c r="FG64" s="49">
        <f>K64</f>
        <v>0</v>
      </c>
      <c r="FH64" s="8">
        <f>C64</f>
        <v>0</v>
      </c>
      <c r="FI64" s="49">
        <f>L64</f>
        <v>0</v>
      </c>
      <c r="FJ64" s="49">
        <f t="shared" si="152"/>
        <v>999</v>
      </c>
      <c r="FK64" s="49">
        <f t="shared" si="153"/>
        <v>0</v>
      </c>
      <c r="FL64" s="51" t="str">
        <f t="shared" si="154"/>
        <v/>
      </c>
      <c r="FM64" s="49">
        <f t="shared" si="155"/>
        <v>0</v>
      </c>
      <c r="FN64" s="49">
        <f t="shared" si="156"/>
        <v>0</v>
      </c>
      <c r="FO64" s="51">
        <f t="shared" si="157"/>
        <v>0</v>
      </c>
      <c r="FP64" s="51" t="str">
        <f t="shared" si="158"/>
        <v/>
      </c>
      <c r="FQ64" s="51">
        <f t="shared" si="159"/>
        <v>0</v>
      </c>
      <c r="FR64" s="51" t="str">
        <f t="shared" si="160"/>
        <v/>
      </c>
      <c r="FS64" s="51" t="str">
        <f t="shared" si="161"/>
        <v/>
      </c>
      <c r="FT64" s="1">
        <f t="shared" si="162"/>
        <v>0</v>
      </c>
      <c r="FU64" s="1">
        <f t="shared" si="163"/>
        <v>0</v>
      </c>
      <c r="FV64" s="51">
        <f t="shared" si="164"/>
        <v>0</v>
      </c>
      <c r="FW64" s="51" t="str">
        <f t="shared" si="165"/>
        <v/>
      </c>
      <c r="FX64" s="51">
        <f t="shared" si="166"/>
        <v>0</v>
      </c>
      <c r="FY64" s="51" t="str">
        <f t="shared" si="167"/>
        <v/>
      </c>
      <c r="FZ64" s="51" t="str">
        <f t="shared" si="168"/>
        <v/>
      </c>
      <c r="GA64" s="1">
        <f t="shared" si="169"/>
        <v>0</v>
      </c>
      <c r="GB64" s="1">
        <f t="shared" si="170"/>
        <v>0</v>
      </c>
      <c r="GC64" s="51">
        <f t="shared" si="171"/>
        <v>0</v>
      </c>
      <c r="GD64" s="51" t="str">
        <f t="shared" si="172"/>
        <v/>
      </c>
      <c r="GE64" s="51">
        <f t="shared" si="173"/>
        <v>0</v>
      </c>
      <c r="GF64" s="51" t="str">
        <f t="shared" si="174"/>
        <v/>
      </c>
      <c r="GG64" s="51" t="str">
        <f t="shared" si="175"/>
        <v/>
      </c>
      <c r="GH64" s="1">
        <f t="shared" si="176"/>
        <v>0</v>
      </c>
      <c r="GI64" s="1">
        <f t="shared" si="177"/>
        <v>0</v>
      </c>
      <c r="GJ64" s="40">
        <f t="shared" si="178"/>
        <v>0</v>
      </c>
      <c r="GK64" s="40" t="str">
        <f t="shared" si="179"/>
        <v/>
      </c>
      <c r="GL64" s="40">
        <f t="shared" si="180"/>
        <v>0</v>
      </c>
      <c r="GM64" s="40" t="str">
        <f t="shared" si="181"/>
        <v/>
      </c>
      <c r="GN64" s="40" t="str">
        <f t="shared" si="182"/>
        <v/>
      </c>
    </row>
    <row r="65" spans="1:196" x14ac:dyDescent="0.25">
      <c r="A65">
        <v>3</v>
      </c>
      <c r="B65">
        <v>0</v>
      </c>
      <c r="C65">
        <v>14.5</v>
      </c>
      <c r="D65" s="11">
        <f>IF(C65&gt;0,P65+(C65/86400),"")</f>
        <v>1.2314120370370369E-2</v>
      </c>
      <c r="E65" s="11">
        <f t="shared" ref="E65:E73" si="188">P65+(20/86400)</f>
        <v>1.2377777777777777E-2</v>
      </c>
      <c r="F65" s="1">
        <v>2</v>
      </c>
      <c r="G65" s="1" t="s">
        <v>288</v>
      </c>
      <c r="H65" s="5">
        <v>13</v>
      </c>
      <c r="I65" s="5"/>
      <c r="J65" s="5"/>
      <c r="K65" s="23">
        <f t="shared" si="43"/>
        <v>1</v>
      </c>
      <c r="L65" s="5">
        <f t="shared" si="44"/>
        <v>0</v>
      </c>
      <c r="M65" s="5">
        <f t="shared" si="45"/>
        <v>0</v>
      </c>
      <c r="N65" s="5">
        <f t="shared" si="46"/>
        <v>0</v>
      </c>
      <c r="O65" s="47">
        <f t="shared" si="47"/>
        <v>0</v>
      </c>
      <c r="P65" s="4">
        <v>1.2146296296296296E-2</v>
      </c>
      <c r="Q65" s="4">
        <v>1.2248414351851852E-2</v>
      </c>
      <c r="R65" s="4">
        <v>1.2250775462962963E-2</v>
      </c>
      <c r="S65" s="4">
        <v>1.2294398148148146E-2</v>
      </c>
      <c r="T65" s="16">
        <v>1.2250775462962963E-2</v>
      </c>
      <c r="U65" s="4">
        <v>1.2294398148148146E-2</v>
      </c>
      <c r="V65" s="4">
        <v>1.2300162037037037E-2</v>
      </c>
      <c r="W65" s="16"/>
      <c r="X65" s="4"/>
      <c r="Y65" s="4"/>
      <c r="Z65" s="16"/>
      <c r="AA65" s="4"/>
      <c r="AB65" s="4"/>
      <c r="AC65" s="16"/>
      <c r="AD65" s="4"/>
      <c r="AE65" s="4"/>
      <c r="AF65" s="4">
        <v>1.2314722222222222E-2</v>
      </c>
      <c r="AG65" s="4">
        <f t="shared" si="48"/>
        <v>1.2314120370370369E-2</v>
      </c>
      <c r="AH65" s="4" t="str">
        <f t="shared" si="49"/>
        <v>TO</v>
      </c>
      <c r="AI65" s="4" t="str">
        <f t="shared" si="185"/>
        <v/>
      </c>
      <c r="AJ65" s="4" t="s">
        <v>282</v>
      </c>
      <c r="AK65" s="19" t="s">
        <v>280</v>
      </c>
      <c r="AL65" s="5" t="s">
        <v>286</v>
      </c>
      <c r="AM65" s="5" t="s">
        <v>280</v>
      </c>
      <c r="AN65" s="19"/>
      <c r="AO65" s="5"/>
      <c r="AP65" s="5"/>
      <c r="AQ65" s="19"/>
      <c r="AR65" s="5"/>
      <c r="AS65" s="5"/>
      <c r="AT65" s="19"/>
      <c r="AU65" s="5"/>
      <c r="AV65" s="5"/>
      <c r="AW65" s="1" t="str">
        <f t="shared" si="50"/>
        <v>ic</v>
      </c>
      <c r="AY65" s="1">
        <f t="shared" si="51"/>
        <v>1</v>
      </c>
      <c r="AZ65" s="1">
        <f t="shared" si="52"/>
        <v>3</v>
      </c>
      <c r="BA65" s="1">
        <f t="shared" si="53"/>
        <v>3</v>
      </c>
      <c r="BB65" s="1">
        <f t="shared" si="54"/>
        <v>0</v>
      </c>
      <c r="BC65" s="24">
        <f t="shared" si="55"/>
        <v>1.0447916666666765E-4</v>
      </c>
      <c r="BD65" s="24">
        <f t="shared" si="56"/>
        <v>4.3622685185183002E-5</v>
      </c>
      <c r="BE65" s="24">
        <f t="shared" si="57"/>
        <v>5.7638888888902201E-6</v>
      </c>
      <c r="BF65" s="24" t="str">
        <f t="shared" si="58"/>
        <v/>
      </c>
      <c r="BG65" s="24" t="str">
        <f t="shared" si="59"/>
        <v/>
      </c>
      <c r="BH65" s="24" t="str">
        <f t="shared" si="60"/>
        <v/>
      </c>
      <c r="BI65" s="24" t="str">
        <f t="shared" si="61"/>
        <v/>
      </c>
      <c r="BJ65" s="24" t="str">
        <f t="shared" si="62"/>
        <v/>
      </c>
      <c r="BK65" s="24" t="str">
        <f t="shared" si="63"/>
        <v/>
      </c>
      <c r="BL65" s="24" t="str">
        <f t="shared" si="64"/>
        <v/>
      </c>
      <c r="BM65" s="24" t="str">
        <f t="shared" si="65"/>
        <v/>
      </c>
      <c r="BN65" s="24" t="str">
        <f t="shared" si="66"/>
        <v/>
      </c>
      <c r="BO65" s="24">
        <f t="shared" si="67"/>
        <v>1.3958333333332837E-5</v>
      </c>
      <c r="BQ65" s="24" t="str">
        <f t="shared" si="68"/>
        <v/>
      </c>
      <c r="BR65" s="24">
        <f t="shared" si="69"/>
        <v>4.3622685185183002E-5</v>
      </c>
      <c r="BS65" s="24" t="str">
        <f t="shared" si="70"/>
        <v/>
      </c>
      <c r="BT65" s="24" t="str">
        <f t="shared" si="71"/>
        <v/>
      </c>
      <c r="BU65" s="24" t="str">
        <f t="shared" si="72"/>
        <v/>
      </c>
      <c r="BV65" s="24" t="str">
        <f t="shared" si="73"/>
        <v/>
      </c>
      <c r="BW65" s="24" t="str">
        <f t="shared" si="74"/>
        <v/>
      </c>
      <c r="BX65" s="24" t="str">
        <f t="shared" si="75"/>
        <v/>
      </c>
      <c r="BY65" s="24" t="str">
        <f t="shared" si="76"/>
        <v/>
      </c>
      <c r="BZ65" s="24" t="str">
        <f t="shared" si="77"/>
        <v/>
      </c>
      <c r="CA65" s="24" t="str">
        <f t="shared" si="78"/>
        <v/>
      </c>
      <c r="CB65" s="24" t="str">
        <f t="shared" si="79"/>
        <v/>
      </c>
      <c r="CC65" s="24">
        <f t="shared" si="80"/>
        <v>1.3958333333332837E-5</v>
      </c>
      <c r="CD65" s="1">
        <f t="shared" si="81"/>
        <v>0</v>
      </c>
      <c r="CE65" s="1">
        <f t="shared" si="82"/>
        <v>2</v>
      </c>
      <c r="CF65" s="24">
        <f t="shared" si="83"/>
        <v>5.7581018518515839E-5</v>
      </c>
      <c r="CG65" s="24">
        <f t="shared" si="84"/>
        <v>2.879050925925792E-5</v>
      </c>
      <c r="CH65" s="24">
        <f t="shared" si="85"/>
        <v>4.3622685185183002E-5</v>
      </c>
      <c r="CI65" s="24">
        <f t="shared" si="86"/>
        <v>4.3622685185183002E-5</v>
      </c>
      <c r="CJ65" s="24">
        <f t="shared" si="87"/>
        <v>4.3622685185183002E-5</v>
      </c>
      <c r="CM65" s="24" t="str">
        <f t="shared" si="88"/>
        <v/>
      </c>
      <c r="CN65" s="24" t="str">
        <f t="shared" si="89"/>
        <v/>
      </c>
      <c r="CO65" s="24">
        <f t="shared" si="90"/>
        <v>5.7638888888902201E-6</v>
      </c>
      <c r="CP65" s="24" t="str">
        <f t="shared" si="91"/>
        <v/>
      </c>
      <c r="CQ65" s="24" t="str">
        <f t="shared" si="92"/>
        <v/>
      </c>
      <c r="CR65" s="24" t="str">
        <f t="shared" si="93"/>
        <v/>
      </c>
      <c r="CS65" s="24" t="str">
        <f t="shared" si="94"/>
        <v/>
      </c>
      <c r="CT65" s="24" t="str">
        <f t="shared" si="95"/>
        <v/>
      </c>
      <c r="CU65" s="24" t="str">
        <f t="shared" si="96"/>
        <v/>
      </c>
      <c r="CV65" s="24" t="str">
        <f t="shared" si="97"/>
        <v/>
      </c>
      <c r="CW65" s="24" t="str">
        <f t="shared" si="98"/>
        <v/>
      </c>
      <c r="CX65" s="24" t="str">
        <f t="shared" si="99"/>
        <v/>
      </c>
      <c r="CY65" s="24" t="str">
        <f t="shared" si="100"/>
        <v/>
      </c>
      <c r="CZ65" s="1">
        <f t="shared" si="101"/>
        <v>0</v>
      </c>
      <c r="DA65" s="1">
        <f t="shared" si="102"/>
        <v>1</v>
      </c>
      <c r="DB65" s="24">
        <f t="shared" si="103"/>
        <v>5.7638888888902201E-6</v>
      </c>
      <c r="DC65" s="24">
        <f t="shared" si="104"/>
        <v>5.7638888888902201E-6</v>
      </c>
      <c r="DD65" s="24">
        <f t="shared" si="105"/>
        <v>5.7638888888902201E-6</v>
      </c>
      <c r="DE65" s="24">
        <f t="shared" si="106"/>
        <v>5.7638888888902201E-6</v>
      </c>
      <c r="DF65" s="24">
        <f t="shared" si="107"/>
        <v>5.7638888888902201E-6</v>
      </c>
      <c r="DI65" s="24">
        <f t="shared" si="108"/>
        <v>1.0447916666666765E-4</v>
      </c>
      <c r="DJ65" s="24" t="str">
        <f t="shared" si="109"/>
        <v/>
      </c>
      <c r="DK65" s="24" t="str">
        <f t="shared" si="110"/>
        <v/>
      </c>
      <c r="DL65" s="24" t="str">
        <f t="shared" si="111"/>
        <v/>
      </c>
      <c r="DM65" s="24" t="str">
        <f t="shared" si="112"/>
        <v/>
      </c>
      <c r="DN65" s="24" t="str">
        <f t="shared" si="113"/>
        <v/>
      </c>
      <c r="DO65" s="24" t="str">
        <f t="shared" si="114"/>
        <v/>
      </c>
      <c r="DP65" s="24" t="str">
        <f t="shared" si="115"/>
        <v/>
      </c>
      <c r="DQ65" s="24" t="str">
        <f t="shared" si="116"/>
        <v/>
      </c>
      <c r="DR65" s="24" t="str">
        <f t="shared" si="117"/>
        <v/>
      </c>
      <c r="DS65" s="24" t="str">
        <f t="shared" si="118"/>
        <v/>
      </c>
      <c r="DT65" s="24" t="str">
        <f t="shared" si="119"/>
        <v/>
      </c>
      <c r="DU65" s="24" t="str">
        <f t="shared" si="120"/>
        <v/>
      </c>
      <c r="DV65" s="1">
        <f t="shared" si="121"/>
        <v>1</v>
      </c>
      <c r="DW65" s="1">
        <f t="shared" si="122"/>
        <v>1</v>
      </c>
      <c r="DX65" s="24">
        <f t="shared" si="123"/>
        <v>1.0447916666666765E-4</v>
      </c>
      <c r="DY65" s="24">
        <f t="shared" si="124"/>
        <v>1.0447916666666765E-4</v>
      </c>
      <c r="DZ65" s="24">
        <f t="shared" si="125"/>
        <v>1.0447916666666765E-4</v>
      </c>
      <c r="EA65" s="24">
        <f t="shared" si="126"/>
        <v>1.0447916666666765E-4</v>
      </c>
      <c r="EB65" s="24" t="str">
        <f t="shared" si="127"/>
        <v/>
      </c>
      <c r="EE65" s="24" t="str">
        <f t="shared" si="128"/>
        <v/>
      </c>
      <c r="EF65" s="24" t="str">
        <f t="shared" si="129"/>
        <v/>
      </c>
      <c r="EG65" s="24" t="str">
        <f t="shared" si="130"/>
        <v/>
      </c>
      <c r="EH65" s="24" t="str">
        <f t="shared" si="131"/>
        <v/>
      </c>
      <c r="EI65" s="24" t="str">
        <f t="shared" si="132"/>
        <v/>
      </c>
      <c r="EJ65" s="24" t="str">
        <f t="shared" si="133"/>
        <v/>
      </c>
      <c r="EK65" s="24" t="str">
        <f t="shared" si="134"/>
        <v/>
      </c>
      <c r="EL65" s="24" t="str">
        <f t="shared" si="135"/>
        <v/>
      </c>
      <c r="EM65" s="24" t="str">
        <f t="shared" si="136"/>
        <v/>
      </c>
      <c r="EN65" s="24" t="str">
        <f t="shared" si="137"/>
        <v/>
      </c>
      <c r="EO65" s="24" t="str">
        <f t="shared" si="138"/>
        <v/>
      </c>
      <c r="EP65" s="24" t="str">
        <f t="shared" si="139"/>
        <v/>
      </c>
      <c r="EQ65" s="24" t="str">
        <f t="shared" si="140"/>
        <v/>
      </c>
      <c r="ER65" s="1">
        <f t="shared" si="141"/>
        <v>0</v>
      </c>
      <c r="ES65" s="1">
        <f t="shared" si="142"/>
        <v>0</v>
      </c>
      <c r="ET65" s="24">
        <f t="shared" si="143"/>
        <v>0</v>
      </c>
      <c r="EU65" s="24" t="str">
        <f t="shared" si="144"/>
        <v/>
      </c>
      <c r="EV65" s="24">
        <f t="shared" si="145"/>
        <v>0</v>
      </c>
      <c r="EW65" s="24" t="str">
        <f t="shared" si="146"/>
        <v/>
      </c>
      <c r="EX65" s="24" t="str">
        <f t="shared" si="147"/>
        <v/>
      </c>
      <c r="EZ65" s="24">
        <f t="shared" si="148"/>
        <v>1.6782407407407371E-4</v>
      </c>
      <c r="FA65" s="24">
        <f>IF(AND(C65&lt;&gt;"",C65&lt;=20),C65/86400,20/86400)</f>
        <v>1.6782407407407406E-4</v>
      </c>
      <c r="FB65" s="40">
        <f t="shared" si="149"/>
        <v>3.0444397003392965E-14</v>
      </c>
      <c r="FD65" s="24">
        <f t="shared" si="150"/>
        <v>1.0447916666666765E-4</v>
      </c>
      <c r="FE65" s="24">
        <f t="shared" si="151"/>
        <v>2.3611111111109667E-6</v>
      </c>
      <c r="FF65" s="24"/>
      <c r="FG65" s="49">
        <f>K65</f>
        <v>1</v>
      </c>
      <c r="FH65" s="8">
        <f>C65</f>
        <v>14.5</v>
      </c>
      <c r="FI65" s="49">
        <f>L65</f>
        <v>0</v>
      </c>
      <c r="FJ65" s="49">
        <f t="shared" si="152"/>
        <v>1</v>
      </c>
      <c r="FK65" s="49">
        <f t="shared" si="153"/>
        <v>3</v>
      </c>
      <c r="FL65" s="51">
        <f t="shared" si="154"/>
        <v>9.0270000000000845</v>
      </c>
      <c r="FM65" s="49">
        <f t="shared" si="155"/>
        <v>0</v>
      </c>
      <c r="FN65" s="49">
        <f t="shared" si="156"/>
        <v>2</v>
      </c>
      <c r="FO65" s="51">
        <f t="shared" si="157"/>
        <v>4.9749999999997687</v>
      </c>
      <c r="FP65" s="51">
        <f t="shared" si="158"/>
        <v>2.4874999999998844</v>
      </c>
      <c r="FQ65" s="51">
        <f t="shared" si="159"/>
        <v>3.7689999999998114</v>
      </c>
      <c r="FR65" s="51">
        <f t="shared" si="160"/>
        <v>3.7689999999998114</v>
      </c>
      <c r="FS65" s="51">
        <f t="shared" si="161"/>
        <v>3.7689999999998114</v>
      </c>
      <c r="FT65" s="1">
        <f t="shared" si="162"/>
        <v>0</v>
      </c>
      <c r="FU65" s="1">
        <f t="shared" si="163"/>
        <v>1</v>
      </c>
      <c r="FV65" s="51">
        <f t="shared" si="164"/>
        <v>0.49800000000011502</v>
      </c>
      <c r="FW65" s="51">
        <f t="shared" si="165"/>
        <v>0.49800000000011502</v>
      </c>
      <c r="FX65" s="51">
        <f t="shared" si="166"/>
        <v>0.49800000000011502</v>
      </c>
      <c r="FY65" s="51">
        <f t="shared" si="167"/>
        <v>0.49800000000011502</v>
      </c>
      <c r="FZ65" s="51">
        <f t="shared" si="168"/>
        <v>0.49800000000011502</v>
      </c>
      <c r="GA65" s="1">
        <f t="shared" si="169"/>
        <v>1</v>
      </c>
      <c r="GB65" s="1">
        <f t="shared" si="170"/>
        <v>1</v>
      </c>
      <c r="GC65" s="51">
        <f t="shared" si="171"/>
        <v>9.0270000000000845</v>
      </c>
      <c r="GD65" s="51">
        <f t="shared" si="172"/>
        <v>9.0270000000000845</v>
      </c>
      <c r="GE65" s="51">
        <f t="shared" si="173"/>
        <v>9.0270000000000845</v>
      </c>
      <c r="GF65" s="51">
        <f t="shared" si="174"/>
        <v>9.0270000000000845</v>
      </c>
      <c r="GG65" s="51" t="str">
        <f t="shared" si="175"/>
        <v/>
      </c>
      <c r="GH65" s="1">
        <f t="shared" si="176"/>
        <v>0</v>
      </c>
      <c r="GI65" s="1">
        <f t="shared" si="177"/>
        <v>0</v>
      </c>
      <c r="GJ65" s="40">
        <f t="shared" si="178"/>
        <v>0</v>
      </c>
      <c r="GK65" s="40" t="str">
        <f t="shared" si="179"/>
        <v/>
      </c>
      <c r="GL65" s="40">
        <f t="shared" si="180"/>
        <v>0</v>
      </c>
      <c r="GM65" s="40" t="str">
        <f t="shared" si="181"/>
        <v/>
      </c>
      <c r="GN65" s="40" t="str">
        <f t="shared" si="182"/>
        <v/>
      </c>
    </row>
    <row r="66" spans="1:196" x14ac:dyDescent="0.25">
      <c r="A66">
        <v>3</v>
      </c>
      <c r="B66">
        <v>0</v>
      </c>
      <c r="C66">
        <v>25.3</v>
      </c>
      <c r="D66" s="11">
        <f>IF(C66&gt;0,P66+(C66/86400),"")</f>
        <v>2.3730706018518517E-2</v>
      </c>
      <c r="E66" s="11">
        <f t="shared" si="188"/>
        <v>2.3669363425925925E-2</v>
      </c>
      <c r="F66" s="1">
        <v>2</v>
      </c>
      <c r="G66" s="1" t="s">
        <v>288</v>
      </c>
      <c r="H66" s="5">
        <v>14</v>
      </c>
      <c r="I66" s="5"/>
      <c r="J66" s="5"/>
      <c r="K66" s="23">
        <f t="shared" si="43"/>
        <v>1</v>
      </c>
      <c r="L66" s="5">
        <f t="shared" si="44"/>
        <v>1</v>
      </c>
      <c r="M66" s="5">
        <f t="shared" si="45"/>
        <v>0</v>
      </c>
      <c r="N66" s="5">
        <f t="shared" si="46"/>
        <v>0</v>
      </c>
      <c r="O66" s="47">
        <f t="shared" si="47"/>
        <v>0</v>
      </c>
      <c r="P66" s="4">
        <v>2.3437881944444443E-2</v>
      </c>
      <c r="Q66" s="4">
        <v>2.3448310185185183E-2</v>
      </c>
      <c r="R66" s="4">
        <v>2.3449490740740739E-2</v>
      </c>
      <c r="S66" s="4">
        <v>2.3478020833333332E-2</v>
      </c>
      <c r="T66" s="16">
        <v>2.3449490740740739E-2</v>
      </c>
      <c r="U66" s="4">
        <v>2.3478020833333332E-2</v>
      </c>
      <c r="V66" s="4">
        <v>2.3531342592592593E-2</v>
      </c>
      <c r="W66" s="16">
        <v>2.3547673611111111E-2</v>
      </c>
      <c r="X66" s="4">
        <v>2.3597650462962968E-2</v>
      </c>
      <c r="Y66" s="4"/>
      <c r="Z66" s="16"/>
      <c r="AA66" s="4"/>
      <c r="AB66" s="4"/>
      <c r="AC66" s="16"/>
      <c r="AD66" s="4"/>
      <c r="AE66" s="4"/>
      <c r="AF66" s="4">
        <v>2.3731446759259256E-2</v>
      </c>
      <c r="AG66" s="4">
        <f t="shared" si="48"/>
        <v>2.3669363425925925E-2</v>
      </c>
      <c r="AH66" s="4" t="str">
        <f t="shared" si="49"/>
        <v>EB</v>
      </c>
      <c r="AI66" s="4" t="str">
        <f t="shared" si="185"/>
        <v>X</v>
      </c>
      <c r="AJ66" s="5" t="s">
        <v>282</v>
      </c>
      <c r="AK66" s="19" t="s">
        <v>280</v>
      </c>
      <c r="AL66" s="5" t="s">
        <v>282</v>
      </c>
      <c r="AM66" s="5" t="s">
        <v>280</v>
      </c>
      <c r="AN66" s="19" t="s">
        <v>282</v>
      </c>
      <c r="AO66" s="5" t="s">
        <v>280</v>
      </c>
      <c r="AP66" s="5"/>
      <c r="AQ66" s="19"/>
      <c r="AR66" s="5"/>
      <c r="AS66" s="5"/>
      <c r="AT66" s="19"/>
      <c r="AU66" s="5"/>
      <c r="AV66" s="5"/>
      <c r="AW66" s="1" t="str">
        <f t="shared" si="50"/>
        <v>ic</v>
      </c>
      <c r="AY66" s="1">
        <f t="shared" si="51"/>
        <v>1</v>
      </c>
      <c r="AZ66" s="1">
        <f t="shared" si="52"/>
        <v>5</v>
      </c>
      <c r="BA66" s="1">
        <f t="shared" si="53"/>
        <v>5</v>
      </c>
      <c r="BB66" s="1">
        <f t="shared" si="54"/>
        <v>0</v>
      </c>
      <c r="BC66" s="24">
        <f t="shared" si="55"/>
        <v>1.160879629629602E-5</v>
      </c>
      <c r="BD66" s="24">
        <f t="shared" si="56"/>
        <v>2.8530092592592149E-5</v>
      </c>
      <c r="BE66" s="24">
        <f t="shared" si="57"/>
        <v>5.3321759259261636E-5</v>
      </c>
      <c r="BF66" s="24">
        <f t="shared" si="58"/>
        <v>1.6331018518517953E-5</v>
      </c>
      <c r="BG66" s="24">
        <f t="shared" si="59"/>
        <v>4.9976851851856602E-5</v>
      </c>
      <c r="BH66" s="24" t="str">
        <f t="shared" si="60"/>
        <v/>
      </c>
      <c r="BI66" s="24" t="str">
        <f t="shared" si="61"/>
        <v/>
      </c>
      <c r="BJ66" s="24" t="str">
        <f t="shared" si="62"/>
        <v/>
      </c>
      <c r="BK66" s="24" t="str">
        <f t="shared" si="63"/>
        <v/>
      </c>
      <c r="BL66" s="24" t="str">
        <f t="shared" si="64"/>
        <v/>
      </c>
      <c r="BM66" s="24" t="str">
        <f t="shared" si="65"/>
        <v/>
      </c>
      <c r="BN66" s="24" t="str">
        <f t="shared" si="66"/>
        <v/>
      </c>
      <c r="BO66" s="24">
        <f t="shared" si="67"/>
        <v>7.1712962962957455E-5</v>
      </c>
      <c r="BQ66" s="24" t="str">
        <f t="shared" si="68"/>
        <v/>
      </c>
      <c r="BR66" s="24">
        <f t="shared" si="69"/>
        <v>2.8530092592592149E-5</v>
      </c>
      <c r="BS66" s="24" t="str">
        <f t="shared" si="70"/>
        <v/>
      </c>
      <c r="BT66" s="24">
        <f t="shared" si="71"/>
        <v>1.6331018518517953E-5</v>
      </c>
      <c r="BU66" s="24" t="str">
        <f t="shared" si="72"/>
        <v/>
      </c>
      <c r="BV66" s="24" t="str">
        <f t="shared" si="73"/>
        <v/>
      </c>
      <c r="BW66" s="24" t="str">
        <f t="shared" si="74"/>
        <v/>
      </c>
      <c r="BX66" s="24" t="str">
        <f t="shared" si="75"/>
        <v/>
      </c>
      <c r="BY66" s="24" t="str">
        <f t="shared" si="76"/>
        <v/>
      </c>
      <c r="BZ66" s="24" t="str">
        <f t="shared" si="77"/>
        <v/>
      </c>
      <c r="CA66" s="24" t="str">
        <f t="shared" si="78"/>
        <v/>
      </c>
      <c r="CB66" s="24" t="str">
        <f t="shared" si="79"/>
        <v/>
      </c>
      <c r="CC66" s="24">
        <f t="shared" si="80"/>
        <v>7.1712962962957455E-5</v>
      </c>
      <c r="CD66" s="1">
        <f t="shared" si="81"/>
        <v>0</v>
      </c>
      <c r="CE66" s="1">
        <f t="shared" si="82"/>
        <v>3</v>
      </c>
      <c r="CF66" s="24">
        <f t="shared" si="83"/>
        <v>1.1657407407406756E-4</v>
      </c>
      <c r="CG66" s="24">
        <f t="shared" si="84"/>
        <v>3.8858024691355852E-5</v>
      </c>
      <c r="CH66" s="24">
        <f t="shared" si="85"/>
        <v>7.1712962962957455E-5</v>
      </c>
      <c r="CI66" s="24">
        <f t="shared" si="86"/>
        <v>2.8530092592592149E-5</v>
      </c>
      <c r="CJ66" s="24">
        <f t="shared" si="87"/>
        <v>2.8530092592592149E-5</v>
      </c>
      <c r="CM66" s="24" t="str">
        <f t="shared" si="88"/>
        <v/>
      </c>
      <c r="CN66" s="24" t="str">
        <f t="shared" si="89"/>
        <v/>
      </c>
      <c r="CO66" s="24" t="str">
        <f t="shared" si="90"/>
        <v/>
      </c>
      <c r="CP66" s="24" t="str">
        <f t="shared" si="91"/>
        <v/>
      </c>
      <c r="CQ66" s="24" t="str">
        <f t="shared" si="92"/>
        <v/>
      </c>
      <c r="CR66" s="24" t="str">
        <f t="shared" si="93"/>
        <v/>
      </c>
      <c r="CS66" s="24" t="str">
        <f t="shared" si="94"/>
        <v/>
      </c>
      <c r="CT66" s="24" t="str">
        <f t="shared" si="95"/>
        <v/>
      </c>
      <c r="CU66" s="24" t="str">
        <f t="shared" si="96"/>
        <v/>
      </c>
      <c r="CV66" s="24" t="str">
        <f t="shared" si="97"/>
        <v/>
      </c>
      <c r="CW66" s="24" t="str">
        <f t="shared" si="98"/>
        <v/>
      </c>
      <c r="CX66" s="24" t="str">
        <f t="shared" si="99"/>
        <v/>
      </c>
      <c r="CY66" s="24" t="str">
        <f t="shared" si="100"/>
        <v/>
      </c>
      <c r="CZ66" s="1">
        <f t="shared" si="101"/>
        <v>0</v>
      </c>
      <c r="DA66" s="1">
        <f t="shared" si="102"/>
        <v>0</v>
      </c>
      <c r="DB66" s="24">
        <f t="shared" si="103"/>
        <v>0</v>
      </c>
      <c r="DC66" s="24" t="str">
        <f t="shared" si="104"/>
        <v/>
      </c>
      <c r="DD66" s="24">
        <f t="shared" si="105"/>
        <v>0</v>
      </c>
      <c r="DE66" s="24" t="str">
        <f t="shared" si="106"/>
        <v/>
      </c>
      <c r="DF66" s="24" t="str">
        <f t="shared" si="107"/>
        <v/>
      </c>
      <c r="DI66" s="24">
        <f t="shared" si="108"/>
        <v>1.160879629629602E-5</v>
      </c>
      <c r="DJ66" s="24" t="str">
        <f t="shared" si="109"/>
        <v/>
      </c>
      <c r="DK66" s="24">
        <f t="shared" si="110"/>
        <v>5.3321759259261636E-5</v>
      </c>
      <c r="DL66" s="24" t="str">
        <f t="shared" si="111"/>
        <v/>
      </c>
      <c r="DM66" s="24">
        <f t="shared" si="112"/>
        <v>4.9976851851856602E-5</v>
      </c>
      <c r="DN66" s="24" t="str">
        <f t="shared" si="113"/>
        <v/>
      </c>
      <c r="DO66" s="24" t="str">
        <f t="shared" si="114"/>
        <v/>
      </c>
      <c r="DP66" s="24" t="str">
        <f t="shared" si="115"/>
        <v/>
      </c>
      <c r="DQ66" s="24" t="str">
        <f t="shared" si="116"/>
        <v/>
      </c>
      <c r="DR66" s="24" t="str">
        <f t="shared" si="117"/>
        <v/>
      </c>
      <c r="DS66" s="24" t="str">
        <f t="shared" si="118"/>
        <v/>
      </c>
      <c r="DT66" s="24" t="str">
        <f t="shared" si="119"/>
        <v/>
      </c>
      <c r="DU66" s="24" t="str">
        <f t="shared" si="120"/>
        <v/>
      </c>
      <c r="DV66" s="1">
        <f t="shared" si="121"/>
        <v>1</v>
      </c>
      <c r="DW66" s="1">
        <f t="shared" si="122"/>
        <v>3</v>
      </c>
      <c r="DX66" s="24">
        <f t="shared" si="123"/>
        <v>1.1490740740741426E-4</v>
      </c>
      <c r="DY66" s="24">
        <f t="shared" si="124"/>
        <v>3.8302469135804755E-5</v>
      </c>
      <c r="DZ66" s="24">
        <f t="shared" si="125"/>
        <v>5.3321759259261636E-5</v>
      </c>
      <c r="EA66" s="24">
        <f t="shared" si="126"/>
        <v>1.160879629629602E-5</v>
      </c>
      <c r="EB66" s="24">
        <f t="shared" si="127"/>
        <v>5.3321759259261636E-5</v>
      </c>
      <c r="EE66" s="24" t="str">
        <f t="shared" si="128"/>
        <v/>
      </c>
      <c r="EF66" s="24" t="str">
        <f t="shared" si="129"/>
        <v/>
      </c>
      <c r="EG66" s="24" t="str">
        <f t="shared" si="130"/>
        <v/>
      </c>
      <c r="EH66" s="24" t="str">
        <f t="shared" si="131"/>
        <v/>
      </c>
      <c r="EI66" s="24" t="str">
        <f t="shared" si="132"/>
        <v/>
      </c>
      <c r="EJ66" s="24" t="str">
        <f t="shared" si="133"/>
        <v/>
      </c>
      <c r="EK66" s="24" t="str">
        <f t="shared" si="134"/>
        <v/>
      </c>
      <c r="EL66" s="24" t="str">
        <f t="shared" si="135"/>
        <v/>
      </c>
      <c r="EM66" s="24" t="str">
        <f t="shared" si="136"/>
        <v/>
      </c>
      <c r="EN66" s="24" t="str">
        <f t="shared" si="137"/>
        <v/>
      </c>
      <c r="EO66" s="24" t="str">
        <f t="shared" si="138"/>
        <v/>
      </c>
      <c r="EP66" s="24" t="str">
        <f t="shared" si="139"/>
        <v/>
      </c>
      <c r="EQ66" s="24" t="str">
        <f t="shared" si="140"/>
        <v/>
      </c>
      <c r="ER66" s="1">
        <f t="shared" si="141"/>
        <v>0</v>
      </c>
      <c r="ES66" s="1">
        <f t="shared" si="142"/>
        <v>0</v>
      </c>
      <c r="ET66" s="24">
        <f t="shared" si="143"/>
        <v>0</v>
      </c>
      <c r="EU66" s="24" t="str">
        <f t="shared" si="144"/>
        <v/>
      </c>
      <c r="EV66" s="24">
        <f t="shared" si="145"/>
        <v>0</v>
      </c>
      <c r="EW66" s="24" t="str">
        <f t="shared" si="146"/>
        <v/>
      </c>
      <c r="EX66" s="24" t="str">
        <f t="shared" si="147"/>
        <v/>
      </c>
      <c r="EZ66" s="24">
        <f t="shared" si="148"/>
        <v>2.3148148148148182E-4</v>
      </c>
      <c r="FA66" s="24">
        <f>IF(AND(C66&lt;&gt;"",C66&lt;=20),C66/86400,20/86400)</f>
        <v>2.3148148148148149E-4</v>
      </c>
      <c r="FB66" s="40">
        <f t="shared" si="149"/>
        <v>-2.8102520310824275E-14</v>
      </c>
      <c r="FD66" s="24">
        <f t="shared" si="150"/>
        <v>1.160879629629602E-5</v>
      </c>
      <c r="FE66" s="24">
        <f t="shared" si="151"/>
        <v>1.1805555555563507E-6</v>
      </c>
      <c r="FF66" s="24"/>
      <c r="FG66" s="49">
        <f>K66</f>
        <v>1</v>
      </c>
      <c r="FH66" s="8">
        <f>C66</f>
        <v>25.3</v>
      </c>
      <c r="FI66" s="49">
        <f>L66</f>
        <v>1</v>
      </c>
      <c r="FJ66" s="49">
        <f t="shared" si="152"/>
        <v>1</v>
      </c>
      <c r="FK66" s="49">
        <f t="shared" si="153"/>
        <v>5</v>
      </c>
      <c r="FL66" s="51">
        <f t="shared" si="154"/>
        <v>1.0029999999999761</v>
      </c>
      <c r="FM66" s="49">
        <f t="shared" si="155"/>
        <v>0</v>
      </c>
      <c r="FN66" s="49">
        <f t="shared" si="156"/>
        <v>3</v>
      </c>
      <c r="FO66" s="51">
        <f t="shared" si="157"/>
        <v>10.071999999999438</v>
      </c>
      <c r="FP66" s="51">
        <f t="shared" si="158"/>
        <v>3.3573333333331457</v>
      </c>
      <c r="FQ66" s="51">
        <f t="shared" si="159"/>
        <v>6.1959999999995237</v>
      </c>
      <c r="FR66" s="51">
        <f t="shared" si="160"/>
        <v>2.4649999999999617</v>
      </c>
      <c r="FS66" s="51">
        <f t="shared" si="161"/>
        <v>2.4649999999999617</v>
      </c>
      <c r="FT66" s="1">
        <f t="shared" si="162"/>
        <v>0</v>
      </c>
      <c r="FU66" s="1">
        <f t="shared" si="163"/>
        <v>0</v>
      </c>
      <c r="FV66" s="51">
        <f t="shared" si="164"/>
        <v>0</v>
      </c>
      <c r="FW66" s="51" t="str">
        <f t="shared" si="165"/>
        <v/>
      </c>
      <c r="FX66" s="51">
        <f t="shared" si="166"/>
        <v>0</v>
      </c>
      <c r="FY66" s="51" t="str">
        <f t="shared" si="167"/>
        <v/>
      </c>
      <c r="FZ66" s="51" t="str">
        <f t="shared" si="168"/>
        <v/>
      </c>
      <c r="GA66" s="1">
        <f t="shared" si="169"/>
        <v>1</v>
      </c>
      <c r="GB66" s="1">
        <f t="shared" si="170"/>
        <v>3</v>
      </c>
      <c r="GC66" s="51">
        <f t="shared" si="171"/>
        <v>9.9280000000005924</v>
      </c>
      <c r="GD66" s="51">
        <f t="shared" si="172"/>
        <v>3.3093333333335306</v>
      </c>
      <c r="GE66" s="51">
        <f t="shared" si="173"/>
        <v>4.6070000000002054</v>
      </c>
      <c r="GF66" s="51">
        <f t="shared" si="174"/>
        <v>1.0029999999999761</v>
      </c>
      <c r="GG66" s="51">
        <f t="shared" si="175"/>
        <v>4.6070000000002054</v>
      </c>
      <c r="GH66" s="1">
        <f t="shared" si="176"/>
        <v>0</v>
      </c>
      <c r="GI66" s="1">
        <f t="shared" si="177"/>
        <v>0</v>
      </c>
      <c r="GJ66" s="40">
        <f t="shared" si="178"/>
        <v>0</v>
      </c>
      <c r="GK66" s="40" t="str">
        <f t="shared" si="179"/>
        <v/>
      </c>
      <c r="GL66" s="40">
        <f t="shared" si="180"/>
        <v>0</v>
      </c>
      <c r="GM66" s="40" t="str">
        <f t="shared" si="181"/>
        <v/>
      </c>
      <c r="GN66" s="40" t="str">
        <f t="shared" si="182"/>
        <v/>
      </c>
    </row>
    <row r="67" spans="1:196" x14ac:dyDescent="0.25">
      <c r="A67">
        <v>3</v>
      </c>
      <c r="B67">
        <v>0</v>
      </c>
      <c r="C67">
        <v>14.3</v>
      </c>
      <c r="D67" s="11">
        <f>IF(C67&gt;0,P67+(C67/86400),"")</f>
        <v>2.1294456018518516E-2</v>
      </c>
      <c r="E67" s="11">
        <f t="shared" si="188"/>
        <v>2.1360428240740741E-2</v>
      </c>
      <c r="F67" s="1">
        <v>2</v>
      </c>
      <c r="G67" s="1" t="s">
        <v>288</v>
      </c>
      <c r="H67" s="5">
        <v>15</v>
      </c>
      <c r="I67" s="5"/>
      <c r="J67" s="5"/>
      <c r="K67" s="23">
        <f t="shared" si="43"/>
        <v>1</v>
      </c>
      <c r="L67" s="5">
        <f t="shared" si="44"/>
        <v>0</v>
      </c>
      <c r="M67" s="5">
        <f t="shared" si="45"/>
        <v>0</v>
      </c>
      <c r="N67" s="5">
        <f t="shared" si="46"/>
        <v>0</v>
      </c>
      <c r="O67" s="47">
        <f t="shared" si="47"/>
        <v>0</v>
      </c>
      <c r="P67" s="4">
        <v>2.1128946759259259E-2</v>
      </c>
      <c r="Q67" s="4">
        <v>2.1225555555555553E-2</v>
      </c>
      <c r="R67" s="4">
        <v>2.1226145833333335E-2</v>
      </c>
      <c r="S67" s="4">
        <v>2.1277696759259262E-2</v>
      </c>
      <c r="T67" s="16">
        <v>2.1226145833333335E-2</v>
      </c>
      <c r="U67" s="4">
        <v>2.1278680555555554E-2</v>
      </c>
      <c r="V67" s="4">
        <v>2.128241898148148E-2</v>
      </c>
      <c r="W67" s="16"/>
      <c r="X67" s="4"/>
      <c r="Y67" s="4"/>
      <c r="Z67" s="16"/>
      <c r="AA67" s="4"/>
      <c r="AB67" s="4"/>
      <c r="AC67" s="16"/>
      <c r="AD67" s="4"/>
      <c r="AE67" s="4"/>
      <c r="AF67" s="4">
        <v>2.129560185185185E-2</v>
      </c>
      <c r="AG67" s="4">
        <f t="shared" si="48"/>
        <v>2.1294456018518516E-2</v>
      </c>
      <c r="AH67" s="4" t="str">
        <f t="shared" si="49"/>
        <v>TO</v>
      </c>
      <c r="AI67" s="4" t="str">
        <f t="shared" ref="AI67:AI98" si="189">IF(ABS(AG67-AF67)&gt;(1/86400),"X","")</f>
        <v/>
      </c>
      <c r="AJ67" s="5" t="s">
        <v>282</v>
      </c>
      <c r="AK67" s="19" t="s">
        <v>280</v>
      </c>
      <c r="AL67" s="5" t="s">
        <v>286</v>
      </c>
      <c r="AM67" s="5" t="s">
        <v>280</v>
      </c>
      <c r="AN67" s="19"/>
      <c r="AO67" s="5"/>
      <c r="AP67" s="5"/>
      <c r="AQ67" s="19"/>
      <c r="AR67" s="5"/>
      <c r="AS67" s="5"/>
      <c r="AT67" s="19"/>
      <c r="AU67" s="5"/>
      <c r="AV67" s="5"/>
      <c r="AW67" s="1" t="str">
        <f t="shared" si="50"/>
        <v>ic</v>
      </c>
      <c r="AY67" s="1">
        <f t="shared" si="51"/>
        <v>1</v>
      </c>
      <c r="AZ67" s="1">
        <f t="shared" si="52"/>
        <v>3</v>
      </c>
      <c r="BA67" s="1">
        <f t="shared" si="53"/>
        <v>3</v>
      </c>
      <c r="BB67" s="1">
        <f t="shared" si="54"/>
        <v>0</v>
      </c>
      <c r="BC67" s="24">
        <f t="shared" si="55"/>
        <v>9.7199074074075936E-5</v>
      </c>
      <c r="BD67" s="24">
        <f t="shared" si="56"/>
        <v>5.2534722222219443E-5</v>
      </c>
      <c r="BE67" s="24">
        <f t="shared" si="57"/>
        <v>3.738425925926131E-6</v>
      </c>
      <c r="BF67" s="24" t="str">
        <f t="shared" si="58"/>
        <v/>
      </c>
      <c r="BG67" s="24" t="str">
        <f t="shared" si="59"/>
        <v/>
      </c>
      <c r="BH67" s="24" t="str">
        <f t="shared" si="60"/>
        <v/>
      </c>
      <c r="BI67" s="24" t="str">
        <f t="shared" si="61"/>
        <v/>
      </c>
      <c r="BJ67" s="24" t="str">
        <f t="shared" si="62"/>
        <v/>
      </c>
      <c r="BK67" s="24" t="str">
        <f t="shared" si="63"/>
        <v/>
      </c>
      <c r="BL67" s="24" t="str">
        <f t="shared" si="64"/>
        <v/>
      </c>
      <c r="BM67" s="24" t="str">
        <f t="shared" si="65"/>
        <v/>
      </c>
      <c r="BN67" s="24" t="str">
        <f t="shared" si="66"/>
        <v/>
      </c>
      <c r="BO67" s="24">
        <f t="shared" si="67"/>
        <v>1.2037037037036097E-5</v>
      </c>
      <c r="BQ67" s="24" t="str">
        <f t="shared" si="68"/>
        <v/>
      </c>
      <c r="BR67" s="24">
        <f t="shared" si="69"/>
        <v>5.2534722222219443E-5</v>
      </c>
      <c r="BS67" s="24" t="str">
        <f t="shared" si="70"/>
        <v/>
      </c>
      <c r="BT67" s="24" t="str">
        <f t="shared" si="71"/>
        <v/>
      </c>
      <c r="BU67" s="24" t="str">
        <f t="shared" si="72"/>
        <v/>
      </c>
      <c r="BV67" s="24" t="str">
        <f t="shared" si="73"/>
        <v/>
      </c>
      <c r="BW67" s="24" t="str">
        <f t="shared" si="74"/>
        <v/>
      </c>
      <c r="BX67" s="24" t="str">
        <f t="shared" si="75"/>
        <v/>
      </c>
      <c r="BY67" s="24" t="str">
        <f t="shared" si="76"/>
        <v/>
      </c>
      <c r="BZ67" s="24" t="str">
        <f t="shared" si="77"/>
        <v/>
      </c>
      <c r="CA67" s="24" t="str">
        <f t="shared" si="78"/>
        <v/>
      </c>
      <c r="CB67" s="24" t="str">
        <f t="shared" si="79"/>
        <v/>
      </c>
      <c r="CC67" s="24">
        <f t="shared" si="80"/>
        <v>1.2037037037036097E-5</v>
      </c>
      <c r="CD67" s="1">
        <f t="shared" si="81"/>
        <v>0</v>
      </c>
      <c r="CE67" s="1">
        <f t="shared" si="82"/>
        <v>2</v>
      </c>
      <c r="CF67" s="24">
        <f t="shared" si="83"/>
        <v>6.457175925925554E-5</v>
      </c>
      <c r="CG67" s="24">
        <f t="shared" si="84"/>
        <v>3.228587962962777E-5</v>
      </c>
      <c r="CH67" s="24">
        <f t="shared" si="85"/>
        <v>5.2534722222219443E-5</v>
      </c>
      <c r="CI67" s="24">
        <f t="shared" si="86"/>
        <v>5.2534722222219443E-5</v>
      </c>
      <c r="CJ67" s="24">
        <f t="shared" si="87"/>
        <v>5.2534722222219443E-5</v>
      </c>
      <c r="CM67" s="24" t="str">
        <f t="shared" si="88"/>
        <v/>
      </c>
      <c r="CN67" s="24" t="str">
        <f t="shared" si="89"/>
        <v/>
      </c>
      <c r="CO67" s="24">
        <f t="shared" si="90"/>
        <v>3.738425925926131E-6</v>
      </c>
      <c r="CP67" s="24" t="str">
        <f t="shared" si="91"/>
        <v/>
      </c>
      <c r="CQ67" s="24" t="str">
        <f t="shared" si="92"/>
        <v/>
      </c>
      <c r="CR67" s="24" t="str">
        <f t="shared" si="93"/>
        <v/>
      </c>
      <c r="CS67" s="24" t="str">
        <f t="shared" si="94"/>
        <v/>
      </c>
      <c r="CT67" s="24" t="str">
        <f t="shared" si="95"/>
        <v/>
      </c>
      <c r="CU67" s="24" t="str">
        <f t="shared" si="96"/>
        <v/>
      </c>
      <c r="CV67" s="24" t="str">
        <f t="shared" si="97"/>
        <v/>
      </c>
      <c r="CW67" s="24" t="str">
        <f t="shared" si="98"/>
        <v/>
      </c>
      <c r="CX67" s="24" t="str">
        <f t="shared" si="99"/>
        <v/>
      </c>
      <c r="CY67" s="24" t="str">
        <f t="shared" si="100"/>
        <v/>
      </c>
      <c r="CZ67" s="1">
        <f t="shared" si="101"/>
        <v>0</v>
      </c>
      <c r="DA67" s="1">
        <f t="shared" si="102"/>
        <v>1</v>
      </c>
      <c r="DB67" s="24">
        <f t="shared" si="103"/>
        <v>3.738425925926131E-6</v>
      </c>
      <c r="DC67" s="24">
        <f t="shared" si="104"/>
        <v>3.738425925926131E-6</v>
      </c>
      <c r="DD67" s="24">
        <f t="shared" si="105"/>
        <v>3.738425925926131E-6</v>
      </c>
      <c r="DE67" s="24">
        <f t="shared" si="106"/>
        <v>3.738425925926131E-6</v>
      </c>
      <c r="DF67" s="24">
        <f t="shared" si="107"/>
        <v>3.738425925926131E-6</v>
      </c>
      <c r="DI67" s="24">
        <f t="shared" si="108"/>
        <v>9.7199074074075936E-5</v>
      </c>
      <c r="DJ67" s="24" t="str">
        <f t="shared" si="109"/>
        <v/>
      </c>
      <c r="DK67" s="24" t="str">
        <f t="shared" si="110"/>
        <v/>
      </c>
      <c r="DL67" s="24" t="str">
        <f t="shared" si="111"/>
        <v/>
      </c>
      <c r="DM67" s="24" t="str">
        <f t="shared" si="112"/>
        <v/>
      </c>
      <c r="DN67" s="24" t="str">
        <f t="shared" si="113"/>
        <v/>
      </c>
      <c r="DO67" s="24" t="str">
        <f t="shared" si="114"/>
        <v/>
      </c>
      <c r="DP67" s="24" t="str">
        <f t="shared" si="115"/>
        <v/>
      </c>
      <c r="DQ67" s="24" t="str">
        <f t="shared" si="116"/>
        <v/>
      </c>
      <c r="DR67" s="24" t="str">
        <f t="shared" si="117"/>
        <v/>
      </c>
      <c r="DS67" s="24" t="str">
        <f t="shared" si="118"/>
        <v/>
      </c>
      <c r="DT67" s="24" t="str">
        <f t="shared" si="119"/>
        <v/>
      </c>
      <c r="DU67" s="24" t="str">
        <f t="shared" si="120"/>
        <v/>
      </c>
      <c r="DV67" s="1">
        <f t="shared" si="121"/>
        <v>1</v>
      </c>
      <c r="DW67" s="1">
        <f t="shared" si="122"/>
        <v>1</v>
      </c>
      <c r="DX67" s="24">
        <f t="shared" si="123"/>
        <v>9.7199074074075936E-5</v>
      </c>
      <c r="DY67" s="24">
        <f t="shared" si="124"/>
        <v>9.7199074074075936E-5</v>
      </c>
      <c r="DZ67" s="24">
        <f t="shared" si="125"/>
        <v>9.7199074074075936E-5</v>
      </c>
      <c r="EA67" s="24">
        <f t="shared" si="126"/>
        <v>9.7199074074075936E-5</v>
      </c>
      <c r="EB67" s="24" t="str">
        <f t="shared" si="127"/>
        <v/>
      </c>
      <c r="EE67" s="24" t="str">
        <f t="shared" si="128"/>
        <v/>
      </c>
      <c r="EF67" s="24" t="str">
        <f t="shared" si="129"/>
        <v/>
      </c>
      <c r="EG67" s="24" t="str">
        <f t="shared" si="130"/>
        <v/>
      </c>
      <c r="EH67" s="24" t="str">
        <f t="shared" si="131"/>
        <v/>
      </c>
      <c r="EI67" s="24" t="str">
        <f t="shared" si="132"/>
        <v/>
      </c>
      <c r="EJ67" s="24" t="str">
        <f t="shared" si="133"/>
        <v/>
      </c>
      <c r="EK67" s="24" t="str">
        <f t="shared" si="134"/>
        <v/>
      </c>
      <c r="EL67" s="24" t="str">
        <f t="shared" si="135"/>
        <v/>
      </c>
      <c r="EM67" s="24" t="str">
        <f t="shared" si="136"/>
        <v/>
      </c>
      <c r="EN67" s="24" t="str">
        <f t="shared" si="137"/>
        <v/>
      </c>
      <c r="EO67" s="24" t="str">
        <f t="shared" si="138"/>
        <v/>
      </c>
      <c r="EP67" s="24" t="str">
        <f t="shared" si="139"/>
        <v/>
      </c>
      <c r="EQ67" s="24" t="str">
        <f t="shared" si="140"/>
        <v/>
      </c>
      <c r="ER67" s="1">
        <f t="shared" si="141"/>
        <v>0</v>
      </c>
      <c r="ES67" s="1">
        <f t="shared" si="142"/>
        <v>0</v>
      </c>
      <c r="ET67" s="24">
        <f t="shared" si="143"/>
        <v>0</v>
      </c>
      <c r="EU67" s="24" t="str">
        <f t="shared" si="144"/>
        <v/>
      </c>
      <c r="EV67" s="24">
        <f t="shared" si="145"/>
        <v>0</v>
      </c>
      <c r="EW67" s="24" t="str">
        <f t="shared" si="146"/>
        <v/>
      </c>
      <c r="EX67" s="24" t="str">
        <f t="shared" si="147"/>
        <v/>
      </c>
      <c r="EZ67" s="24">
        <f t="shared" si="148"/>
        <v>1.6550925925925761E-4</v>
      </c>
      <c r="FA67" s="24">
        <f>IF(AND(C67&lt;&gt;"",C67&lt;=20),C67/86400,20/86400)</f>
        <v>1.6550925925925926E-4</v>
      </c>
      <c r="FB67" s="40">
        <f t="shared" si="149"/>
        <v>1.4285447824669006E-13</v>
      </c>
      <c r="FD67" s="24">
        <f t="shared" si="150"/>
        <v>9.7199074074075936E-5</v>
      </c>
      <c r="FE67" s="24">
        <f t="shared" si="151"/>
        <v>5.9027777778164481E-7</v>
      </c>
      <c r="FF67" s="24"/>
      <c r="FG67" s="49">
        <f>K67</f>
        <v>1</v>
      </c>
      <c r="FH67" s="8">
        <f>C67</f>
        <v>14.3</v>
      </c>
      <c r="FI67" s="49">
        <f>L67</f>
        <v>0</v>
      </c>
      <c r="FJ67" s="49">
        <f t="shared" si="152"/>
        <v>1</v>
      </c>
      <c r="FK67" s="49">
        <f t="shared" si="153"/>
        <v>3</v>
      </c>
      <c r="FL67" s="51">
        <f t="shared" si="154"/>
        <v>8.3980000000001613</v>
      </c>
      <c r="FM67" s="49">
        <f t="shared" si="155"/>
        <v>0</v>
      </c>
      <c r="FN67" s="49">
        <f t="shared" si="156"/>
        <v>2</v>
      </c>
      <c r="FO67" s="51">
        <f t="shared" si="157"/>
        <v>5.5789999999996791</v>
      </c>
      <c r="FP67" s="51">
        <f t="shared" si="158"/>
        <v>2.7894999999998396</v>
      </c>
      <c r="FQ67" s="51">
        <f t="shared" si="159"/>
        <v>4.5389999999997599</v>
      </c>
      <c r="FR67" s="51">
        <f t="shared" si="160"/>
        <v>4.5389999999997599</v>
      </c>
      <c r="FS67" s="51">
        <f t="shared" si="161"/>
        <v>4.5389999999997599</v>
      </c>
      <c r="FT67" s="1">
        <f t="shared" si="162"/>
        <v>0</v>
      </c>
      <c r="FU67" s="1">
        <f t="shared" si="163"/>
        <v>1</v>
      </c>
      <c r="FV67" s="51">
        <f t="shared" si="164"/>
        <v>0.32300000000001772</v>
      </c>
      <c r="FW67" s="51">
        <f t="shared" si="165"/>
        <v>0.32300000000001772</v>
      </c>
      <c r="FX67" s="51">
        <f t="shared" si="166"/>
        <v>0.32300000000001772</v>
      </c>
      <c r="FY67" s="51">
        <f t="shared" si="167"/>
        <v>0.32300000000001772</v>
      </c>
      <c r="FZ67" s="51">
        <f t="shared" si="168"/>
        <v>0.32300000000001772</v>
      </c>
      <c r="GA67" s="1">
        <f t="shared" si="169"/>
        <v>1</v>
      </c>
      <c r="GB67" s="1">
        <f t="shared" si="170"/>
        <v>1</v>
      </c>
      <c r="GC67" s="51">
        <f t="shared" si="171"/>
        <v>8.3980000000001613</v>
      </c>
      <c r="GD67" s="51">
        <f t="shared" si="172"/>
        <v>8.3980000000001613</v>
      </c>
      <c r="GE67" s="51">
        <f t="shared" si="173"/>
        <v>8.3980000000001613</v>
      </c>
      <c r="GF67" s="51">
        <f t="shared" si="174"/>
        <v>8.3980000000001613</v>
      </c>
      <c r="GG67" s="51" t="str">
        <f t="shared" si="175"/>
        <v/>
      </c>
      <c r="GH67" s="1">
        <f t="shared" si="176"/>
        <v>0</v>
      </c>
      <c r="GI67" s="1">
        <f t="shared" si="177"/>
        <v>0</v>
      </c>
      <c r="GJ67" s="40">
        <f t="shared" si="178"/>
        <v>0</v>
      </c>
      <c r="GK67" s="40" t="str">
        <f t="shared" si="179"/>
        <v/>
      </c>
      <c r="GL67" s="40">
        <f t="shared" si="180"/>
        <v>0</v>
      </c>
      <c r="GM67" s="40" t="str">
        <f t="shared" si="181"/>
        <v/>
      </c>
      <c r="GN67" s="40" t="str">
        <f t="shared" si="182"/>
        <v/>
      </c>
    </row>
    <row r="68" spans="1:196" x14ac:dyDescent="0.25">
      <c r="A68">
        <v>3</v>
      </c>
      <c r="B68">
        <v>0</v>
      </c>
      <c r="C68">
        <v>10.1</v>
      </c>
      <c r="D68" s="11">
        <f>IF(C68&gt;0,P68+(C68/86400),"")</f>
        <v>2.3990011574074072E-2</v>
      </c>
      <c r="E68" s="11">
        <f t="shared" si="188"/>
        <v>2.4104594907407406E-2</v>
      </c>
      <c r="F68" s="1">
        <v>2</v>
      </c>
      <c r="G68" s="1" t="s">
        <v>288</v>
      </c>
      <c r="H68" s="5">
        <v>16</v>
      </c>
      <c r="I68" s="5"/>
      <c r="J68" s="5"/>
      <c r="K68" s="23">
        <f t="shared" ref="K68:K131" si="190">IF(AND(A68=3,J68&lt;&gt;"kein ET"),1,0)</f>
        <v>1</v>
      </c>
      <c r="L68" s="5">
        <f t="shared" ref="L68:L131" si="191">IF(C68&gt;20,1,0)</f>
        <v>0</v>
      </c>
      <c r="M68" s="5">
        <f t="shared" ref="M68:M131" si="192">IF(AJ68="ic",1,0)</f>
        <v>0</v>
      </c>
      <c r="N68" s="5">
        <f t="shared" ref="N68:N131" si="193">IF(COUNTIF(AJ68:AW68,"ic")&gt;0,0,1)</f>
        <v>0</v>
      </c>
      <c r="O68" s="47">
        <f t="shared" ref="O68:O131" si="194">IF(OR(COUNTIF(AK68:AW68,"street")&gt;0, COUNTIF(AK68:AW68,"surt")&gt;0, COUNTIF(AK68:AW68,"wheel")&gt;0 ),0,1)</f>
        <v>0</v>
      </c>
      <c r="P68" s="4">
        <v>2.3873113425925924E-2</v>
      </c>
      <c r="Q68" s="4">
        <v>2.3885706018518523E-2</v>
      </c>
      <c r="R68" s="4">
        <v>2.3886886574074076E-2</v>
      </c>
      <c r="S68" s="4">
        <v>2.3950243055555553E-2</v>
      </c>
      <c r="T68" s="16">
        <v>2.3886886574074076E-2</v>
      </c>
      <c r="U68" s="4">
        <v>2.3950439814814813E-2</v>
      </c>
      <c r="V68" s="4">
        <v>2.3960474537037039E-2</v>
      </c>
      <c r="W68" s="16">
        <v>2.3978576388888891E-2</v>
      </c>
      <c r="X68" s="4">
        <v>2.3985266203703701E-2</v>
      </c>
      <c r="Y68" s="4"/>
      <c r="Z68" s="16"/>
      <c r="AA68" s="4"/>
      <c r="AB68" s="4"/>
      <c r="AC68" s="16"/>
      <c r="AD68" s="4"/>
      <c r="AE68" s="4"/>
      <c r="AF68" s="4">
        <v>2.3989791666666663E-2</v>
      </c>
      <c r="AG68" s="4">
        <f t="shared" ref="AG68:AG131" si="195">IF($D68&lt;=$E68,$D68,$E68)</f>
        <v>2.3990011574074072E-2</v>
      </c>
      <c r="AH68" s="4" t="str">
        <f t="shared" ref="AH68:AH131" si="196">IF($D68&lt;=$E68,"TO","EB")</f>
        <v>TO</v>
      </c>
      <c r="AI68" s="4" t="str">
        <f t="shared" si="189"/>
        <v/>
      </c>
      <c r="AJ68" s="5" t="s">
        <v>282</v>
      </c>
      <c r="AK68" s="19" t="s">
        <v>280</v>
      </c>
      <c r="AL68" s="5" t="s">
        <v>286</v>
      </c>
      <c r="AM68" s="5" t="s">
        <v>280</v>
      </c>
      <c r="AN68" s="19" t="s">
        <v>286</v>
      </c>
      <c r="AO68" s="5" t="s">
        <v>280</v>
      </c>
      <c r="AP68" s="5"/>
      <c r="AQ68" s="19"/>
      <c r="AR68" s="5"/>
      <c r="AS68" s="5"/>
      <c r="AT68" s="19"/>
      <c r="AU68" s="5"/>
      <c r="AV68" s="5"/>
      <c r="AW68" s="1" t="str">
        <f t="shared" ref="AW68:AW131" si="197">IF(AV68&lt;&gt;"",AV68,IF(AU68&lt;&gt;"",AU68,IF(AT68&lt;&gt;"",AT68,IF(AS68&lt;&gt;"",AS68,IF(AR68&lt;&gt;"",AR68,IF(AQ68&lt;&gt;"",AQ68,IF(AP68&lt;&gt;"",AP68,IF(AO68&lt;&gt;"",AO68,IF(AN68&lt;&gt;"",AN68,IF(AM68&lt;&gt;"",AM68,IF(AL68&lt;&gt;"",AL68,IF(AK68&lt;&gt;"",AK68,AJ68))))))))))))</f>
        <v>ic</v>
      </c>
      <c r="AY68" s="1">
        <f t="shared" ref="AY68:AY131" si="198">IF(AJ68="ic",0,(IF(AK68="ic",1,IF(AL68="ic",2,IF(AM68="ic",3,IF(AN68="ic",4,IF(AO68="ic",5,IF(AP68="ic",6,IF(AQ68="ic",7,IF(AR68="ic",8,(IF(AS68="ic",9,(IF(AT68="ic",10,IF(AU68="ic",11,IF(AV68="ic",12,999))))))))))))))))</f>
        <v>1</v>
      </c>
      <c r="AZ68" s="1">
        <f t="shared" ref="AZ68:AZ131" si="199">COUNTIF(T68:AE68,"&gt;0")</f>
        <v>5</v>
      </c>
      <c r="BA68" s="1">
        <f t="shared" ref="BA68:BA131" si="200">COUNTIF(AK68:AV68,"*")</f>
        <v>5</v>
      </c>
      <c r="BB68" s="1">
        <f t="shared" ref="BB68:BB131" si="201">BA68-AZ68</f>
        <v>0</v>
      </c>
      <c r="BC68" s="24">
        <f t="shared" ref="BC68:BC131" si="202">IF(AND(AJ68&lt;&gt;"",AK68&lt;&gt;""),T68-P68,IF(AJ68&lt;&gt;"",AG68-P68,""))</f>
        <v>1.3773148148151643E-5</v>
      </c>
      <c r="BD68" s="24">
        <f t="shared" ref="BD68:BD131" si="203">IF(AND(AK68&lt;&gt;"",AL68&lt;&gt;""),U68-T68,"")</f>
        <v>6.3553240740737288E-5</v>
      </c>
      <c r="BE68" s="24">
        <f t="shared" ref="BE68:BE131" si="204">IF(AND(AL68&lt;&gt;"",AM68&lt;&gt;""),V68-U68,"")</f>
        <v>1.0034722222225512E-5</v>
      </c>
      <c r="BF68" s="24">
        <f t="shared" ref="BF68:BF131" si="205">IF(AND(AM68&lt;&gt;"",AN68&lt;&gt;""),W68-V68,"")</f>
        <v>1.810185185185248E-5</v>
      </c>
      <c r="BG68" s="24">
        <f t="shared" ref="BG68:BG131" si="206">IF(AND(AN68&lt;&gt;"",AO68&lt;&gt;""),X68-W68,"")</f>
        <v>6.6898148148100689E-6</v>
      </c>
      <c r="BH68" s="24" t="str">
        <f t="shared" ref="BH68:BH131" si="207">IF(AND(AO68&lt;&gt;"",AP68&lt;&gt;""),Y68-X68,"")</f>
        <v/>
      </c>
      <c r="BI68" s="24" t="str">
        <f t="shared" ref="BI68:BI131" si="208">IF(AND(AP68&lt;&gt;"",AQ68&lt;&gt;""),Z68-Y68,"")</f>
        <v/>
      </c>
      <c r="BJ68" s="24" t="str">
        <f t="shared" ref="BJ68:BJ131" si="209">IF(AND(AQ68&lt;&gt;"",AR68&lt;&gt;""),AA68-Z68,"")</f>
        <v/>
      </c>
      <c r="BK68" s="24" t="str">
        <f t="shared" ref="BK68:BK131" si="210">IF(AND(AR68&lt;&gt;"",AS68&lt;&gt;""),AB68-AA68,"")</f>
        <v/>
      </c>
      <c r="BL68" s="24" t="str">
        <f t="shared" ref="BL68:BL131" si="211">IF(AND(AS68&lt;&gt;"",AT68&lt;&gt;""),AC68-AB68,"")</f>
        <v/>
      </c>
      <c r="BM68" s="24" t="str">
        <f t="shared" ref="BM68:BM131" si="212">IF(AND(AT68&lt;&gt;"",AU68&lt;&gt;""),AD68-AC68,"")</f>
        <v/>
      </c>
      <c r="BN68" s="24" t="str">
        <f t="shared" ref="BN68:BN131" si="213">IF(AND(AU68&lt;&gt;"",AV68&lt;&gt;""),AE68-AD68,"")</f>
        <v/>
      </c>
      <c r="BO68" s="24">
        <f t="shared" ref="BO68:BO131" si="214">IF(AV68&lt;&gt;"",AG68-AE68,IF(AU68&lt;&gt;"",AG68-AD68,IF(AT68&lt;&gt;"",AG68-AC68,IF(AS68&lt;&gt;"",AG68-AB68,IF(AR68&lt;&gt;"",AG68-AA68,IF(AQ68&lt;&gt;"",AG68-Z68,IF(AP68&lt;&gt;"",AG68-Y68,IF(AO68&lt;&gt;"",AG68-X68,IF(AN68&lt;&gt;"",AG68-W68,IF(AM68&lt;&gt;"",AG68-V68,IF(AL68&lt;&gt;"",AG68-U68,IF(AK68&lt;&gt;"",AG68-T68,""))))))))))))</f>
        <v>4.7453703703702332E-6</v>
      </c>
      <c r="BQ68" s="24" t="str">
        <f t="shared" ref="BQ68:BQ131" si="215">IF($AJ68=$BP$1,$BC68,"")</f>
        <v/>
      </c>
      <c r="BR68" s="24">
        <f t="shared" ref="BR68:BR131" si="216">IF($AK68=$BP$1,$BD68,"")</f>
        <v>6.3553240740737288E-5</v>
      </c>
      <c r="BS68" s="24" t="str">
        <f t="shared" ref="BS68:BS131" si="217">IF($AL68=$BP$1,$BE68,"")</f>
        <v/>
      </c>
      <c r="BT68" s="24">
        <f t="shared" ref="BT68:BT131" si="218">IF($AM68=$BP$1,$BF68,"")</f>
        <v>1.810185185185248E-5</v>
      </c>
      <c r="BU68" s="24" t="str">
        <f t="shared" ref="BU68:BU131" si="219">IF($AN68=$BP$1,$BG68,"")</f>
        <v/>
      </c>
      <c r="BV68" s="24" t="str">
        <f t="shared" ref="BV68:BV131" si="220">IF($AO68=$BP$1,$BH68,"")</f>
        <v/>
      </c>
      <c r="BW68" s="24" t="str">
        <f t="shared" ref="BW68:BW131" si="221">IF($AP68=$BP$1,$BI68,"")</f>
        <v/>
      </c>
      <c r="BX68" s="24" t="str">
        <f t="shared" ref="BX68:BX131" si="222">IF($AQ68=$BP$1,$BJ68,"")</f>
        <v/>
      </c>
      <c r="BY68" s="24" t="str">
        <f t="shared" ref="BY68:BY131" si="223">IF($AR68=$BP$1,$BK68,"")</f>
        <v/>
      </c>
      <c r="BZ68" s="24" t="str">
        <f t="shared" ref="BZ68:BZ131" si="224">IF($AS68=$BP$1,$BL68,"")</f>
        <v/>
      </c>
      <c r="CA68" s="24" t="str">
        <f t="shared" ref="CA68:CA131" si="225">IF($AT68=$BP$1,$BM68,"")</f>
        <v/>
      </c>
      <c r="CB68" s="24" t="str">
        <f t="shared" ref="CB68:CB131" si="226">IF($AU68=$BP$1,$BN68,"")</f>
        <v/>
      </c>
      <c r="CC68" s="24">
        <f t="shared" ref="CC68:CC131" si="227">IF(AND($AV68&lt;&gt;"", $AV68=$BP$1),$BO68,IF(AND($AU68&lt;&gt;"", $AU68=$BP$1,$AV68=""),$BO68,IF(AND($AT68&lt;&gt;"", $AT68=$BP$1,$AU68=""),$BO68,IF(AND($AS68&lt;&gt;"", $AS68=$BP$1,$AT68=""),$BO68,IF(AND($AR68&lt;&gt;"", $AR68=$BP$1,$AS68=""),$BO68,IF(AND($AQ68&lt;&gt;"", $AQ68=$BP$1,$AR68=""),$BO68,IF(AND($AP68&lt;&gt;"", $AP68=$BP$1,$AQ68=""),$BO68,IF(AND($AO68&lt;&gt;"", $AO68=$BP$1,$AP68=""),$BO68,IF(AND($AN68&lt;&gt;"", $AN68=$BP$1,$AO68=""),$BO68,IF(AND($AM68&lt;&gt;"", $AM68=$BP$1,$AN68=""),$BO68,IF(AND($AL68&lt;&gt;"", $AL68=$BP$1,$AM68=""),$BO68,IF(AND($AK68&lt;&gt;"", $AK68=$BP$1,$AL68=""),$BO68,""))))))))))))</f>
        <v>4.7453703703702332E-6</v>
      </c>
      <c r="CD68" s="1">
        <f t="shared" ref="CD68:CD131" si="228">COUNTIF(BQ68,"&gt;0")</f>
        <v>0</v>
      </c>
      <c r="CE68" s="1">
        <f t="shared" ref="CE68:CE131" si="229">COUNTIF(BQ68:CC68,"&gt;0")</f>
        <v>3</v>
      </c>
      <c r="CF68" s="24">
        <f t="shared" ref="CF68:CF131" si="230">SUM(BQ68:CC68)</f>
        <v>8.6400462962960001E-5</v>
      </c>
      <c r="CG68" s="24">
        <f t="shared" ref="CG68:CG131" si="231">IF(COUNTIF(BQ68:CC68,"&gt;0")&gt;0,AVERAGE(BQ68:CC68),"")</f>
        <v>2.8800154320986666E-5</v>
      </c>
      <c r="CH68" s="24">
        <f t="shared" ref="CH68:CH131" si="232">MAX(BQ68:CC68)</f>
        <v>6.3553240740737288E-5</v>
      </c>
      <c r="CI68" s="24">
        <f t="shared" ref="CI68:CI131" si="233">IF(BQ68&lt;&gt;"",BQ68,IF(BR68&lt;&gt;"",BR68,IF(BS68&lt;&gt;"",BS68,IF(BT68&lt;&gt;"",BT68,IF(BU68&lt;&gt;"",BU68,IF(BV68&lt;&gt;"",BV68,IF(BW68&lt;&gt;"",BW68,IF(BX68&lt;&gt;"",BX68,IF(BY68&lt;&gt;"",BY68,IF(BZ68&lt;&gt;"",BZ68,IF(CA68&lt;&gt;"",CA68,IF(CB68&lt;&gt;"",CB68,IF(CC68&lt;&gt;"",CC68,"")))))))))))))</f>
        <v>6.3553240740737288E-5</v>
      </c>
      <c r="CJ68" s="24">
        <f t="shared" ref="CJ68:CJ131" si="234">IF(BR68&lt;&gt;"",BR68,IF(BS68&lt;&gt;"",BS68,IF(BT68&lt;&gt;"",BT68,IF(BU68&lt;&gt;"",BU68,IF(BV68&lt;&gt;"",BV68,IF(BW68&lt;&gt;"",BW68,IF(BX68&lt;&gt;"",BX68,IF(BY68&lt;&gt;"",BY68,IF(BZ68&lt;&gt;"",BZ68,IF(CA68&lt;&gt;"",CA68,IF(CB68&lt;&gt;"",CB68,IF(CC68&lt;&gt;"",CC68,""))))))))))))</f>
        <v>6.3553240740737288E-5</v>
      </c>
      <c r="CM68" s="24" t="str">
        <f t="shared" ref="CM68:CM131" si="235">IF($AJ68=$CL$1,$BC68,"")</f>
        <v/>
      </c>
      <c r="CN68" s="24" t="str">
        <f t="shared" ref="CN68:CN131" si="236">IF($AK68=$CL$1,$BD68,"")</f>
        <v/>
      </c>
      <c r="CO68" s="24">
        <f t="shared" ref="CO68:CO131" si="237">IF($AL68=$CL$1,$BE68,"")</f>
        <v>1.0034722222225512E-5</v>
      </c>
      <c r="CP68" s="24" t="str">
        <f t="shared" ref="CP68:CP131" si="238">IF($AM68=$CL$1,$BF68,"")</f>
        <v/>
      </c>
      <c r="CQ68" s="24">
        <f t="shared" ref="CQ68:CQ131" si="239">IF($AN68=$CL$1,$BG68,"")</f>
        <v>6.6898148148100689E-6</v>
      </c>
      <c r="CR68" s="24" t="str">
        <f t="shared" ref="CR68:CR131" si="240">IF($AO68=$CL$1,$BH68,"")</f>
        <v/>
      </c>
      <c r="CS68" s="24" t="str">
        <f t="shared" ref="CS68:CS131" si="241">IF($AP68=$CL$1,$BI68,"")</f>
        <v/>
      </c>
      <c r="CT68" s="24" t="str">
        <f t="shared" ref="CT68:CT131" si="242">IF($AQ68=$CL$1,$BJ68,"")</f>
        <v/>
      </c>
      <c r="CU68" s="24" t="str">
        <f t="shared" ref="CU68:CU131" si="243">IF($AR68=$CL$1,$BK68,"")</f>
        <v/>
      </c>
      <c r="CV68" s="24" t="str">
        <f t="shared" ref="CV68:CV131" si="244">IF($AS68=$CL$1,$BL68,"")</f>
        <v/>
      </c>
      <c r="CW68" s="24" t="str">
        <f t="shared" ref="CW68:CW131" si="245">IF($AT68=$CL$1,$BM68,"")</f>
        <v/>
      </c>
      <c r="CX68" s="24" t="str">
        <f t="shared" ref="CX68:CX131" si="246">IF($AU68=$CL$1,$BN68,"")</f>
        <v/>
      </c>
      <c r="CY68" s="24" t="str">
        <f t="shared" ref="CY68:CY131" si="247">IF(AND($AV68&lt;&gt;"", $AV68=$CL$1),$BO68,IF(AND($AU68&lt;&gt;"", $AU68=$CL$1,$AV68=""),$BO68,IF(AND($AT68&lt;&gt;"", $AT68=$CL$1,$AU68=""),$BO68,IF(AND($AS68&lt;&gt;"", $AS68=$CL$1,$AT68=""),$BO68,IF(AND($AR68&lt;&gt;"", $AR68=$CL$1,$AS68=""),$BO68,IF(AND($AQ68&lt;&gt;"", $AQ68=$CL$1,$AR68=""),$BO68,IF(AND($AP68&lt;&gt;"", $AP68=$CL$1,$AQ68=""),$BO68,IF(AND($AO68&lt;&gt;"", $AO68=$CL$1,$AP68=""),$BO68,IF(AND($AN68&lt;&gt;"", $AN68=$CL$1,$AO68=""),$BO68,IF(AND($AM68&lt;&gt;"", $AM68=$CL$1,$AN68=""),$BO68,IF(AND($AL68&lt;&gt;"", $AL68=$CL$1,$AM68=""),$BO68,IF(AND($AK68&lt;&gt;"", $AK68=$CL$1,$AL68=""),$BO68,""))))))))))))</f>
        <v/>
      </c>
      <c r="CZ68" s="1">
        <f t="shared" ref="CZ68:CZ131" si="248">COUNTIF(CM68,"&gt;0")</f>
        <v>0</v>
      </c>
      <c r="DA68" s="1">
        <f t="shared" ref="DA68:DA131" si="249">COUNTIF(CM68:CY68,"&gt;0")</f>
        <v>2</v>
      </c>
      <c r="DB68" s="24">
        <f t="shared" ref="DB68:DB131" si="250">SUM(CM68:CY68)</f>
        <v>1.6724537037035581E-5</v>
      </c>
      <c r="DC68" s="24">
        <f t="shared" ref="DC68:DC131" si="251">IF(COUNTIF(CM68:CY68,"&gt;0")&gt;0,AVERAGE(CM68:CY68),"")</f>
        <v>8.3622685185177903E-6</v>
      </c>
      <c r="DD68" s="24">
        <f t="shared" ref="DD68:DD131" si="252">MAX(CM68:CY68)</f>
        <v>1.0034722222225512E-5</v>
      </c>
      <c r="DE68" s="24">
        <f t="shared" ref="DE68:DE131" si="253">IF(CM68&lt;&gt;"",CM68,IF(CN68&lt;&gt;"",CN68,IF(CO68&lt;&gt;"",CO68,IF(CP68&lt;&gt;"",CP68,IF(CQ68&lt;&gt;"",CQ68,IF(CR68&lt;&gt;"",CR68,IF(CS68&lt;&gt;"",CS68,IF(CT68&lt;&gt;"",CT68,IF(CU68&lt;&gt;"",CU68,IF(CV68&lt;&gt;"",CV68,IF(CW68&lt;&gt;"",CW68,IF(CX68&lt;&gt;"",CX68,IF(CY68&lt;&gt;"",CY68,"")))))))))))))</f>
        <v>1.0034722222225512E-5</v>
      </c>
      <c r="DF68" s="24">
        <f t="shared" ref="DF68:DF131" si="254">IF(CN68&lt;&gt;"",CN68,IF(CO68&lt;&gt;"",CO68,IF(CP68&lt;&gt;"",CP68,IF(CQ68&lt;&gt;"",CQ68,IF(CR68&lt;&gt;"",CR68,IF(CS68&lt;&gt;"",CS68,IF(CT68&lt;&gt;"",CT68,IF(CU68&lt;&gt;"",CU68,IF(CV68&lt;&gt;"",CV68,IF(CW68&lt;&gt;"",CW68,IF(CX68&lt;&gt;"",CX68,IF(CY68&lt;&gt;"",CY68,""))))))))))))</f>
        <v>1.0034722222225512E-5</v>
      </c>
      <c r="DI68" s="24">
        <f t="shared" ref="DI68:DI131" si="255">IF($AJ68=$DH$1,$BC68,"")</f>
        <v>1.3773148148151643E-5</v>
      </c>
      <c r="DJ68" s="24" t="str">
        <f t="shared" ref="DJ68:DJ131" si="256">IF($AK68=$DH$1,$BD68,"")</f>
        <v/>
      </c>
      <c r="DK68" s="24" t="str">
        <f t="shared" ref="DK68:DK131" si="257">IF($AL68=$DH$1,$BE68,"")</f>
        <v/>
      </c>
      <c r="DL68" s="24" t="str">
        <f t="shared" ref="DL68:DL131" si="258">IF($AM68=$DH$1,$BF68,"")</f>
        <v/>
      </c>
      <c r="DM68" s="24" t="str">
        <f t="shared" ref="DM68:DM131" si="259">IF($AN68=$DH$1,$BG68,"")</f>
        <v/>
      </c>
      <c r="DN68" s="24" t="str">
        <f t="shared" ref="DN68:DN131" si="260">IF($AO68=$DH$1,$BH68,"")</f>
        <v/>
      </c>
      <c r="DO68" s="24" t="str">
        <f t="shared" ref="DO68:DO131" si="261">IF($AP68=$DH$1,$BI68,"")</f>
        <v/>
      </c>
      <c r="DP68" s="24" t="str">
        <f t="shared" ref="DP68:DP131" si="262">IF($AQ68=$DH$1,$BJ68,"")</f>
        <v/>
      </c>
      <c r="DQ68" s="24" t="str">
        <f t="shared" ref="DQ68:DQ131" si="263">IF($AR68=$DH$1,$BK68,"")</f>
        <v/>
      </c>
      <c r="DR68" s="24" t="str">
        <f t="shared" ref="DR68:DR131" si="264">IF($AS68=$DH$1,$BL68,"")</f>
        <v/>
      </c>
      <c r="DS68" s="24" t="str">
        <f t="shared" ref="DS68:DS131" si="265">IF($AT68=$DH$1,$BM68,"")</f>
        <v/>
      </c>
      <c r="DT68" s="24" t="str">
        <f t="shared" ref="DT68:DT131" si="266">IF($AU68=$DH$1,$BN68,"")</f>
        <v/>
      </c>
      <c r="DU68" s="24" t="str">
        <f t="shared" ref="DU68:DU131" si="267">IF(AND($AV68&lt;&gt;"", $AV68=$DH$1),$BO68,IF(AND($AU68&lt;&gt;"", $AU68=$DH$1,$AV68=""),$BO68,IF(AND($AT68&lt;&gt;"", $AT68=$DH$1,$AU68=""),$BO68,IF(AND($AS68&lt;&gt;"", $AS68=$DH$1,$AT68=""),$BO68,IF(AND($AR68&lt;&gt;"", $AR68=$DH$1,$AS68=""),$BO68,IF(AND($AQ68&lt;&gt;"", $AQ68=$DH$1,$AR68=""),$BO68,IF(AND($AP68&lt;&gt;"", $AP68=$DH$1,$AQ68=""),$BO68,IF(AND($AO68&lt;&gt;"", $AO68=$DH$1,$AP68=""),$BO68,IF(AND($AN68&lt;&gt;"", $AN68=$DH$1,$AO68=""),$BO68,IF(AND($AM68&lt;&gt;"", $AM68=$DH$1,$AN68=""),$BO68,IF(AND($AL68&lt;&gt;"", $AL68=$DH$1,$AM68=""),$BO68,IF(AND($AK68&lt;&gt;"", $AK68=$DH$1,$AL68=""),$BO68,""))))))))))))</f>
        <v/>
      </c>
      <c r="DV68" s="1">
        <f t="shared" ref="DV68:DV131" si="268">COUNTIF(DI68,"&gt;0")</f>
        <v>1</v>
      </c>
      <c r="DW68" s="1">
        <f t="shared" ref="DW68:DW131" si="269">COUNTIF(DI68:DU68,"&gt;0")</f>
        <v>1</v>
      </c>
      <c r="DX68" s="24">
        <f t="shared" ref="DX68:DX131" si="270">SUM(DI68:DU68)</f>
        <v>1.3773148148151643E-5</v>
      </c>
      <c r="DY68" s="24">
        <f t="shared" ref="DY68:DY131" si="271">IF(COUNTIF(DI68:DU68,"&gt;0")&gt;0,AVERAGE(DI68:DU68),"")</f>
        <v>1.3773148148151643E-5</v>
      </c>
      <c r="DZ68" s="24">
        <f t="shared" ref="DZ68:DZ131" si="272">MAX(DI68:DU68)</f>
        <v>1.3773148148151643E-5</v>
      </c>
      <c r="EA68" s="24">
        <f t="shared" ref="EA68:EA131" si="273">IF(DI68&lt;&gt;"",DI68,IF(DJ68&lt;&gt;"",DJ68,IF(DK68&lt;&gt;"",DK68,IF(DL68&lt;&gt;"",DL68,IF(DM68&lt;&gt;"",DM68,IF(DN68&lt;&gt;"",DN68,IF(DO68&lt;&gt;"",DO68,IF(DP68&lt;&gt;"",DP68,IF(DQ68&lt;&gt;"",DQ68,IF(DR68&lt;&gt;"",DR68,IF(DS68&lt;&gt;"",DS68,IF(DT68&lt;&gt;"",DT68,IF(DU68&lt;&gt;"",DU68,"")))))))))))))</f>
        <v>1.3773148148151643E-5</v>
      </c>
      <c r="EB68" s="24" t="str">
        <f t="shared" ref="EB68:EB131" si="274">IF(DJ68&lt;&gt;"",DJ68,IF(DK68&lt;&gt;"",DK68,IF(DL68&lt;&gt;"",DL68,IF(DM68&lt;&gt;"",DM68,IF(DN68&lt;&gt;"",DN68,IF(DO68&lt;&gt;"",DO68,IF(DP68&lt;&gt;"",DP68,IF(DQ68&lt;&gt;"",DQ68,IF(DR68&lt;&gt;"",DR68,IF(DS68&lt;&gt;"",DS68,IF(DT68&lt;&gt;"",DT68,IF(DU68&lt;&gt;"",DU68,""))))))))))))</f>
        <v/>
      </c>
      <c r="EE68" s="24" t="str">
        <f t="shared" ref="EE68:EE131" si="275">IF($AJ68=$ED$1,$BC68,"")</f>
        <v/>
      </c>
      <c r="EF68" s="24" t="str">
        <f t="shared" ref="EF68:EF131" si="276">IF($AK68=$ED$1,$BD68,"")</f>
        <v/>
      </c>
      <c r="EG68" s="24" t="str">
        <f t="shared" ref="EG68:EG131" si="277">IF($AL68=$ED$1,$BE68,"")</f>
        <v/>
      </c>
      <c r="EH68" s="24" t="str">
        <f t="shared" ref="EH68:EH131" si="278">IF($AM68=$ED$1,$BF68,"")</f>
        <v/>
      </c>
      <c r="EI68" s="24" t="str">
        <f t="shared" ref="EI68:EI131" si="279">IF($AN68=$ED$1,$BG68,"")</f>
        <v/>
      </c>
      <c r="EJ68" s="24" t="str">
        <f t="shared" ref="EJ68:EJ131" si="280">IF($AO68=$ED$1,$BH68,"")</f>
        <v/>
      </c>
      <c r="EK68" s="24" t="str">
        <f t="shared" ref="EK68:EK131" si="281">IF($AP68=$ED$1,$BI68,"")</f>
        <v/>
      </c>
      <c r="EL68" s="24" t="str">
        <f t="shared" ref="EL68:EL131" si="282">IF($AQ68=$ED$1,$BJ68,"")</f>
        <v/>
      </c>
      <c r="EM68" s="24" t="str">
        <f t="shared" ref="EM68:EM131" si="283">IF($AR68=$ED$1,$BK68,"")</f>
        <v/>
      </c>
      <c r="EN68" s="24" t="str">
        <f t="shared" ref="EN68:EN131" si="284">IF($AS68=$ED$1,$BL68,"")</f>
        <v/>
      </c>
      <c r="EO68" s="24" t="str">
        <f t="shared" ref="EO68:EO131" si="285">IF($AT68=$ED$1,$BM68,"")</f>
        <v/>
      </c>
      <c r="EP68" s="24" t="str">
        <f t="shared" ref="EP68:EP131" si="286">IF($AU68=$ED$1,$BN68,"")</f>
        <v/>
      </c>
      <c r="EQ68" s="24" t="str">
        <f t="shared" ref="EQ68:EQ131" si="287">IF(AND($AV68&lt;&gt;"", $AV68=$ED$1),$BO68,IF(AND($AU68&lt;&gt;"", $AU68=$ED$1,$AV68=""),$BO68,IF(AND($AT68&lt;&gt;"", $AT68=$ED$1,$AU68=""),$BO68,IF(AND($AS68&lt;&gt;"", $AS68=$ED$1,$AT68=""),$BO68,IF(AND($AR68&lt;&gt;"", $AR68=$ED$1,$AS68=""),$BO68,IF(AND($AQ68&lt;&gt;"", $AQ68=$ED$1,$AR68=""),$BO68,IF(AND($AP68&lt;&gt;"", $AP68=$ED$1,$AQ68=""),$BO68,IF(AND($AO68&lt;&gt;"", $AO68=$ED$1,$AP68=""),$BO68,IF(AND($AN68&lt;&gt;"", $AN68=$ED$1,$AO68=""),$BO68,IF(AND($AM68&lt;&gt;"", $AM68=$ED$1,$AN68=""),$BO68,IF(AND($AL68&lt;&gt;"", $AL68=$ED$1,$AM68=""),$BO68,IF(AND($AK68&lt;&gt;"", $AK68=$ED$1,$AL68=""),$BO68,""))))))))))))</f>
        <v/>
      </c>
      <c r="ER68" s="1">
        <f t="shared" ref="ER68:ER131" si="288">COUNTIF(EE68,"&gt;0")</f>
        <v>0</v>
      </c>
      <c r="ES68" s="1">
        <f t="shared" ref="ES68:ES131" si="289">COUNTIF(EE68:EQ68,"&gt;0")</f>
        <v>0</v>
      </c>
      <c r="ET68" s="24">
        <f t="shared" ref="ET68:ET131" si="290">SUM(EE68:EQ68)</f>
        <v>0</v>
      </c>
      <c r="EU68" s="24" t="str">
        <f t="shared" ref="EU68:EU131" si="291">IF(COUNTIF(EE68:EQ68,"&gt;0")&gt;0,AVERAGE(EE68:EQ68),"")</f>
        <v/>
      </c>
      <c r="EV68" s="24">
        <f t="shared" ref="EV68:EV131" si="292">MAX(EE68:EQ68)</f>
        <v>0</v>
      </c>
      <c r="EW68" s="24" t="str">
        <f t="shared" ref="EW68:EW131" si="293">IF(EE68&lt;&gt;"",EE68,IF(EF68&lt;&gt;"",EF68,IF(EG68&lt;&gt;"",EG68,IF(EH68&lt;&gt;"",EH68,IF(EI68&lt;&gt;"",EI68,IF(EJ68&lt;&gt;"",EJ68,IF(EK68&lt;&gt;"",EK68,IF(EL68&lt;&gt;"",EL68,IF(EM68&lt;&gt;"",EM68,IF(EN68&lt;&gt;"",EN68,IF(EO68&lt;&gt;"",EO68,IF(EP68&lt;&gt;"",EP68,IF(EQ68&lt;&gt;"",EQ68,"")))))))))))))</f>
        <v/>
      </c>
      <c r="EX68" s="24" t="str">
        <f t="shared" ref="EX68:EX131" si="294">IF(EF68&lt;&gt;"",EF68,IF(EG68&lt;&gt;"",EG68,IF(EH68&lt;&gt;"",EH68,IF(EI68&lt;&gt;"",EI68,IF(EJ68&lt;&gt;"",EJ68,IF(EK68&lt;&gt;"",EK68,IF(EL68&lt;&gt;"",EL68,IF(EM68&lt;&gt;"",EM68,IF(EN68&lt;&gt;"",EN68,IF(EO68&lt;&gt;"",EO68,IF(EP68&lt;&gt;"",EP68,IF(EQ68&lt;&gt;"",EQ68,""))))))))))))</f>
        <v/>
      </c>
      <c r="EZ68" s="24">
        <f t="shared" ref="EZ68:EZ131" si="295">SUM(CF68,DB68,DX68,ET68)</f>
        <v>1.1689814814814722E-4</v>
      </c>
      <c r="FA68" s="24">
        <f>IF(AND(C68&lt;&gt;"",C68&lt;=20),C68/86400,20/86400)</f>
        <v>1.1689814814814815E-4</v>
      </c>
      <c r="FB68" s="40">
        <f t="shared" ref="FB68:FB131" si="296">(FA68-EZ68)*86400</f>
        <v>7.9623807547335446E-14</v>
      </c>
      <c r="FD68" s="24">
        <f t="shared" ref="FD68:FD131" si="297">IF(R68&gt;0,R68-P68,"")</f>
        <v>1.3773148148151643E-5</v>
      </c>
      <c r="FE68" s="24">
        <f t="shared" ref="FE68:FE131" si="298">IF(R68&gt;0,R68-Q68,"")</f>
        <v>1.1805555555528813E-6</v>
      </c>
      <c r="FF68" s="24"/>
      <c r="FG68" s="49">
        <f>K68</f>
        <v>1</v>
      </c>
      <c r="FH68" s="8">
        <f>C68</f>
        <v>10.1</v>
      </c>
      <c r="FI68" s="49">
        <f>L68</f>
        <v>0</v>
      </c>
      <c r="FJ68" s="49">
        <f t="shared" ref="FJ68:FJ131" si="299">AY68</f>
        <v>1</v>
      </c>
      <c r="FK68" s="49">
        <f t="shared" ref="FK68:FK131" si="300">AZ68</f>
        <v>5</v>
      </c>
      <c r="FL68" s="51">
        <f t="shared" ref="FL68:FL131" si="301">IF(FD68&lt;&gt;"",FD68*86400,"")</f>
        <v>1.1900000000003019</v>
      </c>
      <c r="FM68" s="49">
        <f t="shared" ref="FM68:FM131" si="302">CD68</f>
        <v>0</v>
      </c>
      <c r="FN68" s="49">
        <f t="shared" ref="FN68:FN131" si="303">CE68</f>
        <v>3</v>
      </c>
      <c r="FO68" s="51">
        <f t="shared" ref="FO68:FO131" si="304">IF(CF68&lt;&gt;"",CF68*86400,"")</f>
        <v>7.4649999999997441</v>
      </c>
      <c r="FP68" s="51">
        <f t="shared" ref="FP68:FP131" si="305">IF(CG68&lt;&gt;"",CG68*86400,"")</f>
        <v>2.488333333333248</v>
      </c>
      <c r="FQ68" s="51">
        <f t="shared" ref="FQ68:FQ131" si="306">IF(CH68&lt;&gt;"",CH68*86400,"")</f>
        <v>5.4909999999997012</v>
      </c>
      <c r="FR68" s="51">
        <f t="shared" ref="FR68:FR131" si="307">IF(CI68&lt;&gt;"",CI68*86400,"")</f>
        <v>5.4909999999997012</v>
      </c>
      <c r="FS68" s="51">
        <f t="shared" ref="FS68:FS131" si="308">IF(CJ68&lt;&gt;"",CJ68*86400,"")</f>
        <v>5.4909999999997012</v>
      </c>
      <c r="FT68" s="1">
        <f t="shared" ref="FT68:FT131" si="309">CZ68</f>
        <v>0</v>
      </c>
      <c r="FU68" s="1">
        <f t="shared" ref="FU68:FU131" si="310">DA68</f>
        <v>2</v>
      </c>
      <c r="FV68" s="51">
        <f t="shared" ref="FV68:FV131" si="311">IF(DB68&lt;&gt;"",DB68*86400,"")</f>
        <v>1.4449999999998742</v>
      </c>
      <c r="FW68" s="51">
        <f t="shared" ref="FW68:FW131" si="312">IF(DC68&lt;&gt;"",DC68*86400,"")</f>
        <v>0.72249999999993708</v>
      </c>
      <c r="FX68" s="51">
        <f t="shared" ref="FX68:FX131" si="313">IF(DD68&lt;&gt;"",DD68*86400,"")</f>
        <v>0.86700000000028421</v>
      </c>
      <c r="FY68" s="51">
        <f t="shared" ref="FY68:FY131" si="314">IF(DE68&lt;&gt;"",DE68*86400,"")</f>
        <v>0.86700000000028421</v>
      </c>
      <c r="FZ68" s="51">
        <f t="shared" ref="FZ68:FZ131" si="315">IF(DF68&lt;&gt;"",DF68*86400,"")</f>
        <v>0.86700000000028421</v>
      </c>
      <c r="GA68" s="1">
        <f t="shared" ref="GA68:GA131" si="316">DV68</f>
        <v>1</v>
      </c>
      <c r="GB68" s="1">
        <f t="shared" ref="GB68:GB131" si="317">DW68</f>
        <v>1</v>
      </c>
      <c r="GC68" s="51">
        <f t="shared" ref="GC68:GC131" si="318">IF(DX68&lt;&gt;"",DX68*86400,"")</f>
        <v>1.1900000000003019</v>
      </c>
      <c r="GD68" s="51">
        <f t="shared" ref="GD68:GD131" si="319">IF(DY68&lt;&gt;"",DY68*86400,"")</f>
        <v>1.1900000000003019</v>
      </c>
      <c r="GE68" s="51">
        <f t="shared" ref="GE68:GE131" si="320">IF(DZ68&lt;&gt;"",DZ68*86400,"")</f>
        <v>1.1900000000003019</v>
      </c>
      <c r="GF68" s="51">
        <f t="shared" ref="GF68:GF131" si="321">IF(EA68&lt;&gt;"",EA68*86400,"")</f>
        <v>1.1900000000003019</v>
      </c>
      <c r="GG68" s="51" t="str">
        <f t="shared" ref="GG68:GG131" si="322">IF(EB68&lt;&gt;"",EB68*86400,"")</f>
        <v/>
      </c>
      <c r="GH68" s="1">
        <f t="shared" ref="GH68:GH131" si="323">ER68</f>
        <v>0</v>
      </c>
      <c r="GI68" s="1">
        <f t="shared" ref="GI68:GI131" si="324">ES68</f>
        <v>0</v>
      </c>
      <c r="GJ68" s="40">
        <f t="shared" ref="GJ68:GJ131" si="325">IF(ET68&lt;&gt;"",ET68*86400,"")</f>
        <v>0</v>
      </c>
      <c r="GK68" s="40" t="str">
        <f t="shared" ref="GK68:GK131" si="326">IF(EU68&lt;&gt;"",EU68*86400,"")</f>
        <v/>
      </c>
      <c r="GL68" s="40">
        <f t="shared" ref="GL68:GL131" si="327">IF(EV68&lt;&gt;"",EV68*86400,"")</f>
        <v>0</v>
      </c>
      <c r="GM68" s="40" t="str">
        <f t="shared" ref="GM68:GM131" si="328">IF(EW68&lt;&gt;"",EW68*86400,"")</f>
        <v/>
      </c>
      <c r="GN68" s="40" t="str">
        <f t="shared" ref="GN68:GN131" si="329">IF(EX68&lt;&gt;"",EX68*86400,"")</f>
        <v/>
      </c>
    </row>
    <row r="69" spans="1:196" x14ac:dyDescent="0.25">
      <c r="A69">
        <v>3</v>
      </c>
      <c r="B69">
        <v>0</v>
      </c>
      <c r="C69">
        <v>10.1</v>
      </c>
      <c r="D69" s="11">
        <f>IF(C69&gt;0,P69+(C69/86400),"")</f>
        <v>2.1023703703703704E-2</v>
      </c>
      <c r="E69" s="11">
        <f t="shared" si="188"/>
        <v>2.1138287037037039E-2</v>
      </c>
      <c r="F69" s="1">
        <v>2</v>
      </c>
      <c r="G69" s="1" t="s">
        <v>288</v>
      </c>
      <c r="H69" s="5">
        <v>17</v>
      </c>
      <c r="I69" s="5"/>
      <c r="J69" s="5"/>
      <c r="K69" s="23">
        <f t="shared" si="190"/>
        <v>1</v>
      </c>
      <c r="L69" s="5">
        <f t="shared" si="191"/>
        <v>0</v>
      </c>
      <c r="M69" s="5">
        <f t="shared" si="192"/>
        <v>0</v>
      </c>
      <c r="N69" s="5">
        <f t="shared" si="193"/>
        <v>0</v>
      </c>
      <c r="O69" s="47">
        <f t="shared" si="194"/>
        <v>0</v>
      </c>
      <c r="P69" s="4">
        <v>2.0906805555555557E-2</v>
      </c>
      <c r="Q69" s="4">
        <v>2.0914085648148145E-2</v>
      </c>
      <c r="R69" s="4">
        <v>2.0916157407407408E-2</v>
      </c>
      <c r="S69" s="4">
        <v>2.0955011574074076E-2</v>
      </c>
      <c r="T69" s="16">
        <v>2.0916157407407408E-2</v>
      </c>
      <c r="U69" s="4">
        <v>2.0955405092592593E-2</v>
      </c>
      <c r="V69" s="4">
        <v>2.0960520833333333E-2</v>
      </c>
      <c r="W69" s="16"/>
      <c r="X69" s="4"/>
      <c r="Y69" s="4"/>
      <c r="Z69" s="16"/>
      <c r="AA69" s="4"/>
      <c r="AB69" s="4"/>
      <c r="AC69" s="16"/>
      <c r="AD69" s="4"/>
      <c r="AE69" s="4"/>
      <c r="AF69" s="4">
        <v>2.1024270833333334E-2</v>
      </c>
      <c r="AG69" s="4">
        <f t="shared" si="195"/>
        <v>2.1023703703703704E-2</v>
      </c>
      <c r="AH69" s="4" t="str">
        <f t="shared" si="196"/>
        <v>TO</v>
      </c>
      <c r="AI69" s="4" t="str">
        <f t="shared" si="189"/>
        <v/>
      </c>
      <c r="AJ69" s="5" t="s">
        <v>282</v>
      </c>
      <c r="AK69" s="19" t="s">
        <v>280</v>
      </c>
      <c r="AL69" s="5" t="s">
        <v>281</v>
      </c>
      <c r="AM69" s="5" t="s">
        <v>280</v>
      </c>
      <c r="AN69" s="19"/>
      <c r="AO69" s="5"/>
      <c r="AP69" s="5"/>
      <c r="AQ69" s="19"/>
      <c r="AR69" s="5"/>
      <c r="AS69" s="5"/>
      <c r="AT69" s="19"/>
      <c r="AU69" s="5"/>
      <c r="AV69" s="5"/>
      <c r="AW69" s="1" t="str">
        <f t="shared" si="197"/>
        <v>ic</v>
      </c>
      <c r="AY69" s="1">
        <f t="shared" si="198"/>
        <v>1</v>
      </c>
      <c r="AZ69" s="1">
        <f t="shared" si="199"/>
        <v>3</v>
      </c>
      <c r="BA69" s="1">
        <f t="shared" si="200"/>
        <v>3</v>
      </c>
      <c r="BB69" s="1">
        <f t="shared" si="201"/>
        <v>0</v>
      </c>
      <c r="BC69" s="24">
        <f t="shared" si="202"/>
        <v>9.3518518518506677E-6</v>
      </c>
      <c r="BD69" s="24">
        <f t="shared" si="203"/>
        <v>3.9247685185185566E-5</v>
      </c>
      <c r="BE69" s="24">
        <f t="shared" si="204"/>
        <v>5.1157407407395605E-6</v>
      </c>
      <c r="BF69" s="24" t="str">
        <f t="shared" si="205"/>
        <v/>
      </c>
      <c r="BG69" s="24" t="str">
        <f t="shared" si="206"/>
        <v/>
      </c>
      <c r="BH69" s="24" t="str">
        <f t="shared" si="207"/>
        <v/>
      </c>
      <c r="BI69" s="24" t="str">
        <f t="shared" si="208"/>
        <v/>
      </c>
      <c r="BJ69" s="24" t="str">
        <f t="shared" si="209"/>
        <v/>
      </c>
      <c r="BK69" s="24" t="str">
        <f t="shared" si="210"/>
        <v/>
      </c>
      <c r="BL69" s="24" t="str">
        <f t="shared" si="211"/>
        <v/>
      </c>
      <c r="BM69" s="24" t="str">
        <f t="shared" si="212"/>
        <v/>
      </c>
      <c r="BN69" s="24" t="str">
        <f t="shared" si="213"/>
        <v/>
      </c>
      <c r="BO69" s="24">
        <f t="shared" si="214"/>
        <v>6.318287037037143E-5</v>
      </c>
      <c r="BQ69" s="24" t="str">
        <f t="shared" si="215"/>
        <v/>
      </c>
      <c r="BR69" s="24">
        <f t="shared" si="216"/>
        <v>3.9247685185185566E-5</v>
      </c>
      <c r="BS69" s="24" t="str">
        <f t="shared" si="217"/>
        <v/>
      </c>
      <c r="BT69" s="24" t="str">
        <f t="shared" si="218"/>
        <v/>
      </c>
      <c r="BU69" s="24" t="str">
        <f t="shared" si="219"/>
        <v/>
      </c>
      <c r="BV69" s="24" t="str">
        <f t="shared" si="220"/>
        <v/>
      </c>
      <c r="BW69" s="24" t="str">
        <f t="shared" si="221"/>
        <v/>
      </c>
      <c r="BX69" s="24" t="str">
        <f t="shared" si="222"/>
        <v/>
      </c>
      <c r="BY69" s="24" t="str">
        <f t="shared" si="223"/>
        <v/>
      </c>
      <c r="BZ69" s="24" t="str">
        <f t="shared" si="224"/>
        <v/>
      </c>
      <c r="CA69" s="24" t="str">
        <f t="shared" si="225"/>
        <v/>
      </c>
      <c r="CB69" s="24" t="str">
        <f t="shared" si="226"/>
        <v/>
      </c>
      <c r="CC69" s="24">
        <f t="shared" si="227"/>
        <v>6.318287037037143E-5</v>
      </c>
      <c r="CD69" s="1">
        <f t="shared" si="228"/>
        <v>0</v>
      </c>
      <c r="CE69" s="1">
        <f t="shared" si="229"/>
        <v>2</v>
      </c>
      <c r="CF69" s="24">
        <f t="shared" si="230"/>
        <v>1.02430555555557E-4</v>
      </c>
      <c r="CG69" s="24">
        <f t="shared" si="231"/>
        <v>5.1215277777778498E-5</v>
      </c>
      <c r="CH69" s="24">
        <f t="shared" si="232"/>
        <v>6.318287037037143E-5</v>
      </c>
      <c r="CI69" s="24">
        <f t="shared" si="233"/>
        <v>3.9247685185185566E-5</v>
      </c>
      <c r="CJ69" s="24">
        <f t="shared" si="234"/>
        <v>3.9247685185185566E-5</v>
      </c>
      <c r="CM69" s="24" t="str">
        <f t="shared" si="235"/>
        <v/>
      </c>
      <c r="CN69" s="24" t="str">
        <f t="shared" si="236"/>
        <v/>
      </c>
      <c r="CO69" s="24" t="str">
        <f t="shared" si="237"/>
        <v/>
      </c>
      <c r="CP69" s="24" t="str">
        <f t="shared" si="238"/>
        <v/>
      </c>
      <c r="CQ69" s="24" t="str">
        <f t="shared" si="239"/>
        <v/>
      </c>
      <c r="CR69" s="24" t="str">
        <f t="shared" si="240"/>
        <v/>
      </c>
      <c r="CS69" s="24" t="str">
        <f t="shared" si="241"/>
        <v/>
      </c>
      <c r="CT69" s="24" t="str">
        <f t="shared" si="242"/>
        <v/>
      </c>
      <c r="CU69" s="24" t="str">
        <f t="shared" si="243"/>
        <v/>
      </c>
      <c r="CV69" s="24" t="str">
        <f t="shared" si="244"/>
        <v/>
      </c>
      <c r="CW69" s="24" t="str">
        <f t="shared" si="245"/>
        <v/>
      </c>
      <c r="CX69" s="24" t="str">
        <f t="shared" si="246"/>
        <v/>
      </c>
      <c r="CY69" s="24" t="str">
        <f t="shared" si="247"/>
        <v/>
      </c>
      <c r="CZ69" s="1">
        <f t="shared" si="248"/>
        <v>0</v>
      </c>
      <c r="DA69" s="1">
        <f t="shared" si="249"/>
        <v>0</v>
      </c>
      <c r="DB69" s="24">
        <f t="shared" si="250"/>
        <v>0</v>
      </c>
      <c r="DC69" s="24" t="str">
        <f t="shared" si="251"/>
        <v/>
      </c>
      <c r="DD69" s="24">
        <f t="shared" si="252"/>
        <v>0</v>
      </c>
      <c r="DE69" s="24" t="str">
        <f t="shared" si="253"/>
        <v/>
      </c>
      <c r="DF69" s="24" t="str">
        <f t="shared" si="254"/>
        <v/>
      </c>
      <c r="DI69" s="24">
        <f t="shared" si="255"/>
        <v>9.3518518518506677E-6</v>
      </c>
      <c r="DJ69" s="24" t="str">
        <f t="shared" si="256"/>
        <v/>
      </c>
      <c r="DK69" s="24" t="str">
        <f t="shared" si="257"/>
        <v/>
      </c>
      <c r="DL69" s="24" t="str">
        <f t="shared" si="258"/>
        <v/>
      </c>
      <c r="DM69" s="24" t="str">
        <f t="shared" si="259"/>
        <v/>
      </c>
      <c r="DN69" s="24" t="str">
        <f t="shared" si="260"/>
        <v/>
      </c>
      <c r="DO69" s="24" t="str">
        <f t="shared" si="261"/>
        <v/>
      </c>
      <c r="DP69" s="24" t="str">
        <f t="shared" si="262"/>
        <v/>
      </c>
      <c r="DQ69" s="24" t="str">
        <f t="shared" si="263"/>
        <v/>
      </c>
      <c r="DR69" s="24" t="str">
        <f t="shared" si="264"/>
        <v/>
      </c>
      <c r="DS69" s="24" t="str">
        <f t="shared" si="265"/>
        <v/>
      </c>
      <c r="DT69" s="24" t="str">
        <f t="shared" si="266"/>
        <v/>
      </c>
      <c r="DU69" s="24" t="str">
        <f t="shared" si="267"/>
        <v/>
      </c>
      <c r="DV69" s="1">
        <f t="shared" si="268"/>
        <v>1</v>
      </c>
      <c r="DW69" s="1">
        <f t="shared" si="269"/>
        <v>1</v>
      </c>
      <c r="DX69" s="24">
        <f t="shared" si="270"/>
        <v>9.3518518518506677E-6</v>
      </c>
      <c r="DY69" s="24">
        <f t="shared" si="271"/>
        <v>9.3518518518506677E-6</v>
      </c>
      <c r="DZ69" s="24">
        <f t="shared" si="272"/>
        <v>9.3518518518506677E-6</v>
      </c>
      <c r="EA69" s="24">
        <f t="shared" si="273"/>
        <v>9.3518518518506677E-6</v>
      </c>
      <c r="EB69" s="24" t="str">
        <f t="shared" si="274"/>
        <v/>
      </c>
      <c r="EE69" s="24" t="str">
        <f t="shared" si="275"/>
        <v/>
      </c>
      <c r="EF69" s="24" t="str">
        <f t="shared" si="276"/>
        <v/>
      </c>
      <c r="EG69" s="24">
        <f t="shared" si="277"/>
        <v>5.1157407407395605E-6</v>
      </c>
      <c r="EH69" s="24" t="str">
        <f t="shared" si="278"/>
        <v/>
      </c>
      <c r="EI69" s="24" t="str">
        <f t="shared" si="279"/>
        <v/>
      </c>
      <c r="EJ69" s="24" t="str">
        <f t="shared" si="280"/>
        <v/>
      </c>
      <c r="EK69" s="24" t="str">
        <f t="shared" si="281"/>
        <v/>
      </c>
      <c r="EL69" s="24" t="str">
        <f t="shared" si="282"/>
        <v/>
      </c>
      <c r="EM69" s="24" t="str">
        <f t="shared" si="283"/>
        <v/>
      </c>
      <c r="EN69" s="24" t="str">
        <f t="shared" si="284"/>
        <v/>
      </c>
      <c r="EO69" s="24" t="str">
        <f t="shared" si="285"/>
        <v/>
      </c>
      <c r="EP69" s="24" t="str">
        <f t="shared" si="286"/>
        <v/>
      </c>
      <c r="EQ69" s="24" t="str">
        <f t="shared" si="287"/>
        <v/>
      </c>
      <c r="ER69" s="1">
        <f t="shared" si="288"/>
        <v>0</v>
      </c>
      <c r="ES69" s="1">
        <f t="shared" si="289"/>
        <v>1</v>
      </c>
      <c r="ET69" s="24">
        <f t="shared" si="290"/>
        <v>5.1157407407395605E-6</v>
      </c>
      <c r="EU69" s="24">
        <f t="shared" si="291"/>
        <v>5.1157407407395605E-6</v>
      </c>
      <c r="EV69" s="24">
        <f t="shared" si="292"/>
        <v>5.1157407407395605E-6</v>
      </c>
      <c r="EW69" s="24">
        <f t="shared" si="293"/>
        <v>5.1157407407395605E-6</v>
      </c>
      <c r="EX69" s="24">
        <f t="shared" si="294"/>
        <v>5.1157407407395605E-6</v>
      </c>
      <c r="EZ69" s="24">
        <f t="shared" si="295"/>
        <v>1.1689814814814722E-4</v>
      </c>
      <c r="FA69" s="24">
        <f>IF(AND(C69&lt;&gt;"",C69&lt;=20),C69/86400,20/86400)</f>
        <v>1.1689814814814815E-4</v>
      </c>
      <c r="FB69" s="40">
        <f t="shared" si="296"/>
        <v>7.9623807547335446E-14</v>
      </c>
      <c r="FD69" s="24">
        <f t="shared" si="297"/>
        <v>9.3518518518506677E-6</v>
      </c>
      <c r="FE69" s="24">
        <f t="shared" si="298"/>
        <v>2.0717592592624234E-6</v>
      </c>
      <c r="FF69" s="24"/>
      <c r="FG69" s="49">
        <f>K69</f>
        <v>1</v>
      </c>
      <c r="FH69" s="8">
        <f>C69</f>
        <v>10.1</v>
      </c>
      <c r="FI69" s="49">
        <f>L69</f>
        <v>0</v>
      </c>
      <c r="FJ69" s="49">
        <f t="shared" si="299"/>
        <v>1</v>
      </c>
      <c r="FK69" s="49">
        <f t="shared" si="300"/>
        <v>3</v>
      </c>
      <c r="FL69" s="51">
        <f t="shared" si="301"/>
        <v>0.80799999999989769</v>
      </c>
      <c r="FM69" s="49">
        <f t="shared" si="302"/>
        <v>0</v>
      </c>
      <c r="FN69" s="49">
        <f t="shared" si="303"/>
        <v>2</v>
      </c>
      <c r="FO69" s="51">
        <f t="shared" si="304"/>
        <v>8.850000000000124</v>
      </c>
      <c r="FP69" s="51">
        <f t="shared" si="305"/>
        <v>4.425000000000062</v>
      </c>
      <c r="FQ69" s="51">
        <f t="shared" si="306"/>
        <v>5.459000000000092</v>
      </c>
      <c r="FR69" s="51">
        <f t="shared" si="307"/>
        <v>3.3910000000000329</v>
      </c>
      <c r="FS69" s="51">
        <f t="shared" si="308"/>
        <v>3.3910000000000329</v>
      </c>
      <c r="FT69" s="1">
        <f t="shared" si="309"/>
        <v>0</v>
      </c>
      <c r="FU69" s="1">
        <f t="shared" si="310"/>
        <v>0</v>
      </c>
      <c r="FV69" s="51">
        <f t="shared" si="311"/>
        <v>0</v>
      </c>
      <c r="FW69" s="51" t="str">
        <f t="shared" si="312"/>
        <v/>
      </c>
      <c r="FX69" s="51">
        <f t="shared" si="313"/>
        <v>0</v>
      </c>
      <c r="FY69" s="51" t="str">
        <f t="shared" si="314"/>
        <v/>
      </c>
      <c r="FZ69" s="51" t="str">
        <f t="shared" si="315"/>
        <v/>
      </c>
      <c r="GA69" s="1">
        <f t="shared" si="316"/>
        <v>1</v>
      </c>
      <c r="GB69" s="1">
        <f t="shared" si="317"/>
        <v>1</v>
      </c>
      <c r="GC69" s="51">
        <f t="shared" si="318"/>
        <v>0.80799999999989769</v>
      </c>
      <c r="GD69" s="51">
        <f t="shared" si="319"/>
        <v>0.80799999999989769</v>
      </c>
      <c r="GE69" s="51">
        <f t="shared" si="320"/>
        <v>0.80799999999989769</v>
      </c>
      <c r="GF69" s="51">
        <f t="shared" si="321"/>
        <v>0.80799999999989769</v>
      </c>
      <c r="GG69" s="51" t="str">
        <f t="shared" si="322"/>
        <v/>
      </c>
      <c r="GH69" s="1">
        <f t="shared" si="323"/>
        <v>0</v>
      </c>
      <c r="GI69" s="1">
        <f t="shared" si="324"/>
        <v>1</v>
      </c>
      <c r="GJ69" s="40">
        <f t="shared" si="325"/>
        <v>0.44199999999989803</v>
      </c>
      <c r="GK69" s="40">
        <f t="shared" si="326"/>
        <v>0.44199999999989803</v>
      </c>
      <c r="GL69" s="40">
        <f t="shared" si="327"/>
        <v>0.44199999999989803</v>
      </c>
      <c r="GM69" s="40">
        <f t="shared" si="328"/>
        <v>0.44199999999989803</v>
      </c>
      <c r="GN69" s="40">
        <f t="shared" si="329"/>
        <v>0.44199999999989803</v>
      </c>
    </row>
    <row r="70" spans="1:196" x14ac:dyDescent="0.25">
      <c r="A70">
        <v>3</v>
      </c>
      <c r="B70">
        <v>0</v>
      </c>
      <c r="C70">
        <v>15.7</v>
      </c>
      <c r="D70" s="11">
        <f>IF(C70&gt;0,P70+(C70/86400),"")</f>
        <v>2.3029282407407412E-2</v>
      </c>
      <c r="E70" s="11">
        <f t="shared" si="188"/>
        <v>2.307905092592593E-2</v>
      </c>
      <c r="F70" s="1">
        <v>2</v>
      </c>
      <c r="G70" s="1" t="s">
        <v>288</v>
      </c>
      <c r="H70" s="5">
        <v>18</v>
      </c>
      <c r="I70" s="5"/>
      <c r="J70" s="5"/>
      <c r="K70" s="23">
        <f t="shared" si="190"/>
        <v>1</v>
      </c>
      <c r="L70" s="5">
        <f t="shared" si="191"/>
        <v>0</v>
      </c>
      <c r="M70" s="5">
        <f t="shared" si="192"/>
        <v>0</v>
      </c>
      <c r="N70" s="5">
        <f t="shared" si="193"/>
        <v>0</v>
      </c>
      <c r="O70" s="47">
        <f t="shared" si="194"/>
        <v>1</v>
      </c>
      <c r="P70" s="4">
        <v>2.2847569444444448E-2</v>
      </c>
      <c r="Q70" s="4">
        <v>2.300635416666667E-2</v>
      </c>
      <c r="R70" s="4">
        <v>2.3006550925925923E-2</v>
      </c>
      <c r="S70" s="4"/>
      <c r="T70" s="16">
        <v>2.3006550925925923E-2</v>
      </c>
      <c r="U70" s="4"/>
      <c r="V70" s="4"/>
      <c r="W70" s="16"/>
      <c r="X70" s="4"/>
      <c r="Y70" s="4"/>
      <c r="Z70" s="16"/>
      <c r="AA70" s="4"/>
      <c r="AB70" s="4"/>
      <c r="AC70" s="16"/>
      <c r="AD70" s="4"/>
      <c r="AE70" s="4"/>
      <c r="AF70" s="4">
        <v>2.3029178240740741E-2</v>
      </c>
      <c r="AG70" s="4">
        <f t="shared" si="195"/>
        <v>2.3029282407407412E-2</v>
      </c>
      <c r="AH70" s="4" t="str">
        <f t="shared" si="196"/>
        <v>TO</v>
      </c>
      <c r="AI70" s="4" t="str">
        <f t="shared" si="189"/>
        <v/>
      </c>
      <c r="AJ70" s="5" t="s">
        <v>282</v>
      </c>
      <c r="AK70" s="19" t="s">
        <v>280</v>
      </c>
      <c r="AL70" s="5"/>
      <c r="AM70" s="5"/>
      <c r="AN70" s="19"/>
      <c r="AO70" s="5"/>
      <c r="AP70" s="5"/>
      <c r="AQ70" s="19"/>
      <c r="AR70" s="5"/>
      <c r="AS70" s="5"/>
      <c r="AT70" s="19"/>
      <c r="AU70" s="5"/>
      <c r="AV70" s="5"/>
      <c r="AW70" s="1" t="str">
        <f t="shared" si="197"/>
        <v>ic</v>
      </c>
      <c r="AY70" s="1">
        <f t="shared" si="198"/>
        <v>1</v>
      </c>
      <c r="AZ70" s="1">
        <f t="shared" si="199"/>
        <v>1</v>
      </c>
      <c r="BA70" s="1">
        <f t="shared" si="200"/>
        <v>1</v>
      </c>
      <c r="BB70" s="1">
        <f t="shared" si="201"/>
        <v>0</v>
      </c>
      <c r="BC70" s="24">
        <f t="shared" si="202"/>
        <v>1.5898148148147523E-4</v>
      </c>
      <c r="BD70" s="24" t="str">
        <f t="shared" si="203"/>
        <v/>
      </c>
      <c r="BE70" s="24" t="str">
        <f t="shared" si="204"/>
        <v/>
      </c>
      <c r="BF70" s="24" t="str">
        <f t="shared" si="205"/>
        <v/>
      </c>
      <c r="BG70" s="24" t="str">
        <f t="shared" si="206"/>
        <v/>
      </c>
      <c r="BH70" s="24" t="str">
        <f t="shared" si="207"/>
        <v/>
      </c>
      <c r="BI70" s="24" t="str">
        <f t="shared" si="208"/>
        <v/>
      </c>
      <c r="BJ70" s="24" t="str">
        <f t="shared" si="209"/>
        <v/>
      </c>
      <c r="BK70" s="24" t="str">
        <f t="shared" si="210"/>
        <v/>
      </c>
      <c r="BL70" s="24" t="str">
        <f t="shared" si="211"/>
        <v/>
      </c>
      <c r="BM70" s="24" t="str">
        <f t="shared" si="212"/>
        <v/>
      </c>
      <c r="BN70" s="24" t="str">
        <f t="shared" si="213"/>
        <v/>
      </c>
      <c r="BO70" s="24">
        <f t="shared" si="214"/>
        <v>2.2731481481488153E-5</v>
      </c>
      <c r="BQ70" s="24" t="str">
        <f t="shared" si="215"/>
        <v/>
      </c>
      <c r="BR70" s="24" t="str">
        <f t="shared" si="216"/>
        <v/>
      </c>
      <c r="BS70" s="24" t="str">
        <f t="shared" si="217"/>
        <v/>
      </c>
      <c r="BT70" s="24" t="str">
        <f t="shared" si="218"/>
        <v/>
      </c>
      <c r="BU70" s="24" t="str">
        <f t="shared" si="219"/>
        <v/>
      </c>
      <c r="BV70" s="24" t="str">
        <f t="shared" si="220"/>
        <v/>
      </c>
      <c r="BW70" s="24" t="str">
        <f t="shared" si="221"/>
        <v/>
      </c>
      <c r="BX70" s="24" t="str">
        <f t="shared" si="222"/>
        <v/>
      </c>
      <c r="BY70" s="24" t="str">
        <f t="shared" si="223"/>
        <v/>
      </c>
      <c r="BZ70" s="24" t="str">
        <f t="shared" si="224"/>
        <v/>
      </c>
      <c r="CA70" s="24" t="str">
        <f t="shared" si="225"/>
        <v/>
      </c>
      <c r="CB70" s="24" t="str">
        <f t="shared" si="226"/>
        <v/>
      </c>
      <c r="CC70" s="24">
        <f t="shared" si="227"/>
        <v>2.2731481481488153E-5</v>
      </c>
      <c r="CD70" s="1">
        <f t="shared" si="228"/>
        <v>0</v>
      </c>
      <c r="CE70" s="1">
        <f t="shared" si="229"/>
        <v>1</v>
      </c>
      <c r="CF70" s="24">
        <f t="shared" si="230"/>
        <v>2.2731481481488153E-5</v>
      </c>
      <c r="CG70" s="24">
        <f t="shared" si="231"/>
        <v>2.2731481481488153E-5</v>
      </c>
      <c r="CH70" s="24">
        <f t="shared" si="232"/>
        <v>2.2731481481488153E-5</v>
      </c>
      <c r="CI70" s="24">
        <f t="shared" si="233"/>
        <v>2.2731481481488153E-5</v>
      </c>
      <c r="CJ70" s="24">
        <f t="shared" si="234"/>
        <v>2.2731481481488153E-5</v>
      </c>
      <c r="CM70" s="24" t="str">
        <f t="shared" si="235"/>
        <v/>
      </c>
      <c r="CN70" s="24" t="str">
        <f t="shared" si="236"/>
        <v/>
      </c>
      <c r="CO70" s="24" t="str">
        <f t="shared" si="237"/>
        <v/>
      </c>
      <c r="CP70" s="24" t="str">
        <f t="shared" si="238"/>
        <v/>
      </c>
      <c r="CQ70" s="24" t="str">
        <f t="shared" si="239"/>
        <v/>
      </c>
      <c r="CR70" s="24" t="str">
        <f t="shared" si="240"/>
        <v/>
      </c>
      <c r="CS70" s="24" t="str">
        <f t="shared" si="241"/>
        <v/>
      </c>
      <c r="CT70" s="24" t="str">
        <f t="shared" si="242"/>
        <v/>
      </c>
      <c r="CU70" s="24" t="str">
        <f t="shared" si="243"/>
        <v/>
      </c>
      <c r="CV70" s="24" t="str">
        <f t="shared" si="244"/>
        <v/>
      </c>
      <c r="CW70" s="24" t="str">
        <f t="shared" si="245"/>
        <v/>
      </c>
      <c r="CX70" s="24" t="str">
        <f t="shared" si="246"/>
        <v/>
      </c>
      <c r="CY70" s="24" t="str">
        <f t="shared" si="247"/>
        <v/>
      </c>
      <c r="CZ70" s="1">
        <f t="shared" si="248"/>
        <v>0</v>
      </c>
      <c r="DA70" s="1">
        <f t="shared" si="249"/>
        <v>0</v>
      </c>
      <c r="DB70" s="24">
        <f t="shared" si="250"/>
        <v>0</v>
      </c>
      <c r="DC70" s="24" t="str">
        <f t="shared" si="251"/>
        <v/>
      </c>
      <c r="DD70" s="24">
        <f t="shared" si="252"/>
        <v>0</v>
      </c>
      <c r="DE70" s="24" t="str">
        <f t="shared" si="253"/>
        <v/>
      </c>
      <c r="DF70" s="24" t="str">
        <f t="shared" si="254"/>
        <v/>
      </c>
      <c r="DI70" s="24">
        <f t="shared" si="255"/>
        <v>1.5898148148147523E-4</v>
      </c>
      <c r="DJ70" s="24" t="str">
        <f t="shared" si="256"/>
        <v/>
      </c>
      <c r="DK70" s="24" t="str">
        <f t="shared" si="257"/>
        <v/>
      </c>
      <c r="DL70" s="24" t="str">
        <f t="shared" si="258"/>
        <v/>
      </c>
      <c r="DM70" s="24" t="str">
        <f t="shared" si="259"/>
        <v/>
      </c>
      <c r="DN70" s="24" t="str">
        <f t="shared" si="260"/>
        <v/>
      </c>
      <c r="DO70" s="24" t="str">
        <f t="shared" si="261"/>
        <v/>
      </c>
      <c r="DP70" s="24" t="str">
        <f t="shared" si="262"/>
        <v/>
      </c>
      <c r="DQ70" s="24" t="str">
        <f t="shared" si="263"/>
        <v/>
      </c>
      <c r="DR70" s="24" t="str">
        <f t="shared" si="264"/>
        <v/>
      </c>
      <c r="DS70" s="24" t="str">
        <f t="shared" si="265"/>
        <v/>
      </c>
      <c r="DT70" s="24" t="str">
        <f t="shared" si="266"/>
        <v/>
      </c>
      <c r="DU70" s="24" t="str">
        <f t="shared" si="267"/>
        <v/>
      </c>
      <c r="DV70" s="1">
        <f t="shared" si="268"/>
        <v>1</v>
      </c>
      <c r="DW70" s="1">
        <f t="shared" si="269"/>
        <v>1</v>
      </c>
      <c r="DX70" s="24">
        <f t="shared" si="270"/>
        <v>1.5898148148147523E-4</v>
      </c>
      <c r="DY70" s="24">
        <f t="shared" si="271"/>
        <v>1.5898148148147523E-4</v>
      </c>
      <c r="DZ70" s="24">
        <f t="shared" si="272"/>
        <v>1.5898148148147523E-4</v>
      </c>
      <c r="EA70" s="24">
        <f t="shared" si="273"/>
        <v>1.5898148148147523E-4</v>
      </c>
      <c r="EB70" s="24" t="str">
        <f t="shared" si="274"/>
        <v/>
      </c>
      <c r="EE70" s="24" t="str">
        <f t="shared" si="275"/>
        <v/>
      </c>
      <c r="EF70" s="24" t="str">
        <f t="shared" si="276"/>
        <v/>
      </c>
      <c r="EG70" s="24" t="str">
        <f t="shared" si="277"/>
        <v/>
      </c>
      <c r="EH70" s="24" t="str">
        <f t="shared" si="278"/>
        <v/>
      </c>
      <c r="EI70" s="24" t="str">
        <f t="shared" si="279"/>
        <v/>
      </c>
      <c r="EJ70" s="24" t="str">
        <f t="shared" si="280"/>
        <v/>
      </c>
      <c r="EK70" s="24" t="str">
        <f t="shared" si="281"/>
        <v/>
      </c>
      <c r="EL70" s="24" t="str">
        <f t="shared" si="282"/>
        <v/>
      </c>
      <c r="EM70" s="24" t="str">
        <f t="shared" si="283"/>
        <v/>
      </c>
      <c r="EN70" s="24" t="str">
        <f t="shared" si="284"/>
        <v/>
      </c>
      <c r="EO70" s="24" t="str">
        <f t="shared" si="285"/>
        <v/>
      </c>
      <c r="EP70" s="24" t="str">
        <f t="shared" si="286"/>
        <v/>
      </c>
      <c r="EQ70" s="24" t="str">
        <f t="shared" si="287"/>
        <v/>
      </c>
      <c r="ER70" s="1">
        <f t="shared" si="288"/>
        <v>0</v>
      </c>
      <c r="ES70" s="1">
        <f t="shared" si="289"/>
        <v>0</v>
      </c>
      <c r="ET70" s="24">
        <f t="shared" si="290"/>
        <v>0</v>
      </c>
      <c r="EU70" s="24" t="str">
        <f t="shared" si="291"/>
        <v/>
      </c>
      <c r="EV70" s="24">
        <f t="shared" si="292"/>
        <v>0</v>
      </c>
      <c r="EW70" s="24" t="str">
        <f t="shared" si="293"/>
        <v/>
      </c>
      <c r="EX70" s="24" t="str">
        <f t="shared" si="294"/>
        <v/>
      </c>
      <c r="EZ70" s="24">
        <f t="shared" si="295"/>
        <v>1.8171296296296338E-4</v>
      </c>
      <c r="FA70" s="24">
        <f>IF(AND(C70&lt;&gt;"",C70&lt;=20),C70/86400,20/86400)</f>
        <v>1.8171296296296295E-4</v>
      </c>
      <c r="FB70" s="40">
        <f t="shared" si="296"/>
        <v>-3.7470027081099033E-14</v>
      </c>
      <c r="FD70" s="24">
        <f t="shared" si="297"/>
        <v>1.5898148148147523E-4</v>
      </c>
      <c r="FE70" s="24">
        <f t="shared" si="298"/>
        <v>1.9675925925360938E-7</v>
      </c>
      <c r="FF70" s="24"/>
      <c r="FG70" s="49">
        <f>K70</f>
        <v>1</v>
      </c>
      <c r="FH70" s="8">
        <f>C70</f>
        <v>15.7</v>
      </c>
      <c r="FI70" s="49">
        <f>L70</f>
        <v>0</v>
      </c>
      <c r="FJ70" s="49">
        <f t="shared" si="299"/>
        <v>1</v>
      </c>
      <c r="FK70" s="49">
        <f t="shared" si="300"/>
        <v>1</v>
      </c>
      <c r="FL70" s="51">
        <f t="shared" si="301"/>
        <v>13.735999999999461</v>
      </c>
      <c r="FM70" s="49">
        <f t="shared" si="302"/>
        <v>0</v>
      </c>
      <c r="FN70" s="49">
        <f t="shared" si="303"/>
        <v>1</v>
      </c>
      <c r="FO70" s="51">
        <f t="shared" si="304"/>
        <v>1.9640000000005764</v>
      </c>
      <c r="FP70" s="51">
        <f t="shared" si="305"/>
        <v>1.9640000000005764</v>
      </c>
      <c r="FQ70" s="51">
        <f t="shared" si="306"/>
        <v>1.9640000000005764</v>
      </c>
      <c r="FR70" s="51">
        <f t="shared" si="307"/>
        <v>1.9640000000005764</v>
      </c>
      <c r="FS70" s="51">
        <f t="shared" si="308"/>
        <v>1.9640000000005764</v>
      </c>
      <c r="FT70" s="1">
        <f t="shared" si="309"/>
        <v>0</v>
      </c>
      <c r="FU70" s="1">
        <f t="shared" si="310"/>
        <v>0</v>
      </c>
      <c r="FV70" s="51">
        <f t="shared" si="311"/>
        <v>0</v>
      </c>
      <c r="FW70" s="51" t="str">
        <f t="shared" si="312"/>
        <v/>
      </c>
      <c r="FX70" s="51">
        <f t="shared" si="313"/>
        <v>0</v>
      </c>
      <c r="FY70" s="51" t="str">
        <f t="shared" si="314"/>
        <v/>
      </c>
      <c r="FZ70" s="51" t="str">
        <f t="shared" si="315"/>
        <v/>
      </c>
      <c r="GA70" s="1">
        <f t="shared" si="316"/>
        <v>1</v>
      </c>
      <c r="GB70" s="1">
        <f t="shared" si="317"/>
        <v>1</v>
      </c>
      <c r="GC70" s="51">
        <f t="shared" si="318"/>
        <v>13.735999999999461</v>
      </c>
      <c r="GD70" s="51">
        <f t="shared" si="319"/>
        <v>13.735999999999461</v>
      </c>
      <c r="GE70" s="51">
        <f t="shared" si="320"/>
        <v>13.735999999999461</v>
      </c>
      <c r="GF70" s="51">
        <f t="shared" si="321"/>
        <v>13.735999999999461</v>
      </c>
      <c r="GG70" s="51" t="str">
        <f t="shared" si="322"/>
        <v/>
      </c>
      <c r="GH70" s="1">
        <f t="shared" si="323"/>
        <v>0</v>
      </c>
      <c r="GI70" s="1">
        <f t="shared" si="324"/>
        <v>0</v>
      </c>
      <c r="GJ70" s="40">
        <f t="shared" si="325"/>
        <v>0</v>
      </c>
      <c r="GK70" s="40" t="str">
        <f t="shared" si="326"/>
        <v/>
      </c>
      <c r="GL70" s="40">
        <f t="shared" si="327"/>
        <v>0</v>
      </c>
      <c r="GM70" s="40" t="str">
        <f t="shared" si="328"/>
        <v/>
      </c>
      <c r="GN70" s="40" t="str">
        <f t="shared" si="329"/>
        <v/>
      </c>
    </row>
    <row r="71" spans="1:196" x14ac:dyDescent="0.25">
      <c r="A71">
        <v>3</v>
      </c>
      <c r="B71">
        <v>0</v>
      </c>
      <c r="C71">
        <v>16.2</v>
      </c>
      <c r="D71" s="11">
        <f>IF(C71&gt;0,P71+(C71/86400),"")</f>
        <v>2.0593333333333335E-2</v>
      </c>
      <c r="E71" s="11">
        <f t="shared" si="188"/>
        <v>2.0637314814814817E-2</v>
      </c>
      <c r="F71" s="1">
        <v>2</v>
      </c>
      <c r="G71" s="1" t="s">
        <v>288</v>
      </c>
      <c r="H71" s="5">
        <v>19</v>
      </c>
      <c r="I71" s="5"/>
      <c r="J71" s="5"/>
      <c r="K71" s="23">
        <f t="shared" si="190"/>
        <v>1</v>
      </c>
      <c r="L71" s="5">
        <f t="shared" si="191"/>
        <v>0</v>
      </c>
      <c r="M71" s="5">
        <f t="shared" si="192"/>
        <v>0</v>
      </c>
      <c r="N71" s="5">
        <f t="shared" si="193"/>
        <v>0</v>
      </c>
      <c r="O71" s="47">
        <f t="shared" si="194"/>
        <v>0</v>
      </c>
      <c r="P71" s="4">
        <v>2.0405833333333335E-2</v>
      </c>
      <c r="Q71" s="4">
        <v>2.0419409722222222E-2</v>
      </c>
      <c r="R71" s="4">
        <v>2.042255787037037E-2</v>
      </c>
      <c r="S71" s="4">
        <v>2.0580555555555557E-2</v>
      </c>
      <c r="T71" s="16">
        <v>2.042255787037037E-2</v>
      </c>
      <c r="U71" s="4">
        <v>2.0582523148148148E-2</v>
      </c>
      <c r="V71" s="4">
        <v>2.0586458333333332E-2</v>
      </c>
      <c r="W71" s="16"/>
      <c r="X71" s="4"/>
      <c r="Y71" s="4"/>
      <c r="Z71" s="16"/>
      <c r="AA71" s="4"/>
      <c r="AB71" s="4"/>
      <c r="AC71" s="16"/>
      <c r="AD71" s="4"/>
      <c r="AE71" s="4"/>
      <c r="AF71" s="4">
        <v>2.0595312500000001E-2</v>
      </c>
      <c r="AG71" s="4">
        <f t="shared" si="195"/>
        <v>2.0593333333333335E-2</v>
      </c>
      <c r="AH71" s="4" t="str">
        <f t="shared" si="196"/>
        <v>TO</v>
      </c>
      <c r="AI71" s="4" t="str">
        <f t="shared" si="189"/>
        <v/>
      </c>
      <c r="AJ71" s="5" t="s">
        <v>282</v>
      </c>
      <c r="AK71" s="19" t="s">
        <v>280</v>
      </c>
      <c r="AL71" s="5" t="s">
        <v>281</v>
      </c>
      <c r="AM71" s="5" t="s">
        <v>280</v>
      </c>
      <c r="AN71" s="19"/>
      <c r="AO71" s="5"/>
      <c r="AP71" s="5"/>
      <c r="AQ71" s="19"/>
      <c r="AR71" s="5"/>
      <c r="AS71" s="5"/>
      <c r="AT71" s="19"/>
      <c r="AU71" s="5"/>
      <c r="AV71" s="5"/>
      <c r="AW71" s="1" t="str">
        <f t="shared" si="197"/>
        <v>ic</v>
      </c>
      <c r="AY71" s="1">
        <f t="shared" si="198"/>
        <v>1</v>
      </c>
      <c r="AZ71" s="1">
        <f t="shared" si="199"/>
        <v>3</v>
      </c>
      <c r="BA71" s="1">
        <f t="shared" si="200"/>
        <v>3</v>
      </c>
      <c r="BB71" s="1">
        <f t="shared" si="201"/>
        <v>0</v>
      </c>
      <c r="BC71" s="24">
        <f t="shared" si="202"/>
        <v>1.6724537037035581E-5</v>
      </c>
      <c r="BD71" s="24">
        <f t="shared" si="203"/>
        <v>1.5996527777777797E-4</v>
      </c>
      <c r="BE71" s="24">
        <f t="shared" si="204"/>
        <v>3.9351851851832098E-6</v>
      </c>
      <c r="BF71" s="24" t="str">
        <f t="shared" si="205"/>
        <v/>
      </c>
      <c r="BG71" s="24" t="str">
        <f t="shared" si="206"/>
        <v/>
      </c>
      <c r="BH71" s="24" t="str">
        <f t="shared" si="207"/>
        <v/>
      </c>
      <c r="BI71" s="24" t="str">
        <f t="shared" si="208"/>
        <v/>
      </c>
      <c r="BJ71" s="24" t="str">
        <f t="shared" si="209"/>
        <v/>
      </c>
      <c r="BK71" s="24" t="str">
        <f t="shared" si="210"/>
        <v/>
      </c>
      <c r="BL71" s="24" t="str">
        <f t="shared" si="211"/>
        <v/>
      </c>
      <c r="BM71" s="24" t="str">
        <f t="shared" si="212"/>
        <v/>
      </c>
      <c r="BN71" s="24" t="str">
        <f t="shared" si="213"/>
        <v/>
      </c>
      <c r="BO71" s="24">
        <f t="shared" si="214"/>
        <v>6.8750000000034062E-6</v>
      </c>
      <c r="BQ71" s="24" t="str">
        <f t="shared" si="215"/>
        <v/>
      </c>
      <c r="BR71" s="24">
        <f t="shared" si="216"/>
        <v>1.5996527777777797E-4</v>
      </c>
      <c r="BS71" s="24" t="str">
        <f t="shared" si="217"/>
        <v/>
      </c>
      <c r="BT71" s="24" t="str">
        <f t="shared" si="218"/>
        <v/>
      </c>
      <c r="BU71" s="24" t="str">
        <f t="shared" si="219"/>
        <v/>
      </c>
      <c r="BV71" s="24" t="str">
        <f t="shared" si="220"/>
        <v/>
      </c>
      <c r="BW71" s="24" t="str">
        <f t="shared" si="221"/>
        <v/>
      </c>
      <c r="BX71" s="24" t="str">
        <f t="shared" si="222"/>
        <v/>
      </c>
      <c r="BY71" s="24" t="str">
        <f t="shared" si="223"/>
        <v/>
      </c>
      <c r="BZ71" s="24" t="str">
        <f t="shared" si="224"/>
        <v/>
      </c>
      <c r="CA71" s="24" t="str">
        <f t="shared" si="225"/>
        <v/>
      </c>
      <c r="CB71" s="24" t="str">
        <f t="shared" si="226"/>
        <v/>
      </c>
      <c r="CC71" s="24">
        <f t="shared" si="227"/>
        <v>6.8750000000034062E-6</v>
      </c>
      <c r="CD71" s="1">
        <f t="shared" si="228"/>
        <v>0</v>
      </c>
      <c r="CE71" s="1">
        <f t="shared" si="229"/>
        <v>2</v>
      </c>
      <c r="CF71" s="24">
        <f t="shared" si="230"/>
        <v>1.6684027777778138E-4</v>
      </c>
      <c r="CG71" s="24">
        <f t="shared" si="231"/>
        <v>8.3420138888890688E-5</v>
      </c>
      <c r="CH71" s="24">
        <f t="shared" si="232"/>
        <v>1.5996527777777797E-4</v>
      </c>
      <c r="CI71" s="24">
        <f t="shared" si="233"/>
        <v>1.5996527777777797E-4</v>
      </c>
      <c r="CJ71" s="24">
        <f t="shared" si="234"/>
        <v>1.5996527777777797E-4</v>
      </c>
      <c r="CM71" s="24" t="str">
        <f t="shared" si="235"/>
        <v/>
      </c>
      <c r="CN71" s="24" t="str">
        <f t="shared" si="236"/>
        <v/>
      </c>
      <c r="CO71" s="24" t="str">
        <f t="shared" si="237"/>
        <v/>
      </c>
      <c r="CP71" s="24" t="str">
        <f t="shared" si="238"/>
        <v/>
      </c>
      <c r="CQ71" s="24" t="str">
        <f t="shared" si="239"/>
        <v/>
      </c>
      <c r="CR71" s="24" t="str">
        <f t="shared" si="240"/>
        <v/>
      </c>
      <c r="CS71" s="24" t="str">
        <f t="shared" si="241"/>
        <v/>
      </c>
      <c r="CT71" s="24" t="str">
        <f t="shared" si="242"/>
        <v/>
      </c>
      <c r="CU71" s="24" t="str">
        <f t="shared" si="243"/>
        <v/>
      </c>
      <c r="CV71" s="24" t="str">
        <f t="shared" si="244"/>
        <v/>
      </c>
      <c r="CW71" s="24" t="str">
        <f t="shared" si="245"/>
        <v/>
      </c>
      <c r="CX71" s="24" t="str">
        <f t="shared" si="246"/>
        <v/>
      </c>
      <c r="CY71" s="24" t="str">
        <f t="shared" si="247"/>
        <v/>
      </c>
      <c r="CZ71" s="1">
        <f t="shared" si="248"/>
        <v>0</v>
      </c>
      <c r="DA71" s="1">
        <f t="shared" si="249"/>
        <v>0</v>
      </c>
      <c r="DB71" s="24">
        <f t="shared" si="250"/>
        <v>0</v>
      </c>
      <c r="DC71" s="24" t="str">
        <f t="shared" si="251"/>
        <v/>
      </c>
      <c r="DD71" s="24">
        <f t="shared" si="252"/>
        <v>0</v>
      </c>
      <c r="DE71" s="24" t="str">
        <f t="shared" si="253"/>
        <v/>
      </c>
      <c r="DF71" s="24" t="str">
        <f t="shared" si="254"/>
        <v/>
      </c>
      <c r="DI71" s="24">
        <f t="shared" si="255"/>
        <v>1.6724537037035581E-5</v>
      </c>
      <c r="DJ71" s="24" t="str">
        <f t="shared" si="256"/>
        <v/>
      </c>
      <c r="DK71" s="24" t="str">
        <f t="shared" si="257"/>
        <v/>
      </c>
      <c r="DL71" s="24" t="str">
        <f t="shared" si="258"/>
        <v/>
      </c>
      <c r="DM71" s="24" t="str">
        <f t="shared" si="259"/>
        <v/>
      </c>
      <c r="DN71" s="24" t="str">
        <f t="shared" si="260"/>
        <v/>
      </c>
      <c r="DO71" s="24" t="str">
        <f t="shared" si="261"/>
        <v/>
      </c>
      <c r="DP71" s="24" t="str">
        <f t="shared" si="262"/>
        <v/>
      </c>
      <c r="DQ71" s="24" t="str">
        <f t="shared" si="263"/>
        <v/>
      </c>
      <c r="DR71" s="24" t="str">
        <f t="shared" si="264"/>
        <v/>
      </c>
      <c r="DS71" s="24" t="str">
        <f t="shared" si="265"/>
        <v/>
      </c>
      <c r="DT71" s="24" t="str">
        <f t="shared" si="266"/>
        <v/>
      </c>
      <c r="DU71" s="24" t="str">
        <f t="shared" si="267"/>
        <v/>
      </c>
      <c r="DV71" s="1">
        <f t="shared" si="268"/>
        <v>1</v>
      </c>
      <c r="DW71" s="1">
        <f t="shared" si="269"/>
        <v>1</v>
      </c>
      <c r="DX71" s="24">
        <f t="shared" si="270"/>
        <v>1.6724537037035581E-5</v>
      </c>
      <c r="DY71" s="24">
        <f t="shared" si="271"/>
        <v>1.6724537037035581E-5</v>
      </c>
      <c r="DZ71" s="24">
        <f t="shared" si="272"/>
        <v>1.6724537037035581E-5</v>
      </c>
      <c r="EA71" s="24">
        <f t="shared" si="273"/>
        <v>1.6724537037035581E-5</v>
      </c>
      <c r="EB71" s="24" t="str">
        <f t="shared" si="274"/>
        <v/>
      </c>
      <c r="EE71" s="24" t="str">
        <f t="shared" si="275"/>
        <v/>
      </c>
      <c r="EF71" s="24" t="str">
        <f t="shared" si="276"/>
        <v/>
      </c>
      <c r="EG71" s="24">
        <f t="shared" si="277"/>
        <v>3.9351851851832098E-6</v>
      </c>
      <c r="EH71" s="24" t="str">
        <f t="shared" si="278"/>
        <v/>
      </c>
      <c r="EI71" s="24" t="str">
        <f t="shared" si="279"/>
        <v/>
      </c>
      <c r="EJ71" s="24" t="str">
        <f t="shared" si="280"/>
        <v/>
      </c>
      <c r="EK71" s="24" t="str">
        <f t="shared" si="281"/>
        <v/>
      </c>
      <c r="EL71" s="24" t="str">
        <f t="shared" si="282"/>
        <v/>
      </c>
      <c r="EM71" s="24" t="str">
        <f t="shared" si="283"/>
        <v/>
      </c>
      <c r="EN71" s="24" t="str">
        <f t="shared" si="284"/>
        <v/>
      </c>
      <c r="EO71" s="24" t="str">
        <f t="shared" si="285"/>
        <v/>
      </c>
      <c r="EP71" s="24" t="str">
        <f t="shared" si="286"/>
        <v/>
      </c>
      <c r="EQ71" s="24" t="str">
        <f t="shared" si="287"/>
        <v/>
      </c>
      <c r="ER71" s="1">
        <f t="shared" si="288"/>
        <v>0</v>
      </c>
      <c r="ES71" s="1">
        <f t="shared" si="289"/>
        <v>1</v>
      </c>
      <c r="ET71" s="24">
        <f t="shared" si="290"/>
        <v>3.9351851851832098E-6</v>
      </c>
      <c r="EU71" s="24">
        <f t="shared" si="291"/>
        <v>3.9351851851832098E-6</v>
      </c>
      <c r="EV71" s="24">
        <f t="shared" si="292"/>
        <v>3.9351851851832098E-6</v>
      </c>
      <c r="EW71" s="24">
        <f t="shared" si="293"/>
        <v>3.9351851851832098E-6</v>
      </c>
      <c r="EX71" s="24">
        <f t="shared" si="294"/>
        <v>3.9351851851832098E-6</v>
      </c>
      <c r="EZ71" s="24">
        <f t="shared" si="295"/>
        <v>1.8750000000000017E-4</v>
      </c>
      <c r="FA71" s="24">
        <f>IF(AND(C71&lt;&gt;"",C71&lt;=20),C71/86400,20/86400)</f>
        <v>1.875E-4</v>
      </c>
      <c r="FB71" s="40">
        <f t="shared" si="296"/>
        <v>-1.4051260155412137E-14</v>
      </c>
      <c r="FD71" s="24">
        <f t="shared" si="297"/>
        <v>1.6724537037035581E-5</v>
      </c>
      <c r="FE71" s="24">
        <f t="shared" si="298"/>
        <v>3.1481481481479556E-6</v>
      </c>
      <c r="FF71" s="24"/>
      <c r="FG71" s="49">
        <f>K71</f>
        <v>1</v>
      </c>
      <c r="FH71" s="8">
        <f>C71</f>
        <v>16.2</v>
      </c>
      <c r="FI71" s="49">
        <f>L71</f>
        <v>0</v>
      </c>
      <c r="FJ71" s="49">
        <f t="shared" si="299"/>
        <v>1</v>
      </c>
      <c r="FK71" s="49">
        <f t="shared" si="300"/>
        <v>3</v>
      </c>
      <c r="FL71" s="51">
        <f t="shared" si="301"/>
        <v>1.4449999999998742</v>
      </c>
      <c r="FM71" s="49">
        <f t="shared" si="302"/>
        <v>0</v>
      </c>
      <c r="FN71" s="49">
        <f t="shared" si="303"/>
        <v>2</v>
      </c>
      <c r="FO71" s="51">
        <f t="shared" si="304"/>
        <v>14.415000000000312</v>
      </c>
      <c r="FP71" s="51">
        <f t="shared" si="305"/>
        <v>7.2075000000001559</v>
      </c>
      <c r="FQ71" s="51">
        <f t="shared" si="306"/>
        <v>13.821000000000016</v>
      </c>
      <c r="FR71" s="51">
        <f t="shared" si="307"/>
        <v>13.821000000000016</v>
      </c>
      <c r="FS71" s="51">
        <f t="shared" si="308"/>
        <v>13.821000000000016</v>
      </c>
      <c r="FT71" s="1">
        <f t="shared" si="309"/>
        <v>0</v>
      </c>
      <c r="FU71" s="1">
        <f t="shared" si="310"/>
        <v>0</v>
      </c>
      <c r="FV71" s="51">
        <f t="shared" si="311"/>
        <v>0</v>
      </c>
      <c r="FW71" s="51" t="str">
        <f t="shared" si="312"/>
        <v/>
      </c>
      <c r="FX71" s="51">
        <f t="shared" si="313"/>
        <v>0</v>
      </c>
      <c r="FY71" s="51" t="str">
        <f t="shared" si="314"/>
        <v/>
      </c>
      <c r="FZ71" s="51" t="str">
        <f t="shared" si="315"/>
        <v/>
      </c>
      <c r="GA71" s="1">
        <f t="shared" si="316"/>
        <v>1</v>
      </c>
      <c r="GB71" s="1">
        <f t="shared" si="317"/>
        <v>1</v>
      </c>
      <c r="GC71" s="51">
        <f t="shared" si="318"/>
        <v>1.4449999999998742</v>
      </c>
      <c r="GD71" s="51">
        <f t="shared" si="319"/>
        <v>1.4449999999998742</v>
      </c>
      <c r="GE71" s="51">
        <f t="shared" si="320"/>
        <v>1.4449999999998742</v>
      </c>
      <c r="GF71" s="51">
        <f t="shared" si="321"/>
        <v>1.4449999999998742</v>
      </c>
      <c r="GG71" s="51" t="str">
        <f t="shared" si="322"/>
        <v/>
      </c>
      <c r="GH71" s="1">
        <f t="shared" si="323"/>
        <v>0</v>
      </c>
      <c r="GI71" s="1">
        <f t="shared" si="324"/>
        <v>1</v>
      </c>
      <c r="GJ71" s="40">
        <f t="shared" si="325"/>
        <v>0.33999999999982933</v>
      </c>
      <c r="GK71" s="40">
        <f t="shared" si="326"/>
        <v>0.33999999999982933</v>
      </c>
      <c r="GL71" s="40">
        <f t="shared" si="327"/>
        <v>0.33999999999982933</v>
      </c>
      <c r="GM71" s="40">
        <f t="shared" si="328"/>
        <v>0.33999999999982933</v>
      </c>
      <c r="GN71" s="40">
        <f t="shared" si="329"/>
        <v>0.33999999999982933</v>
      </c>
    </row>
    <row r="72" spans="1:196" x14ac:dyDescent="0.25">
      <c r="A72">
        <v>3</v>
      </c>
      <c r="B72">
        <v>0</v>
      </c>
      <c r="C72">
        <v>7.4</v>
      </c>
      <c r="D72" s="11">
        <f>IF(C72&gt;0,P72+(C72/86400),"")</f>
        <v>2.7306099537037037E-2</v>
      </c>
      <c r="E72" s="11">
        <f t="shared" si="188"/>
        <v>2.7451932870370371E-2</v>
      </c>
      <c r="F72" s="1">
        <v>2</v>
      </c>
      <c r="G72" s="1" t="s">
        <v>288</v>
      </c>
      <c r="H72" s="5">
        <v>20</v>
      </c>
      <c r="I72" s="5"/>
      <c r="J72" s="5"/>
      <c r="K72" s="23">
        <f t="shared" si="190"/>
        <v>1</v>
      </c>
      <c r="L72" s="5">
        <f t="shared" si="191"/>
        <v>0</v>
      </c>
      <c r="M72" s="5">
        <f t="shared" si="192"/>
        <v>0</v>
      </c>
      <c r="N72" s="5">
        <f t="shared" si="193"/>
        <v>0</v>
      </c>
      <c r="O72" s="47">
        <f t="shared" si="194"/>
        <v>0</v>
      </c>
      <c r="P72" s="4">
        <v>2.722045138888889E-2</v>
      </c>
      <c r="Q72" s="4">
        <v>2.7224583333333333E-2</v>
      </c>
      <c r="R72" s="4">
        <v>2.7226157407407404E-2</v>
      </c>
      <c r="S72" s="4">
        <v>2.7279479166666665E-2</v>
      </c>
      <c r="T72" s="16">
        <v>2.7226157407407404E-2</v>
      </c>
      <c r="U72" s="4">
        <v>2.7279479166666665E-2</v>
      </c>
      <c r="V72" s="4">
        <v>2.7285381944444447E-2</v>
      </c>
      <c r="W72" s="16">
        <v>2.7291284722222222E-2</v>
      </c>
      <c r="X72" s="4"/>
      <c r="Y72" s="4"/>
      <c r="Z72" s="16"/>
      <c r="AA72" s="4"/>
      <c r="AB72" s="4"/>
      <c r="AC72" s="16"/>
      <c r="AD72" s="4"/>
      <c r="AE72" s="4"/>
      <c r="AF72" s="4">
        <v>2.7307418981481479E-2</v>
      </c>
      <c r="AG72" s="4">
        <f t="shared" si="195"/>
        <v>2.7306099537037037E-2</v>
      </c>
      <c r="AH72" s="4" t="str">
        <f t="shared" si="196"/>
        <v>TO</v>
      </c>
      <c r="AI72" s="4" t="str">
        <f t="shared" si="189"/>
        <v/>
      </c>
      <c r="AJ72" s="5" t="s">
        <v>282</v>
      </c>
      <c r="AK72" s="19" t="s">
        <v>280</v>
      </c>
      <c r="AL72" s="5" t="s">
        <v>286</v>
      </c>
      <c r="AM72" s="5" t="s">
        <v>281</v>
      </c>
      <c r="AN72" s="19" t="s">
        <v>280</v>
      </c>
      <c r="AO72" s="5"/>
      <c r="AP72" s="5"/>
      <c r="AQ72" s="19"/>
      <c r="AR72" s="5"/>
      <c r="AS72" s="5"/>
      <c r="AT72" s="19"/>
      <c r="AU72" s="5"/>
      <c r="AV72" s="5"/>
      <c r="AW72" s="1" t="str">
        <f t="shared" si="197"/>
        <v>ic</v>
      </c>
      <c r="AY72" s="1">
        <f t="shared" si="198"/>
        <v>1</v>
      </c>
      <c r="AZ72" s="1">
        <f t="shared" si="199"/>
        <v>4</v>
      </c>
      <c r="BA72" s="1">
        <f t="shared" si="200"/>
        <v>4</v>
      </c>
      <c r="BB72" s="1">
        <f t="shared" si="201"/>
        <v>0</v>
      </c>
      <c r="BC72" s="24">
        <f t="shared" si="202"/>
        <v>5.7060185185142664E-6</v>
      </c>
      <c r="BD72" s="24">
        <f t="shared" si="203"/>
        <v>5.3321759259261636E-5</v>
      </c>
      <c r="BE72" s="24">
        <f t="shared" si="204"/>
        <v>5.9027777777817536E-6</v>
      </c>
      <c r="BF72" s="24">
        <f t="shared" si="205"/>
        <v>5.9027777777748147E-6</v>
      </c>
      <c r="BG72" s="24" t="str">
        <f t="shared" si="206"/>
        <v/>
      </c>
      <c r="BH72" s="24" t="str">
        <f t="shared" si="207"/>
        <v/>
      </c>
      <c r="BI72" s="24" t="str">
        <f t="shared" si="208"/>
        <v/>
      </c>
      <c r="BJ72" s="24" t="str">
        <f t="shared" si="209"/>
        <v/>
      </c>
      <c r="BK72" s="24" t="str">
        <f t="shared" si="210"/>
        <v/>
      </c>
      <c r="BL72" s="24" t="str">
        <f t="shared" si="211"/>
        <v/>
      </c>
      <c r="BM72" s="24" t="str">
        <f t="shared" si="212"/>
        <v/>
      </c>
      <c r="BN72" s="24" t="str">
        <f t="shared" si="213"/>
        <v/>
      </c>
      <c r="BO72" s="24">
        <f t="shared" si="214"/>
        <v>1.4814814814814725E-5</v>
      </c>
      <c r="BQ72" s="24" t="str">
        <f t="shared" si="215"/>
        <v/>
      </c>
      <c r="BR72" s="24">
        <f t="shared" si="216"/>
        <v>5.3321759259261636E-5</v>
      </c>
      <c r="BS72" s="24" t="str">
        <f t="shared" si="217"/>
        <v/>
      </c>
      <c r="BT72" s="24" t="str">
        <f t="shared" si="218"/>
        <v/>
      </c>
      <c r="BU72" s="24" t="str">
        <f t="shared" si="219"/>
        <v/>
      </c>
      <c r="BV72" s="24" t="str">
        <f t="shared" si="220"/>
        <v/>
      </c>
      <c r="BW72" s="24" t="str">
        <f t="shared" si="221"/>
        <v/>
      </c>
      <c r="BX72" s="24" t="str">
        <f t="shared" si="222"/>
        <v/>
      </c>
      <c r="BY72" s="24" t="str">
        <f t="shared" si="223"/>
        <v/>
      </c>
      <c r="BZ72" s="24" t="str">
        <f t="shared" si="224"/>
        <v/>
      </c>
      <c r="CA72" s="24" t="str">
        <f t="shared" si="225"/>
        <v/>
      </c>
      <c r="CB72" s="24" t="str">
        <f t="shared" si="226"/>
        <v/>
      </c>
      <c r="CC72" s="24">
        <f t="shared" si="227"/>
        <v>1.4814814814814725E-5</v>
      </c>
      <c r="CD72" s="1">
        <f t="shared" si="228"/>
        <v>0</v>
      </c>
      <c r="CE72" s="1">
        <f t="shared" si="229"/>
        <v>2</v>
      </c>
      <c r="CF72" s="24">
        <f t="shared" si="230"/>
        <v>6.8136574074076361E-5</v>
      </c>
      <c r="CG72" s="24">
        <f t="shared" si="231"/>
        <v>3.4068287037038181E-5</v>
      </c>
      <c r="CH72" s="24">
        <f t="shared" si="232"/>
        <v>5.3321759259261636E-5</v>
      </c>
      <c r="CI72" s="24">
        <f t="shared" si="233"/>
        <v>5.3321759259261636E-5</v>
      </c>
      <c r="CJ72" s="24">
        <f t="shared" si="234"/>
        <v>5.3321759259261636E-5</v>
      </c>
      <c r="CM72" s="24" t="str">
        <f t="shared" si="235"/>
        <v/>
      </c>
      <c r="CN72" s="24" t="str">
        <f t="shared" si="236"/>
        <v/>
      </c>
      <c r="CO72" s="24">
        <f t="shared" si="237"/>
        <v>5.9027777777817536E-6</v>
      </c>
      <c r="CP72" s="24" t="str">
        <f t="shared" si="238"/>
        <v/>
      </c>
      <c r="CQ72" s="24" t="str">
        <f t="shared" si="239"/>
        <v/>
      </c>
      <c r="CR72" s="24" t="str">
        <f t="shared" si="240"/>
        <v/>
      </c>
      <c r="CS72" s="24" t="str">
        <f t="shared" si="241"/>
        <v/>
      </c>
      <c r="CT72" s="24" t="str">
        <f t="shared" si="242"/>
        <v/>
      </c>
      <c r="CU72" s="24" t="str">
        <f t="shared" si="243"/>
        <v/>
      </c>
      <c r="CV72" s="24" t="str">
        <f t="shared" si="244"/>
        <v/>
      </c>
      <c r="CW72" s="24" t="str">
        <f t="shared" si="245"/>
        <v/>
      </c>
      <c r="CX72" s="24" t="str">
        <f t="shared" si="246"/>
        <v/>
      </c>
      <c r="CY72" s="24" t="str">
        <f t="shared" si="247"/>
        <v/>
      </c>
      <c r="CZ72" s="1">
        <f t="shared" si="248"/>
        <v>0</v>
      </c>
      <c r="DA72" s="1">
        <f t="shared" si="249"/>
        <v>1</v>
      </c>
      <c r="DB72" s="24">
        <f t="shared" si="250"/>
        <v>5.9027777777817536E-6</v>
      </c>
      <c r="DC72" s="24">
        <f t="shared" si="251"/>
        <v>5.9027777777817536E-6</v>
      </c>
      <c r="DD72" s="24">
        <f t="shared" si="252"/>
        <v>5.9027777777817536E-6</v>
      </c>
      <c r="DE72" s="24">
        <f t="shared" si="253"/>
        <v>5.9027777777817536E-6</v>
      </c>
      <c r="DF72" s="24">
        <f t="shared" si="254"/>
        <v>5.9027777777817536E-6</v>
      </c>
      <c r="DI72" s="24">
        <f t="shared" si="255"/>
        <v>5.7060185185142664E-6</v>
      </c>
      <c r="DJ72" s="24" t="str">
        <f t="shared" si="256"/>
        <v/>
      </c>
      <c r="DK72" s="24" t="str">
        <f t="shared" si="257"/>
        <v/>
      </c>
      <c r="DL72" s="24" t="str">
        <f t="shared" si="258"/>
        <v/>
      </c>
      <c r="DM72" s="24" t="str">
        <f t="shared" si="259"/>
        <v/>
      </c>
      <c r="DN72" s="24" t="str">
        <f t="shared" si="260"/>
        <v/>
      </c>
      <c r="DO72" s="24" t="str">
        <f t="shared" si="261"/>
        <v/>
      </c>
      <c r="DP72" s="24" t="str">
        <f t="shared" si="262"/>
        <v/>
      </c>
      <c r="DQ72" s="24" t="str">
        <f t="shared" si="263"/>
        <v/>
      </c>
      <c r="DR72" s="24" t="str">
        <f t="shared" si="264"/>
        <v/>
      </c>
      <c r="DS72" s="24" t="str">
        <f t="shared" si="265"/>
        <v/>
      </c>
      <c r="DT72" s="24" t="str">
        <f t="shared" si="266"/>
        <v/>
      </c>
      <c r="DU72" s="24" t="str">
        <f t="shared" si="267"/>
        <v/>
      </c>
      <c r="DV72" s="1">
        <f t="shared" si="268"/>
        <v>1</v>
      </c>
      <c r="DW72" s="1">
        <f t="shared" si="269"/>
        <v>1</v>
      </c>
      <c r="DX72" s="24">
        <f t="shared" si="270"/>
        <v>5.7060185185142664E-6</v>
      </c>
      <c r="DY72" s="24">
        <f t="shared" si="271"/>
        <v>5.7060185185142664E-6</v>
      </c>
      <c r="DZ72" s="24">
        <f t="shared" si="272"/>
        <v>5.7060185185142664E-6</v>
      </c>
      <c r="EA72" s="24">
        <f t="shared" si="273"/>
        <v>5.7060185185142664E-6</v>
      </c>
      <c r="EB72" s="24" t="str">
        <f t="shared" si="274"/>
        <v/>
      </c>
      <c r="EE72" s="24" t="str">
        <f t="shared" si="275"/>
        <v/>
      </c>
      <c r="EF72" s="24" t="str">
        <f t="shared" si="276"/>
        <v/>
      </c>
      <c r="EG72" s="24" t="str">
        <f t="shared" si="277"/>
        <v/>
      </c>
      <c r="EH72" s="24">
        <f t="shared" si="278"/>
        <v>5.9027777777748147E-6</v>
      </c>
      <c r="EI72" s="24" t="str">
        <f t="shared" si="279"/>
        <v/>
      </c>
      <c r="EJ72" s="24" t="str">
        <f t="shared" si="280"/>
        <v/>
      </c>
      <c r="EK72" s="24" t="str">
        <f t="shared" si="281"/>
        <v/>
      </c>
      <c r="EL72" s="24" t="str">
        <f t="shared" si="282"/>
        <v/>
      </c>
      <c r="EM72" s="24" t="str">
        <f t="shared" si="283"/>
        <v/>
      </c>
      <c r="EN72" s="24" t="str">
        <f t="shared" si="284"/>
        <v/>
      </c>
      <c r="EO72" s="24" t="str">
        <f t="shared" si="285"/>
        <v/>
      </c>
      <c r="EP72" s="24" t="str">
        <f t="shared" si="286"/>
        <v/>
      </c>
      <c r="EQ72" s="24" t="str">
        <f t="shared" si="287"/>
        <v/>
      </c>
      <c r="ER72" s="1">
        <f t="shared" si="288"/>
        <v>0</v>
      </c>
      <c r="ES72" s="1">
        <f t="shared" si="289"/>
        <v>1</v>
      </c>
      <c r="ET72" s="24">
        <f t="shared" si="290"/>
        <v>5.9027777777748147E-6</v>
      </c>
      <c r="EU72" s="24">
        <f t="shared" si="291"/>
        <v>5.9027777777748147E-6</v>
      </c>
      <c r="EV72" s="24">
        <f t="shared" si="292"/>
        <v>5.9027777777748147E-6</v>
      </c>
      <c r="EW72" s="24">
        <f t="shared" si="293"/>
        <v>5.9027777777748147E-6</v>
      </c>
      <c r="EX72" s="24">
        <f t="shared" si="294"/>
        <v>5.9027777777748147E-6</v>
      </c>
      <c r="EZ72" s="24">
        <f t="shared" si="295"/>
        <v>8.5648148148147196E-5</v>
      </c>
      <c r="FA72" s="24">
        <f>IF(AND(C72&lt;&gt;"",C72&lt;=20),C72/86400,20/86400)</f>
        <v>8.5648148148148158E-5</v>
      </c>
      <c r="FB72" s="40">
        <f t="shared" si="296"/>
        <v>8.313662258618848E-14</v>
      </c>
      <c r="FD72" s="24">
        <f t="shared" si="297"/>
        <v>5.7060185185142664E-6</v>
      </c>
      <c r="FE72" s="24">
        <f t="shared" si="298"/>
        <v>1.5740740740705084E-6</v>
      </c>
      <c r="FF72" s="24"/>
      <c r="FG72" s="49">
        <f>K72</f>
        <v>1</v>
      </c>
      <c r="FH72" s="8">
        <f>C72</f>
        <v>7.4</v>
      </c>
      <c r="FI72" s="49">
        <f>L72</f>
        <v>0</v>
      </c>
      <c r="FJ72" s="49">
        <f t="shared" si="299"/>
        <v>1</v>
      </c>
      <c r="FK72" s="49">
        <f t="shared" si="300"/>
        <v>4</v>
      </c>
      <c r="FL72" s="51">
        <f t="shared" si="301"/>
        <v>0.49299999999963262</v>
      </c>
      <c r="FM72" s="49">
        <f t="shared" si="302"/>
        <v>0</v>
      </c>
      <c r="FN72" s="49">
        <f t="shared" si="303"/>
        <v>2</v>
      </c>
      <c r="FO72" s="51">
        <f t="shared" si="304"/>
        <v>5.8870000000001976</v>
      </c>
      <c r="FP72" s="51">
        <f t="shared" si="305"/>
        <v>2.9435000000000988</v>
      </c>
      <c r="FQ72" s="51">
        <f t="shared" si="306"/>
        <v>4.6070000000002054</v>
      </c>
      <c r="FR72" s="51">
        <f t="shared" si="307"/>
        <v>4.6070000000002054</v>
      </c>
      <c r="FS72" s="51">
        <f t="shared" si="308"/>
        <v>4.6070000000002054</v>
      </c>
      <c r="FT72" s="1">
        <f t="shared" si="309"/>
        <v>0</v>
      </c>
      <c r="FU72" s="1">
        <f t="shared" si="310"/>
        <v>1</v>
      </c>
      <c r="FV72" s="51">
        <f t="shared" si="311"/>
        <v>0.51000000000034351</v>
      </c>
      <c r="FW72" s="51">
        <f t="shared" si="312"/>
        <v>0.51000000000034351</v>
      </c>
      <c r="FX72" s="51">
        <f t="shared" si="313"/>
        <v>0.51000000000034351</v>
      </c>
      <c r="FY72" s="51">
        <f t="shared" si="314"/>
        <v>0.51000000000034351</v>
      </c>
      <c r="FZ72" s="51">
        <f t="shared" si="315"/>
        <v>0.51000000000034351</v>
      </c>
      <c r="GA72" s="1">
        <f t="shared" si="316"/>
        <v>1</v>
      </c>
      <c r="GB72" s="1">
        <f t="shared" si="317"/>
        <v>1</v>
      </c>
      <c r="GC72" s="51">
        <f t="shared" si="318"/>
        <v>0.49299999999963262</v>
      </c>
      <c r="GD72" s="51">
        <f t="shared" si="319"/>
        <v>0.49299999999963262</v>
      </c>
      <c r="GE72" s="51">
        <f t="shared" si="320"/>
        <v>0.49299999999963262</v>
      </c>
      <c r="GF72" s="51">
        <f t="shared" si="321"/>
        <v>0.49299999999963262</v>
      </c>
      <c r="GG72" s="51" t="str">
        <f t="shared" si="322"/>
        <v/>
      </c>
      <c r="GH72" s="1">
        <f t="shared" si="323"/>
        <v>0</v>
      </c>
      <c r="GI72" s="1">
        <f t="shared" si="324"/>
        <v>1</v>
      </c>
      <c r="GJ72" s="40">
        <f t="shared" si="325"/>
        <v>0.50999999999974399</v>
      </c>
      <c r="GK72" s="40">
        <f t="shared" si="326"/>
        <v>0.50999999999974399</v>
      </c>
      <c r="GL72" s="40">
        <f t="shared" si="327"/>
        <v>0.50999999999974399</v>
      </c>
      <c r="GM72" s="40">
        <f t="shared" si="328"/>
        <v>0.50999999999974399</v>
      </c>
      <c r="GN72" s="40">
        <f t="shared" si="329"/>
        <v>0.50999999999974399</v>
      </c>
    </row>
    <row r="73" spans="1:196" x14ac:dyDescent="0.25">
      <c r="A73">
        <v>3</v>
      </c>
      <c r="B73">
        <v>0</v>
      </c>
      <c r="C73">
        <v>8</v>
      </c>
      <c r="D73" s="11">
        <f>IF(C73&gt;0,P73+(C73/86400),"")</f>
        <v>2.1064722222222221E-2</v>
      </c>
      <c r="E73" s="11">
        <f t="shared" si="188"/>
        <v>2.1203611111111111E-2</v>
      </c>
      <c r="F73" s="1">
        <v>2</v>
      </c>
      <c r="G73" s="1" t="s">
        <v>288</v>
      </c>
      <c r="H73" s="5">
        <v>21</v>
      </c>
      <c r="I73" s="5"/>
      <c r="J73" s="5"/>
      <c r="K73" s="23">
        <f t="shared" si="190"/>
        <v>1</v>
      </c>
      <c r="L73" s="5">
        <f t="shared" si="191"/>
        <v>0</v>
      </c>
      <c r="M73" s="5">
        <f t="shared" si="192"/>
        <v>0</v>
      </c>
      <c r="N73" s="5">
        <f t="shared" si="193"/>
        <v>0</v>
      </c>
      <c r="O73" s="47">
        <f t="shared" si="194"/>
        <v>1</v>
      </c>
      <c r="P73" s="4">
        <v>2.0972129629629629E-2</v>
      </c>
      <c r="Q73" s="4">
        <v>2.0979016203703706E-2</v>
      </c>
      <c r="R73" s="4">
        <v>2.0979606481481481E-2</v>
      </c>
      <c r="S73" s="4"/>
      <c r="T73" s="16">
        <v>2.0979606481481481E-2</v>
      </c>
      <c r="U73" s="4"/>
      <c r="V73" s="4"/>
      <c r="W73" s="16"/>
      <c r="X73" s="4"/>
      <c r="Y73" s="4"/>
      <c r="Z73" s="16"/>
      <c r="AA73" s="4"/>
      <c r="AB73" s="4"/>
      <c r="AC73" s="16"/>
      <c r="AD73" s="4"/>
      <c r="AE73" s="4"/>
      <c r="AF73" s="4">
        <v>2.1065787037037039E-2</v>
      </c>
      <c r="AG73" s="4">
        <f t="shared" si="195"/>
        <v>2.1064722222222221E-2</v>
      </c>
      <c r="AH73" s="4" t="str">
        <f t="shared" si="196"/>
        <v>TO</v>
      </c>
      <c r="AI73" s="4" t="str">
        <f t="shared" si="189"/>
        <v/>
      </c>
      <c r="AJ73" s="5" t="s">
        <v>282</v>
      </c>
      <c r="AK73" s="19" t="s">
        <v>280</v>
      </c>
      <c r="AL73" s="5"/>
      <c r="AM73" s="5"/>
      <c r="AN73" s="19"/>
      <c r="AO73" s="5"/>
      <c r="AP73" s="5"/>
      <c r="AQ73" s="19"/>
      <c r="AR73" s="5"/>
      <c r="AS73" s="5"/>
      <c r="AT73" s="19"/>
      <c r="AU73" s="5"/>
      <c r="AV73" s="5"/>
      <c r="AW73" s="1" t="str">
        <f t="shared" si="197"/>
        <v>ic</v>
      </c>
      <c r="AY73" s="1">
        <f t="shared" si="198"/>
        <v>1</v>
      </c>
      <c r="AZ73" s="1">
        <f t="shared" si="199"/>
        <v>1</v>
      </c>
      <c r="BA73" s="1">
        <f t="shared" si="200"/>
        <v>1</v>
      </c>
      <c r="BB73" s="1">
        <f t="shared" si="201"/>
        <v>0</v>
      </c>
      <c r="BC73" s="24">
        <f t="shared" si="202"/>
        <v>7.476851851852262E-6</v>
      </c>
      <c r="BD73" s="24" t="str">
        <f t="shared" si="203"/>
        <v/>
      </c>
      <c r="BE73" s="24" t="str">
        <f t="shared" si="204"/>
        <v/>
      </c>
      <c r="BF73" s="24" t="str">
        <f t="shared" si="205"/>
        <v/>
      </c>
      <c r="BG73" s="24" t="str">
        <f t="shared" si="206"/>
        <v/>
      </c>
      <c r="BH73" s="24" t="str">
        <f t="shared" si="207"/>
        <v/>
      </c>
      <c r="BI73" s="24" t="str">
        <f t="shared" si="208"/>
        <v/>
      </c>
      <c r="BJ73" s="24" t="str">
        <f t="shared" si="209"/>
        <v/>
      </c>
      <c r="BK73" s="24" t="str">
        <f t="shared" si="210"/>
        <v/>
      </c>
      <c r="BL73" s="24" t="str">
        <f t="shared" si="211"/>
        <v/>
      </c>
      <c r="BM73" s="24" t="str">
        <f t="shared" si="212"/>
        <v/>
      </c>
      <c r="BN73" s="24" t="str">
        <f t="shared" si="213"/>
        <v/>
      </c>
      <c r="BO73" s="24">
        <f t="shared" si="214"/>
        <v>8.511574074073977E-5</v>
      </c>
      <c r="BQ73" s="24" t="str">
        <f t="shared" si="215"/>
        <v/>
      </c>
      <c r="BR73" s="24" t="str">
        <f t="shared" si="216"/>
        <v/>
      </c>
      <c r="BS73" s="24" t="str">
        <f t="shared" si="217"/>
        <v/>
      </c>
      <c r="BT73" s="24" t="str">
        <f t="shared" si="218"/>
        <v/>
      </c>
      <c r="BU73" s="24" t="str">
        <f t="shared" si="219"/>
        <v/>
      </c>
      <c r="BV73" s="24" t="str">
        <f t="shared" si="220"/>
        <v/>
      </c>
      <c r="BW73" s="24" t="str">
        <f t="shared" si="221"/>
        <v/>
      </c>
      <c r="BX73" s="24" t="str">
        <f t="shared" si="222"/>
        <v/>
      </c>
      <c r="BY73" s="24" t="str">
        <f t="shared" si="223"/>
        <v/>
      </c>
      <c r="BZ73" s="24" t="str">
        <f t="shared" si="224"/>
        <v/>
      </c>
      <c r="CA73" s="24" t="str">
        <f t="shared" si="225"/>
        <v/>
      </c>
      <c r="CB73" s="24" t="str">
        <f t="shared" si="226"/>
        <v/>
      </c>
      <c r="CC73" s="24">
        <f t="shared" si="227"/>
        <v>8.511574074073977E-5</v>
      </c>
      <c r="CD73" s="1">
        <f t="shared" si="228"/>
        <v>0</v>
      </c>
      <c r="CE73" s="1">
        <f t="shared" si="229"/>
        <v>1</v>
      </c>
      <c r="CF73" s="24">
        <f t="shared" si="230"/>
        <v>8.511574074073977E-5</v>
      </c>
      <c r="CG73" s="24">
        <f t="shared" si="231"/>
        <v>8.511574074073977E-5</v>
      </c>
      <c r="CH73" s="24">
        <f t="shared" si="232"/>
        <v>8.511574074073977E-5</v>
      </c>
      <c r="CI73" s="24">
        <f t="shared" si="233"/>
        <v>8.511574074073977E-5</v>
      </c>
      <c r="CJ73" s="24">
        <f t="shared" si="234"/>
        <v>8.511574074073977E-5</v>
      </c>
      <c r="CM73" s="24" t="str">
        <f t="shared" si="235"/>
        <v/>
      </c>
      <c r="CN73" s="24" t="str">
        <f t="shared" si="236"/>
        <v/>
      </c>
      <c r="CO73" s="24" t="str">
        <f t="shared" si="237"/>
        <v/>
      </c>
      <c r="CP73" s="24" t="str">
        <f t="shared" si="238"/>
        <v/>
      </c>
      <c r="CQ73" s="24" t="str">
        <f t="shared" si="239"/>
        <v/>
      </c>
      <c r="CR73" s="24" t="str">
        <f t="shared" si="240"/>
        <v/>
      </c>
      <c r="CS73" s="24" t="str">
        <f t="shared" si="241"/>
        <v/>
      </c>
      <c r="CT73" s="24" t="str">
        <f t="shared" si="242"/>
        <v/>
      </c>
      <c r="CU73" s="24" t="str">
        <f t="shared" si="243"/>
        <v/>
      </c>
      <c r="CV73" s="24" t="str">
        <f t="shared" si="244"/>
        <v/>
      </c>
      <c r="CW73" s="24" t="str">
        <f t="shared" si="245"/>
        <v/>
      </c>
      <c r="CX73" s="24" t="str">
        <f t="shared" si="246"/>
        <v/>
      </c>
      <c r="CY73" s="24" t="str">
        <f t="shared" si="247"/>
        <v/>
      </c>
      <c r="CZ73" s="1">
        <f t="shared" si="248"/>
        <v>0</v>
      </c>
      <c r="DA73" s="1">
        <f t="shared" si="249"/>
        <v>0</v>
      </c>
      <c r="DB73" s="24">
        <f t="shared" si="250"/>
        <v>0</v>
      </c>
      <c r="DC73" s="24" t="str">
        <f t="shared" si="251"/>
        <v/>
      </c>
      <c r="DD73" s="24">
        <f t="shared" si="252"/>
        <v>0</v>
      </c>
      <c r="DE73" s="24" t="str">
        <f t="shared" si="253"/>
        <v/>
      </c>
      <c r="DF73" s="24" t="str">
        <f t="shared" si="254"/>
        <v/>
      </c>
      <c r="DI73" s="24">
        <f t="shared" si="255"/>
        <v>7.476851851852262E-6</v>
      </c>
      <c r="DJ73" s="24" t="str">
        <f t="shared" si="256"/>
        <v/>
      </c>
      <c r="DK73" s="24" t="str">
        <f t="shared" si="257"/>
        <v/>
      </c>
      <c r="DL73" s="24" t="str">
        <f t="shared" si="258"/>
        <v/>
      </c>
      <c r="DM73" s="24" t="str">
        <f t="shared" si="259"/>
        <v/>
      </c>
      <c r="DN73" s="24" t="str">
        <f t="shared" si="260"/>
        <v/>
      </c>
      <c r="DO73" s="24" t="str">
        <f t="shared" si="261"/>
        <v/>
      </c>
      <c r="DP73" s="24" t="str">
        <f t="shared" si="262"/>
        <v/>
      </c>
      <c r="DQ73" s="24" t="str">
        <f t="shared" si="263"/>
        <v/>
      </c>
      <c r="DR73" s="24" t="str">
        <f t="shared" si="264"/>
        <v/>
      </c>
      <c r="DS73" s="24" t="str">
        <f t="shared" si="265"/>
        <v/>
      </c>
      <c r="DT73" s="24" t="str">
        <f t="shared" si="266"/>
        <v/>
      </c>
      <c r="DU73" s="24" t="str">
        <f t="shared" si="267"/>
        <v/>
      </c>
      <c r="DV73" s="1">
        <f t="shared" si="268"/>
        <v>1</v>
      </c>
      <c r="DW73" s="1">
        <f t="shared" si="269"/>
        <v>1</v>
      </c>
      <c r="DX73" s="24">
        <f t="shared" si="270"/>
        <v>7.476851851852262E-6</v>
      </c>
      <c r="DY73" s="24">
        <f t="shared" si="271"/>
        <v>7.476851851852262E-6</v>
      </c>
      <c r="DZ73" s="24">
        <f t="shared" si="272"/>
        <v>7.476851851852262E-6</v>
      </c>
      <c r="EA73" s="24">
        <f t="shared" si="273"/>
        <v>7.476851851852262E-6</v>
      </c>
      <c r="EB73" s="24" t="str">
        <f t="shared" si="274"/>
        <v/>
      </c>
      <c r="EE73" s="24" t="str">
        <f t="shared" si="275"/>
        <v/>
      </c>
      <c r="EF73" s="24" t="str">
        <f t="shared" si="276"/>
        <v/>
      </c>
      <c r="EG73" s="24" t="str">
        <f t="shared" si="277"/>
        <v/>
      </c>
      <c r="EH73" s="24" t="str">
        <f t="shared" si="278"/>
        <v/>
      </c>
      <c r="EI73" s="24" t="str">
        <f t="shared" si="279"/>
        <v/>
      </c>
      <c r="EJ73" s="24" t="str">
        <f t="shared" si="280"/>
        <v/>
      </c>
      <c r="EK73" s="24" t="str">
        <f t="shared" si="281"/>
        <v/>
      </c>
      <c r="EL73" s="24" t="str">
        <f t="shared" si="282"/>
        <v/>
      </c>
      <c r="EM73" s="24" t="str">
        <f t="shared" si="283"/>
        <v/>
      </c>
      <c r="EN73" s="24" t="str">
        <f t="shared" si="284"/>
        <v/>
      </c>
      <c r="EO73" s="24" t="str">
        <f t="shared" si="285"/>
        <v/>
      </c>
      <c r="EP73" s="24" t="str">
        <f t="shared" si="286"/>
        <v/>
      </c>
      <c r="EQ73" s="24" t="str">
        <f t="shared" si="287"/>
        <v/>
      </c>
      <c r="ER73" s="1">
        <f t="shared" si="288"/>
        <v>0</v>
      </c>
      <c r="ES73" s="1">
        <f t="shared" si="289"/>
        <v>0</v>
      </c>
      <c r="ET73" s="24">
        <f t="shared" si="290"/>
        <v>0</v>
      </c>
      <c r="EU73" s="24" t="str">
        <f t="shared" si="291"/>
        <v/>
      </c>
      <c r="EV73" s="24">
        <f t="shared" si="292"/>
        <v>0</v>
      </c>
      <c r="EW73" s="24" t="str">
        <f t="shared" si="293"/>
        <v/>
      </c>
      <c r="EX73" s="24" t="str">
        <f t="shared" si="294"/>
        <v/>
      </c>
      <c r="EZ73" s="24">
        <f t="shared" si="295"/>
        <v>9.2592592592592032E-5</v>
      </c>
      <c r="FA73" s="24">
        <f>IF(AND(C73&lt;&gt;"",C73&lt;=20),C73/86400,20/86400)</f>
        <v>9.2592592592592588E-5</v>
      </c>
      <c r="FB73" s="40">
        <f t="shared" si="296"/>
        <v>4.8008472197658136E-14</v>
      </c>
      <c r="FD73" s="24">
        <f t="shared" si="297"/>
        <v>7.476851851852262E-6</v>
      </c>
      <c r="FE73" s="24">
        <f t="shared" si="298"/>
        <v>5.9027777777470591E-7</v>
      </c>
      <c r="FF73" s="24"/>
      <c r="FG73" s="49">
        <f>K73</f>
        <v>1</v>
      </c>
      <c r="FH73" s="8">
        <f>C73</f>
        <v>8</v>
      </c>
      <c r="FI73" s="49">
        <f>L73</f>
        <v>0</v>
      </c>
      <c r="FJ73" s="49">
        <f t="shared" si="299"/>
        <v>1</v>
      </c>
      <c r="FK73" s="49">
        <f t="shared" si="300"/>
        <v>1</v>
      </c>
      <c r="FL73" s="51">
        <f t="shared" si="301"/>
        <v>0.64600000000003543</v>
      </c>
      <c r="FM73" s="49">
        <f t="shared" si="302"/>
        <v>0</v>
      </c>
      <c r="FN73" s="49">
        <f t="shared" si="303"/>
        <v>1</v>
      </c>
      <c r="FO73" s="51">
        <f t="shared" si="304"/>
        <v>7.3539999999999157</v>
      </c>
      <c r="FP73" s="51">
        <f t="shared" si="305"/>
        <v>7.3539999999999157</v>
      </c>
      <c r="FQ73" s="51">
        <f t="shared" si="306"/>
        <v>7.3539999999999157</v>
      </c>
      <c r="FR73" s="51">
        <f t="shared" si="307"/>
        <v>7.3539999999999157</v>
      </c>
      <c r="FS73" s="51">
        <f t="shared" si="308"/>
        <v>7.3539999999999157</v>
      </c>
      <c r="FT73" s="1">
        <f t="shared" si="309"/>
        <v>0</v>
      </c>
      <c r="FU73" s="1">
        <f t="shared" si="310"/>
        <v>0</v>
      </c>
      <c r="FV73" s="51">
        <f t="shared" si="311"/>
        <v>0</v>
      </c>
      <c r="FW73" s="51" t="str">
        <f t="shared" si="312"/>
        <v/>
      </c>
      <c r="FX73" s="51">
        <f t="shared" si="313"/>
        <v>0</v>
      </c>
      <c r="FY73" s="51" t="str">
        <f t="shared" si="314"/>
        <v/>
      </c>
      <c r="FZ73" s="51" t="str">
        <f t="shared" si="315"/>
        <v/>
      </c>
      <c r="GA73" s="1">
        <f t="shared" si="316"/>
        <v>1</v>
      </c>
      <c r="GB73" s="1">
        <f t="shared" si="317"/>
        <v>1</v>
      </c>
      <c r="GC73" s="51">
        <f t="shared" si="318"/>
        <v>0.64600000000003543</v>
      </c>
      <c r="GD73" s="51">
        <f t="shared" si="319"/>
        <v>0.64600000000003543</v>
      </c>
      <c r="GE73" s="51">
        <f t="shared" si="320"/>
        <v>0.64600000000003543</v>
      </c>
      <c r="GF73" s="51">
        <f t="shared" si="321"/>
        <v>0.64600000000003543</v>
      </c>
      <c r="GG73" s="51" t="str">
        <f t="shared" si="322"/>
        <v/>
      </c>
      <c r="GH73" s="1">
        <f t="shared" si="323"/>
        <v>0</v>
      </c>
      <c r="GI73" s="1">
        <f t="shared" si="324"/>
        <v>0</v>
      </c>
      <c r="GJ73" s="40">
        <f t="shared" si="325"/>
        <v>0</v>
      </c>
      <c r="GK73" s="40" t="str">
        <f t="shared" si="326"/>
        <v/>
      </c>
      <c r="GL73" s="40">
        <f t="shared" si="327"/>
        <v>0</v>
      </c>
      <c r="GM73" s="40" t="str">
        <f t="shared" si="328"/>
        <v/>
      </c>
      <c r="GN73" s="40" t="str">
        <f t="shared" si="329"/>
        <v/>
      </c>
    </row>
    <row r="74" spans="1:196" x14ac:dyDescent="0.25">
      <c r="D74" s="11" t="str">
        <f>IF(C74&gt;0,P74+(C74/86400),"")</f>
        <v/>
      </c>
      <c r="E74" s="11"/>
      <c r="F74" s="1">
        <v>2</v>
      </c>
      <c r="G74" s="1" t="s">
        <v>288</v>
      </c>
      <c r="H74" s="5">
        <v>22</v>
      </c>
      <c r="I74" s="5"/>
      <c r="J74" s="5" t="s">
        <v>293</v>
      </c>
      <c r="K74" s="23">
        <f t="shared" si="190"/>
        <v>0</v>
      </c>
      <c r="L74" s="5">
        <f t="shared" si="191"/>
        <v>0</v>
      </c>
      <c r="M74" s="5">
        <f t="shared" si="192"/>
        <v>0</v>
      </c>
      <c r="N74" s="5">
        <f t="shared" si="193"/>
        <v>1</v>
      </c>
      <c r="O74" s="47">
        <f t="shared" si="194"/>
        <v>1</v>
      </c>
      <c r="P74" s="4"/>
      <c r="Q74" s="4"/>
      <c r="R74" s="4"/>
      <c r="S74" s="4"/>
      <c r="T74" s="16"/>
      <c r="U74" s="4"/>
      <c r="V74" s="4"/>
      <c r="W74" s="16"/>
      <c r="X74" s="4"/>
      <c r="Y74" s="4"/>
      <c r="Z74" s="16"/>
      <c r="AA74" s="4"/>
      <c r="AB74" s="4"/>
      <c r="AC74" s="16"/>
      <c r="AD74" s="4"/>
      <c r="AE74" s="4"/>
      <c r="AF74" s="4"/>
      <c r="AG74" s="4"/>
      <c r="AH74" s="4"/>
      <c r="AI74" s="4" t="str">
        <f t="shared" si="189"/>
        <v/>
      </c>
      <c r="AJ74" s="5"/>
      <c r="AK74" s="19"/>
      <c r="AL74" s="5"/>
      <c r="AM74" s="5"/>
      <c r="AN74" s="19"/>
      <c r="AO74" s="5"/>
      <c r="AP74" s="5"/>
      <c r="AQ74" s="19"/>
      <c r="AR74" s="5"/>
      <c r="AS74" s="5"/>
      <c r="AT74" s="19"/>
      <c r="AU74" s="5"/>
      <c r="AV74" s="5"/>
      <c r="AW74" s="1">
        <f t="shared" si="197"/>
        <v>0</v>
      </c>
      <c r="AY74" s="1">
        <f t="shared" si="198"/>
        <v>999</v>
      </c>
      <c r="AZ74" s="1">
        <f t="shared" si="199"/>
        <v>0</v>
      </c>
      <c r="BA74" s="1">
        <f t="shared" si="200"/>
        <v>0</v>
      </c>
      <c r="BB74" s="1">
        <f t="shared" si="201"/>
        <v>0</v>
      </c>
      <c r="BC74" s="24" t="str">
        <f t="shared" si="202"/>
        <v/>
      </c>
      <c r="BD74" s="24" t="str">
        <f t="shared" si="203"/>
        <v/>
      </c>
      <c r="BE74" s="24" t="str">
        <f t="shared" si="204"/>
        <v/>
      </c>
      <c r="BF74" s="24" t="str">
        <f t="shared" si="205"/>
        <v/>
      </c>
      <c r="BG74" s="24" t="str">
        <f t="shared" si="206"/>
        <v/>
      </c>
      <c r="BH74" s="24" t="str">
        <f t="shared" si="207"/>
        <v/>
      </c>
      <c r="BI74" s="24" t="str">
        <f t="shared" si="208"/>
        <v/>
      </c>
      <c r="BJ74" s="24" t="str">
        <f t="shared" si="209"/>
        <v/>
      </c>
      <c r="BK74" s="24" t="str">
        <f t="shared" si="210"/>
        <v/>
      </c>
      <c r="BL74" s="24" t="str">
        <f t="shared" si="211"/>
        <v/>
      </c>
      <c r="BM74" s="24" t="str">
        <f t="shared" si="212"/>
        <v/>
      </c>
      <c r="BN74" s="24" t="str">
        <f t="shared" si="213"/>
        <v/>
      </c>
      <c r="BO74" s="24" t="str">
        <f t="shared" si="214"/>
        <v/>
      </c>
      <c r="BQ74" s="24" t="str">
        <f t="shared" si="215"/>
        <v/>
      </c>
      <c r="BR74" s="24" t="str">
        <f t="shared" si="216"/>
        <v/>
      </c>
      <c r="BS74" s="24" t="str">
        <f t="shared" si="217"/>
        <v/>
      </c>
      <c r="BT74" s="24" t="str">
        <f t="shared" si="218"/>
        <v/>
      </c>
      <c r="BU74" s="24" t="str">
        <f t="shared" si="219"/>
        <v/>
      </c>
      <c r="BV74" s="24" t="str">
        <f t="shared" si="220"/>
        <v/>
      </c>
      <c r="BW74" s="24" t="str">
        <f t="shared" si="221"/>
        <v/>
      </c>
      <c r="BX74" s="24" t="str">
        <f t="shared" si="222"/>
        <v/>
      </c>
      <c r="BY74" s="24" t="str">
        <f t="shared" si="223"/>
        <v/>
      </c>
      <c r="BZ74" s="24" t="str">
        <f t="shared" si="224"/>
        <v/>
      </c>
      <c r="CA74" s="24" t="str">
        <f t="shared" si="225"/>
        <v/>
      </c>
      <c r="CB74" s="24" t="str">
        <f t="shared" si="226"/>
        <v/>
      </c>
      <c r="CC74" s="24" t="str">
        <f t="shared" si="227"/>
        <v/>
      </c>
      <c r="CD74" s="1">
        <f t="shared" si="228"/>
        <v>0</v>
      </c>
      <c r="CE74" s="1">
        <f t="shared" si="229"/>
        <v>0</v>
      </c>
      <c r="CF74" s="24">
        <f t="shared" si="230"/>
        <v>0</v>
      </c>
      <c r="CG74" s="24" t="str">
        <f t="shared" si="231"/>
        <v/>
      </c>
      <c r="CH74" s="24">
        <f t="shared" si="232"/>
        <v>0</v>
      </c>
      <c r="CI74" s="24" t="str">
        <f t="shared" si="233"/>
        <v/>
      </c>
      <c r="CJ74" s="24" t="str">
        <f t="shared" si="234"/>
        <v/>
      </c>
      <c r="CM74" s="24" t="str">
        <f t="shared" si="235"/>
        <v/>
      </c>
      <c r="CN74" s="24" t="str">
        <f t="shared" si="236"/>
        <v/>
      </c>
      <c r="CO74" s="24" t="str">
        <f t="shared" si="237"/>
        <v/>
      </c>
      <c r="CP74" s="24" t="str">
        <f t="shared" si="238"/>
        <v/>
      </c>
      <c r="CQ74" s="24" t="str">
        <f t="shared" si="239"/>
        <v/>
      </c>
      <c r="CR74" s="24" t="str">
        <f t="shared" si="240"/>
        <v/>
      </c>
      <c r="CS74" s="24" t="str">
        <f t="shared" si="241"/>
        <v/>
      </c>
      <c r="CT74" s="24" t="str">
        <f t="shared" si="242"/>
        <v/>
      </c>
      <c r="CU74" s="24" t="str">
        <f t="shared" si="243"/>
        <v/>
      </c>
      <c r="CV74" s="24" t="str">
        <f t="shared" si="244"/>
        <v/>
      </c>
      <c r="CW74" s="24" t="str">
        <f t="shared" si="245"/>
        <v/>
      </c>
      <c r="CX74" s="24" t="str">
        <f t="shared" si="246"/>
        <v/>
      </c>
      <c r="CY74" s="24" t="str">
        <f t="shared" si="247"/>
        <v/>
      </c>
      <c r="CZ74" s="1">
        <f t="shared" si="248"/>
        <v>0</v>
      </c>
      <c r="DA74" s="1">
        <f t="shared" si="249"/>
        <v>0</v>
      </c>
      <c r="DB74" s="24">
        <f t="shared" si="250"/>
        <v>0</v>
      </c>
      <c r="DC74" s="24" t="str">
        <f t="shared" si="251"/>
        <v/>
      </c>
      <c r="DD74" s="24">
        <f t="shared" si="252"/>
        <v>0</v>
      </c>
      <c r="DE74" s="24" t="str">
        <f t="shared" si="253"/>
        <v/>
      </c>
      <c r="DF74" s="24" t="str">
        <f t="shared" si="254"/>
        <v/>
      </c>
      <c r="DI74" s="24" t="str">
        <f t="shared" si="255"/>
        <v/>
      </c>
      <c r="DJ74" s="24" t="str">
        <f t="shared" si="256"/>
        <v/>
      </c>
      <c r="DK74" s="24" t="str">
        <f t="shared" si="257"/>
        <v/>
      </c>
      <c r="DL74" s="24" t="str">
        <f t="shared" si="258"/>
        <v/>
      </c>
      <c r="DM74" s="24" t="str">
        <f t="shared" si="259"/>
        <v/>
      </c>
      <c r="DN74" s="24" t="str">
        <f t="shared" si="260"/>
        <v/>
      </c>
      <c r="DO74" s="24" t="str">
        <f t="shared" si="261"/>
        <v/>
      </c>
      <c r="DP74" s="24" t="str">
        <f t="shared" si="262"/>
        <v/>
      </c>
      <c r="DQ74" s="24" t="str">
        <f t="shared" si="263"/>
        <v/>
      </c>
      <c r="DR74" s="24" t="str">
        <f t="shared" si="264"/>
        <v/>
      </c>
      <c r="DS74" s="24" t="str">
        <f t="shared" si="265"/>
        <v/>
      </c>
      <c r="DT74" s="24" t="str">
        <f t="shared" si="266"/>
        <v/>
      </c>
      <c r="DU74" s="24" t="str">
        <f t="shared" si="267"/>
        <v/>
      </c>
      <c r="DV74" s="1">
        <f t="shared" si="268"/>
        <v>0</v>
      </c>
      <c r="DW74" s="1">
        <f t="shared" si="269"/>
        <v>0</v>
      </c>
      <c r="DX74" s="24">
        <f t="shared" si="270"/>
        <v>0</v>
      </c>
      <c r="DY74" s="24" t="str">
        <f t="shared" si="271"/>
        <v/>
      </c>
      <c r="DZ74" s="24">
        <f t="shared" si="272"/>
        <v>0</v>
      </c>
      <c r="EA74" s="24" t="str">
        <f t="shared" si="273"/>
        <v/>
      </c>
      <c r="EB74" s="24" t="str">
        <f t="shared" si="274"/>
        <v/>
      </c>
      <c r="EE74" s="24" t="str">
        <f t="shared" si="275"/>
        <v/>
      </c>
      <c r="EF74" s="24" t="str">
        <f t="shared" si="276"/>
        <v/>
      </c>
      <c r="EG74" s="24" t="str">
        <f t="shared" si="277"/>
        <v/>
      </c>
      <c r="EH74" s="24" t="str">
        <f t="shared" si="278"/>
        <v/>
      </c>
      <c r="EI74" s="24" t="str">
        <f t="shared" si="279"/>
        <v/>
      </c>
      <c r="EJ74" s="24" t="str">
        <f t="shared" si="280"/>
        <v/>
      </c>
      <c r="EK74" s="24" t="str">
        <f t="shared" si="281"/>
        <v/>
      </c>
      <c r="EL74" s="24" t="str">
        <f t="shared" si="282"/>
        <v/>
      </c>
      <c r="EM74" s="24" t="str">
        <f t="shared" si="283"/>
        <v/>
      </c>
      <c r="EN74" s="24" t="str">
        <f t="shared" si="284"/>
        <v/>
      </c>
      <c r="EO74" s="24" t="str">
        <f t="shared" si="285"/>
        <v/>
      </c>
      <c r="EP74" s="24" t="str">
        <f t="shared" si="286"/>
        <v/>
      </c>
      <c r="EQ74" s="24" t="str">
        <f t="shared" si="287"/>
        <v/>
      </c>
      <c r="ER74" s="1">
        <f t="shared" si="288"/>
        <v>0</v>
      </c>
      <c r="ES74" s="1">
        <f t="shared" si="289"/>
        <v>0</v>
      </c>
      <c r="ET74" s="24">
        <f t="shared" si="290"/>
        <v>0</v>
      </c>
      <c r="EU74" s="24" t="str">
        <f t="shared" si="291"/>
        <v/>
      </c>
      <c r="EV74" s="24">
        <f t="shared" si="292"/>
        <v>0</v>
      </c>
      <c r="EW74" s="24" t="str">
        <f t="shared" si="293"/>
        <v/>
      </c>
      <c r="EX74" s="24" t="str">
        <f t="shared" si="294"/>
        <v/>
      </c>
      <c r="EZ74" s="24">
        <f t="shared" si="295"/>
        <v>0</v>
      </c>
      <c r="FA74" s="24">
        <f>IF(AND(C74&lt;&gt;"",C74&lt;=20),C74/86400,20/86400)</f>
        <v>2.3148148148148149E-4</v>
      </c>
      <c r="FB74" s="40">
        <f t="shared" si="296"/>
        <v>20</v>
      </c>
      <c r="FD74" s="24" t="str">
        <f t="shared" si="297"/>
        <v/>
      </c>
      <c r="FE74" s="24" t="str">
        <f t="shared" si="298"/>
        <v/>
      </c>
      <c r="FF74" s="24"/>
      <c r="FG74" s="49">
        <f>K74</f>
        <v>0</v>
      </c>
      <c r="FH74" s="8">
        <f>C74</f>
        <v>0</v>
      </c>
      <c r="FI74" s="49">
        <f>L74</f>
        <v>0</v>
      </c>
      <c r="FJ74" s="49">
        <f t="shared" si="299"/>
        <v>999</v>
      </c>
      <c r="FK74" s="49">
        <f t="shared" si="300"/>
        <v>0</v>
      </c>
      <c r="FL74" s="51" t="str">
        <f t="shared" si="301"/>
        <v/>
      </c>
      <c r="FM74" s="49">
        <f t="shared" si="302"/>
        <v>0</v>
      </c>
      <c r="FN74" s="49">
        <f t="shared" si="303"/>
        <v>0</v>
      </c>
      <c r="FO74" s="51">
        <f t="shared" si="304"/>
        <v>0</v>
      </c>
      <c r="FP74" s="51" t="str">
        <f t="shared" si="305"/>
        <v/>
      </c>
      <c r="FQ74" s="51">
        <f t="shared" si="306"/>
        <v>0</v>
      </c>
      <c r="FR74" s="51" t="str">
        <f t="shared" si="307"/>
        <v/>
      </c>
      <c r="FS74" s="51" t="str">
        <f t="shared" si="308"/>
        <v/>
      </c>
      <c r="FT74" s="1">
        <f t="shared" si="309"/>
        <v>0</v>
      </c>
      <c r="FU74" s="1">
        <f t="shared" si="310"/>
        <v>0</v>
      </c>
      <c r="FV74" s="51">
        <f t="shared" si="311"/>
        <v>0</v>
      </c>
      <c r="FW74" s="51" t="str">
        <f t="shared" si="312"/>
        <v/>
      </c>
      <c r="FX74" s="51">
        <f t="shared" si="313"/>
        <v>0</v>
      </c>
      <c r="FY74" s="51" t="str">
        <f t="shared" si="314"/>
        <v/>
      </c>
      <c r="FZ74" s="51" t="str">
        <f t="shared" si="315"/>
        <v/>
      </c>
      <c r="GA74" s="1">
        <f t="shared" si="316"/>
        <v>0</v>
      </c>
      <c r="GB74" s="1">
        <f t="shared" si="317"/>
        <v>0</v>
      </c>
      <c r="GC74" s="51">
        <f t="shared" si="318"/>
        <v>0</v>
      </c>
      <c r="GD74" s="51" t="str">
        <f t="shared" si="319"/>
        <v/>
      </c>
      <c r="GE74" s="51">
        <f t="shared" si="320"/>
        <v>0</v>
      </c>
      <c r="GF74" s="51" t="str">
        <f t="shared" si="321"/>
        <v/>
      </c>
      <c r="GG74" s="51" t="str">
        <f t="shared" si="322"/>
        <v/>
      </c>
      <c r="GH74" s="1">
        <f t="shared" si="323"/>
        <v>0</v>
      </c>
      <c r="GI74" s="1">
        <f t="shared" si="324"/>
        <v>0</v>
      </c>
      <c r="GJ74" s="40">
        <f t="shared" si="325"/>
        <v>0</v>
      </c>
      <c r="GK74" s="40" t="str">
        <f t="shared" si="326"/>
        <v/>
      </c>
      <c r="GL74" s="40">
        <f t="shared" si="327"/>
        <v>0</v>
      </c>
      <c r="GM74" s="40" t="str">
        <f t="shared" si="328"/>
        <v/>
      </c>
      <c r="GN74" s="40" t="str">
        <f t="shared" si="329"/>
        <v/>
      </c>
    </row>
    <row r="75" spans="1:196" x14ac:dyDescent="0.25">
      <c r="A75">
        <v>3</v>
      </c>
      <c r="B75">
        <v>0</v>
      </c>
      <c r="C75">
        <v>17.100000000000001</v>
      </c>
      <c r="D75" s="11">
        <f>IF(C75&gt;0,P75+(C75/86400),"")</f>
        <v>2.2844918981481478E-2</v>
      </c>
      <c r="E75" s="11">
        <f t="shared" ref="E75:E92" si="330">P75+(20/86400)</f>
        <v>2.2878483796296294E-2</v>
      </c>
      <c r="F75" s="1">
        <v>2</v>
      </c>
      <c r="G75" s="1" t="s">
        <v>288</v>
      </c>
      <c r="H75" s="5">
        <v>23</v>
      </c>
      <c r="I75" s="5"/>
      <c r="J75" s="5"/>
      <c r="K75" s="23">
        <f t="shared" si="190"/>
        <v>1</v>
      </c>
      <c r="L75" s="5">
        <f t="shared" si="191"/>
        <v>0</v>
      </c>
      <c r="M75" s="5">
        <f t="shared" si="192"/>
        <v>1</v>
      </c>
      <c r="N75" s="5">
        <f t="shared" si="193"/>
        <v>0</v>
      </c>
      <c r="O75" s="47">
        <f t="shared" si="194"/>
        <v>0</v>
      </c>
      <c r="P75" s="4">
        <v>2.2647002314814813E-2</v>
      </c>
      <c r="Q75" s="4"/>
      <c r="R75" s="4"/>
      <c r="S75" s="4">
        <v>2.2687928240740743E-2</v>
      </c>
      <c r="T75" s="16">
        <v>2.2688518518518521E-2</v>
      </c>
      <c r="U75" s="4">
        <v>2.2695011574074071E-2</v>
      </c>
      <c r="V75" s="4">
        <v>2.2753449074074075E-2</v>
      </c>
      <c r="W75" s="16">
        <v>2.2758368055555558E-2</v>
      </c>
      <c r="X75" s="4">
        <v>2.2800671296296291E-2</v>
      </c>
      <c r="Y75" s="4">
        <v>2.2803622685185185E-2</v>
      </c>
      <c r="Z75" s="16"/>
      <c r="AA75" s="4"/>
      <c r="AB75" s="4"/>
      <c r="AC75" s="16"/>
      <c r="AD75" s="4"/>
      <c r="AE75" s="4"/>
      <c r="AF75" s="4">
        <v>2.2844745370370373E-2</v>
      </c>
      <c r="AG75" s="4">
        <f t="shared" si="195"/>
        <v>2.2844918981481478E-2</v>
      </c>
      <c r="AH75" s="4" t="str">
        <f t="shared" si="196"/>
        <v>TO</v>
      </c>
      <c r="AI75" s="4" t="str">
        <f t="shared" si="189"/>
        <v/>
      </c>
      <c r="AJ75" s="5" t="s">
        <v>280</v>
      </c>
      <c r="AK75" s="19" t="s">
        <v>286</v>
      </c>
      <c r="AL75" s="5" t="s">
        <v>280</v>
      </c>
      <c r="AM75" s="5" t="s">
        <v>286</v>
      </c>
      <c r="AN75" s="19" t="s">
        <v>280</v>
      </c>
      <c r="AO75" s="5" t="s">
        <v>281</v>
      </c>
      <c r="AP75" s="5" t="s">
        <v>280</v>
      </c>
      <c r="AQ75" s="19"/>
      <c r="AR75" s="5"/>
      <c r="AS75" s="5"/>
      <c r="AT75" s="19"/>
      <c r="AU75" s="5"/>
      <c r="AV75" s="5"/>
      <c r="AW75" s="1" t="str">
        <f t="shared" si="197"/>
        <v>ic</v>
      </c>
      <c r="AY75" s="1">
        <f t="shared" si="198"/>
        <v>0</v>
      </c>
      <c r="AZ75" s="1">
        <f t="shared" si="199"/>
        <v>6</v>
      </c>
      <c r="BA75" s="1">
        <f t="shared" si="200"/>
        <v>6</v>
      </c>
      <c r="BB75" s="1">
        <f t="shared" si="201"/>
        <v>0</v>
      </c>
      <c r="BC75" s="24">
        <f t="shared" si="202"/>
        <v>4.1516203703708537E-5</v>
      </c>
      <c r="BD75" s="24">
        <f t="shared" si="203"/>
        <v>6.4930555555495206E-6</v>
      </c>
      <c r="BE75" s="24">
        <f t="shared" si="204"/>
        <v>5.8437500000004666E-5</v>
      </c>
      <c r="BF75" s="24">
        <f t="shared" si="205"/>
        <v>4.9189814814824817E-6</v>
      </c>
      <c r="BG75" s="24">
        <f t="shared" si="206"/>
        <v>4.2303240740733383E-5</v>
      </c>
      <c r="BH75" s="24">
        <f t="shared" si="207"/>
        <v>2.9513888888943463E-6</v>
      </c>
      <c r="BI75" s="24" t="str">
        <f t="shared" si="208"/>
        <v/>
      </c>
      <c r="BJ75" s="24" t="str">
        <f t="shared" si="209"/>
        <v/>
      </c>
      <c r="BK75" s="24" t="str">
        <f t="shared" si="210"/>
        <v/>
      </c>
      <c r="BL75" s="24" t="str">
        <f t="shared" si="211"/>
        <v/>
      </c>
      <c r="BM75" s="24" t="str">
        <f t="shared" si="212"/>
        <v/>
      </c>
      <c r="BN75" s="24" t="str">
        <f t="shared" si="213"/>
        <v/>
      </c>
      <c r="BO75" s="24">
        <f t="shared" si="214"/>
        <v>4.129629629629275E-5</v>
      </c>
      <c r="BQ75" s="24">
        <f t="shared" si="215"/>
        <v>4.1516203703708537E-5</v>
      </c>
      <c r="BR75" s="24" t="str">
        <f t="shared" si="216"/>
        <v/>
      </c>
      <c r="BS75" s="24">
        <f t="shared" si="217"/>
        <v>5.8437500000004666E-5</v>
      </c>
      <c r="BT75" s="24" t="str">
        <f t="shared" si="218"/>
        <v/>
      </c>
      <c r="BU75" s="24">
        <f t="shared" si="219"/>
        <v>4.2303240740733383E-5</v>
      </c>
      <c r="BV75" s="24" t="str">
        <f t="shared" si="220"/>
        <v/>
      </c>
      <c r="BW75" s="24" t="str">
        <f t="shared" si="221"/>
        <v/>
      </c>
      <c r="BX75" s="24" t="str">
        <f t="shared" si="222"/>
        <v/>
      </c>
      <c r="BY75" s="24" t="str">
        <f t="shared" si="223"/>
        <v/>
      </c>
      <c r="BZ75" s="24" t="str">
        <f t="shared" si="224"/>
        <v/>
      </c>
      <c r="CA75" s="24" t="str">
        <f t="shared" si="225"/>
        <v/>
      </c>
      <c r="CB75" s="24" t="str">
        <f t="shared" si="226"/>
        <v/>
      </c>
      <c r="CC75" s="24">
        <f t="shared" si="227"/>
        <v>4.129629629629275E-5</v>
      </c>
      <c r="CD75" s="1">
        <f t="shared" si="228"/>
        <v>1</v>
      </c>
      <c r="CE75" s="1">
        <f t="shared" si="229"/>
        <v>4</v>
      </c>
      <c r="CF75" s="24">
        <f t="shared" si="230"/>
        <v>1.8355324074073934E-4</v>
      </c>
      <c r="CG75" s="24">
        <f t="shared" si="231"/>
        <v>4.5888310185184834E-5</v>
      </c>
      <c r="CH75" s="24">
        <f t="shared" si="232"/>
        <v>5.8437500000004666E-5</v>
      </c>
      <c r="CI75" s="24">
        <f t="shared" si="233"/>
        <v>4.1516203703708537E-5</v>
      </c>
      <c r="CJ75" s="24">
        <f t="shared" si="234"/>
        <v>5.8437500000004666E-5</v>
      </c>
      <c r="CM75" s="24" t="str">
        <f t="shared" si="235"/>
        <v/>
      </c>
      <c r="CN75" s="24">
        <f t="shared" si="236"/>
        <v>6.4930555555495206E-6</v>
      </c>
      <c r="CO75" s="24" t="str">
        <f t="shared" si="237"/>
        <v/>
      </c>
      <c r="CP75" s="24">
        <f t="shared" si="238"/>
        <v>4.9189814814824817E-6</v>
      </c>
      <c r="CQ75" s="24" t="str">
        <f t="shared" si="239"/>
        <v/>
      </c>
      <c r="CR75" s="24" t="str">
        <f t="shared" si="240"/>
        <v/>
      </c>
      <c r="CS75" s="24" t="str">
        <f t="shared" si="241"/>
        <v/>
      </c>
      <c r="CT75" s="24" t="str">
        <f t="shared" si="242"/>
        <v/>
      </c>
      <c r="CU75" s="24" t="str">
        <f t="shared" si="243"/>
        <v/>
      </c>
      <c r="CV75" s="24" t="str">
        <f t="shared" si="244"/>
        <v/>
      </c>
      <c r="CW75" s="24" t="str">
        <f t="shared" si="245"/>
        <v/>
      </c>
      <c r="CX75" s="24" t="str">
        <f t="shared" si="246"/>
        <v/>
      </c>
      <c r="CY75" s="24" t="str">
        <f t="shared" si="247"/>
        <v/>
      </c>
      <c r="CZ75" s="1">
        <f t="shared" si="248"/>
        <v>0</v>
      </c>
      <c r="DA75" s="1">
        <f t="shared" si="249"/>
        <v>2</v>
      </c>
      <c r="DB75" s="24">
        <f t="shared" si="250"/>
        <v>1.1412037037032002E-5</v>
      </c>
      <c r="DC75" s="24">
        <f t="shared" si="251"/>
        <v>5.7060185185160012E-6</v>
      </c>
      <c r="DD75" s="24">
        <f t="shared" si="252"/>
        <v>6.4930555555495206E-6</v>
      </c>
      <c r="DE75" s="24">
        <f t="shared" si="253"/>
        <v>6.4930555555495206E-6</v>
      </c>
      <c r="DF75" s="24">
        <f t="shared" si="254"/>
        <v>6.4930555555495206E-6</v>
      </c>
      <c r="DI75" s="24" t="str">
        <f t="shared" si="255"/>
        <v/>
      </c>
      <c r="DJ75" s="24" t="str">
        <f t="shared" si="256"/>
        <v/>
      </c>
      <c r="DK75" s="24" t="str">
        <f t="shared" si="257"/>
        <v/>
      </c>
      <c r="DL75" s="24" t="str">
        <f t="shared" si="258"/>
        <v/>
      </c>
      <c r="DM75" s="24" t="str">
        <f t="shared" si="259"/>
        <v/>
      </c>
      <c r="DN75" s="24" t="str">
        <f t="shared" si="260"/>
        <v/>
      </c>
      <c r="DO75" s="24" t="str">
        <f t="shared" si="261"/>
        <v/>
      </c>
      <c r="DP75" s="24" t="str">
        <f t="shared" si="262"/>
        <v/>
      </c>
      <c r="DQ75" s="24" t="str">
        <f t="shared" si="263"/>
        <v/>
      </c>
      <c r="DR75" s="24" t="str">
        <f t="shared" si="264"/>
        <v/>
      </c>
      <c r="DS75" s="24" t="str">
        <f t="shared" si="265"/>
        <v/>
      </c>
      <c r="DT75" s="24" t="str">
        <f t="shared" si="266"/>
        <v/>
      </c>
      <c r="DU75" s="24" t="str">
        <f t="shared" si="267"/>
        <v/>
      </c>
      <c r="DV75" s="1">
        <f t="shared" si="268"/>
        <v>0</v>
      </c>
      <c r="DW75" s="1">
        <f t="shared" si="269"/>
        <v>0</v>
      </c>
      <c r="DX75" s="24">
        <f t="shared" si="270"/>
        <v>0</v>
      </c>
      <c r="DY75" s="24" t="str">
        <f t="shared" si="271"/>
        <v/>
      </c>
      <c r="DZ75" s="24">
        <f t="shared" si="272"/>
        <v>0</v>
      </c>
      <c r="EA75" s="24" t="str">
        <f t="shared" si="273"/>
        <v/>
      </c>
      <c r="EB75" s="24" t="str">
        <f t="shared" si="274"/>
        <v/>
      </c>
      <c r="EE75" s="24" t="str">
        <f t="shared" si="275"/>
        <v/>
      </c>
      <c r="EF75" s="24" t="str">
        <f t="shared" si="276"/>
        <v/>
      </c>
      <c r="EG75" s="24" t="str">
        <f t="shared" si="277"/>
        <v/>
      </c>
      <c r="EH75" s="24" t="str">
        <f t="shared" si="278"/>
        <v/>
      </c>
      <c r="EI75" s="24" t="str">
        <f t="shared" si="279"/>
        <v/>
      </c>
      <c r="EJ75" s="24">
        <f t="shared" si="280"/>
        <v>2.9513888888943463E-6</v>
      </c>
      <c r="EK75" s="24" t="str">
        <f t="shared" si="281"/>
        <v/>
      </c>
      <c r="EL75" s="24" t="str">
        <f t="shared" si="282"/>
        <v/>
      </c>
      <c r="EM75" s="24" t="str">
        <f t="shared" si="283"/>
        <v/>
      </c>
      <c r="EN75" s="24" t="str">
        <f t="shared" si="284"/>
        <v/>
      </c>
      <c r="EO75" s="24" t="str">
        <f t="shared" si="285"/>
        <v/>
      </c>
      <c r="EP75" s="24" t="str">
        <f t="shared" si="286"/>
        <v/>
      </c>
      <c r="EQ75" s="24" t="str">
        <f t="shared" si="287"/>
        <v/>
      </c>
      <c r="ER75" s="1">
        <f t="shared" si="288"/>
        <v>0</v>
      </c>
      <c r="ES75" s="1">
        <f t="shared" si="289"/>
        <v>1</v>
      </c>
      <c r="ET75" s="24">
        <f t="shared" si="290"/>
        <v>2.9513888888943463E-6</v>
      </c>
      <c r="EU75" s="24">
        <f t="shared" si="291"/>
        <v>2.9513888888943463E-6</v>
      </c>
      <c r="EV75" s="24">
        <f t="shared" si="292"/>
        <v>2.9513888888943463E-6</v>
      </c>
      <c r="EW75" s="24">
        <f t="shared" si="293"/>
        <v>2.9513888888943463E-6</v>
      </c>
      <c r="EX75" s="24">
        <f t="shared" si="294"/>
        <v>2.9513888888943463E-6</v>
      </c>
      <c r="EZ75" s="24">
        <f t="shared" si="295"/>
        <v>1.9791666666666569E-4</v>
      </c>
      <c r="FA75" s="24">
        <f>IF(AND(C75&lt;&gt;"",C75&lt;=20),C75/86400,20/86400)</f>
        <v>1.9791666666666669E-4</v>
      </c>
      <c r="FB75" s="40">
        <f t="shared" si="296"/>
        <v>8.6649437625041514E-14</v>
      </c>
      <c r="FD75" s="24" t="str">
        <f t="shared" si="297"/>
        <v/>
      </c>
      <c r="FE75" s="24" t="str">
        <f t="shared" si="298"/>
        <v/>
      </c>
      <c r="FF75" s="24"/>
      <c r="FG75" s="49">
        <f>K75</f>
        <v>1</v>
      </c>
      <c r="FH75" s="8">
        <f>C75</f>
        <v>17.100000000000001</v>
      </c>
      <c r="FI75" s="49">
        <f>L75</f>
        <v>0</v>
      </c>
      <c r="FJ75" s="49">
        <f t="shared" si="299"/>
        <v>0</v>
      </c>
      <c r="FK75" s="49">
        <f t="shared" si="300"/>
        <v>6</v>
      </c>
      <c r="FL75" s="51" t="str">
        <f t="shared" si="301"/>
        <v/>
      </c>
      <c r="FM75" s="49">
        <f t="shared" si="302"/>
        <v>1</v>
      </c>
      <c r="FN75" s="49">
        <f t="shared" si="303"/>
        <v>4</v>
      </c>
      <c r="FO75" s="51">
        <f t="shared" si="304"/>
        <v>15.858999999999879</v>
      </c>
      <c r="FP75" s="51">
        <f t="shared" si="305"/>
        <v>3.9647499999999698</v>
      </c>
      <c r="FQ75" s="51">
        <f t="shared" si="306"/>
        <v>5.0490000000004027</v>
      </c>
      <c r="FR75" s="51">
        <f t="shared" si="307"/>
        <v>3.5870000000004176</v>
      </c>
      <c r="FS75" s="51">
        <f t="shared" si="308"/>
        <v>5.0490000000004027</v>
      </c>
      <c r="FT75" s="1">
        <f t="shared" si="309"/>
        <v>0</v>
      </c>
      <c r="FU75" s="1">
        <f t="shared" si="310"/>
        <v>2</v>
      </c>
      <c r="FV75" s="51">
        <f t="shared" si="311"/>
        <v>0.985999999999565</v>
      </c>
      <c r="FW75" s="51">
        <f t="shared" si="312"/>
        <v>0.4929999999997825</v>
      </c>
      <c r="FX75" s="51">
        <f t="shared" si="313"/>
        <v>0.56099999999947858</v>
      </c>
      <c r="FY75" s="51">
        <f t="shared" si="314"/>
        <v>0.56099999999947858</v>
      </c>
      <c r="FZ75" s="51">
        <f t="shared" si="315"/>
        <v>0.56099999999947858</v>
      </c>
      <c r="GA75" s="1">
        <f t="shared" si="316"/>
        <v>0</v>
      </c>
      <c r="GB75" s="1">
        <f t="shared" si="317"/>
        <v>0</v>
      </c>
      <c r="GC75" s="51">
        <f t="shared" si="318"/>
        <v>0</v>
      </c>
      <c r="GD75" s="51" t="str">
        <f t="shared" si="319"/>
        <v/>
      </c>
      <c r="GE75" s="51">
        <f t="shared" si="320"/>
        <v>0</v>
      </c>
      <c r="GF75" s="51" t="str">
        <f t="shared" si="321"/>
        <v/>
      </c>
      <c r="GG75" s="51" t="str">
        <f t="shared" si="322"/>
        <v/>
      </c>
      <c r="GH75" s="1">
        <f t="shared" si="323"/>
        <v>0</v>
      </c>
      <c r="GI75" s="1">
        <f t="shared" si="324"/>
        <v>1</v>
      </c>
      <c r="GJ75" s="40">
        <f t="shared" si="325"/>
        <v>0.25500000000047152</v>
      </c>
      <c r="GK75" s="40">
        <f t="shared" si="326"/>
        <v>0.25500000000047152</v>
      </c>
      <c r="GL75" s="40">
        <f t="shared" si="327"/>
        <v>0.25500000000047152</v>
      </c>
      <c r="GM75" s="40">
        <f t="shared" si="328"/>
        <v>0.25500000000047152</v>
      </c>
      <c r="GN75" s="40">
        <f t="shared" si="329"/>
        <v>0.25500000000047152</v>
      </c>
    </row>
    <row r="76" spans="1:196" x14ac:dyDescent="0.25">
      <c r="A76">
        <v>3</v>
      </c>
      <c r="B76">
        <v>0</v>
      </c>
      <c r="C76">
        <v>23.3</v>
      </c>
      <c r="D76" s="11">
        <f>IF(C76&gt;0,P76+(C76/86400),"")</f>
        <v>2.3189999999999999E-2</v>
      </c>
      <c r="E76" s="11">
        <f t="shared" si="330"/>
        <v>2.3151805555555554E-2</v>
      </c>
      <c r="F76" s="1">
        <v>2</v>
      </c>
      <c r="G76" s="1" t="s">
        <v>288</v>
      </c>
      <c r="H76" s="5">
        <v>24</v>
      </c>
      <c r="I76" s="5"/>
      <c r="J76" s="5"/>
      <c r="K76" s="23">
        <f t="shared" si="190"/>
        <v>1</v>
      </c>
      <c r="L76" s="5">
        <f t="shared" si="191"/>
        <v>1</v>
      </c>
      <c r="M76" s="5">
        <f t="shared" si="192"/>
        <v>0</v>
      </c>
      <c r="N76" s="5">
        <f t="shared" si="193"/>
        <v>0</v>
      </c>
      <c r="O76" s="47">
        <f t="shared" si="194"/>
        <v>0</v>
      </c>
      <c r="P76" s="4">
        <v>2.2920324074074072E-2</v>
      </c>
      <c r="Q76" s="4">
        <v>2.3095833333333333E-2</v>
      </c>
      <c r="R76" s="4">
        <v>2.3098194444444446E-2</v>
      </c>
      <c r="S76" s="4"/>
      <c r="T76" s="16">
        <v>2.3067303240740744E-2</v>
      </c>
      <c r="U76" s="4">
        <v>2.3072812500000001E-2</v>
      </c>
      <c r="V76" s="4">
        <v>2.3098194444444446E-2</v>
      </c>
      <c r="W76" s="16"/>
      <c r="X76" s="4"/>
      <c r="Y76" s="4"/>
      <c r="Z76" s="16"/>
      <c r="AA76" s="4"/>
      <c r="AB76" s="4"/>
      <c r="AC76" s="16"/>
      <c r="AD76" s="4"/>
      <c r="AE76" s="4"/>
      <c r="AF76" s="4">
        <v>2.3190474537037039E-2</v>
      </c>
      <c r="AG76" s="4">
        <f t="shared" si="195"/>
        <v>2.3151805555555554E-2</v>
      </c>
      <c r="AH76" s="4" t="str">
        <f t="shared" si="196"/>
        <v>EB</v>
      </c>
      <c r="AI76" s="4" t="str">
        <f t="shared" si="189"/>
        <v>X</v>
      </c>
      <c r="AJ76" s="5" t="s">
        <v>282</v>
      </c>
      <c r="AK76" s="19" t="s">
        <v>286</v>
      </c>
      <c r="AL76" s="5" t="s">
        <v>282</v>
      </c>
      <c r="AM76" s="5" t="s">
        <v>280</v>
      </c>
      <c r="AN76" s="19"/>
      <c r="AO76" s="5"/>
      <c r="AP76" s="5"/>
      <c r="AQ76" s="19"/>
      <c r="AR76" s="5"/>
      <c r="AS76" s="5"/>
      <c r="AT76" s="19"/>
      <c r="AU76" s="5"/>
      <c r="AV76" s="5"/>
      <c r="AW76" s="1" t="str">
        <f t="shared" si="197"/>
        <v>ic</v>
      </c>
      <c r="AY76" s="1">
        <f t="shared" si="198"/>
        <v>3</v>
      </c>
      <c r="AZ76" s="1">
        <f t="shared" si="199"/>
        <v>3</v>
      </c>
      <c r="BA76" s="1">
        <f t="shared" si="200"/>
        <v>3</v>
      </c>
      <c r="BB76" s="1">
        <f t="shared" si="201"/>
        <v>0</v>
      </c>
      <c r="BC76" s="24">
        <f t="shared" si="202"/>
        <v>1.4697916666667199E-4</v>
      </c>
      <c r="BD76" s="24">
        <f t="shared" si="203"/>
        <v>5.5092592592571876E-6</v>
      </c>
      <c r="BE76" s="24">
        <f t="shared" si="204"/>
        <v>2.5381944444444193E-5</v>
      </c>
      <c r="BF76" s="24" t="str">
        <f t="shared" si="205"/>
        <v/>
      </c>
      <c r="BG76" s="24" t="str">
        <f t="shared" si="206"/>
        <v/>
      </c>
      <c r="BH76" s="24" t="str">
        <f t="shared" si="207"/>
        <v/>
      </c>
      <c r="BI76" s="24" t="str">
        <f t="shared" si="208"/>
        <v/>
      </c>
      <c r="BJ76" s="24" t="str">
        <f t="shared" si="209"/>
        <v/>
      </c>
      <c r="BK76" s="24" t="str">
        <f t="shared" si="210"/>
        <v/>
      </c>
      <c r="BL76" s="24" t="str">
        <f t="shared" si="211"/>
        <v/>
      </c>
      <c r="BM76" s="24" t="str">
        <f t="shared" si="212"/>
        <v/>
      </c>
      <c r="BN76" s="24" t="str">
        <f t="shared" si="213"/>
        <v/>
      </c>
      <c r="BO76" s="24">
        <f t="shared" si="214"/>
        <v>5.3611111111108445E-5</v>
      </c>
      <c r="BQ76" s="24" t="str">
        <f t="shared" si="215"/>
        <v/>
      </c>
      <c r="BR76" s="24" t="str">
        <f t="shared" si="216"/>
        <v/>
      </c>
      <c r="BS76" s="24" t="str">
        <f t="shared" si="217"/>
        <v/>
      </c>
      <c r="BT76" s="24" t="str">
        <f t="shared" si="218"/>
        <v/>
      </c>
      <c r="BU76" s="24" t="str">
        <f t="shared" si="219"/>
        <v/>
      </c>
      <c r="BV76" s="24" t="str">
        <f t="shared" si="220"/>
        <v/>
      </c>
      <c r="BW76" s="24" t="str">
        <f t="shared" si="221"/>
        <v/>
      </c>
      <c r="BX76" s="24" t="str">
        <f t="shared" si="222"/>
        <v/>
      </c>
      <c r="BY76" s="24" t="str">
        <f t="shared" si="223"/>
        <v/>
      </c>
      <c r="BZ76" s="24" t="str">
        <f t="shared" si="224"/>
        <v/>
      </c>
      <c r="CA76" s="24" t="str">
        <f t="shared" si="225"/>
        <v/>
      </c>
      <c r="CB76" s="24" t="str">
        <f t="shared" si="226"/>
        <v/>
      </c>
      <c r="CC76" s="24">
        <f t="shared" si="227"/>
        <v>5.3611111111108445E-5</v>
      </c>
      <c r="CD76" s="1">
        <f t="shared" si="228"/>
        <v>0</v>
      </c>
      <c r="CE76" s="1">
        <f t="shared" si="229"/>
        <v>1</v>
      </c>
      <c r="CF76" s="24">
        <f t="shared" si="230"/>
        <v>5.3611111111108445E-5</v>
      </c>
      <c r="CG76" s="24">
        <f t="shared" si="231"/>
        <v>5.3611111111108445E-5</v>
      </c>
      <c r="CH76" s="24">
        <f t="shared" si="232"/>
        <v>5.3611111111108445E-5</v>
      </c>
      <c r="CI76" s="24">
        <f t="shared" si="233"/>
        <v>5.3611111111108445E-5</v>
      </c>
      <c r="CJ76" s="24">
        <f t="shared" si="234"/>
        <v>5.3611111111108445E-5</v>
      </c>
      <c r="CM76" s="24" t="str">
        <f t="shared" si="235"/>
        <v/>
      </c>
      <c r="CN76" s="24">
        <f t="shared" si="236"/>
        <v>5.5092592592571876E-6</v>
      </c>
      <c r="CO76" s="24" t="str">
        <f t="shared" si="237"/>
        <v/>
      </c>
      <c r="CP76" s="24" t="str">
        <f t="shared" si="238"/>
        <v/>
      </c>
      <c r="CQ76" s="24" t="str">
        <f t="shared" si="239"/>
        <v/>
      </c>
      <c r="CR76" s="24" t="str">
        <f t="shared" si="240"/>
        <v/>
      </c>
      <c r="CS76" s="24" t="str">
        <f t="shared" si="241"/>
        <v/>
      </c>
      <c r="CT76" s="24" t="str">
        <f t="shared" si="242"/>
        <v/>
      </c>
      <c r="CU76" s="24" t="str">
        <f t="shared" si="243"/>
        <v/>
      </c>
      <c r="CV76" s="24" t="str">
        <f t="shared" si="244"/>
        <v/>
      </c>
      <c r="CW76" s="24" t="str">
        <f t="shared" si="245"/>
        <v/>
      </c>
      <c r="CX76" s="24" t="str">
        <f t="shared" si="246"/>
        <v/>
      </c>
      <c r="CY76" s="24" t="str">
        <f t="shared" si="247"/>
        <v/>
      </c>
      <c r="CZ76" s="1">
        <f t="shared" si="248"/>
        <v>0</v>
      </c>
      <c r="DA76" s="1">
        <f t="shared" si="249"/>
        <v>1</v>
      </c>
      <c r="DB76" s="24">
        <f t="shared" si="250"/>
        <v>5.5092592592571876E-6</v>
      </c>
      <c r="DC76" s="24">
        <f t="shared" si="251"/>
        <v>5.5092592592571876E-6</v>
      </c>
      <c r="DD76" s="24">
        <f t="shared" si="252"/>
        <v>5.5092592592571876E-6</v>
      </c>
      <c r="DE76" s="24">
        <f t="shared" si="253"/>
        <v>5.5092592592571876E-6</v>
      </c>
      <c r="DF76" s="24">
        <f t="shared" si="254"/>
        <v>5.5092592592571876E-6</v>
      </c>
      <c r="DI76" s="24">
        <f t="shared" si="255"/>
        <v>1.4697916666667199E-4</v>
      </c>
      <c r="DJ76" s="24" t="str">
        <f t="shared" si="256"/>
        <v/>
      </c>
      <c r="DK76" s="24">
        <f t="shared" si="257"/>
        <v>2.5381944444444193E-5</v>
      </c>
      <c r="DL76" s="24" t="str">
        <f t="shared" si="258"/>
        <v/>
      </c>
      <c r="DM76" s="24" t="str">
        <f t="shared" si="259"/>
        <v/>
      </c>
      <c r="DN76" s="24" t="str">
        <f t="shared" si="260"/>
        <v/>
      </c>
      <c r="DO76" s="24" t="str">
        <f t="shared" si="261"/>
        <v/>
      </c>
      <c r="DP76" s="24" t="str">
        <f t="shared" si="262"/>
        <v/>
      </c>
      <c r="DQ76" s="24" t="str">
        <f t="shared" si="263"/>
        <v/>
      </c>
      <c r="DR76" s="24" t="str">
        <f t="shared" si="264"/>
        <v/>
      </c>
      <c r="DS76" s="24" t="str">
        <f t="shared" si="265"/>
        <v/>
      </c>
      <c r="DT76" s="24" t="str">
        <f t="shared" si="266"/>
        <v/>
      </c>
      <c r="DU76" s="24" t="str">
        <f t="shared" si="267"/>
        <v/>
      </c>
      <c r="DV76" s="1">
        <f t="shared" si="268"/>
        <v>1</v>
      </c>
      <c r="DW76" s="1">
        <f t="shared" si="269"/>
        <v>2</v>
      </c>
      <c r="DX76" s="24">
        <f t="shared" si="270"/>
        <v>1.7236111111111618E-4</v>
      </c>
      <c r="DY76" s="24">
        <f t="shared" si="271"/>
        <v>8.6180555555558092E-5</v>
      </c>
      <c r="DZ76" s="24">
        <f t="shared" si="272"/>
        <v>1.4697916666667199E-4</v>
      </c>
      <c r="EA76" s="24">
        <f t="shared" si="273"/>
        <v>1.4697916666667199E-4</v>
      </c>
      <c r="EB76" s="24">
        <f t="shared" si="274"/>
        <v>2.5381944444444193E-5</v>
      </c>
      <c r="EE76" s="24" t="str">
        <f t="shared" si="275"/>
        <v/>
      </c>
      <c r="EF76" s="24" t="str">
        <f t="shared" si="276"/>
        <v/>
      </c>
      <c r="EG76" s="24" t="str">
        <f t="shared" si="277"/>
        <v/>
      </c>
      <c r="EH76" s="24" t="str">
        <f t="shared" si="278"/>
        <v/>
      </c>
      <c r="EI76" s="24" t="str">
        <f t="shared" si="279"/>
        <v/>
      </c>
      <c r="EJ76" s="24" t="str">
        <f t="shared" si="280"/>
        <v/>
      </c>
      <c r="EK76" s="24" t="str">
        <f t="shared" si="281"/>
        <v/>
      </c>
      <c r="EL76" s="24" t="str">
        <f t="shared" si="282"/>
        <v/>
      </c>
      <c r="EM76" s="24" t="str">
        <f t="shared" si="283"/>
        <v/>
      </c>
      <c r="EN76" s="24" t="str">
        <f t="shared" si="284"/>
        <v/>
      </c>
      <c r="EO76" s="24" t="str">
        <f t="shared" si="285"/>
        <v/>
      </c>
      <c r="EP76" s="24" t="str">
        <f t="shared" si="286"/>
        <v/>
      </c>
      <c r="EQ76" s="24" t="str">
        <f t="shared" si="287"/>
        <v/>
      </c>
      <c r="ER76" s="1">
        <f t="shared" si="288"/>
        <v>0</v>
      </c>
      <c r="ES76" s="1">
        <f t="shared" si="289"/>
        <v>0</v>
      </c>
      <c r="ET76" s="24">
        <f t="shared" si="290"/>
        <v>0</v>
      </c>
      <c r="EU76" s="24" t="str">
        <f t="shared" si="291"/>
        <v/>
      </c>
      <c r="EV76" s="24">
        <f t="shared" si="292"/>
        <v>0</v>
      </c>
      <c r="EW76" s="24" t="str">
        <f t="shared" si="293"/>
        <v/>
      </c>
      <c r="EX76" s="24" t="str">
        <f t="shared" si="294"/>
        <v/>
      </c>
      <c r="EZ76" s="24">
        <f t="shared" si="295"/>
        <v>2.3148148148148182E-4</v>
      </c>
      <c r="FA76" s="24">
        <f>IF(AND(C76&lt;&gt;"",C76&lt;=20),C76/86400,20/86400)</f>
        <v>2.3148148148148149E-4</v>
      </c>
      <c r="FB76" s="40">
        <f t="shared" si="296"/>
        <v>-2.8102520310824275E-14</v>
      </c>
      <c r="FD76" s="24">
        <f t="shared" si="297"/>
        <v>1.7787037037037337E-4</v>
      </c>
      <c r="FE76" s="24">
        <f t="shared" si="298"/>
        <v>2.3611111111127014E-6</v>
      </c>
      <c r="FF76" s="24"/>
      <c r="FG76" s="49">
        <f>K76</f>
        <v>1</v>
      </c>
      <c r="FH76" s="8">
        <f>C76</f>
        <v>23.3</v>
      </c>
      <c r="FI76" s="49">
        <f>L76</f>
        <v>1</v>
      </c>
      <c r="FJ76" s="49">
        <f t="shared" si="299"/>
        <v>3</v>
      </c>
      <c r="FK76" s="49">
        <f t="shared" si="300"/>
        <v>3</v>
      </c>
      <c r="FL76" s="51">
        <f t="shared" si="301"/>
        <v>15.36800000000026</v>
      </c>
      <c r="FM76" s="49">
        <f t="shared" si="302"/>
        <v>0</v>
      </c>
      <c r="FN76" s="49">
        <f t="shared" si="303"/>
        <v>1</v>
      </c>
      <c r="FO76" s="51">
        <f t="shared" si="304"/>
        <v>4.6319999999997696</v>
      </c>
      <c r="FP76" s="51">
        <f t="shared" si="305"/>
        <v>4.6319999999997696</v>
      </c>
      <c r="FQ76" s="51">
        <f t="shared" si="306"/>
        <v>4.6319999999997696</v>
      </c>
      <c r="FR76" s="51">
        <f t="shared" si="307"/>
        <v>4.6319999999997696</v>
      </c>
      <c r="FS76" s="51">
        <f t="shared" si="308"/>
        <v>4.6319999999997696</v>
      </c>
      <c r="FT76" s="1">
        <f t="shared" si="309"/>
        <v>0</v>
      </c>
      <c r="FU76" s="1">
        <f t="shared" si="310"/>
        <v>1</v>
      </c>
      <c r="FV76" s="51">
        <f t="shared" si="311"/>
        <v>0.47599999999982101</v>
      </c>
      <c r="FW76" s="51">
        <f t="shared" si="312"/>
        <v>0.47599999999982101</v>
      </c>
      <c r="FX76" s="51">
        <f t="shared" si="313"/>
        <v>0.47599999999982101</v>
      </c>
      <c r="FY76" s="51">
        <f t="shared" si="314"/>
        <v>0.47599999999982101</v>
      </c>
      <c r="FZ76" s="51">
        <f t="shared" si="315"/>
        <v>0.47599999999982101</v>
      </c>
      <c r="GA76" s="1">
        <f t="shared" si="316"/>
        <v>1</v>
      </c>
      <c r="GB76" s="1">
        <f t="shared" si="317"/>
        <v>2</v>
      </c>
      <c r="GC76" s="51">
        <f t="shared" si="318"/>
        <v>14.892000000000438</v>
      </c>
      <c r="GD76" s="51">
        <f t="shared" si="319"/>
        <v>7.4460000000002191</v>
      </c>
      <c r="GE76" s="51">
        <f t="shared" si="320"/>
        <v>12.69900000000046</v>
      </c>
      <c r="GF76" s="51">
        <f t="shared" si="321"/>
        <v>12.69900000000046</v>
      </c>
      <c r="GG76" s="51">
        <f t="shared" si="322"/>
        <v>2.1929999999999783</v>
      </c>
      <c r="GH76" s="1">
        <f t="shared" si="323"/>
        <v>0</v>
      </c>
      <c r="GI76" s="1">
        <f t="shared" si="324"/>
        <v>0</v>
      </c>
      <c r="GJ76" s="40">
        <f t="shared" si="325"/>
        <v>0</v>
      </c>
      <c r="GK76" s="40" t="str">
        <f t="shared" si="326"/>
        <v/>
      </c>
      <c r="GL76" s="40">
        <f t="shared" si="327"/>
        <v>0</v>
      </c>
      <c r="GM76" s="40" t="str">
        <f t="shared" si="328"/>
        <v/>
      </c>
      <c r="GN76" s="40" t="str">
        <f t="shared" si="329"/>
        <v/>
      </c>
    </row>
    <row r="77" spans="1:196" x14ac:dyDescent="0.25">
      <c r="A77">
        <v>3</v>
      </c>
      <c r="B77">
        <v>0</v>
      </c>
      <c r="C77">
        <v>3.7</v>
      </c>
      <c r="D77" s="11">
        <f>IF(C77&gt;0,P77+(C77/86400),"")</f>
        <v>1.8206886574074072E-2</v>
      </c>
      <c r="E77" s="11">
        <f t="shared" si="330"/>
        <v>1.839554398148148E-2</v>
      </c>
      <c r="F77" s="1">
        <v>2</v>
      </c>
      <c r="G77" s="1" t="s">
        <v>288</v>
      </c>
      <c r="H77" s="5">
        <v>25</v>
      </c>
      <c r="I77" s="5"/>
      <c r="J77" s="5"/>
      <c r="K77" s="23">
        <f t="shared" si="190"/>
        <v>1</v>
      </c>
      <c r="L77" s="5">
        <f t="shared" si="191"/>
        <v>0</v>
      </c>
      <c r="M77" s="5">
        <f t="shared" si="192"/>
        <v>0</v>
      </c>
      <c r="N77" s="5">
        <f t="shared" si="193"/>
        <v>0</v>
      </c>
      <c r="O77" s="47">
        <f t="shared" si="194"/>
        <v>0</v>
      </c>
      <c r="P77" s="4">
        <v>1.8164062499999998E-2</v>
      </c>
      <c r="Q77" s="4">
        <v>1.8169178240740741E-2</v>
      </c>
      <c r="R77" s="4">
        <v>1.8169571759259259E-2</v>
      </c>
      <c r="S77" s="4">
        <v>1.8195150462962963E-2</v>
      </c>
      <c r="T77" s="16">
        <v>1.8169571759259259E-2</v>
      </c>
      <c r="U77" s="4">
        <v>1.8198495370370372E-2</v>
      </c>
      <c r="V77" s="4">
        <v>1.8202037037037037E-2</v>
      </c>
      <c r="W77" s="16"/>
      <c r="X77" s="4"/>
      <c r="Y77" s="4"/>
      <c r="Z77" s="16"/>
      <c r="AA77" s="4"/>
      <c r="AB77" s="4"/>
      <c r="AC77" s="16"/>
      <c r="AD77" s="4"/>
      <c r="AE77" s="4"/>
      <c r="AF77" s="4">
        <v>1.8207743055555555E-2</v>
      </c>
      <c r="AG77" s="4">
        <f t="shared" si="195"/>
        <v>1.8206886574074072E-2</v>
      </c>
      <c r="AH77" s="4" t="str">
        <f t="shared" si="196"/>
        <v>TO</v>
      </c>
      <c r="AI77" s="4" t="str">
        <f t="shared" si="189"/>
        <v/>
      </c>
      <c r="AJ77" s="5" t="s">
        <v>282</v>
      </c>
      <c r="AK77" s="19" t="s">
        <v>280</v>
      </c>
      <c r="AL77" s="5" t="s">
        <v>281</v>
      </c>
      <c r="AM77" s="5" t="s">
        <v>280</v>
      </c>
      <c r="AN77" s="19"/>
      <c r="AO77" s="5"/>
      <c r="AP77" s="5"/>
      <c r="AQ77" s="19"/>
      <c r="AR77" s="5"/>
      <c r="AS77" s="5"/>
      <c r="AT77" s="19"/>
      <c r="AU77" s="5"/>
      <c r="AV77" s="5"/>
      <c r="AW77" s="1" t="str">
        <f t="shared" si="197"/>
        <v>ic</v>
      </c>
      <c r="AY77" s="1">
        <f t="shared" si="198"/>
        <v>1</v>
      </c>
      <c r="AZ77" s="1">
        <f t="shared" si="199"/>
        <v>3</v>
      </c>
      <c r="BA77" s="1">
        <f t="shared" si="200"/>
        <v>3</v>
      </c>
      <c r="BB77" s="1">
        <f t="shared" si="201"/>
        <v>0</v>
      </c>
      <c r="BC77" s="24">
        <f t="shared" si="202"/>
        <v>5.5092592592606571E-6</v>
      </c>
      <c r="BD77" s="24">
        <f t="shared" si="203"/>
        <v>2.8923611111113245E-5</v>
      </c>
      <c r="BE77" s="24">
        <f t="shared" si="204"/>
        <v>3.5416666666655827E-6</v>
      </c>
      <c r="BF77" s="24" t="str">
        <f t="shared" si="205"/>
        <v/>
      </c>
      <c r="BG77" s="24" t="str">
        <f t="shared" si="206"/>
        <v/>
      </c>
      <c r="BH77" s="24" t="str">
        <f t="shared" si="207"/>
        <v/>
      </c>
      <c r="BI77" s="24" t="str">
        <f t="shared" si="208"/>
        <v/>
      </c>
      <c r="BJ77" s="24" t="str">
        <f t="shared" si="209"/>
        <v/>
      </c>
      <c r="BK77" s="24" t="str">
        <f t="shared" si="210"/>
        <v/>
      </c>
      <c r="BL77" s="24" t="str">
        <f t="shared" si="211"/>
        <v/>
      </c>
      <c r="BM77" s="24" t="str">
        <f t="shared" si="212"/>
        <v/>
      </c>
      <c r="BN77" s="24" t="str">
        <f t="shared" si="213"/>
        <v/>
      </c>
      <c r="BO77" s="24">
        <f t="shared" si="214"/>
        <v>4.8495370370341129E-6</v>
      </c>
      <c r="BQ77" s="24" t="str">
        <f t="shared" si="215"/>
        <v/>
      </c>
      <c r="BR77" s="24">
        <f t="shared" si="216"/>
        <v>2.8923611111113245E-5</v>
      </c>
      <c r="BS77" s="24" t="str">
        <f t="shared" si="217"/>
        <v/>
      </c>
      <c r="BT77" s="24" t="str">
        <f t="shared" si="218"/>
        <v/>
      </c>
      <c r="BU77" s="24" t="str">
        <f t="shared" si="219"/>
        <v/>
      </c>
      <c r="BV77" s="24" t="str">
        <f t="shared" si="220"/>
        <v/>
      </c>
      <c r="BW77" s="24" t="str">
        <f t="shared" si="221"/>
        <v/>
      </c>
      <c r="BX77" s="24" t="str">
        <f t="shared" si="222"/>
        <v/>
      </c>
      <c r="BY77" s="24" t="str">
        <f t="shared" si="223"/>
        <v/>
      </c>
      <c r="BZ77" s="24" t="str">
        <f t="shared" si="224"/>
        <v/>
      </c>
      <c r="CA77" s="24" t="str">
        <f t="shared" si="225"/>
        <v/>
      </c>
      <c r="CB77" s="24" t="str">
        <f t="shared" si="226"/>
        <v/>
      </c>
      <c r="CC77" s="24">
        <f t="shared" si="227"/>
        <v>4.8495370370341129E-6</v>
      </c>
      <c r="CD77" s="1">
        <f t="shared" si="228"/>
        <v>0</v>
      </c>
      <c r="CE77" s="1">
        <f t="shared" si="229"/>
        <v>2</v>
      </c>
      <c r="CF77" s="24">
        <f t="shared" si="230"/>
        <v>3.3773148148147358E-5</v>
      </c>
      <c r="CG77" s="24">
        <f t="shared" si="231"/>
        <v>1.6886574074073679E-5</v>
      </c>
      <c r="CH77" s="24">
        <f t="shared" si="232"/>
        <v>2.8923611111113245E-5</v>
      </c>
      <c r="CI77" s="24">
        <f t="shared" si="233"/>
        <v>2.8923611111113245E-5</v>
      </c>
      <c r="CJ77" s="24">
        <f t="shared" si="234"/>
        <v>2.8923611111113245E-5</v>
      </c>
      <c r="CM77" s="24" t="str">
        <f t="shared" si="235"/>
        <v/>
      </c>
      <c r="CN77" s="24" t="str">
        <f t="shared" si="236"/>
        <v/>
      </c>
      <c r="CO77" s="24" t="str">
        <f t="shared" si="237"/>
        <v/>
      </c>
      <c r="CP77" s="24" t="str">
        <f t="shared" si="238"/>
        <v/>
      </c>
      <c r="CQ77" s="24" t="str">
        <f t="shared" si="239"/>
        <v/>
      </c>
      <c r="CR77" s="24" t="str">
        <f t="shared" si="240"/>
        <v/>
      </c>
      <c r="CS77" s="24" t="str">
        <f t="shared" si="241"/>
        <v/>
      </c>
      <c r="CT77" s="24" t="str">
        <f t="shared" si="242"/>
        <v/>
      </c>
      <c r="CU77" s="24" t="str">
        <f t="shared" si="243"/>
        <v/>
      </c>
      <c r="CV77" s="24" t="str">
        <f t="shared" si="244"/>
        <v/>
      </c>
      <c r="CW77" s="24" t="str">
        <f t="shared" si="245"/>
        <v/>
      </c>
      <c r="CX77" s="24" t="str">
        <f t="shared" si="246"/>
        <v/>
      </c>
      <c r="CY77" s="24" t="str">
        <f t="shared" si="247"/>
        <v/>
      </c>
      <c r="CZ77" s="1">
        <f t="shared" si="248"/>
        <v>0</v>
      </c>
      <c r="DA77" s="1">
        <f t="shared" si="249"/>
        <v>0</v>
      </c>
      <c r="DB77" s="24">
        <f t="shared" si="250"/>
        <v>0</v>
      </c>
      <c r="DC77" s="24" t="str">
        <f t="shared" si="251"/>
        <v/>
      </c>
      <c r="DD77" s="24">
        <f t="shared" si="252"/>
        <v>0</v>
      </c>
      <c r="DE77" s="24" t="str">
        <f t="shared" si="253"/>
        <v/>
      </c>
      <c r="DF77" s="24" t="str">
        <f t="shared" si="254"/>
        <v/>
      </c>
      <c r="DI77" s="24">
        <f t="shared" si="255"/>
        <v>5.5092592592606571E-6</v>
      </c>
      <c r="DJ77" s="24" t="str">
        <f t="shared" si="256"/>
        <v/>
      </c>
      <c r="DK77" s="24" t="str">
        <f t="shared" si="257"/>
        <v/>
      </c>
      <c r="DL77" s="24" t="str">
        <f t="shared" si="258"/>
        <v/>
      </c>
      <c r="DM77" s="24" t="str">
        <f t="shared" si="259"/>
        <v/>
      </c>
      <c r="DN77" s="24" t="str">
        <f t="shared" si="260"/>
        <v/>
      </c>
      <c r="DO77" s="24" t="str">
        <f t="shared" si="261"/>
        <v/>
      </c>
      <c r="DP77" s="24" t="str">
        <f t="shared" si="262"/>
        <v/>
      </c>
      <c r="DQ77" s="24" t="str">
        <f t="shared" si="263"/>
        <v/>
      </c>
      <c r="DR77" s="24" t="str">
        <f t="shared" si="264"/>
        <v/>
      </c>
      <c r="DS77" s="24" t="str">
        <f t="shared" si="265"/>
        <v/>
      </c>
      <c r="DT77" s="24" t="str">
        <f t="shared" si="266"/>
        <v/>
      </c>
      <c r="DU77" s="24" t="str">
        <f t="shared" si="267"/>
        <v/>
      </c>
      <c r="DV77" s="1">
        <f t="shared" si="268"/>
        <v>1</v>
      </c>
      <c r="DW77" s="1">
        <f t="shared" si="269"/>
        <v>1</v>
      </c>
      <c r="DX77" s="24">
        <f t="shared" si="270"/>
        <v>5.5092592592606571E-6</v>
      </c>
      <c r="DY77" s="24">
        <f t="shared" si="271"/>
        <v>5.5092592592606571E-6</v>
      </c>
      <c r="DZ77" s="24">
        <f t="shared" si="272"/>
        <v>5.5092592592606571E-6</v>
      </c>
      <c r="EA77" s="24">
        <f t="shared" si="273"/>
        <v>5.5092592592606571E-6</v>
      </c>
      <c r="EB77" s="24" t="str">
        <f t="shared" si="274"/>
        <v/>
      </c>
      <c r="EE77" s="24" t="str">
        <f t="shared" si="275"/>
        <v/>
      </c>
      <c r="EF77" s="24" t="str">
        <f t="shared" si="276"/>
        <v/>
      </c>
      <c r="EG77" s="24">
        <f t="shared" si="277"/>
        <v>3.5416666666655827E-6</v>
      </c>
      <c r="EH77" s="24" t="str">
        <f t="shared" si="278"/>
        <v/>
      </c>
      <c r="EI77" s="24" t="str">
        <f t="shared" si="279"/>
        <v/>
      </c>
      <c r="EJ77" s="24" t="str">
        <f t="shared" si="280"/>
        <v/>
      </c>
      <c r="EK77" s="24" t="str">
        <f t="shared" si="281"/>
        <v/>
      </c>
      <c r="EL77" s="24" t="str">
        <f t="shared" si="282"/>
        <v/>
      </c>
      <c r="EM77" s="24" t="str">
        <f t="shared" si="283"/>
        <v/>
      </c>
      <c r="EN77" s="24" t="str">
        <f t="shared" si="284"/>
        <v/>
      </c>
      <c r="EO77" s="24" t="str">
        <f t="shared" si="285"/>
        <v/>
      </c>
      <c r="EP77" s="24" t="str">
        <f t="shared" si="286"/>
        <v/>
      </c>
      <c r="EQ77" s="24" t="str">
        <f t="shared" si="287"/>
        <v/>
      </c>
      <c r="ER77" s="1">
        <f t="shared" si="288"/>
        <v>0</v>
      </c>
      <c r="ES77" s="1">
        <f t="shared" si="289"/>
        <v>1</v>
      </c>
      <c r="ET77" s="24">
        <f t="shared" si="290"/>
        <v>3.5416666666655827E-6</v>
      </c>
      <c r="EU77" s="24">
        <f t="shared" si="291"/>
        <v>3.5416666666655827E-6</v>
      </c>
      <c r="EV77" s="24">
        <f t="shared" si="292"/>
        <v>3.5416666666655827E-6</v>
      </c>
      <c r="EW77" s="24">
        <f t="shared" si="293"/>
        <v>3.5416666666655827E-6</v>
      </c>
      <c r="EX77" s="24">
        <f t="shared" si="294"/>
        <v>3.5416666666655827E-6</v>
      </c>
      <c r="EZ77" s="24">
        <f t="shared" si="295"/>
        <v>4.2824074074073598E-5</v>
      </c>
      <c r="FA77" s="24">
        <f>IF(AND(C77&lt;&gt;"",C77&lt;=20),C77/86400,20/86400)</f>
        <v>4.2824074074074079E-5</v>
      </c>
      <c r="FB77" s="40">
        <f t="shared" si="296"/>
        <v>4.156831129309424E-14</v>
      </c>
      <c r="FD77" s="24">
        <f t="shared" si="297"/>
        <v>5.5092592592606571E-6</v>
      </c>
      <c r="FE77" s="24">
        <f t="shared" si="298"/>
        <v>3.9351851851762709E-7</v>
      </c>
      <c r="FF77" s="24"/>
      <c r="FG77" s="49">
        <f>K77</f>
        <v>1</v>
      </c>
      <c r="FH77" s="8">
        <f>C77</f>
        <v>3.7</v>
      </c>
      <c r="FI77" s="49">
        <f>L77</f>
        <v>0</v>
      </c>
      <c r="FJ77" s="49">
        <f t="shared" si="299"/>
        <v>1</v>
      </c>
      <c r="FK77" s="49">
        <f t="shared" si="300"/>
        <v>3</v>
      </c>
      <c r="FL77" s="51">
        <f t="shared" si="301"/>
        <v>0.47600000000012077</v>
      </c>
      <c r="FM77" s="49">
        <f t="shared" si="302"/>
        <v>0</v>
      </c>
      <c r="FN77" s="49">
        <f t="shared" si="303"/>
        <v>2</v>
      </c>
      <c r="FO77" s="51">
        <f t="shared" si="304"/>
        <v>2.9179999999999318</v>
      </c>
      <c r="FP77" s="51">
        <f t="shared" si="305"/>
        <v>1.4589999999999659</v>
      </c>
      <c r="FQ77" s="51">
        <f t="shared" si="306"/>
        <v>2.4990000000001844</v>
      </c>
      <c r="FR77" s="51">
        <f t="shared" si="307"/>
        <v>2.4990000000001844</v>
      </c>
      <c r="FS77" s="51">
        <f t="shared" si="308"/>
        <v>2.4990000000001844</v>
      </c>
      <c r="FT77" s="1">
        <f t="shared" si="309"/>
        <v>0</v>
      </c>
      <c r="FU77" s="1">
        <f t="shared" si="310"/>
        <v>0</v>
      </c>
      <c r="FV77" s="51">
        <f t="shared" si="311"/>
        <v>0</v>
      </c>
      <c r="FW77" s="51" t="str">
        <f t="shared" si="312"/>
        <v/>
      </c>
      <c r="FX77" s="51">
        <f t="shared" si="313"/>
        <v>0</v>
      </c>
      <c r="FY77" s="51" t="str">
        <f t="shared" si="314"/>
        <v/>
      </c>
      <c r="FZ77" s="51" t="str">
        <f t="shared" si="315"/>
        <v/>
      </c>
      <c r="GA77" s="1">
        <f t="shared" si="316"/>
        <v>1</v>
      </c>
      <c r="GB77" s="1">
        <f t="shared" si="317"/>
        <v>1</v>
      </c>
      <c r="GC77" s="51">
        <f t="shared" si="318"/>
        <v>0.47600000000012077</v>
      </c>
      <c r="GD77" s="51">
        <f t="shared" si="319"/>
        <v>0.47600000000012077</v>
      </c>
      <c r="GE77" s="51">
        <f t="shared" si="320"/>
        <v>0.47600000000012077</v>
      </c>
      <c r="GF77" s="51">
        <f t="shared" si="321"/>
        <v>0.47600000000012077</v>
      </c>
      <c r="GG77" s="51" t="str">
        <f t="shared" si="322"/>
        <v/>
      </c>
      <c r="GH77" s="1">
        <f t="shared" si="323"/>
        <v>0</v>
      </c>
      <c r="GI77" s="1">
        <f t="shared" si="324"/>
        <v>1</v>
      </c>
      <c r="GJ77" s="40">
        <f t="shared" si="325"/>
        <v>0.30599999999990635</v>
      </c>
      <c r="GK77" s="40">
        <f t="shared" si="326"/>
        <v>0.30599999999990635</v>
      </c>
      <c r="GL77" s="40">
        <f t="shared" si="327"/>
        <v>0.30599999999990635</v>
      </c>
      <c r="GM77" s="40">
        <f t="shared" si="328"/>
        <v>0.30599999999990635</v>
      </c>
      <c r="GN77" s="40">
        <f t="shared" si="329"/>
        <v>0.30599999999990635</v>
      </c>
    </row>
    <row r="78" spans="1:196" x14ac:dyDescent="0.25">
      <c r="A78">
        <v>3</v>
      </c>
      <c r="B78">
        <v>0</v>
      </c>
      <c r="C78">
        <v>14</v>
      </c>
      <c r="D78" s="11">
        <f>IF(C78&gt;0,P78+(C78/86400),"")</f>
        <v>2.810113425925926E-2</v>
      </c>
      <c r="E78" s="11">
        <f t="shared" si="330"/>
        <v>2.8170578703703705E-2</v>
      </c>
      <c r="F78" s="1">
        <v>2</v>
      </c>
      <c r="G78" s="1" t="s">
        <v>288</v>
      </c>
      <c r="H78" s="5">
        <v>26</v>
      </c>
      <c r="I78" s="5"/>
      <c r="J78" s="5"/>
      <c r="K78" s="23">
        <f t="shared" si="190"/>
        <v>1</v>
      </c>
      <c r="L78" s="5">
        <f t="shared" si="191"/>
        <v>0</v>
      </c>
      <c r="M78" s="5">
        <f t="shared" si="192"/>
        <v>0</v>
      </c>
      <c r="N78" s="5">
        <f t="shared" si="193"/>
        <v>0</v>
      </c>
      <c r="O78" s="47">
        <f t="shared" si="194"/>
        <v>0</v>
      </c>
      <c r="P78" s="4">
        <v>2.7939097222222223E-2</v>
      </c>
      <c r="Q78" s="4">
        <v>2.7984155092592597E-2</v>
      </c>
      <c r="R78" s="4">
        <v>2.7985729166666667E-2</v>
      </c>
      <c r="S78" s="4">
        <v>2.8015243055555555E-2</v>
      </c>
      <c r="T78" s="16">
        <v>2.7942245370370374E-2</v>
      </c>
      <c r="U78" s="4">
        <v>2.7962905092592596E-2</v>
      </c>
      <c r="V78" s="4">
        <v>2.7967824074074072E-2</v>
      </c>
      <c r="W78" s="16">
        <v>2.7985729166666667E-2</v>
      </c>
      <c r="X78" s="4">
        <v>2.8015243055555555E-2</v>
      </c>
      <c r="Y78" s="4">
        <v>2.8020162037037038E-2</v>
      </c>
      <c r="Z78" s="16">
        <v>2.8027835648148151E-2</v>
      </c>
      <c r="AA78" s="4">
        <v>2.8033738425925925E-2</v>
      </c>
      <c r="AB78" s="4">
        <v>2.8043773148148144E-2</v>
      </c>
      <c r="AC78" s="16">
        <v>2.8087847222222222E-2</v>
      </c>
      <c r="AD78" s="4">
        <v>2.8096701388888885E-2</v>
      </c>
      <c r="AE78" s="4"/>
      <c r="AF78" s="4">
        <v>2.8102407407407409E-2</v>
      </c>
      <c r="AG78" s="4">
        <f t="shared" si="195"/>
        <v>2.810113425925926E-2</v>
      </c>
      <c r="AH78" s="4" t="str">
        <f t="shared" si="196"/>
        <v>TO</v>
      </c>
      <c r="AI78" s="4" t="str">
        <f t="shared" si="189"/>
        <v/>
      </c>
      <c r="AJ78" s="5" t="s">
        <v>286</v>
      </c>
      <c r="AK78" s="19" t="s">
        <v>282</v>
      </c>
      <c r="AL78" s="5" t="s">
        <v>286</v>
      </c>
      <c r="AM78" s="5" t="s">
        <v>282</v>
      </c>
      <c r="AN78" s="19" t="s">
        <v>280</v>
      </c>
      <c r="AO78" s="5" t="s">
        <v>282</v>
      </c>
      <c r="AP78" s="5" t="s">
        <v>280</v>
      </c>
      <c r="AQ78" s="19" t="s">
        <v>282</v>
      </c>
      <c r="AR78" s="5" t="s">
        <v>280</v>
      </c>
      <c r="AS78" s="5" t="s">
        <v>282</v>
      </c>
      <c r="AT78" s="19" t="s">
        <v>280</v>
      </c>
      <c r="AU78" s="5" t="s">
        <v>286</v>
      </c>
      <c r="AV78" s="5"/>
      <c r="AW78" s="1" t="str">
        <f t="shared" si="197"/>
        <v>street</v>
      </c>
      <c r="AY78" s="1">
        <f t="shared" si="198"/>
        <v>4</v>
      </c>
      <c r="AZ78" s="1">
        <f t="shared" si="199"/>
        <v>11</v>
      </c>
      <c r="BA78" s="1">
        <f t="shared" si="200"/>
        <v>11</v>
      </c>
      <c r="BB78" s="1">
        <f t="shared" si="201"/>
        <v>0</v>
      </c>
      <c r="BC78" s="24">
        <f t="shared" si="202"/>
        <v>3.1481481481514251E-6</v>
      </c>
      <c r="BD78" s="24">
        <f t="shared" si="203"/>
        <v>2.065972222222226E-5</v>
      </c>
      <c r="BE78" s="24">
        <f t="shared" si="204"/>
        <v>4.9189814814755428E-6</v>
      </c>
      <c r="BF78" s="24">
        <f t="shared" si="205"/>
        <v>1.7905092592595401E-5</v>
      </c>
      <c r="BG78" s="24">
        <f t="shared" si="206"/>
        <v>2.9513888888887951E-5</v>
      </c>
      <c r="BH78" s="24">
        <f t="shared" si="207"/>
        <v>4.9189814814824817E-6</v>
      </c>
      <c r="BI78" s="24">
        <f t="shared" si="208"/>
        <v>7.6736111111128102E-6</v>
      </c>
      <c r="BJ78" s="24">
        <f t="shared" si="209"/>
        <v>5.9027777777748147E-6</v>
      </c>
      <c r="BK78" s="24">
        <f t="shared" si="210"/>
        <v>1.0034722222218573E-5</v>
      </c>
      <c r="BL78" s="24">
        <f t="shared" si="211"/>
        <v>4.4074074074078318E-5</v>
      </c>
      <c r="BM78" s="24">
        <f t="shared" si="212"/>
        <v>8.8541666666622221E-6</v>
      </c>
      <c r="BN78" s="24" t="str">
        <f t="shared" si="213"/>
        <v/>
      </c>
      <c r="BO78" s="24">
        <f t="shared" si="214"/>
        <v>4.4328703703751249E-6</v>
      </c>
      <c r="BQ78" s="24" t="str">
        <f t="shared" si="215"/>
        <v/>
      </c>
      <c r="BR78" s="24" t="str">
        <f t="shared" si="216"/>
        <v/>
      </c>
      <c r="BS78" s="24" t="str">
        <f t="shared" si="217"/>
        <v/>
      </c>
      <c r="BT78" s="24" t="str">
        <f t="shared" si="218"/>
        <v/>
      </c>
      <c r="BU78" s="24">
        <f t="shared" si="219"/>
        <v>2.9513888888887951E-5</v>
      </c>
      <c r="BV78" s="24" t="str">
        <f t="shared" si="220"/>
        <v/>
      </c>
      <c r="BW78" s="24">
        <f t="shared" si="221"/>
        <v>7.6736111111128102E-6</v>
      </c>
      <c r="BX78" s="24" t="str">
        <f t="shared" si="222"/>
        <v/>
      </c>
      <c r="BY78" s="24">
        <f t="shared" si="223"/>
        <v>1.0034722222218573E-5</v>
      </c>
      <c r="BZ78" s="24" t="str">
        <f t="shared" si="224"/>
        <v/>
      </c>
      <c r="CA78" s="24">
        <f t="shared" si="225"/>
        <v>8.8541666666622221E-6</v>
      </c>
      <c r="CB78" s="24" t="str">
        <f t="shared" si="226"/>
        <v/>
      </c>
      <c r="CC78" s="24" t="str">
        <f t="shared" si="227"/>
        <v/>
      </c>
      <c r="CD78" s="1">
        <f t="shared" si="228"/>
        <v>0</v>
      </c>
      <c r="CE78" s="1">
        <f t="shared" si="229"/>
        <v>4</v>
      </c>
      <c r="CF78" s="24">
        <f t="shared" si="230"/>
        <v>5.6076388888881556E-5</v>
      </c>
      <c r="CG78" s="24">
        <f t="shared" si="231"/>
        <v>1.4019097222220389E-5</v>
      </c>
      <c r="CH78" s="24">
        <f t="shared" si="232"/>
        <v>2.9513888888887951E-5</v>
      </c>
      <c r="CI78" s="24">
        <f t="shared" si="233"/>
        <v>2.9513888888887951E-5</v>
      </c>
      <c r="CJ78" s="24">
        <f t="shared" si="234"/>
        <v>2.9513888888887951E-5</v>
      </c>
      <c r="CM78" s="24">
        <f t="shared" si="235"/>
        <v>3.1481481481514251E-6</v>
      </c>
      <c r="CN78" s="24" t="str">
        <f t="shared" si="236"/>
        <v/>
      </c>
      <c r="CO78" s="24">
        <f t="shared" si="237"/>
        <v>4.9189814814755428E-6</v>
      </c>
      <c r="CP78" s="24" t="str">
        <f t="shared" si="238"/>
        <v/>
      </c>
      <c r="CQ78" s="24" t="str">
        <f t="shared" si="239"/>
        <v/>
      </c>
      <c r="CR78" s="24" t="str">
        <f t="shared" si="240"/>
        <v/>
      </c>
      <c r="CS78" s="24" t="str">
        <f t="shared" si="241"/>
        <v/>
      </c>
      <c r="CT78" s="24" t="str">
        <f t="shared" si="242"/>
        <v/>
      </c>
      <c r="CU78" s="24" t="str">
        <f t="shared" si="243"/>
        <v/>
      </c>
      <c r="CV78" s="24" t="str">
        <f t="shared" si="244"/>
        <v/>
      </c>
      <c r="CW78" s="24" t="str">
        <f t="shared" si="245"/>
        <v/>
      </c>
      <c r="CX78" s="24" t="str">
        <f t="shared" si="246"/>
        <v/>
      </c>
      <c r="CY78" s="24">
        <f t="shared" si="247"/>
        <v>4.4328703703751249E-6</v>
      </c>
      <c r="CZ78" s="1">
        <f t="shared" si="248"/>
        <v>1</v>
      </c>
      <c r="DA78" s="1">
        <f t="shared" si="249"/>
        <v>3</v>
      </c>
      <c r="DB78" s="24">
        <f t="shared" si="250"/>
        <v>1.2500000000002093E-5</v>
      </c>
      <c r="DC78" s="24">
        <f t="shared" si="251"/>
        <v>4.166666666667364E-6</v>
      </c>
      <c r="DD78" s="24">
        <f t="shared" si="252"/>
        <v>4.9189814814755428E-6</v>
      </c>
      <c r="DE78" s="24">
        <f t="shared" si="253"/>
        <v>3.1481481481514251E-6</v>
      </c>
      <c r="DF78" s="24">
        <f t="shared" si="254"/>
        <v>4.9189814814755428E-6</v>
      </c>
      <c r="DI78" s="24" t="str">
        <f t="shared" si="255"/>
        <v/>
      </c>
      <c r="DJ78" s="24">
        <f t="shared" si="256"/>
        <v>2.065972222222226E-5</v>
      </c>
      <c r="DK78" s="24" t="str">
        <f t="shared" si="257"/>
        <v/>
      </c>
      <c r="DL78" s="24">
        <f t="shared" si="258"/>
        <v>1.7905092592595401E-5</v>
      </c>
      <c r="DM78" s="24" t="str">
        <f t="shared" si="259"/>
        <v/>
      </c>
      <c r="DN78" s="24">
        <f t="shared" si="260"/>
        <v>4.9189814814824817E-6</v>
      </c>
      <c r="DO78" s="24" t="str">
        <f t="shared" si="261"/>
        <v/>
      </c>
      <c r="DP78" s="24">
        <f t="shared" si="262"/>
        <v>5.9027777777748147E-6</v>
      </c>
      <c r="DQ78" s="24" t="str">
        <f t="shared" si="263"/>
        <v/>
      </c>
      <c r="DR78" s="24">
        <f t="shared" si="264"/>
        <v>4.4074074074078318E-5</v>
      </c>
      <c r="DS78" s="24" t="str">
        <f t="shared" si="265"/>
        <v/>
      </c>
      <c r="DT78" s="24" t="str">
        <f t="shared" si="266"/>
        <v/>
      </c>
      <c r="DU78" s="24" t="str">
        <f t="shared" si="267"/>
        <v/>
      </c>
      <c r="DV78" s="1">
        <f t="shared" si="268"/>
        <v>0</v>
      </c>
      <c r="DW78" s="1">
        <f t="shared" si="269"/>
        <v>5</v>
      </c>
      <c r="DX78" s="24">
        <f t="shared" si="270"/>
        <v>9.3460648148153275E-5</v>
      </c>
      <c r="DY78" s="24">
        <f t="shared" si="271"/>
        <v>1.8692129629630655E-5</v>
      </c>
      <c r="DZ78" s="24">
        <f t="shared" si="272"/>
        <v>4.4074074074078318E-5</v>
      </c>
      <c r="EA78" s="24">
        <f t="shared" si="273"/>
        <v>2.065972222222226E-5</v>
      </c>
      <c r="EB78" s="24">
        <f t="shared" si="274"/>
        <v>2.065972222222226E-5</v>
      </c>
      <c r="EE78" s="24" t="str">
        <f t="shared" si="275"/>
        <v/>
      </c>
      <c r="EF78" s="24" t="str">
        <f t="shared" si="276"/>
        <v/>
      </c>
      <c r="EG78" s="24" t="str">
        <f t="shared" si="277"/>
        <v/>
      </c>
      <c r="EH78" s="24" t="str">
        <f t="shared" si="278"/>
        <v/>
      </c>
      <c r="EI78" s="24" t="str">
        <f t="shared" si="279"/>
        <v/>
      </c>
      <c r="EJ78" s="24" t="str">
        <f t="shared" si="280"/>
        <v/>
      </c>
      <c r="EK78" s="24" t="str">
        <f t="shared" si="281"/>
        <v/>
      </c>
      <c r="EL78" s="24" t="str">
        <f t="shared" si="282"/>
        <v/>
      </c>
      <c r="EM78" s="24" t="str">
        <f t="shared" si="283"/>
        <v/>
      </c>
      <c r="EN78" s="24" t="str">
        <f t="shared" si="284"/>
        <v/>
      </c>
      <c r="EO78" s="24" t="str">
        <f t="shared" si="285"/>
        <v/>
      </c>
      <c r="EP78" s="24" t="str">
        <f t="shared" si="286"/>
        <v/>
      </c>
      <c r="EQ78" s="24" t="str">
        <f t="shared" si="287"/>
        <v/>
      </c>
      <c r="ER78" s="1">
        <f t="shared" si="288"/>
        <v>0</v>
      </c>
      <c r="ES78" s="1">
        <f t="shared" si="289"/>
        <v>0</v>
      </c>
      <c r="ET78" s="24">
        <f t="shared" si="290"/>
        <v>0</v>
      </c>
      <c r="EU78" s="24" t="str">
        <f t="shared" si="291"/>
        <v/>
      </c>
      <c r="EV78" s="24">
        <f t="shared" si="292"/>
        <v>0</v>
      </c>
      <c r="EW78" s="24" t="str">
        <f t="shared" si="293"/>
        <v/>
      </c>
      <c r="EX78" s="24" t="str">
        <f t="shared" si="294"/>
        <v/>
      </c>
      <c r="EZ78" s="24">
        <f t="shared" si="295"/>
        <v>1.6203703703703692E-4</v>
      </c>
      <c r="FA78" s="24">
        <f>IF(AND(C78&lt;&gt;"",C78&lt;=20),C78/86400,20/86400)</f>
        <v>1.6203703703703703E-4</v>
      </c>
      <c r="FB78" s="40">
        <f t="shared" si="296"/>
        <v>9.3675067702747583E-15</v>
      </c>
      <c r="FD78" s="24">
        <f t="shared" si="297"/>
        <v>4.6631944444444628E-5</v>
      </c>
      <c r="FE78" s="24">
        <f t="shared" si="298"/>
        <v>1.5740740740705084E-6</v>
      </c>
      <c r="FF78" s="24"/>
      <c r="FG78" s="49">
        <f>K78</f>
        <v>1</v>
      </c>
      <c r="FH78" s="8">
        <f>C78</f>
        <v>14</v>
      </c>
      <c r="FI78" s="49">
        <f>L78</f>
        <v>0</v>
      </c>
      <c r="FJ78" s="49">
        <f t="shared" si="299"/>
        <v>4</v>
      </c>
      <c r="FK78" s="49">
        <f t="shared" si="300"/>
        <v>11</v>
      </c>
      <c r="FL78" s="51">
        <f t="shared" si="301"/>
        <v>4.0290000000000159</v>
      </c>
      <c r="FM78" s="49">
        <f t="shared" si="302"/>
        <v>0</v>
      </c>
      <c r="FN78" s="49">
        <f t="shared" si="303"/>
        <v>4</v>
      </c>
      <c r="FO78" s="51">
        <f t="shared" si="304"/>
        <v>4.8449999999993665</v>
      </c>
      <c r="FP78" s="51">
        <f t="shared" si="305"/>
        <v>1.2112499999998416</v>
      </c>
      <c r="FQ78" s="51">
        <f t="shared" si="306"/>
        <v>2.549999999999919</v>
      </c>
      <c r="FR78" s="51">
        <f t="shared" si="307"/>
        <v>2.549999999999919</v>
      </c>
      <c r="FS78" s="51">
        <f t="shared" si="308"/>
        <v>2.549999999999919</v>
      </c>
      <c r="FT78" s="1">
        <f t="shared" si="309"/>
        <v>1</v>
      </c>
      <c r="FU78" s="1">
        <f t="shared" si="310"/>
        <v>3</v>
      </c>
      <c r="FV78" s="51">
        <f t="shared" si="311"/>
        <v>1.0800000000001808</v>
      </c>
      <c r="FW78" s="51">
        <f t="shared" si="312"/>
        <v>0.36000000000006027</v>
      </c>
      <c r="FX78" s="51">
        <f t="shared" si="313"/>
        <v>0.4249999999994869</v>
      </c>
      <c r="FY78" s="51">
        <f t="shared" si="314"/>
        <v>0.27200000000028313</v>
      </c>
      <c r="FZ78" s="51">
        <f t="shared" si="315"/>
        <v>0.4249999999994869</v>
      </c>
      <c r="GA78" s="1">
        <f t="shared" si="316"/>
        <v>0</v>
      </c>
      <c r="GB78" s="1">
        <f t="shared" si="317"/>
        <v>5</v>
      </c>
      <c r="GC78" s="51">
        <f t="shared" si="318"/>
        <v>8.0750000000004434</v>
      </c>
      <c r="GD78" s="51">
        <f t="shared" si="319"/>
        <v>1.6150000000000886</v>
      </c>
      <c r="GE78" s="51">
        <f t="shared" si="320"/>
        <v>3.8080000000003666</v>
      </c>
      <c r="GF78" s="51">
        <f t="shared" si="321"/>
        <v>1.7850000000000033</v>
      </c>
      <c r="GG78" s="51">
        <f t="shared" si="322"/>
        <v>1.7850000000000033</v>
      </c>
      <c r="GH78" s="1">
        <f t="shared" si="323"/>
        <v>0</v>
      </c>
      <c r="GI78" s="1">
        <f t="shared" si="324"/>
        <v>0</v>
      </c>
      <c r="GJ78" s="40">
        <f t="shared" si="325"/>
        <v>0</v>
      </c>
      <c r="GK78" s="40" t="str">
        <f t="shared" si="326"/>
        <v/>
      </c>
      <c r="GL78" s="40">
        <f t="shared" si="327"/>
        <v>0</v>
      </c>
      <c r="GM78" s="40" t="str">
        <f t="shared" si="328"/>
        <v/>
      </c>
      <c r="GN78" s="40" t="str">
        <f t="shared" si="329"/>
        <v/>
      </c>
    </row>
    <row r="79" spans="1:196" x14ac:dyDescent="0.25">
      <c r="A79">
        <v>3</v>
      </c>
      <c r="B79">
        <v>0</v>
      </c>
      <c r="C79">
        <v>14.8</v>
      </c>
      <c r="D79" s="11">
        <f>IF(C79&gt;0,P79+(C79/86400),"")</f>
        <v>2.9419675925925926E-2</v>
      </c>
      <c r="E79" s="11">
        <f t="shared" si="330"/>
        <v>2.9479861111111109E-2</v>
      </c>
      <c r="F79" s="1">
        <v>2</v>
      </c>
      <c r="G79" s="1" t="s">
        <v>288</v>
      </c>
      <c r="H79" s="5">
        <v>27</v>
      </c>
      <c r="I79" s="5"/>
      <c r="J79" s="5"/>
      <c r="K79" s="23">
        <f t="shared" si="190"/>
        <v>1</v>
      </c>
      <c r="L79" s="5">
        <f t="shared" si="191"/>
        <v>0</v>
      </c>
      <c r="M79" s="5">
        <f t="shared" si="192"/>
        <v>0</v>
      </c>
      <c r="N79" s="5">
        <f t="shared" si="193"/>
        <v>0</v>
      </c>
      <c r="O79" s="47">
        <f t="shared" si="194"/>
        <v>0</v>
      </c>
      <c r="P79" s="4">
        <v>2.9248379629629628E-2</v>
      </c>
      <c r="Q79" s="4">
        <v>2.9340462962962967E-2</v>
      </c>
      <c r="R79" s="4">
        <v>2.9340462962962967E-2</v>
      </c>
      <c r="S79" s="4"/>
      <c r="T79" s="16">
        <v>2.9276516203703706E-2</v>
      </c>
      <c r="U79" s="4">
        <v>2.928241898148148E-2</v>
      </c>
      <c r="V79" s="4">
        <v>2.9312129629629629E-2</v>
      </c>
      <c r="W79" s="16">
        <v>2.9340462962962967E-2</v>
      </c>
      <c r="X79" s="4"/>
      <c r="Y79" s="4"/>
      <c r="Z79" s="16"/>
      <c r="AA79" s="4"/>
      <c r="AB79" s="4"/>
      <c r="AC79" s="16"/>
      <c r="AD79" s="4"/>
      <c r="AE79" s="4"/>
      <c r="AF79" s="4">
        <v>2.9419756944444445E-2</v>
      </c>
      <c r="AG79" s="4">
        <f t="shared" si="195"/>
        <v>2.9419675925925926E-2</v>
      </c>
      <c r="AH79" s="4" t="str">
        <f t="shared" si="196"/>
        <v>TO</v>
      </c>
      <c r="AI79" s="4" t="str">
        <f t="shared" si="189"/>
        <v/>
      </c>
      <c r="AJ79" s="5" t="s">
        <v>282</v>
      </c>
      <c r="AK79" s="19" t="s">
        <v>286</v>
      </c>
      <c r="AL79" s="5" t="s">
        <v>282</v>
      </c>
      <c r="AM79" s="5" t="s">
        <v>286</v>
      </c>
      <c r="AN79" s="19" t="s">
        <v>280</v>
      </c>
      <c r="AO79" s="5"/>
      <c r="AP79" s="5"/>
      <c r="AQ79" s="19"/>
      <c r="AR79" s="5"/>
      <c r="AS79" s="5"/>
      <c r="AT79" s="19"/>
      <c r="AU79" s="5"/>
      <c r="AV79" s="5"/>
      <c r="AW79" s="1" t="str">
        <f t="shared" si="197"/>
        <v>ic</v>
      </c>
      <c r="AY79" s="1">
        <f t="shared" si="198"/>
        <v>4</v>
      </c>
      <c r="AZ79" s="1">
        <f t="shared" si="199"/>
        <v>4</v>
      </c>
      <c r="BA79" s="1">
        <f t="shared" si="200"/>
        <v>4</v>
      </c>
      <c r="BB79" s="1">
        <f t="shared" si="201"/>
        <v>0</v>
      </c>
      <c r="BC79" s="24">
        <f t="shared" si="202"/>
        <v>2.8136574074077991E-5</v>
      </c>
      <c r="BD79" s="24">
        <f t="shared" si="203"/>
        <v>5.9027777777748147E-6</v>
      </c>
      <c r="BE79" s="24">
        <f t="shared" si="204"/>
        <v>2.97106481481485E-5</v>
      </c>
      <c r="BF79" s="24">
        <f t="shared" si="205"/>
        <v>2.833333333333854E-5</v>
      </c>
      <c r="BG79" s="24" t="str">
        <f t="shared" si="206"/>
        <v/>
      </c>
      <c r="BH79" s="24" t="str">
        <f t="shared" si="207"/>
        <v/>
      </c>
      <c r="BI79" s="24" t="str">
        <f t="shared" si="208"/>
        <v/>
      </c>
      <c r="BJ79" s="24" t="str">
        <f t="shared" si="209"/>
        <v/>
      </c>
      <c r="BK79" s="24" t="str">
        <f t="shared" si="210"/>
        <v/>
      </c>
      <c r="BL79" s="24" t="str">
        <f t="shared" si="211"/>
        <v/>
      </c>
      <c r="BM79" s="24" t="str">
        <f t="shared" si="212"/>
        <v/>
      </c>
      <c r="BN79" s="24" t="str">
        <f t="shared" si="213"/>
        <v/>
      </c>
      <c r="BO79" s="24">
        <f t="shared" si="214"/>
        <v>7.9212962962958017E-5</v>
      </c>
      <c r="BQ79" s="24" t="str">
        <f t="shared" si="215"/>
        <v/>
      </c>
      <c r="BR79" s="24" t="str">
        <f t="shared" si="216"/>
        <v/>
      </c>
      <c r="BS79" s="24" t="str">
        <f t="shared" si="217"/>
        <v/>
      </c>
      <c r="BT79" s="24" t="str">
        <f t="shared" si="218"/>
        <v/>
      </c>
      <c r="BU79" s="24" t="str">
        <f t="shared" si="219"/>
        <v/>
      </c>
      <c r="BV79" s="24" t="str">
        <f t="shared" si="220"/>
        <v/>
      </c>
      <c r="BW79" s="24" t="str">
        <f t="shared" si="221"/>
        <v/>
      </c>
      <c r="BX79" s="24" t="str">
        <f t="shared" si="222"/>
        <v/>
      </c>
      <c r="BY79" s="24" t="str">
        <f t="shared" si="223"/>
        <v/>
      </c>
      <c r="BZ79" s="24" t="str">
        <f t="shared" si="224"/>
        <v/>
      </c>
      <c r="CA79" s="24" t="str">
        <f t="shared" si="225"/>
        <v/>
      </c>
      <c r="CB79" s="24" t="str">
        <f t="shared" si="226"/>
        <v/>
      </c>
      <c r="CC79" s="24">
        <f t="shared" si="227"/>
        <v>7.9212962962958017E-5</v>
      </c>
      <c r="CD79" s="1">
        <f t="shared" si="228"/>
        <v>0</v>
      </c>
      <c r="CE79" s="1">
        <f t="shared" si="229"/>
        <v>1</v>
      </c>
      <c r="CF79" s="24">
        <f t="shared" si="230"/>
        <v>7.9212962962958017E-5</v>
      </c>
      <c r="CG79" s="24">
        <f t="shared" si="231"/>
        <v>7.9212962962958017E-5</v>
      </c>
      <c r="CH79" s="24">
        <f t="shared" si="232"/>
        <v>7.9212962962958017E-5</v>
      </c>
      <c r="CI79" s="24">
        <f t="shared" si="233"/>
        <v>7.9212962962958017E-5</v>
      </c>
      <c r="CJ79" s="24">
        <f t="shared" si="234"/>
        <v>7.9212962962958017E-5</v>
      </c>
      <c r="CM79" s="24" t="str">
        <f t="shared" si="235"/>
        <v/>
      </c>
      <c r="CN79" s="24">
        <f t="shared" si="236"/>
        <v>5.9027777777748147E-6</v>
      </c>
      <c r="CO79" s="24" t="str">
        <f t="shared" si="237"/>
        <v/>
      </c>
      <c r="CP79" s="24">
        <f t="shared" si="238"/>
        <v>2.833333333333854E-5</v>
      </c>
      <c r="CQ79" s="24" t="str">
        <f t="shared" si="239"/>
        <v/>
      </c>
      <c r="CR79" s="24" t="str">
        <f t="shared" si="240"/>
        <v/>
      </c>
      <c r="CS79" s="24" t="str">
        <f t="shared" si="241"/>
        <v/>
      </c>
      <c r="CT79" s="24" t="str">
        <f t="shared" si="242"/>
        <v/>
      </c>
      <c r="CU79" s="24" t="str">
        <f t="shared" si="243"/>
        <v/>
      </c>
      <c r="CV79" s="24" t="str">
        <f t="shared" si="244"/>
        <v/>
      </c>
      <c r="CW79" s="24" t="str">
        <f t="shared" si="245"/>
        <v/>
      </c>
      <c r="CX79" s="24" t="str">
        <f t="shared" si="246"/>
        <v/>
      </c>
      <c r="CY79" s="24" t="str">
        <f t="shared" si="247"/>
        <v/>
      </c>
      <c r="CZ79" s="1">
        <f t="shared" si="248"/>
        <v>0</v>
      </c>
      <c r="DA79" s="1">
        <f t="shared" si="249"/>
        <v>2</v>
      </c>
      <c r="DB79" s="24">
        <f t="shared" si="250"/>
        <v>3.4236111111113354E-5</v>
      </c>
      <c r="DC79" s="24">
        <f t="shared" si="251"/>
        <v>1.7118055555556677E-5</v>
      </c>
      <c r="DD79" s="24">
        <f t="shared" si="252"/>
        <v>2.833333333333854E-5</v>
      </c>
      <c r="DE79" s="24">
        <f t="shared" si="253"/>
        <v>5.9027777777748147E-6</v>
      </c>
      <c r="DF79" s="24">
        <f t="shared" si="254"/>
        <v>5.9027777777748147E-6</v>
      </c>
      <c r="DI79" s="24">
        <f t="shared" si="255"/>
        <v>2.8136574074077991E-5</v>
      </c>
      <c r="DJ79" s="24" t="str">
        <f t="shared" si="256"/>
        <v/>
      </c>
      <c r="DK79" s="24">
        <f t="shared" si="257"/>
        <v>2.97106481481485E-5</v>
      </c>
      <c r="DL79" s="24" t="str">
        <f t="shared" si="258"/>
        <v/>
      </c>
      <c r="DM79" s="24" t="str">
        <f t="shared" si="259"/>
        <v/>
      </c>
      <c r="DN79" s="24" t="str">
        <f t="shared" si="260"/>
        <v/>
      </c>
      <c r="DO79" s="24" t="str">
        <f t="shared" si="261"/>
        <v/>
      </c>
      <c r="DP79" s="24" t="str">
        <f t="shared" si="262"/>
        <v/>
      </c>
      <c r="DQ79" s="24" t="str">
        <f t="shared" si="263"/>
        <v/>
      </c>
      <c r="DR79" s="24" t="str">
        <f t="shared" si="264"/>
        <v/>
      </c>
      <c r="DS79" s="24" t="str">
        <f t="shared" si="265"/>
        <v/>
      </c>
      <c r="DT79" s="24" t="str">
        <f t="shared" si="266"/>
        <v/>
      </c>
      <c r="DU79" s="24" t="str">
        <f t="shared" si="267"/>
        <v/>
      </c>
      <c r="DV79" s="1">
        <f t="shared" si="268"/>
        <v>1</v>
      </c>
      <c r="DW79" s="1">
        <f t="shared" si="269"/>
        <v>2</v>
      </c>
      <c r="DX79" s="24">
        <f t="shared" si="270"/>
        <v>5.7847222222226491E-5</v>
      </c>
      <c r="DY79" s="24">
        <f t="shared" si="271"/>
        <v>2.8923611111113245E-5</v>
      </c>
      <c r="DZ79" s="24">
        <f t="shared" si="272"/>
        <v>2.97106481481485E-5</v>
      </c>
      <c r="EA79" s="24">
        <f t="shared" si="273"/>
        <v>2.8136574074077991E-5</v>
      </c>
      <c r="EB79" s="24">
        <f t="shared" si="274"/>
        <v>2.97106481481485E-5</v>
      </c>
      <c r="EE79" s="24" t="str">
        <f t="shared" si="275"/>
        <v/>
      </c>
      <c r="EF79" s="24" t="str">
        <f t="shared" si="276"/>
        <v/>
      </c>
      <c r="EG79" s="24" t="str">
        <f t="shared" si="277"/>
        <v/>
      </c>
      <c r="EH79" s="24" t="str">
        <f t="shared" si="278"/>
        <v/>
      </c>
      <c r="EI79" s="24" t="str">
        <f t="shared" si="279"/>
        <v/>
      </c>
      <c r="EJ79" s="24" t="str">
        <f t="shared" si="280"/>
        <v/>
      </c>
      <c r="EK79" s="24" t="str">
        <f t="shared" si="281"/>
        <v/>
      </c>
      <c r="EL79" s="24" t="str">
        <f t="shared" si="282"/>
        <v/>
      </c>
      <c r="EM79" s="24" t="str">
        <f t="shared" si="283"/>
        <v/>
      </c>
      <c r="EN79" s="24" t="str">
        <f t="shared" si="284"/>
        <v/>
      </c>
      <c r="EO79" s="24" t="str">
        <f t="shared" si="285"/>
        <v/>
      </c>
      <c r="EP79" s="24" t="str">
        <f t="shared" si="286"/>
        <v/>
      </c>
      <c r="EQ79" s="24" t="str">
        <f t="shared" si="287"/>
        <v/>
      </c>
      <c r="ER79" s="1">
        <f t="shared" si="288"/>
        <v>0</v>
      </c>
      <c r="ES79" s="1">
        <f t="shared" si="289"/>
        <v>0</v>
      </c>
      <c r="ET79" s="24">
        <f t="shared" si="290"/>
        <v>0</v>
      </c>
      <c r="EU79" s="24" t="str">
        <f t="shared" si="291"/>
        <v/>
      </c>
      <c r="EV79" s="24">
        <f t="shared" si="292"/>
        <v>0</v>
      </c>
      <c r="EW79" s="24" t="str">
        <f t="shared" si="293"/>
        <v/>
      </c>
      <c r="EX79" s="24" t="str">
        <f t="shared" si="294"/>
        <v/>
      </c>
      <c r="EZ79" s="24">
        <f t="shared" si="295"/>
        <v>1.7129629629629786E-4</v>
      </c>
      <c r="FA79" s="24">
        <f>IF(AND(C79&lt;&gt;"",C79&lt;=20),C79/86400,20/86400)</f>
        <v>1.7129629629629632E-4</v>
      </c>
      <c r="FB79" s="40">
        <f t="shared" si="296"/>
        <v>-1.3348697147641531E-13</v>
      </c>
      <c r="FD79" s="24">
        <f t="shared" si="297"/>
        <v>9.2083333333339845E-5</v>
      </c>
      <c r="FE79" s="24">
        <f t="shared" si="298"/>
        <v>0</v>
      </c>
      <c r="FF79" s="24"/>
      <c r="FG79" s="49">
        <f>K79</f>
        <v>1</v>
      </c>
      <c r="FH79" s="8">
        <f>C79</f>
        <v>14.8</v>
      </c>
      <c r="FI79" s="49">
        <f>L79</f>
        <v>0</v>
      </c>
      <c r="FJ79" s="49">
        <f t="shared" si="299"/>
        <v>4</v>
      </c>
      <c r="FK79" s="49">
        <f t="shared" si="300"/>
        <v>4</v>
      </c>
      <c r="FL79" s="51">
        <f t="shared" si="301"/>
        <v>7.9560000000005626</v>
      </c>
      <c r="FM79" s="49">
        <f t="shared" si="302"/>
        <v>0</v>
      </c>
      <c r="FN79" s="49">
        <f t="shared" si="303"/>
        <v>1</v>
      </c>
      <c r="FO79" s="51">
        <f t="shared" si="304"/>
        <v>6.8439999999995731</v>
      </c>
      <c r="FP79" s="51">
        <f t="shared" si="305"/>
        <v>6.8439999999995731</v>
      </c>
      <c r="FQ79" s="51">
        <f t="shared" si="306"/>
        <v>6.8439999999995731</v>
      </c>
      <c r="FR79" s="51">
        <f t="shared" si="307"/>
        <v>6.8439999999995731</v>
      </c>
      <c r="FS79" s="51">
        <f t="shared" si="308"/>
        <v>6.8439999999995731</v>
      </c>
      <c r="FT79" s="1">
        <f t="shared" si="309"/>
        <v>0</v>
      </c>
      <c r="FU79" s="1">
        <f t="shared" si="310"/>
        <v>2</v>
      </c>
      <c r="FV79" s="51">
        <f t="shared" si="311"/>
        <v>2.9580000000001938</v>
      </c>
      <c r="FW79" s="51">
        <f t="shared" si="312"/>
        <v>1.4790000000000969</v>
      </c>
      <c r="FX79" s="51">
        <f t="shared" si="313"/>
        <v>2.4480000000004498</v>
      </c>
      <c r="FY79" s="51">
        <f t="shared" si="314"/>
        <v>0.50999999999974399</v>
      </c>
      <c r="FZ79" s="51">
        <f t="shared" si="315"/>
        <v>0.50999999999974399</v>
      </c>
      <c r="GA79" s="1">
        <f t="shared" si="316"/>
        <v>1</v>
      </c>
      <c r="GB79" s="1">
        <f t="shared" si="317"/>
        <v>2</v>
      </c>
      <c r="GC79" s="51">
        <f t="shared" si="318"/>
        <v>4.9980000000003688</v>
      </c>
      <c r="GD79" s="51">
        <f t="shared" si="319"/>
        <v>2.4990000000001844</v>
      </c>
      <c r="GE79" s="51">
        <f t="shared" si="320"/>
        <v>2.5670000000000304</v>
      </c>
      <c r="GF79" s="51">
        <f t="shared" si="321"/>
        <v>2.4310000000003384</v>
      </c>
      <c r="GG79" s="51">
        <f t="shared" si="322"/>
        <v>2.5670000000000304</v>
      </c>
      <c r="GH79" s="1">
        <f t="shared" si="323"/>
        <v>0</v>
      </c>
      <c r="GI79" s="1">
        <f t="shared" si="324"/>
        <v>0</v>
      </c>
      <c r="GJ79" s="40">
        <f t="shared" si="325"/>
        <v>0</v>
      </c>
      <c r="GK79" s="40" t="str">
        <f t="shared" si="326"/>
        <v/>
      </c>
      <c r="GL79" s="40">
        <f t="shared" si="327"/>
        <v>0</v>
      </c>
      <c r="GM79" s="40" t="str">
        <f t="shared" si="328"/>
        <v/>
      </c>
      <c r="GN79" s="40" t="str">
        <f t="shared" si="329"/>
        <v/>
      </c>
    </row>
    <row r="80" spans="1:196" x14ac:dyDescent="0.25">
      <c r="A80">
        <v>3</v>
      </c>
      <c r="B80">
        <v>0</v>
      </c>
      <c r="C80">
        <v>12.7</v>
      </c>
      <c r="D80" s="11">
        <f>IF(C80&gt;0,P80+(C80/86400),"")</f>
        <v>1.5284421296296296E-2</v>
      </c>
      <c r="E80" s="11">
        <f t="shared" si="330"/>
        <v>1.5368912037037037E-2</v>
      </c>
      <c r="F80" s="1">
        <v>2</v>
      </c>
      <c r="G80" s="1" t="s">
        <v>288</v>
      </c>
      <c r="H80" s="5">
        <v>28</v>
      </c>
      <c r="I80" s="5"/>
      <c r="J80" s="5"/>
      <c r="K80" s="23">
        <f t="shared" si="190"/>
        <v>1</v>
      </c>
      <c r="L80" s="5">
        <f t="shared" si="191"/>
        <v>0</v>
      </c>
      <c r="M80" s="5">
        <f t="shared" si="192"/>
        <v>0</v>
      </c>
      <c r="N80" s="5">
        <f t="shared" si="193"/>
        <v>0</v>
      </c>
      <c r="O80" s="47">
        <f t="shared" si="194"/>
        <v>1</v>
      </c>
      <c r="P80" s="4">
        <v>1.5137430555555555E-2</v>
      </c>
      <c r="Q80" s="4">
        <v>1.5146874999999999E-2</v>
      </c>
      <c r="R80" s="4">
        <v>1.5147268518518518E-2</v>
      </c>
      <c r="S80" s="4"/>
      <c r="T80" s="16">
        <v>1.5147268518518518E-2</v>
      </c>
      <c r="U80" s="4"/>
      <c r="V80" s="4"/>
      <c r="W80" s="16"/>
      <c r="X80" s="4"/>
      <c r="Y80" s="4"/>
      <c r="Z80" s="16"/>
      <c r="AA80" s="4"/>
      <c r="AB80" s="4"/>
      <c r="AC80" s="16"/>
      <c r="AD80" s="4"/>
      <c r="AE80" s="4"/>
      <c r="AF80" s="4">
        <v>1.5284606481481481E-2</v>
      </c>
      <c r="AG80" s="4">
        <f t="shared" si="195"/>
        <v>1.5284421296296296E-2</v>
      </c>
      <c r="AH80" s="4" t="str">
        <f t="shared" si="196"/>
        <v>TO</v>
      </c>
      <c r="AI80" s="4" t="str">
        <f t="shared" si="189"/>
        <v/>
      </c>
      <c r="AJ80" s="5" t="s">
        <v>282</v>
      </c>
      <c r="AK80" s="19" t="s">
        <v>280</v>
      </c>
      <c r="AL80" s="5"/>
      <c r="AM80" s="5"/>
      <c r="AN80" s="19"/>
      <c r="AO80" s="5"/>
      <c r="AP80" s="5"/>
      <c r="AQ80" s="19"/>
      <c r="AR80" s="5"/>
      <c r="AS80" s="5"/>
      <c r="AT80" s="19"/>
      <c r="AU80" s="5"/>
      <c r="AV80" s="5"/>
      <c r="AW80" s="1" t="str">
        <f t="shared" si="197"/>
        <v>ic</v>
      </c>
      <c r="AY80" s="1">
        <f t="shared" si="198"/>
        <v>1</v>
      </c>
      <c r="AZ80" s="1">
        <f t="shared" si="199"/>
        <v>1</v>
      </c>
      <c r="BA80" s="1">
        <f t="shared" si="200"/>
        <v>1</v>
      </c>
      <c r="BB80" s="1">
        <f t="shared" si="201"/>
        <v>0</v>
      </c>
      <c r="BC80" s="24">
        <f t="shared" si="202"/>
        <v>9.8379629629632287E-6</v>
      </c>
      <c r="BD80" s="24" t="str">
        <f t="shared" si="203"/>
        <v/>
      </c>
      <c r="BE80" s="24" t="str">
        <f t="shared" si="204"/>
        <v/>
      </c>
      <c r="BF80" s="24" t="str">
        <f t="shared" si="205"/>
        <v/>
      </c>
      <c r="BG80" s="24" t="str">
        <f t="shared" si="206"/>
        <v/>
      </c>
      <c r="BH80" s="24" t="str">
        <f t="shared" si="207"/>
        <v/>
      </c>
      <c r="BI80" s="24" t="str">
        <f t="shared" si="208"/>
        <v/>
      </c>
      <c r="BJ80" s="24" t="str">
        <f t="shared" si="209"/>
        <v/>
      </c>
      <c r="BK80" s="24" t="str">
        <f t="shared" si="210"/>
        <v/>
      </c>
      <c r="BL80" s="24" t="str">
        <f t="shared" si="211"/>
        <v/>
      </c>
      <c r="BM80" s="24" t="str">
        <f t="shared" si="212"/>
        <v/>
      </c>
      <c r="BN80" s="24" t="str">
        <f t="shared" si="213"/>
        <v/>
      </c>
      <c r="BO80" s="24">
        <f t="shared" si="214"/>
        <v>1.3715277777777771E-4</v>
      </c>
      <c r="BQ80" s="24" t="str">
        <f t="shared" si="215"/>
        <v/>
      </c>
      <c r="BR80" s="24" t="str">
        <f t="shared" si="216"/>
        <v/>
      </c>
      <c r="BS80" s="24" t="str">
        <f t="shared" si="217"/>
        <v/>
      </c>
      <c r="BT80" s="24" t="str">
        <f t="shared" si="218"/>
        <v/>
      </c>
      <c r="BU80" s="24" t="str">
        <f t="shared" si="219"/>
        <v/>
      </c>
      <c r="BV80" s="24" t="str">
        <f t="shared" si="220"/>
        <v/>
      </c>
      <c r="BW80" s="24" t="str">
        <f t="shared" si="221"/>
        <v/>
      </c>
      <c r="BX80" s="24" t="str">
        <f t="shared" si="222"/>
        <v/>
      </c>
      <c r="BY80" s="24" t="str">
        <f t="shared" si="223"/>
        <v/>
      </c>
      <c r="BZ80" s="24" t="str">
        <f t="shared" si="224"/>
        <v/>
      </c>
      <c r="CA80" s="24" t="str">
        <f t="shared" si="225"/>
        <v/>
      </c>
      <c r="CB80" s="24" t="str">
        <f t="shared" si="226"/>
        <v/>
      </c>
      <c r="CC80" s="24">
        <f t="shared" si="227"/>
        <v>1.3715277777777771E-4</v>
      </c>
      <c r="CD80" s="1">
        <f t="shared" si="228"/>
        <v>0</v>
      </c>
      <c r="CE80" s="1">
        <f t="shared" si="229"/>
        <v>1</v>
      </c>
      <c r="CF80" s="24">
        <f t="shared" si="230"/>
        <v>1.3715277777777771E-4</v>
      </c>
      <c r="CG80" s="24">
        <f t="shared" si="231"/>
        <v>1.3715277777777771E-4</v>
      </c>
      <c r="CH80" s="24">
        <f t="shared" si="232"/>
        <v>1.3715277777777771E-4</v>
      </c>
      <c r="CI80" s="24">
        <f t="shared" si="233"/>
        <v>1.3715277777777771E-4</v>
      </c>
      <c r="CJ80" s="24">
        <f t="shared" si="234"/>
        <v>1.3715277777777771E-4</v>
      </c>
      <c r="CM80" s="24" t="str">
        <f t="shared" si="235"/>
        <v/>
      </c>
      <c r="CN80" s="24" t="str">
        <f t="shared" si="236"/>
        <v/>
      </c>
      <c r="CO80" s="24" t="str">
        <f t="shared" si="237"/>
        <v/>
      </c>
      <c r="CP80" s="24" t="str">
        <f t="shared" si="238"/>
        <v/>
      </c>
      <c r="CQ80" s="24" t="str">
        <f t="shared" si="239"/>
        <v/>
      </c>
      <c r="CR80" s="24" t="str">
        <f t="shared" si="240"/>
        <v/>
      </c>
      <c r="CS80" s="24" t="str">
        <f t="shared" si="241"/>
        <v/>
      </c>
      <c r="CT80" s="24" t="str">
        <f t="shared" si="242"/>
        <v/>
      </c>
      <c r="CU80" s="24" t="str">
        <f t="shared" si="243"/>
        <v/>
      </c>
      <c r="CV80" s="24" t="str">
        <f t="shared" si="244"/>
        <v/>
      </c>
      <c r="CW80" s="24" t="str">
        <f t="shared" si="245"/>
        <v/>
      </c>
      <c r="CX80" s="24" t="str">
        <f t="shared" si="246"/>
        <v/>
      </c>
      <c r="CY80" s="24" t="str">
        <f t="shared" si="247"/>
        <v/>
      </c>
      <c r="CZ80" s="1">
        <f t="shared" si="248"/>
        <v>0</v>
      </c>
      <c r="DA80" s="1">
        <f t="shared" si="249"/>
        <v>0</v>
      </c>
      <c r="DB80" s="24">
        <f t="shared" si="250"/>
        <v>0</v>
      </c>
      <c r="DC80" s="24" t="str">
        <f t="shared" si="251"/>
        <v/>
      </c>
      <c r="DD80" s="24">
        <f t="shared" si="252"/>
        <v>0</v>
      </c>
      <c r="DE80" s="24" t="str">
        <f t="shared" si="253"/>
        <v/>
      </c>
      <c r="DF80" s="24" t="str">
        <f t="shared" si="254"/>
        <v/>
      </c>
      <c r="DI80" s="24">
        <f t="shared" si="255"/>
        <v>9.8379629629632287E-6</v>
      </c>
      <c r="DJ80" s="24" t="str">
        <f t="shared" si="256"/>
        <v/>
      </c>
      <c r="DK80" s="24" t="str">
        <f t="shared" si="257"/>
        <v/>
      </c>
      <c r="DL80" s="24" t="str">
        <f t="shared" si="258"/>
        <v/>
      </c>
      <c r="DM80" s="24" t="str">
        <f t="shared" si="259"/>
        <v/>
      </c>
      <c r="DN80" s="24" t="str">
        <f t="shared" si="260"/>
        <v/>
      </c>
      <c r="DO80" s="24" t="str">
        <f t="shared" si="261"/>
        <v/>
      </c>
      <c r="DP80" s="24" t="str">
        <f t="shared" si="262"/>
        <v/>
      </c>
      <c r="DQ80" s="24" t="str">
        <f t="shared" si="263"/>
        <v/>
      </c>
      <c r="DR80" s="24" t="str">
        <f t="shared" si="264"/>
        <v/>
      </c>
      <c r="DS80" s="24" t="str">
        <f t="shared" si="265"/>
        <v/>
      </c>
      <c r="DT80" s="24" t="str">
        <f t="shared" si="266"/>
        <v/>
      </c>
      <c r="DU80" s="24" t="str">
        <f t="shared" si="267"/>
        <v/>
      </c>
      <c r="DV80" s="1">
        <f t="shared" si="268"/>
        <v>1</v>
      </c>
      <c r="DW80" s="1">
        <f t="shared" si="269"/>
        <v>1</v>
      </c>
      <c r="DX80" s="24">
        <f t="shared" si="270"/>
        <v>9.8379629629632287E-6</v>
      </c>
      <c r="DY80" s="24">
        <f t="shared" si="271"/>
        <v>9.8379629629632287E-6</v>
      </c>
      <c r="DZ80" s="24">
        <f t="shared" si="272"/>
        <v>9.8379629629632287E-6</v>
      </c>
      <c r="EA80" s="24">
        <f t="shared" si="273"/>
        <v>9.8379629629632287E-6</v>
      </c>
      <c r="EB80" s="24" t="str">
        <f t="shared" si="274"/>
        <v/>
      </c>
      <c r="EE80" s="24" t="str">
        <f t="shared" si="275"/>
        <v/>
      </c>
      <c r="EF80" s="24" t="str">
        <f t="shared" si="276"/>
        <v/>
      </c>
      <c r="EG80" s="24" t="str">
        <f t="shared" si="277"/>
        <v/>
      </c>
      <c r="EH80" s="24" t="str">
        <f t="shared" si="278"/>
        <v/>
      </c>
      <c r="EI80" s="24" t="str">
        <f t="shared" si="279"/>
        <v/>
      </c>
      <c r="EJ80" s="24" t="str">
        <f t="shared" si="280"/>
        <v/>
      </c>
      <c r="EK80" s="24" t="str">
        <f t="shared" si="281"/>
        <v/>
      </c>
      <c r="EL80" s="24" t="str">
        <f t="shared" si="282"/>
        <v/>
      </c>
      <c r="EM80" s="24" t="str">
        <f t="shared" si="283"/>
        <v/>
      </c>
      <c r="EN80" s="24" t="str">
        <f t="shared" si="284"/>
        <v/>
      </c>
      <c r="EO80" s="24" t="str">
        <f t="shared" si="285"/>
        <v/>
      </c>
      <c r="EP80" s="24" t="str">
        <f t="shared" si="286"/>
        <v/>
      </c>
      <c r="EQ80" s="24" t="str">
        <f t="shared" si="287"/>
        <v/>
      </c>
      <c r="ER80" s="1">
        <f t="shared" si="288"/>
        <v>0</v>
      </c>
      <c r="ES80" s="1">
        <f t="shared" si="289"/>
        <v>0</v>
      </c>
      <c r="ET80" s="24">
        <f t="shared" si="290"/>
        <v>0</v>
      </c>
      <c r="EU80" s="24" t="str">
        <f t="shared" si="291"/>
        <v/>
      </c>
      <c r="EV80" s="24">
        <f t="shared" si="292"/>
        <v>0</v>
      </c>
      <c r="EW80" s="24" t="str">
        <f t="shared" si="293"/>
        <v/>
      </c>
      <c r="EX80" s="24" t="str">
        <f t="shared" si="294"/>
        <v/>
      </c>
      <c r="EZ80" s="24">
        <f t="shared" si="295"/>
        <v>1.4699074074074094E-4</v>
      </c>
      <c r="FA80" s="24">
        <f>IF(AND(C80&lt;&gt;"",C80&lt;=20),C80/86400,20/86400)</f>
        <v>1.4699074074074075E-4</v>
      </c>
      <c r="FB80" s="40">
        <f t="shared" si="296"/>
        <v>-1.6393136847980827E-14</v>
      </c>
      <c r="FD80" s="24">
        <f t="shared" si="297"/>
        <v>9.8379629629632287E-6</v>
      </c>
      <c r="FE80" s="24">
        <f t="shared" si="298"/>
        <v>3.9351851851936182E-7</v>
      </c>
      <c r="FF80" s="24"/>
      <c r="FG80" s="49">
        <f>K80</f>
        <v>1</v>
      </c>
      <c r="FH80" s="8">
        <f>C80</f>
        <v>12.7</v>
      </c>
      <c r="FI80" s="49">
        <f>L80</f>
        <v>0</v>
      </c>
      <c r="FJ80" s="49">
        <f t="shared" si="299"/>
        <v>1</v>
      </c>
      <c r="FK80" s="49">
        <f t="shared" si="300"/>
        <v>1</v>
      </c>
      <c r="FL80" s="51">
        <f t="shared" si="301"/>
        <v>0.85000000000002296</v>
      </c>
      <c r="FM80" s="49">
        <f t="shared" si="302"/>
        <v>0</v>
      </c>
      <c r="FN80" s="49">
        <f t="shared" si="303"/>
        <v>1</v>
      </c>
      <c r="FO80" s="51">
        <f t="shared" si="304"/>
        <v>11.849999999999994</v>
      </c>
      <c r="FP80" s="51">
        <f t="shared" si="305"/>
        <v>11.849999999999994</v>
      </c>
      <c r="FQ80" s="51">
        <f t="shared" si="306"/>
        <v>11.849999999999994</v>
      </c>
      <c r="FR80" s="51">
        <f t="shared" si="307"/>
        <v>11.849999999999994</v>
      </c>
      <c r="FS80" s="51">
        <f t="shared" si="308"/>
        <v>11.849999999999994</v>
      </c>
      <c r="FT80" s="1">
        <f t="shared" si="309"/>
        <v>0</v>
      </c>
      <c r="FU80" s="1">
        <f t="shared" si="310"/>
        <v>0</v>
      </c>
      <c r="FV80" s="51">
        <f t="shared" si="311"/>
        <v>0</v>
      </c>
      <c r="FW80" s="51" t="str">
        <f t="shared" si="312"/>
        <v/>
      </c>
      <c r="FX80" s="51">
        <f t="shared" si="313"/>
        <v>0</v>
      </c>
      <c r="FY80" s="51" t="str">
        <f t="shared" si="314"/>
        <v/>
      </c>
      <c r="FZ80" s="51" t="str">
        <f t="shared" si="315"/>
        <v/>
      </c>
      <c r="GA80" s="1">
        <f t="shared" si="316"/>
        <v>1</v>
      </c>
      <c r="GB80" s="1">
        <f t="shared" si="317"/>
        <v>1</v>
      </c>
      <c r="GC80" s="51">
        <f t="shared" si="318"/>
        <v>0.85000000000002296</v>
      </c>
      <c r="GD80" s="51">
        <f t="shared" si="319"/>
        <v>0.85000000000002296</v>
      </c>
      <c r="GE80" s="51">
        <f t="shared" si="320"/>
        <v>0.85000000000002296</v>
      </c>
      <c r="GF80" s="51">
        <f t="shared" si="321"/>
        <v>0.85000000000002296</v>
      </c>
      <c r="GG80" s="51" t="str">
        <f t="shared" si="322"/>
        <v/>
      </c>
      <c r="GH80" s="1">
        <f t="shared" si="323"/>
        <v>0</v>
      </c>
      <c r="GI80" s="1">
        <f t="shared" si="324"/>
        <v>0</v>
      </c>
      <c r="GJ80" s="40">
        <f t="shared" si="325"/>
        <v>0</v>
      </c>
      <c r="GK80" s="40" t="str">
        <f t="shared" si="326"/>
        <v/>
      </c>
      <c r="GL80" s="40">
        <f t="shared" si="327"/>
        <v>0</v>
      </c>
      <c r="GM80" s="40" t="str">
        <f t="shared" si="328"/>
        <v/>
      </c>
      <c r="GN80" s="40" t="str">
        <f t="shared" si="329"/>
        <v/>
      </c>
    </row>
    <row r="81" spans="1:196" x14ac:dyDescent="0.25">
      <c r="A81">
        <v>3</v>
      </c>
      <c r="B81">
        <v>0</v>
      </c>
      <c r="C81">
        <v>9.3000000000000007</v>
      </c>
      <c r="D81" s="11">
        <f>IF(C81&gt;0,P81+(C81/86400),"")</f>
        <v>2.196957175925926E-2</v>
      </c>
      <c r="E81" s="11">
        <f t="shared" si="330"/>
        <v>2.2093414351851852E-2</v>
      </c>
      <c r="F81" s="1">
        <v>2</v>
      </c>
      <c r="G81" s="1" t="s">
        <v>288</v>
      </c>
      <c r="H81" s="5">
        <v>29</v>
      </c>
      <c r="I81" s="5"/>
      <c r="J81" s="5"/>
      <c r="K81" s="23">
        <f t="shared" si="190"/>
        <v>1</v>
      </c>
      <c r="L81" s="5">
        <f t="shared" si="191"/>
        <v>0</v>
      </c>
      <c r="M81" s="5">
        <f t="shared" si="192"/>
        <v>0</v>
      </c>
      <c r="N81" s="5">
        <f t="shared" si="193"/>
        <v>0</v>
      </c>
      <c r="O81" s="47">
        <f t="shared" si="194"/>
        <v>0</v>
      </c>
      <c r="P81" s="4">
        <v>2.186193287037037E-2</v>
      </c>
      <c r="Q81" s="4">
        <v>2.1869409722222222E-2</v>
      </c>
      <c r="R81" s="4">
        <v>2.1870196759259261E-2</v>
      </c>
      <c r="S81" s="4">
        <v>2.189105324074074E-2</v>
      </c>
      <c r="T81" s="16">
        <v>2.1870196759259261E-2</v>
      </c>
      <c r="U81" s="4">
        <v>2.1891643518518519E-2</v>
      </c>
      <c r="V81" s="4">
        <v>2.1895578703703705E-2</v>
      </c>
      <c r="W81" s="16">
        <v>2.1924108796296294E-2</v>
      </c>
      <c r="X81" s="4">
        <v>2.1927847222222224E-2</v>
      </c>
      <c r="Y81" s="4"/>
      <c r="Z81" s="16"/>
      <c r="AA81" s="4"/>
      <c r="AB81" s="4"/>
      <c r="AC81" s="16"/>
      <c r="AD81" s="4"/>
      <c r="AE81" s="4"/>
      <c r="AF81" s="4">
        <v>2.1970347222222224E-2</v>
      </c>
      <c r="AG81" s="4">
        <f t="shared" si="195"/>
        <v>2.196957175925926E-2</v>
      </c>
      <c r="AH81" s="4" t="str">
        <f t="shared" si="196"/>
        <v>TO</v>
      </c>
      <c r="AI81" s="4" t="str">
        <f t="shared" si="189"/>
        <v/>
      </c>
      <c r="AJ81" s="5" t="s">
        <v>282</v>
      </c>
      <c r="AK81" s="19" t="s">
        <v>280</v>
      </c>
      <c r="AL81" s="5" t="s">
        <v>286</v>
      </c>
      <c r="AM81" s="5" t="s">
        <v>280</v>
      </c>
      <c r="AN81" s="19" t="s">
        <v>286</v>
      </c>
      <c r="AO81" s="5" t="s">
        <v>280</v>
      </c>
      <c r="AP81" s="5"/>
      <c r="AQ81" s="19"/>
      <c r="AR81" s="5"/>
      <c r="AS81" s="5"/>
      <c r="AT81" s="19"/>
      <c r="AU81" s="5"/>
      <c r="AV81" s="5"/>
      <c r="AW81" s="1" t="str">
        <f t="shared" si="197"/>
        <v>ic</v>
      </c>
      <c r="AY81" s="1">
        <f t="shared" si="198"/>
        <v>1</v>
      </c>
      <c r="AZ81" s="1">
        <f t="shared" si="199"/>
        <v>5</v>
      </c>
      <c r="BA81" s="1">
        <f t="shared" si="200"/>
        <v>5</v>
      </c>
      <c r="BB81" s="1">
        <f t="shared" si="201"/>
        <v>0</v>
      </c>
      <c r="BC81" s="24">
        <f t="shared" si="202"/>
        <v>8.2638888888909856E-6</v>
      </c>
      <c r="BD81" s="24">
        <f t="shared" si="203"/>
        <v>2.1446759259257514E-5</v>
      </c>
      <c r="BE81" s="24">
        <f t="shared" si="204"/>
        <v>3.9351851851866793E-6</v>
      </c>
      <c r="BF81" s="24">
        <f t="shared" si="205"/>
        <v>2.8530092592588679E-5</v>
      </c>
      <c r="BG81" s="24">
        <f t="shared" si="206"/>
        <v>3.7384259259296004E-6</v>
      </c>
      <c r="BH81" s="24" t="str">
        <f t="shared" si="207"/>
        <v/>
      </c>
      <c r="BI81" s="24" t="str">
        <f t="shared" si="208"/>
        <v/>
      </c>
      <c r="BJ81" s="24" t="str">
        <f t="shared" si="209"/>
        <v/>
      </c>
      <c r="BK81" s="24" t="str">
        <f t="shared" si="210"/>
        <v/>
      </c>
      <c r="BL81" s="24" t="str">
        <f t="shared" si="211"/>
        <v/>
      </c>
      <c r="BM81" s="24" t="str">
        <f t="shared" si="212"/>
        <v/>
      </c>
      <c r="BN81" s="24" t="str">
        <f t="shared" si="213"/>
        <v/>
      </c>
      <c r="BO81" s="24">
        <f t="shared" si="214"/>
        <v>4.1724537037036297E-5</v>
      </c>
      <c r="BQ81" s="24" t="str">
        <f t="shared" si="215"/>
        <v/>
      </c>
      <c r="BR81" s="24">
        <f t="shared" si="216"/>
        <v>2.1446759259257514E-5</v>
      </c>
      <c r="BS81" s="24" t="str">
        <f t="shared" si="217"/>
        <v/>
      </c>
      <c r="BT81" s="24">
        <f t="shared" si="218"/>
        <v>2.8530092592588679E-5</v>
      </c>
      <c r="BU81" s="24" t="str">
        <f t="shared" si="219"/>
        <v/>
      </c>
      <c r="BV81" s="24" t="str">
        <f t="shared" si="220"/>
        <v/>
      </c>
      <c r="BW81" s="24" t="str">
        <f t="shared" si="221"/>
        <v/>
      </c>
      <c r="BX81" s="24" t="str">
        <f t="shared" si="222"/>
        <v/>
      </c>
      <c r="BY81" s="24" t="str">
        <f t="shared" si="223"/>
        <v/>
      </c>
      <c r="BZ81" s="24" t="str">
        <f t="shared" si="224"/>
        <v/>
      </c>
      <c r="CA81" s="24" t="str">
        <f t="shared" si="225"/>
        <v/>
      </c>
      <c r="CB81" s="24" t="str">
        <f t="shared" si="226"/>
        <v/>
      </c>
      <c r="CC81" s="24">
        <f t="shared" si="227"/>
        <v>4.1724537037036297E-5</v>
      </c>
      <c r="CD81" s="1">
        <f t="shared" si="228"/>
        <v>0</v>
      </c>
      <c r="CE81" s="1">
        <f t="shared" si="229"/>
        <v>3</v>
      </c>
      <c r="CF81" s="24">
        <f t="shared" si="230"/>
        <v>9.170138888888249E-5</v>
      </c>
      <c r="CG81" s="24">
        <f t="shared" si="231"/>
        <v>3.0567129629627494E-5</v>
      </c>
      <c r="CH81" s="24">
        <f t="shared" si="232"/>
        <v>4.1724537037036297E-5</v>
      </c>
      <c r="CI81" s="24">
        <f t="shared" si="233"/>
        <v>2.1446759259257514E-5</v>
      </c>
      <c r="CJ81" s="24">
        <f t="shared" si="234"/>
        <v>2.1446759259257514E-5</v>
      </c>
      <c r="CM81" s="24" t="str">
        <f t="shared" si="235"/>
        <v/>
      </c>
      <c r="CN81" s="24" t="str">
        <f t="shared" si="236"/>
        <v/>
      </c>
      <c r="CO81" s="24">
        <f t="shared" si="237"/>
        <v>3.9351851851866793E-6</v>
      </c>
      <c r="CP81" s="24" t="str">
        <f t="shared" si="238"/>
        <v/>
      </c>
      <c r="CQ81" s="24">
        <f t="shared" si="239"/>
        <v>3.7384259259296004E-6</v>
      </c>
      <c r="CR81" s="24" t="str">
        <f t="shared" si="240"/>
        <v/>
      </c>
      <c r="CS81" s="24" t="str">
        <f t="shared" si="241"/>
        <v/>
      </c>
      <c r="CT81" s="24" t="str">
        <f t="shared" si="242"/>
        <v/>
      </c>
      <c r="CU81" s="24" t="str">
        <f t="shared" si="243"/>
        <v/>
      </c>
      <c r="CV81" s="24" t="str">
        <f t="shared" si="244"/>
        <v/>
      </c>
      <c r="CW81" s="24" t="str">
        <f t="shared" si="245"/>
        <v/>
      </c>
      <c r="CX81" s="24" t="str">
        <f t="shared" si="246"/>
        <v/>
      </c>
      <c r="CY81" s="24" t="str">
        <f t="shared" si="247"/>
        <v/>
      </c>
      <c r="CZ81" s="1">
        <f t="shared" si="248"/>
        <v>0</v>
      </c>
      <c r="DA81" s="1">
        <f t="shared" si="249"/>
        <v>2</v>
      </c>
      <c r="DB81" s="24">
        <f t="shared" si="250"/>
        <v>7.6736111111162797E-6</v>
      </c>
      <c r="DC81" s="24">
        <f t="shared" si="251"/>
        <v>3.8368055555581398E-6</v>
      </c>
      <c r="DD81" s="24">
        <f t="shared" si="252"/>
        <v>3.9351851851866793E-6</v>
      </c>
      <c r="DE81" s="24">
        <f t="shared" si="253"/>
        <v>3.9351851851866793E-6</v>
      </c>
      <c r="DF81" s="24">
        <f t="shared" si="254"/>
        <v>3.9351851851866793E-6</v>
      </c>
      <c r="DI81" s="24">
        <f t="shared" si="255"/>
        <v>8.2638888888909856E-6</v>
      </c>
      <c r="DJ81" s="24" t="str">
        <f t="shared" si="256"/>
        <v/>
      </c>
      <c r="DK81" s="24" t="str">
        <f t="shared" si="257"/>
        <v/>
      </c>
      <c r="DL81" s="24" t="str">
        <f t="shared" si="258"/>
        <v/>
      </c>
      <c r="DM81" s="24" t="str">
        <f t="shared" si="259"/>
        <v/>
      </c>
      <c r="DN81" s="24" t="str">
        <f t="shared" si="260"/>
        <v/>
      </c>
      <c r="DO81" s="24" t="str">
        <f t="shared" si="261"/>
        <v/>
      </c>
      <c r="DP81" s="24" t="str">
        <f t="shared" si="262"/>
        <v/>
      </c>
      <c r="DQ81" s="24" t="str">
        <f t="shared" si="263"/>
        <v/>
      </c>
      <c r="DR81" s="24" t="str">
        <f t="shared" si="264"/>
        <v/>
      </c>
      <c r="DS81" s="24" t="str">
        <f t="shared" si="265"/>
        <v/>
      </c>
      <c r="DT81" s="24" t="str">
        <f t="shared" si="266"/>
        <v/>
      </c>
      <c r="DU81" s="24" t="str">
        <f t="shared" si="267"/>
        <v/>
      </c>
      <c r="DV81" s="1">
        <f t="shared" si="268"/>
        <v>1</v>
      </c>
      <c r="DW81" s="1">
        <f t="shared" si="269"/>
        <v>1</v>
      </c>
      <c r="DX81" s="24">
        <f t="shared" si="270"/>
        <v>8.2638888888909856E-6</v>
      </c>
      <c r="DY81" s="24">
        <f t="shared" si="271"/>
        <v>8.2638888888909856E-6</v>
      </c>
      <c r="DZ81" s="24">
        <f t="shared" si="272"/>
        <v>8.2638888888909856E-6</v>
      </c>
      <c r="EA81" s="24">
        <f t="shared" si="273"/>
        <v>8.2638888888909856E-6</v>
      </c>
      <c r="EB81" s="24" t="str">
        <f t="shared" si="274"/>
        <v/>
      </c>
      <c r="EE81" s="24" t="str">
        <f t="shared" si="275"/>
        <v/>
      </c>
      <c r="EF81" s="24" t="str">
        <f t="shared" si="276"/>
        <v/>
      </c>
      <c r="EG81" s="24" t="str">
        <f t="shared" si="277"/>
        <v/>
      </c>
      <c r="EH81" s="24" t="str">
        <f t="shared" si="278"/>
        <v/>
      </c>
      <c r="EI81" s="24" t="str">
        <f t="shared" si="279"/>
        <v/>
      </c>
      <c r="EJ81" s="24" t="str">
        <f t="shared" si="280"/>
        <v/>
      </c>
      <c r="EK81" s="24" t="str">
        <f t="shared" si="281"/>
        <v/>
      </c>
      <c r="EL81" s="24" t="str">
        <f t="shared" si="282"/>
        <v/>
      </c>
      <c r="EM81" s="24" t="str">
        <f t="shared" si="283"/>
        <v/>
      </c>
      <c r="EN81" s="24" t="str">
        <f t="shared" si="284"/>
        <v/>
      </c>
      <c r="EO81" s="24" t="str">
        <f t="shared" si="285"/>
        <v/>
      </c>
      <c r="EP81" s="24" t="str">
        <f t="shared" si="286"/>
        <v/>
      </c>
      <c r="EQ81" s="24" t="str">
        <f t="shared" si="287"/>
        <v/>
      </c>
      <c r="ER81" s="1">
        <f t="shared" si="288"/>
        <v>0</v>
      </c>
      <c r="ES81" s="1">
        <f t="shared" si="289"/>
        <v>0</v>
      </c>
      <c r="ET81" s="24">
        <f t="shared" si="290"/>
        <v>0</v>
      </c>
      <c r="EU81" s="24" t="str">
        <f t="shared" si="291"/>
        <v/>
      </c>
      <c r="EV81" s="24">
        <f t="shared" si="292"/>
        <v>0</v>
      </c>
      <c r="EW81" s="24" t="str">
        <f t="shared" si="293"/>
        <v/>
      </c>
      <c r="EX81" s="24" t="str">
        <f t="shared" si="294"/>
        <v/>
      </c>
      <c r="EZ81" s="24">
        <f t="shared" si="295"/>
        <v>1.0763888888888976E-4</v>
      </c>
      <c r="FA81" s="24">
        <f>IF(AND(C81&lt;&gt;"",C81&lt;=20),C81/86400,20/86400)</f>
        <v>1.076388888888889E-4</v>
      </c>
      <c r="FB81" s="40">
        <f t="shared" si="296"/>
        <v>-7.3769115815913722E-14</v>
      </c>
      <c r="FD81" s="24">
        <f t="shared" si="297"/>
        <v>8.2638888888909856E-6</v>
      </c>
      <c r="FE81" s="24">
        <f t="shared" si="298"/>
        <v>7.8703703703872363E-7</v>
      </c>
      <c r="FF81" s="24"/>
      <c r="FG81" s="49">
        <f>K81</f>
        <v>1</v>
      </c>
      <c r="FH81" s="8">
        <f>C81</f>
        <v>9.3000000000000007</v>
      </c>
      <c r="FI81" s="49">
        <f>L81</f>
        <v>0</v>
      </c>
      <c r="FJ81" s="49">
        <f t="shared" si="299"/>
        <v>1</v>
      </c>
      <c r="FK81" s="49">
        <f t="shared" si="300"/>
        <v>5</v>
      </c>
      <c r="FL81" s="51">
        <f t="shared" si="301"/>
        <v>0.71400000000018116</v>
      </c>
      <c r="FM81" s="49">
        <f t="shared" si="302"/>
        <v>0</v>
      </c>
      <c r="FN81" s="49">
        <f t="shared" si="303"/>
        <v>3</v>
      </c>
      <c r="FO81" s="51">
        <f t="shared" si="304"/>
        <v>7.9229999999994476</v>
      </c>
      <c r="FP81" s="51">
        <f t="shared" si="305"/>
        <v>2.6409999999998157</v>
      </c>
      <c r="FQ81" s="51">
        <f t="shared" si="306"/>
        <v>3.604999999999936</v>
      </c>
      <c r="FR81" s="51">
        <f t="shared" si="307"/>
        <v>1.8529999999998492</v>
      </c>
      <c r="FS81" s="51">
        <f t="shared" si="308"/>
        <v>1.8529999999998492</v>
      </c>
      <c r="FT81" s="1">
        <f t="shared" si="309"/>
        <v>0</v>
      </c>
      <c r="FU81" s="1">
        <f t="shared" si="310"/>
        <v>2</v>
      </c>
      <c r="FV81" s="51">
        <f t="shared" si="311"/>
        <v>0.66300000000044657</v>
      </c>
      <c r="FW81" s="51">
        <f t="shared" si="312"/>
        <v>0.33150000000022328</v>
      </c>
      <c r="FX81" s="51">
        <f t="shared" si="313"/>
        <v>0.34000000000012909</v>
      </c>
      <c r="FY81" s="51">
        <f t="shared" si="314"/>
        <v>0.34000000000012909</v>
      </c>
      <c r="FZ81" s="51">
        <f t="shared" si="315"/>
        <v>0.34000000000012909</v>
      </c>
      <c r="GA81" s="1">
        <f t="shared" si="316"/>
        <v>1</v>
      </c>
      <c r="GB81" s="1">
        <f t="shared" si="317"/>
        <v>1</v>
      </c>
      <c r="GC81" s="51">
        <f t="shared" si="318"/>
        <v>0.71400000000018116</v>
      </c>
      <c r="GD81" s="51">
        <f t="shared" si="319"/>
        <v>0.71400000000018116</v>
      </c>
      <c r="GE81" s="51">
        <f t="shared" si="320"/>
        <v>0.71400000000018116</v>
      </c>
      <c r="GF81" s="51">
        <f t="shared" si="321"/>
        <v>0.71400000000018116</v>
      </c>
      <c r="GG81" s="51" t="str">
        <f t="shared" si="322"/>
        <v/>
      </c>
      <c r="GH81" s="1">
        <f t="shared" si="323"/>
        <v>0</v>
      </c>
      <c r="GI81" s="1">
        <f t="shared" si="324"/>
        <v>0</v>
      </c>
      <c r="GJ81" s="40">
        <f t="shared" si="325"/>
        <v>0</v>
      </c>
      <c r="GK81" s="40" t="str">
        <f t="shared" si="326"/>
        <v/>
      </c>
      <c r="GL81" s="40">
        <f t="shared" si="327"/>
        <v>0</v>
      </c>
      <c r="GM81" s="40" t="str">
        <f t="shared" si="328"/>
        <v/>
      </c>
      <c r="GN81" s="40" t="str">
        <f t="shared" si="329"/>
        <v/>
      </c>
    </row>
    <row r="82" spans="1:196" x14ac:dyDescent="0.25">
      <c r="A82">
        <v>3</v>
      </c>
      <c r="B82">
        <v>0</v>
      </c>
      <c r="C82">
        <v>4.5999999999999996</v>
      </c>
      <c r="D82" s="11">
        <f>IF(C82&gt;0,P82+(C82/86400),"")</f>
        <v>2.6500069444444441E-2</v>
      </c>
      <c r="E82" s="11">
        <f t="shared" si="330"/>
        <v>2.6678310185185183E-2</v>
      </c>
      <c r="F82" s="1">
        <v>2</v>
      </c>
      <c r="G82" s="1" t="s">
        <v>288</v>
      </c>
      <c r="H82" s="5">
        <v>30</v>
      </c>
      <c r="I82" s="5"/>
      <c r="J82" s="5"/>
      <c r="K82" s="23">
        <f t="shared" si="190"/>
        <v>1</v>
      </c>
      <c r="L82" s="5">
        <f t="shared" si="191"/>
        <v>0</v>
      </c>
      <c r="M82" s="5">
        <f t="shared" si="192"/>
        <v>0</v>
      </c>
      <c r="N82" s="5">
        <f t="shared" si="193"/>
        <v>0</v>
      </c>
      <c r="O82" s="47">
        <f t="shared" si="194"/>
        <v>0</v>
      </c>
      <c r="P82" s="4">
        <v>2.6446828703703702E-2</v>
      </c>
      <c r="Q82" s="4">
        <v>2.6451550925925923E-2</v>
      </c>
      <c r="R82" s="4">
        <v>2.6452337962962962E-2</v>
      </c>
      <c r="S82" s="4">
        <v>2.6486574074074076E-2</v>
      </c>
      <c r="T82" s="16">
        <v>2.6452337962962962E-2</v>
      </c>
      <c r="U82" s="4">
        <v>2.6486574074074076E-2</v>
      </c>
      <c r="V82" s="4">
        <v>2.648834490740741E-2</v>
      </c>
      <c r="W82" s="16"/>
      <c r="X82" s="4"/>
      <c r="Y82" s="4"/>
      <c r="Z82" s="16"/>
      <c r="AA82" s="4"/>
      <c r="AB82" s="4"/>
      <c r="AC82" s="16"/>
      <c r="AD82" s="4"/>
      <c r="AE82" s="4"/>
      <c r="AF82" s="4">
        <v>2.6501134259259259E-2</v>
      </c>
      <c r="AG82" s="4">
        <f t="shared" si="195"/>
        <v>2.6500069444444441E-2</v>
      </c>
      <c r="AH82" s="4" t="str">
        <f t="shared" si="196"/>
        <v>TO</v>
      </c>
      <c r="AI82" s="4" t="str">
        <f t="shared" si="189"/>
        <v/>
      </c>
      <c r="AJ82" s="5" t="s">
        <v>282</v>
      </c>
      <c r="AK82" s="19" t="s">
        <v>280</v>
      </c>
      <c r="AL82" s="5" t="s">
        <v>281</v>
      </c>
      <c r="AM82" s="5" t="s">
        <v>280</v>
      </c>
      <c r="AN82" s="19"/>
      <c r="AO82" s="5"/>
      <c r="AP82" s="5"/>
      <c r="AQ82" s="19"/>
      <c r="AR82" s="5"/>
      <c r="AS82" s="5"/>
      <c r="AT82" s="19"/>
      <c r="AU82" s="5"/>
      <c r="AV82" s="5"/>
      <c r="AW82" s="1" t="str">
        <f t="shared" si="197"/>
        <v>ic</v>
      </c>
      <c r="AY82" s="1">
        <f t="shared" si="198"/>
        <v>1</v>
      </c>
      <c r="AZ82" s="1">
        <f t="shared" si="199"/>
        <v>3</v>
      </c>
      <c r="BA82" s="1">
        <f t="shared" si="200"/>
        <v>3</v>
      </c>
      <c r="BB82" s="1">
        <f t="shared" si="201"/>
        <v>0</v>
      </c>
      <c r="BC82" s="24">
        <f t="shared" si="202"/>
        <v>5.5092592592606571E-6</v>
      </c>
      <c r="BD82" s="24">
        <f t="shared" si="203"/>
        <v>3.4236111111113354E-5</v>
      </c>
      <c r="BE82" s="24">
        <f t="shared" si="204"/>
        <v>1.7708333333345261E-6</v>
      </c>
      <c r="BF82" s="24" t="str">
        <f t="shared" si="205"/>
        <v/>
      </c>
      <c r="BG82" s="24" t="str">
        <f t="shared" si="206"/>
        <v/>
      </c>
      <c r="BH82" s="24" t="str">
        <f t="shared" si="207"/>
        <v/>
      </c>
      <c r="BI82" s="24" t="str">
        <f t="shared" si="208"/>
        <v/>
      </c>
      <c r="BJ82" s="24" t="str">
        <f t="shared" si="209"/>
        <v/>
      </c>
      <c r="BK82" s="24" t="str">
        <f t="shared" si="210"/>
        <v/>
      </c>
      <c r="BL82" s="24" t="str">
        <f t="shared" si="211"/>
        <v/>
      </c>
      <c r="BM82" s="24" t="str">
        <f t="shared" si="212"/>
        <v/>
      </c>
      <c r="BN82" s="24" t="str">
        <f t="shared" si="213"/>
        <v/>
      </c>
      <c r="BO82" s="24">
        <f t="shared" si="214"/>
        <v>1.172453703703058E-5</v>
      </c>
      <c r="BQ82" s="24" t="str">
        <f t="shared" si="215"/>
        <v/>
      </c>
      <c r="BR82" s="24">
        <f t="shared" si="216"/>
        <v>3.4236111111113354E-5</v>
      </c>
      <c r="BS82" s="24" t="str">
        <f t="shared" si="217"/>
        <v/>
      </c>
      <c r="BT82" s="24" t="str">
        <f t="shared" si="218"/>
        <v/>
      </c>
      <c r="BU82" s="24" t="str">
        <f t="shared" si="219"/>
        <v/>
      </c>
      <c r="BV82" s="24" t="str">
        <f t="shared" si="220"/>
        <v/>
      </c>
      <c r="BW82" s="24" t="str">
        <f t="shared" si="221"/>
        <v/>
      </c>
      <c r="BX82" s="24" t="str">
        <f t="shared" si="222"/>
        <v/>
      </c>
      <c r="BY82" s="24" t="str">
        <f t="shared" si="223"/>
        <v/>
      </c>
      <c r="BZ82" s="24" t="str">
        <f t="shared" si="224"/>
        <v/>
      </c>
      <c r="CA82" s="24" t="str">
        <f t="shared" si="225"/>
        <v/>
      </c>
      <c r="CB82" s="24" t="str">
        <f t="shared" si="226"/>
        <v/>
      </c>
      <c r="CC82" s="24">
        <f t="shared" si="227"/>
        <v>1.172453703703058E-5</v>
      </c>
      <c r="CD82" s="1">
        <f t="shared" si="228"/>
        <v>0</v>
      </c>
      <c r="CE82" s="1">
        <f t="shared" si="229"/>
        <v>2</v>
      </c>
      <c r="CF82" s="24">
        <f t="shared" si="230"/>
        <v>4.5960648148143934E-5</v>
      </c>
      <c r="CG82" s="24">
        <f t="shared" si="231"/>
        <v>2.2980324074071967E-5</v>
      </c>
      <c r="CH82" s="24">
        <f t="shared" si="232"/>
        <v>3.4236111111113354E-5</v>
      </c>
      <c r="CI82" s="24">
        <f t="shared" si="233"/>
        <v>3.4236111111113354E-5</v>
      </c>
      <c r="CJ82" s="24">
        <f t="shared" si="234"/>
        <v>3.4236111111113354E-5</v>
      </c>
      <c r="CM82" s="24" t="str">
        <f t="shared" si="235"/>
        <v/>
      </c>
      <c r="CN82" s="24" t="str">
        <f t="shared" si="236"/>
        <v/>
      </c>
      <c r="CO82" s="24" t="str">
        <f t="shared" si="237"/>
        <v/>
      </c>
      <c r="CP82" s="24" t="str">
        <f t="shared" si="238"/>
        <v/>
      </c>
      <c r="CQ82" s="24" t="str">
        <f t="shared" si="239"/>
        <v/>
      </c>
      <c r="CR82" s="24" t="str">
        <f t="shared" si="240"/>
        <v/>
      </c>
      <c r="CS82" s="24" t="str">
        <f t="shared" si="241"/>
        <v/>
      </c>
      <c r="CT82" s="24" t="str">
        <f t="shared" si="242"/>
        <v/>
      </c>
      <c r="CU82" s="24" t="str">
        <f t="shared" si="243"/>
        <v/>
      </c>
      <c r="CV82" s="24" t="str">
        <f t="shared" si="244"/>
        <v/>
      </c>
      <c r="CW82" s="24" t="str">
        <f t="shared" si="245"/>
        <v/>
      </c>
      <c r="CX82" s="24" t="str">
        <f t="shared" si="246"/>
        <v/>
      </c>
      <c r="CY82" s="24" t="str">
        <f t="shared" si="247"/>
        <v/>
      </c>
      <c r="CZ82" s="1">
        <f t="shared" si="248"/>
        <v>0</v>
      </c>
      <c r="DA82" s="1">
        <f t="shared" si="249"/>
        <v>0</v>
      </c>
      <c r="DB82" s="24">
        <f t="shared" si="250"/>
        <v>0</v>
      </c>
      <c r="DC82" s="24" t="str">
        <f t="shared" si="251"/>
        <v/>
      </c>
      <c r="DD82" s="24">
        <f t="shared" si="252"/>
        <v>0</v>
      </c>
      <c r="DE82" s="24" t="str">
        <f t="shared" si="253"/>
        <v/>
      </c>
      <c r="DF82" s="24" t="str">
        <f t="shared" si="254"/>
        <v/>
      </c>
      <c r="DI82" s="24">
        <f t="shared" si="255"/>
        <v>5.5092592592606571E-6</v>
      </c>
      <c r="DJ82" s="24" t="str">
        <f t="shared" si="256"/>
        <v/>
      </c>
      <c r="DK82" s="24" t="str">
        <f t="shared" si="257"/>
        <v/>
      </c>
      <c r="DL82" s="24" t="str">
        <f t="shared" si="258"/>
        <v/>
      </c>
      <c r="DM82" s="24" t="str">
        <f t="shared" si="259"/>
        <v/>
      </c>
      <c r="DN82" s="24" t="str">
        <f t="shared" si="260"/>
        <v/>
      </c>
      <c r="DO82" s="24" t="str">
        <f t="shared" si="261"/>
        <v/>
      </c>
      <c r="DP82" s="24" t="str">
        <f t="shared" si="262"/>
        <v/>
      </c>
      <c r="DQ82" s="24" t="str">
        <f t="shared" si="263"/>
        <v/>
      </c>
      <c r="DR82" s="24" t="str">
        <f t="shared" si="264"/>
        <v/>
      </c>
      <c r="DS82" s="24" t="str">
        <f t="shared" si="265"/>
        <v/>
      </c>
      <c r="DT82" s="24" t="str">
        <f t="shared" si="266"/>
        <v/>
      </c>
      <c r="DU82" s="24" t="str">
        <f t="shared" si="267"/>
        <v/>
      </c>
      <c r="DV82" s="1">
        <f t="shared" si="268"/>
        <v>1</v>
      </c>
      <c r="DW82" s="1">
        <f t="shared" si="269"/>
        <v>1</v>
      </c>
      <c r="DX82" s="24">
        <f t="shared" si="270"/>
        <v>5.5092592592606571E-6</v>
      </c>
      <c r="DY82" s="24">
        <f t="shared" si="271"/>
        <v>5.5092592592606571E-6</v>
      </c>
      <c r="DZ82" s="24">
        <f t="shared" si="272"/>
        <v>5.5092592592606571E-6</v>
      </c>
      <c r="EA82" s="24">
        <f t="shared" si="273"/>
        <v>5.5092592592606571E-6</v>
      </c>
      <c r="EB82" s="24" t="str">
        <f t="shared" si="274"/>
        <v/>
      </c>
      <c r="EE82" s="24" t="str">
        <f t="shared" si="275"/>
        <v/>
      </c>
      <c r="EF82" s="24" t="str">
        <f t="shared" si="276"/>
        <v/>
      </c>
      <c r="EG82" s="24">
        <f t="shared" si="277"/>
        <v>1.7708333333345261E-6</v>
      </c>
      <c r="EH82" s="24" t="str">
        <f t="shared" si="278"/>
        <v/>
      </c>
      <c r="EI82" s="24" t="str">
        <f t="shared" si="279"/>
        <v/>
      </c>
      <c r="EJ82" s="24" t="str">
        <f t="shared" si="280"/>
        <v/>
      </c>
      <c r="EK82" s="24" t="str">
        <f t="shared" si="281"/>
        <v/>
      </c>
      <c r="EL82" s="24" t="str">
        <f t="shared" si="282"/>
        <v/>
      </c>
      <c r="EM82" s="24" t="str">
        <f t="shared" si="283"/>
        <v/>
      </c>
      <c r="EN82" s="24" t="str">
        <f t="shared" si="284"/>
        <v/>
      </c>
      <c r="EO82" s="24" t="str">
        <f t="shared" si="285"/>
        <v/>
      </c>
      <c r="EP82" s="24" t="str">
        <f t="shared" si="286"/>
        <v/>
      </c>
      <c r="EQ82" s="24" t="str">
        <f t="shared" si="287"/>
        <v/>
      </c>
      <c r="ER82" s="1">
        <f t="shared" si="288"/>
        <v>0</v>
      </c>
      <c r="ES82" s="1">
        <f t="shared" si="289"/>
        <v>1</v>
      </c>
      <c r="ET82" s="24">
        <f t="shared" si="290"/>
        <v>1.7708333333345261E-6</v>
      </c>
      <c r="EU82" s="24">
        <f t="shared" si="291"/>
        <v>1.7708333333345261E-6</v>
      </c>
      <c r="EV82" s="24">
        <f t="shared" si="292"/>
        <v>1.7708333333345261E-6</v>
      </c>
      <c r="EW82" s="24">
        <f t="shared" si="293"/>
        <v>1.7708333333345261E-6</v>
      </c>
      <c r="EX82" s="24">
        <f t="shared" si="294"/>
        <v>1.7708333333345261E-6</v>
      </c>
      <c r="EZ82" s="24">
        <f t="shared" si="295"/>
        <v>5.3240740740739118E-5</v>
      </c>
      <c r="FA82" s="24">
        <f>IF(AND(C82&lt;&gt;"",C82&lt;=20),C82/86400,20/86400)</f>
        <v>5.3240740740740737E-5</v>
      </c>
      <c r="FB82" s="40">
        <f t="shared" si="296"/>
        <v>1.399271323809792E-13</v>
      </c>
      <c r="FD82" s="24">
        <f t="shared" si="297"/>
        <v>5.5092592592606571E-6</v>
      </c>
      <c r="FE82" s="24">
        <f t="shared" si="298"/>
        <v>7.8703703703872363E-7</v>
      </c>
      <c r="FF82" s="24"/>
      <c r="FG82" s="49">
        <f>K82</f>
        <v>1</v>
      </c>
      <c r="FH82" s="8">
        <f>C82</f>
        <v>4.5999999999999996</v>
      </c>
      <c r="FI82" s="49">
        <f>L82</f>
        <v>0</v>
      </c>
      <c r="FJ82" s="49">
        <f t="shared" si="299"/>
        <v>1</v>
      </c>
      <c r="FK82" s="49">
        <f t="shared" si="300"/>
        <v>3</v>
      </c>
      <c r="FL82" s="51">
        <f t="shared" si="301"/>
        <v>0.47600000000012077</v>
      </c>
      <c r="FM82" s="49">
        <f t="shared" si="302"/>
        <v>0</v>
      </c>
      <c r="FN82" s="49">
        <f t="shared" si="303"/>
        <v>2</v>
      </c>
      <c r="FO82" s="51">
        <f t="shared" si="304"/>
        <v>3.9709999999996359</v>
      </c>
      <c r="FP82" s="51">
        <f t="shared" si="305"/>
        <v>1.985499999999818</v>
      </c>
      <c r="FQ82" s="51">
        <f t="shared" si="306"/>
        <v>2.9580000000001938</v>
      </c>
      <c r="FR82" s="51">
        <f t="shared" si="307"/>
        <v>2.9580000000001938</v>
      </c>
      <c r="FS82" s="51">
        <f t="shared" si="308"/>
        <v>2.9580000000001938</v>
      </c>
      <c r="FT82" s="1">
        <f t="shared" si="309"/>
        <v>0</v>
      </c>
      <c r="FU82" s="1">
        <f t="shared" si="310"/>
        <v>0</v>
      </c>
      <c r="FV82" s="51">
        <f t="shared" si="311"/>
        <v>0</v>
      </c>
      <c r="FW82" s="51" t="str">
        <f t="shared" si="312"/>
        <v/>
      </c>
      <c r="FX82" s="51">
        <f t="shared" si="313"/>
        <v>0</v>
      </c>
      <c r="FY82" s="51" t="str">
        <f t="shared" si="314"/>
        <v/>
      </c>
      <c r="FZ82" s="51" t="str">
        <f t="shared" si="315"/>
        <v/>
      </c>
      <c r="GA82" s="1">
        <f t="shared" si="316"/>
        <v>1</v>
      </c>
      <c r="GB82" s="1">
        <f t="shared" si="317"/>
        <v>1</v>
      </c>
      <c r="GC82" s="51">
        <f t="shared" si="318"/>
        <v>0.47600000000012077</v>
      </c>
      <c r="GD82" s="51">
        <f t="shared" si="319"/>
        <v>0.47600000000012077</v>
      </c>
      <c r="GE82" s="51">
        <f t="shared" si="320"/>
        <v>0.47600000000012077</v>
      </c>
      <c r="GF82" s="51">
        <f t="shared" si="321"/>
        <v>0.47600000000012077</v>
      </c>
      <c r="GG82" s="51" t="str">
        <f t="shared" si="322"/>
        <v/>
      </c>
      <c r="GH82" s="1">
        <f t="shared" si="323"/>
        <v>0</v>
      </c>
      <c r="GI82" s="1">
        <f t="shared" si="324"/>
        <v>1</v>
      </c>
      <c r="GJ82" s="40">
        <f t="shared" si="325"/>
        <v>0.15300000000010305</v>
      </c>
      <c r="GK82" s="40">
        <f t="shared" si="326"/>
        <v>0.15300000000010305</v>
      </c>
      <c r="GL82" s="40">
        <f t="shared" si="327"/>
        <v>0.15300000000010305</v>
      </c>
      <c r="GM82" s="40">
        <f t="shared" si="328"/>
        <v>0.15300000000010305</v>
      </c>
      <c r="GN82" s="40">
        <f t="shared" si="329"/>
        <v>0.15300000000010305</v>
      </c>
    </row>
    <row r="83" spans="1:196" x14ac:dyDescent="0.25">
      <c r="A83">
        <v>3</v>
      </c>
      <c r="B83">
        <v>0</v>
      </c>
      <c r="C83">
        <v>10.7</v>
      </c>
      <c r="D83" s="11">
        <f>IF(C83&gt;0,P83+(C83/86400),"")</f>
        <v>2.4043437500000004E-2</v>
      </c>
      <c r="E83" s="11">
        <f t="shared" si="330"/>
        <v>2.4151076388888894E-2</v>
      </c>
      <c r="F83" s="1">
        <v>2</v>
      </c>
      <c r="G83" s="1" t="s">
        <v>288</v>
      </c>
      <c r="H83" s="5">
        <v>31</v>
      </c>
      <c r="I83" s="5"/>
      <c r="J83" s="5"/>
      <c r="K83" s="23">
        <f t="shared" si="190"/>
        <v>1</v>
      </c>
      <c r="L83" s="5">
        <f t="shared" si="191"/>
        <v>0</v>
      </c>
      <c r="M83" s="5">
        <f t="shared" si="192"/>
        <v>0</v>
      </c>
      <c r="N83" s="5">
        <f t="shared" si="193"/>
        <v>0</v>
      </c>
      <c r="O83" s="47">
        <f t="shared" si="194"/>
        <v>1</v>
      </c>
      <c r="P83" s="4">
        <v>2.3919594907407412E-2</v>
      </c>
      <c r="Q83" s="4">
        <v>2.3989247685185188E-2</v>
      </c>
      <c r="R83" s="4">
        <v>2.3989641203703702E-2</v>
      </c>
      <c r="S83" s="4"/>
      <c r="T83" s="16">
        <v>2.3989641203703702E-2</v>
      </c>
      <c r="U83" s="4"/>
      <c r="V83" s="4"/>
      <c r="W83" s="16"/>
      <c r="X83" s="4"/>
      <c r="Y83" s="4"/>
      <c r="Z83" s="16"/>
      <c r="AA83" s="4"/>
      <c r="AB83" s="4"/>
      <c r="AC83" s="16"/>
      <c r="AD83" s="4"/>
      <c r="AE83" s="4"/>
      <c r="AF83" s="4">
        <v>2.4044340277777774E-2</v>
      </c>
      <c r="AG83" s="4">
        <f t="shared" si="195"/>
        <v>2.4043437500000004E-2</v>
      </c>
      <c r="AH83" s="4" t="str">
        <f t="shared" si="196"/>
        <v>TO</v>
      </c>
      <c r="AI83" s="4" t="str">
        <f t="shared" si="189"/>
        <v/>
      </c>
      <c r="AJ83" s="5" t="s">
        <v>286</v>
      </c>
      <c r="AK83" s="19" t="s">
        <v>280</v>
      </c>
      <c r="AL83" s="5"/>
      <c r="AM83" s="5"/>
      <c r="AN83" s="19"/>
      <c r="AO83" s="5"/>
      <c r="AP83" s="5"/>
      <c r="AQ83" s="19"/>
      <c r="AR83" s="5"/>
      <c r="AS83" s="5"/>
      <c r="AT83" s="19"/>
      <c r="AU83" s="5"/>
      <c r="AV83" s="5"/>
      <c r="AW83" s="1" t="str">
        <f t="shared" si="197"/>
        <v>ic</v>
      </c>
      <c r="AY83" s="1">
        <f t="shared" si="198"/>
        <v>1</v>
      </c>
      <c r="AZ83" s="1">
        <f t="shared" si="199"/>
        <v>1</v>
      </c>
      <c r="BA83" s="1">
        <f t="shared" si="200"/>
        <v>1</v>
      </c>
      <c r="BB83" s="1">
        <f t="shared" si="201"/>
        <v>0</v>
      </c>
      <c r="BC83" s="24">
        <f t="shared" si="202"/>
        <v>7.0046296296290278E-5</v>
      </c>
      <c r="BD83" s="24" t="str">
        <f t="shared" si="203"/>
        <v/>
      </c>
      <c r="BE83" s="24" t="str">
        <f t="shared" si="204"/>
        <v/>
      </c>
      <c r="BF83" s="24" t="str">
        <f t="shared" si="205"/>
        <v/>
      </c>
      <c r="BG83" s="24" t="str">
        <f t="shared" si="206"/>
        <v/>
      </c>
      <c r="BH83" s="24" t="str">
        <f t="shared" si="207"/>
        <v/>
      </c>
      <c r="BI83" s="24" t="str">
        <f t="shared" si="208"/>
        <v/>
      </c>
      <c r="BJ83" s="24" t="str">
        <f t="shared" si="209"/>
        <v/>
      </c>
      <c r="BK83" s="24" t="str">
        <f t="shared" si="210"/>
        <v/>
      </c>
      <c r="BL83" s="24" t="str">
        <f t="shared" si="211"/>
        <v/>
      </c>
      <c r="BM83" s="24" t="str">
        <f t="shared" si="212"/>
        <v/>
      </c>
      <c r="BN83" s="24" t="str">
        <f t="shared" si="213"/>
        <v/>
      </c>
      <c r="BO83" s="24">
        <f t="shared" si="214"/>
        <v>5.3796296296301782E-5</v>
      </c>
      <c r="BQ83" s="24" t="str">
        <f t="shared" si="215"/>
        <v/>
      </c>
      <c r="BR83" s="24" t="str">
        <f t="shared" si="216"/>
        <v/>
      </c>
      <c r="BS83" s="24" t="str">
        <f t="shared" si="217"/>
        <v/>
      </c>
      <c r="BT83" s="24" t="str">
        <f t="shared" si="218"/>
        <v/>
      </c>
      <c r="BU83" s="24" t="str">
        <f t="shared" si="219"/>
        <v/>
      </c>
      <c r="BV83" s="24" t="str">
        <f t="shared" si="220"/>
        <v/>
      </c>
      <c r="BW83" s="24" t="str">
        <f t="shared" si="221"/>
        <v/>
      </c>
      <c r="BX83" s="24" t="str">
        <f t="shared" si="222"/>
        <v/>
      </c>
      <c r="BY83" s="24" t="str">
        <f t="shared" si="223"/>
        <v/>
      </c>
      <c r="BZ83" s="24" t="str">
        <f t="shared" si="224"/>
        <v/>
      </c>
      <c r="CA83" s="24" t="str">
        <f t="shared" si="225"/>
        <v/>
      </c>
      <c r="CB83" s="24" t="str">
        <f t="shared" si="226"/>
        <v/>
      </c>
      <c r="CC83" s="24">
        <f t="shared" si="227"/>
        <v>5.3796296296301782E-5</v>
      </c>
      <c r="CD83" s="1">
        <f t="shared" si="228"/>
        <v>0</v>
      </c>
      <c r="CE83" s="1">
        <f t="shared" si="229"/>
        <v>1</v>
      </c>
      <c r="CF83" s="24">
        <f t="shared" si="230"/>
        <v>5.3796296296301782E-5</v>
      </c>
      <c r="CG83" s="24">
        <f t="shared" si="231"/>
        <v>5.3796296296301782E-5</v>
      </c>
      <c r="CH83" s="24">
        <f t="shared" si="232"/>
        <v>5.3796296296301782E-5</v>
      </c>
      <c r="CI83" s="24">
        <f t="shared" si="233"/>
        <v>5.3796296296301782E-5</v>
      </c>
      <c r="CJ83" s="24">
        <f t="shared" si="234"/>
        <v>5.3796296296301782E-5</v>
      </c>
      <c r="CM83" s="24">
        <f t="shared" si="235"/>
        <v>7.0046296296290278E-5</v>
      </c>
      <c r="CN83" s="24" t="str">
        <f t="shared" si="236"/>
        <v/>
      </c>
      <c r="CO83" s="24" t="str">
        <f t="shared" si="237"/>
        <v/>
      </c>
      <c r="CP83" s="24" t="str">
        <f t="shared" si="238"/>
        <v/>
      </c>
      <c r="CQ83" s="24" t="str">
        <f t="shared" si="239"/>
        <v/>
      </c>
      <c r="CR83" s="24" t="str">
        <f t="shared" si="240"/>
        <v/>
      </c>
      <c r="CS83" s="24" t="str">
        <f t="shared" si="241"/>
        <v/>
      </c>
      <c r="CT83" s="24" t="str">
        <f t="shared" si="242"/>
        <v/>
      </c>
      <c r="CU83" s="24" t="str">
        <f t="shared" si="243"/>
        <v/>
      </c>
      <c r="CV83" s="24" t="str">
        <f t="shared" si="244"/>
        <v/>
      </c>
      <c r="CW83" s="24" t="str">
        <f t="shared" si="245"/>
        <v/>
      </c>
      <c r="CX83" s="24" t="str">
        <f t="shared" si="246"/>
        <v/>
      </c>
      <c r="CY83" s="24" t="str">
        <f t="shared" si="247"/>
        <v/>
      </c>
      <c r="CZ83" s="1">
        <f t="shared" si="248"/>
        <v>1</v>
      </c>
      <c r="DA83" s="1">
        <f t="shared" si="249"/>
        <v>1</v>
      </c>
      <c r="DB83" s="24">
        <f t="shared" si="250"/>
        <v>7.0046296296290278E-5</v>
      </c>
      <c r="DC83" s="24">
        <f t="shared" si="251"/>
        <v>7.0046296296290278E-5</v>
      </c>
      <c r="DD83" s="24">
        <f t="shared" si="252"/>
        <v>7.0046296296290278E-5</v>
      </c>
      <c r="DE83" s="24">
        <f t="shared" si="253"/>
        <v>7.0046296296290278E-5</v>
      </c>
      <c r="DF83" s="24" t="str">
        <f t="shared" si="254"/>
        <v/>
      </c>
      <c r="DI83" s="24" t="str">
        <f t="shared" si="255"/>
        <v/>
      </c>
      <c r="DJ83" s="24" t="str">
        <f t="shared" si="256"/>
        <v/>
      </c>
      <c r="DK83" s="24" t="str">
        <f t="shared" si="257"/>
        <v/>
      </c>
      <c r="DL83" s="24" t="str">
        <f t="shared" si="258"/>
        <v/>
      </c>
      <c r="DM83" s="24" t="str">
        <f t="shared" si="259"/>
        <v/>
      </c>
      <c r="DN83" s="24" t="str">
        <f t="shared" si="260"/>
        <v/>
      </c>
      <c r="DO83" s="24" t="str">
        <f t="shared" si="261"/>
        <v/>
      </c>
      <c r="DP83" s="24" t="str">
        <f t="shared" si="262"/>
        <v/>
      </c>
      <c r="DQ83" s="24" t="str">
        <f t="shared" si="263"/>
        <v/>
      </c>
      <c r="DR83" s="24" t="str">
        <f t="shared" si="264"/>
        <v/>
      </c>
      <c r="DS83" s="24" t="str">
        <f t="shared" si="265"/>
        <v/>
      </c>
      <c r="DT83" s="24" t="str">
        <f t="shared" si="266"/>
        <v/>
      </c>
      <c r="DU83" s="24" t="str">
        <f t="shared" si="267"/>
        <v/>
      </c>
      <c r="DV83" s="1">
        <f t="shared" si="268"/>
        <v>0</v>
      </c>
      <c r="DW83" s="1">
        <f t="shared" si="269"/>
        <v>0</v>
      </c>
      <c r="DX83" s="24">
        <f t="shared" si="270"/>
        <v>0</v>
      </c>
      <c r="DY83" s="24" t="str">
        <f t="shared" si="271"/>
        <v/>
      </c>
      <c r="DZ83" s="24">
        <f t="shared" si="272"/>
        <v>0</v>
      </c>
      <c r="EA83" s="24" t="str">
        <f t="shared" si="273"/>
        <v/>
      </c>
      <c r="EB83" s="24" t="str">
        <f t="shared" si="274"/>
        <v/>
      </c>
      <c r="EE83" s="24" t="str">
        <f t="shared" si="275"/>
        <v/>
      </c>
      <c r="EF83" s="24" t="str">
        <f t="shared" si="276"/>
        <v/>
      </c>
      <c r="EG83" s="24" t="str">
        <f t="shared" si="277"/>
        <v/>
      </c>
      <c r="EH83" s="24" t="str">
        <f t="shared" si="278"/>
        <v/>
      </c>
      <c r="EI83" s="24" t="str">
        <f t="shared" si="279"/>
        <v/>
      </c>
      <c r="EJ83" s="24" t="str">
        <f t="shared" si="280"/>
        <v/>
      </c>
      <c r="EK83" s="24" t="str">
        <f t="shared" si="281"/>
        <v/>
      </c>
      <c r="EL83" s="24" t="str">
        <f t="shared" si="282"/>
        <v/>
      </c>
      <c r="EM83" s="24" t="str">
        <f t="shared" si="283"/>
        <v/>
      </c>
      <c r="EN83" s="24" t="str">
        <f t="shared" si="284"/>
        <v/>
      </c>
      <c r="EO83" s="24" t="str">
        <f t="shared" si="285"/>
        <v/>
      </c>
      <c r="EP83" s="24" t="str">
        <f t="shared" si="286"/>
        <v/>
      </c>
      <c r="EQ83" s="24" t="str">
        <f t="shared" si="287"/>
        <v/>
      </c>
      <c r="ER83" s="1">
        <f t="shared" si="288"/>
        <v>0</v>
      </c>
      <c r="ES83" s="1">
        <f t="shared" si="289"/>
        <v>0</v>
      </c>
      <c r="ET83" s="24">
        <f t="shared" si="290"/>
        <v>0</v>
      </c>
      <c r="EU83" s="24" t="str">
        <f t="shared" si="291"/>
        <v/>
      </c>
      <c r="EV83" s="24">
        <f t="shared" si="292"/>
        <v>0</v>
      </c>
      <c r="EW83" s="24" t="str">
        <f t="shared" si="293"/>
        <v/>
      </c>
      <c r="EX83" s="24" t="str">
        <f t="shared" si="294"/>
        <v/>
      </c>
      <c r="EZ83" s="24">
        <f t="shared" si="295"/>
        <v>1.2384259259259206E-4</v>
      </c>
      <c r="FA83" s="24">
        <f>IF(AND(C83&lt;&gt;"",C83&lt;=20),C83/86400,20/86400)</f>
        <v>1.2384259259259258E-4</v>
      </c>
      <c r="FB83" s="40">
        <f t="shared" si="296"/>
        <v>4.4495657158805102E-14</v>
      </c>
      <c r="FD83" s="24">
        <f t="shared" si="297"/>
        <v>7.0046296296290278E-5</v>
      </c>
      <c r="FE83" s="24">
        <f t="shared" si="298"/>
        <v>3.9351851851415764E-7</v>
      </c>
      <c r="FF83" s="24"/>
      <c r="FG83" s="49">
        <f>K83</f>
        <v>1</v>
      </c>
      <c r="FH83" s="8">
        <f>C83</f>
        <v>10.7</v>
      </c>
      <c r="FI83" s="49">
        <f>L83</f>
        <v>0</v>
      </c>
      <c r="FJ83" s="49">
        <f t="shared" si="299"/>
        <v>1</v>
      </c>
      <c r="FK83" s="49">
        <f t="shared" si="300"/>
        <v>1</v>
      </c>
      <c r="FL83" s="51">
        <f t="shared" si="301"/>
        <v>6.05199999999948</v>
      </c>
      <c r="FM83" s="49">
        <f t="shared" si="302"/>
        <v>0</v>
      </c>
      <c r="FN83" s="49">
        <f t="shared" si="303"/>
        <v>1</v>
      </c>
      <c r="FO83" s="51">
        <f t="shared" si="304"/>
        <v>4.648000000000474</v>
      </c>
      <c r="FP83" s="51">
        <f t="shared" si="305"/>
        <v>4.648000000000474</v>
      </c>
      <c r="FQ83" s="51">
        <f t="shared" si="306"/>
        <v>4.648000000000474</v>
      </c>
      <c r="FR83" s="51">
        <f t="shared" si="307"/>
        <v>4.648000000000474</v>
      </c>
      <c r="FS83" s="51">
        <f t="shared" si="308"/>
        <v>4.648000000000474</v>
      </c>
      <c r="FT83" s="1">
        <f t="shared" si="309"/>
        <v>1</v>
      </c>
      <c r="FU83" s="1">
        <f t="shared" si="310"/>
        <v>1</v>
      </c>
      <c r="FV83" s="51">
        <f t="shared" si="311"/>
        <v>6.05199999999948</v>
      </c>
      <c r="FW83" s="51">
        <f t="shared" si="312"/>
        <v>6.05199999999948</v>
      </c>
      <c r="FX83" s="51">
        <f t="shared" si="313"/>
        <v>6.05199999999948</v>
      </c>
      <c r="FY83" s="51">
        <f t="shared" si="314"/>
        <v>6.05199999999948</v>
      </c>
      <c r="FZ83" s="51" t="str">
        <f t="shared" si="315"/>
        <v/>
      </c>
      <c r="GA83" s="1">
        <f t="shared" si="316"/>
        <v>0</v>
      </c>
      <c r="GB83" s="1">
        <f t="shared" si="317"/>
        <v>0</v>
      </c>
      <c r="GC83" s="51">
        <f t="shared" si="318"/>
        <v>0</v>
      </c>
      <c r="GD83" s="51" t="str">
        <f t="shared" si="319"/>
        <v/>
      </c>
      <c r="GE83" s="51">
        <f t="shared" si="320"/>
        <v>0</v>
      </c>
      <c r="GF83" s="51" t="str">
        <f t="shared" si="321"/>
        <v/>
      </c>
      <c r="GG83" s="51" t="str">
        <f t="shared" si="322"/>
        <v/>
      </c>
      <c r="GH83" s="1">
        <f t="shared" si="323"/>
        <v>0</v>
      </c>
      <c r="GI83" s="1">
        <f t="shared" si="324"/>
        <v>0</v>
      </c>
      <c r="GJ83" s="40">
        <f t="shared" si="325"/>
        <v>0</v>
      </c>
      <c r="GK83" s="40" t="str">
        <f t="shared" si="326"/>
        <v/>
      </c>
      <c r="GL83" s="40">
        <f t="shared" si="327"/>
        <v>0</v>
      </c>
      <c r="GM83" s="40" t="str">
        <f t="shared" si="328"/>
        <v/>
      </c>
      <c r="GN83" s="40" t="str">
        <f t="shared" si="329"/>
        <v/>
      </c>
    </row>
    <row r="84" spans="1:196" x14ac:dyDescent="0.25">
      <c r="A84">
        <v>2</v>
      </c>
      <c r="B84">
        <v>0</v>
      </c>
      <c r="C84">
        <v>23.3</v>
      </c>
      <c r="D84" s="11">
        <f>IF(C84&gt;0,P84+(C84/86400),"")</f>
        <v>1.5459224537037037E-2</v>
      </c>
      <c r="E84" s="11">
        <f t="shared" si="330"/>
        <v>1.5421030092592592E-2</v>
      </c>
      <c r="F84" s="1">
        <v>2</v>
      </c>
      <c r="G84" s="1" t="s">
        <v>288</v>
      </c>
      <c r="H84" s="5">
        <v>32</v>
      </c>
      <c r="I84" s="5"/>
      <c r="J84" s="5"/>
      <c r="K84" s="23">
        <f t="shared" si="190"/>
        <v>0</v>
      </c>
      <c r="L84" s="5">
        <f t="shared" si="191"/>
        <v>1</v>
      </c>
      <c r="M84" s="5">
        <f t="shared" si="192"/>
        <v>0</v>
      </c>
      <c r="N84" s="5">
        <f t="shared" si="193"/>
        <v>0</v>
      </c>
      <c r="O84" s="47">
        <f t="shared" si="194"/>
        <v>0</v>
      </c>
      <c r="P84" s="4">
        <v>1.518954861111111E-2</v>
      </c>
      <c r="Q84" s="4">
        <v>1.5272187499999999E-2</v>
      </c>
      <c r="R84" s="4">
        <v>1.5272581018518519E-2</v>
      </c>
      <c r="S84" s="4">
        <v>1.5304849537037037E-2</v>
      </c>
      <c r="T84" s="16">
        <v>1.5272581018518519E-2</v>
      </c>
      <c r="U84" s="4">
        <v>1.5304849537037037E-2</v>
      </c>
      <c r="V84" s="4">
        <v>1.5307210648148148E-2</v>
      </c>
      <c r="W84" s="16">
        <v>1.5316064814814815E-2</v>
      </c>
      <c r="X84" s="4">
        <v>1.5326886574074073E-2</v>
      </c>
      <c r="Y84" s="4">
        <v>1.5334756944444444E-2</v>
      </c>
      <c r="Z84" s="16">
        <v>1.534951388888889E-2</v>
      </c>
      <c r="AA84" s="4">
        <v>1.5358958333333334E-2</v>
      </c>
      <c r="AB84" s="4">
        <v>1.5370763888888889E-2</v>
      </c>
      <c r="AC84" s="16">
        <v>1.5394178240740741E-2</v>
      </c>
      <c r="AD84" s="4"/>
      <c r="AE84" s="4"/>
      <c r="AF84" s="4">
        <v>1.5459895833333334E-2</v>
      </c>
      <c r="AG84" s="4">
        <f t="shared" si="195"/>
        <v>1.5421030092592592E-2</v>
      </c>
      <c r="AH84" s="4" t="str">
        <f t="shared" si="196"/>
        <v>EB</v>
      </c>
      <c r="AI84" s="4" t="str">
        <f t="shared" si="189"/>
        <v>X</v>
      </c>
      <c r="AJ84" s="5" t="s">
        <v>286</v>
      </c>
      <c r="AK84" s="19" t="s">
        <v>280</v>
      </c>
      <c r="AL84" s="5" t="s">
        <v>281</v>
      </c>
      <c r="AM84" s="5" t="s">
        <v>280</v>
      </c>
      <c r="AN84" s="19" t="s">
        <v>281</v>
      </c>
      <c r="AO84" s="5" t="s">
        <v>286</v>
      </c>
      <c r="AP84" s="5" t="s">
        <v>280</v>
      </c>
      <c r="AQ84" s="19" t="s">
        <v>281</v>
      </c>
      <c r="AR84" s="5" t="s">
        <v>280</v>
      </c>
      <c r="AS84" s="5" t="s">
        <v>286</v>
      </c>
      <c r="AT84" s="19" t="s">
        <v>280</v>
      </c>
      <c r="AU84" s="5"/>
      <c r="AV84" s="5"/>
      <c r="AW84" s="1" t="str">
        <f t="shared" si="197"/>
        <v>ic</v>
      </c>
      <c r="AY84" s="1">
        <f t="shared" si="198"/>
        <v>1</v>
      </c>
      <c r="AZ84" s="1">
        <f t="shared" si="199"/>
        <v>10</v>
      </c>
      <c r="BA84" s="1">
        <f t="shared" si="200"/>
        <v>10</v>
      </c>
      <c r="BB84" s="1">
        <f t="shared" si="201"/>
        <v>0</v>
      </c>
      <c r="BC84" s="24">
        <f t="shared" si="202"/>
        <v>8.3032407407408401E-5</v>
      </c>
      <c r="BD84" s="24">
        <f t="shared" si="203"/>
        <v>3.226851851851828E-5</v>
      </c>
      <c r="BE84" s="24">
        <f t="shared" si="204"/>
        <v>2.3611111111109667E-6</v>
      </c>
      <c r="BF84" s="24">
        <f t="shared" si="205"/>
        <v>8.8541666666674262E-6</v>
      </c>
      <c r="BG84" s="24">
        <f t="shared" si="206"/>
        <v>1.0821759259257296E-5</v>
      </c>
      <c r="BH84" s="24">
        <f t="shared" si="207"/>
        <v>7.8703703703716238E-6</v>
      </c>
      <c r="BI84" s="24">
        <f t="shared" si="208"/>
        <v>1.475694444444571E-5</v>
      </c>
      <c r="BJ84" s="24">
        <f t="shared" si="209"/>
        <v>9.4444444444438669E-6</v>
      </c>
      <c r="BK84" s="24">
        <f t="shared" si="210"/>
        <v>1.1805555555554834E-5</v>
      </c>
      <c r="BL84" s="24">
        <f t="shared" si="211"/>
        <v>2.3414351851852588E-5</v>
      </c>
      <c r="BM84" s="24" t="str">
        <f t="shared" si="212"/>
        <v/>
      </c>
      <c r="BN84" s="24" t="str">
        <f t="shared" si="213"/>
        <v/>
      </c>
      <c r="BO84" s="24">
        <f t="shared" si="214"/>
        <v>2.6851851851850822E-5</v>
      </c>
      <c r="BQ84" s="24" t="str">
        <f t="shared" si="215"/>
        <v/>
      </c>
      <c r="BR84" s="24">
        <f t="shared" si="216"/>
        <v>3.226851851851828E-5</v>
      </c>
      <c r="BS84" s="24" t="str">
        <f t="shared" si="217"/>
        <v/>
      </c>
      <c r="BT84" s="24">
        <f t="shared" si="218"/>
        <v>8.8541666666674262E-6</v>
      </c>
      <c r="BU84" s="24" t="str">
        <f t="shared" si="219"/>
        <v/>
      </c>
      <c r="BV84" s="24" t="str">
        <f t="shared" si="220"/>
        <v/>
      </c>
      <c r="BW84" s="24">
        <f t="shared" si="221"/>
        <v>1.475694444444571E-5</v>
      </c>
      <c r="BX84" s="24" t="str">
        <f t="shared" si="222"/>
        <v/>
      </c>
      <c r="BY84" s="24">
        <f t="shared" si="223"/>
        <v>1.1805555555554834E-5</v>
      </c>
      <c r="BZ84" s="24" t="str">
        <f t="shared" si="224"/>
        <v/>
      </c>
      <c r="CA84" s="24" t="str">
        <f t="shared" si="225"/>
        <v/>
      </c>
      <c r="CB84" s="24" t="str">
        <f t="shared" si="226"/>
        <v/>
      </c>
      <c r="CC84" s="24">
        <f t="shared" si="227"/>
        <v>2.6851851851850822E-5</v>
      </c>
      <c r="CD84" s="1">
        <f t="shared" si="228"/>
        <v>0</v>
      </c>
      <c r="CE84" s="1">
        <f t="shared" si="229"/>
        <v>5</v>
      </c>
      <c r="CF84" s="24">
        <f t="shared" si="230"/>
        <v>9.4537037037037072E-5</v>
      </c>
      <c r="CG84" s="24">
        <f t="shared" si="231"/>
        <v>1.8907407407407415E-5</v>
      </c>
      <c r="CH84" s="24">
        <f t="shared" si="232"/>
        <v>3.226851851851828E-5</v>
      </c>
      <c r="CI84" s="24">
        <f t="shared" si="233"/>
        <v>3.226851851851828E-5</v>
      </c>
      <c r="CJ84" s="24">
        <f t="shared" si="234"/>
        <v>3.226851851851828E-5</v>
      </c>
      <c r="CM84" s="24">
        <f t="shared" si="235"/>
        <v>8.3032407407408401E-5</v>
      </c>
      <c r="CN84" s="24" t="str">
        <f t="shared" si="236"/>
        <v/>
      </c>
      <c r="CO84" s="24" t="str">
        <f t="shared" si="237"/>
        <v/>
      </c>
      <c r="CP84" s="24" t="str">
        <f t="shared" si="238"/>
        <v/>
      </c>
      <c r="CQ84" s="24" t="str">
        <f t="shared" si="239"/>
        <v/>
      </c>
      <c r="CR84" s="24">
        <f t="shared" si="240"/>
        <v>7.8703703703716238E-6</v>
      </c>
      <c r="CS84" s="24" t="str">
        <f t="shared" si="241"/>
        <v/>
      </c>
      <c r="CT84" s="24" t="str">
        <f t="shared" si="242"/>
        <v/>
      </c>
      <c r="CU84" s="24" t="str">
        <f t="shared" si="243"/>
        <v/>
      </c>
      <c r="CV84" s="24">
        <f t="shared" si="244"/>
        <v>2.3414351851852588E-5</v>
      </c>
      <c r="CW84" s="24" t="str">
        <f t="shared" si="245"/>
        <v/>
      </c>
      <c r="CX84" s="24" t="str">
        <f t="shared" si="246"/>
        <v/>
      </c>
      <c r="CY84" s="24" t="str">
        <f t="shared" si="247"/>
        <v/>
      </c>
      <c r="CZ84" s="1">
        <f t="shared" si="248"/>
        <v>1</v>
      </c>
      <c r="DA84" s="1">
        <f t="shared" si="249"/>
        <v>3</v>
      </c>
      <c r="DB84" s="24">
        <f t="shared" si="250"/>
        <v>1.1431712962963261E-4</v>
      </c>
      <c r="DC84" s="24">
        <f t="shared" si="251"/>
        <v>3.8105709876544207E-5</v>
      </c>
      <c r="DD84" s="24">
        <f t="shared" si="252"/>
        <v>8.3032407407408401E-5</v>
      </c>
      <c r="DE84" s="24">
        <f t="shared" si="253"/>
        <v>8.3032407407408401E-5</v>
      </c>
      <c r="DF84" s="24">
        <f t="shared" si="254"/>
        <v>7.8703703703716238E-6</v>
      </c>
      <c r="DI84" s="24" t="str">
        <f t="shared" si="255"/>
        <v/>
      </c>
      <c r="DJ84" s="24" t="str">
        <f t="shared" si="256"/>
        <v/>
      </c>
      <c r="DK84" s="24" t="str">
        <f t="shared" si="257"/>
        <v/>
      </c>
      <c r="DL84" s="24" t="str">
        <f t="shared" si="258"/>
        <v/>
      </c>
      <c r="DM84" s="24" t="str">
        <f t="shared" si="259"/>
        <v/>
      </c>
      <c r="DN84" s="24" t="str">
        <f t="shared" si="260"/>
        <v/>
      </c>
      <c r="DO84" s="24" t="str">
        <f t="shared" si="261"/>
        <v/>
      </c>
      <c r="DP84" s="24" t="str">
        <f t="shared" si="262"/>
        <v/>
      </c>
      <c r="DQ84" s="24" t="str">
        <f t="shared" si="263"/>
        <v/>
      </c>
      <c r="DR84" s="24" t="str">
        <f t="shared" si="264"/>
        <v/>
      </c>
      <c r="DS84" s="24" t="str">
        <f t="shared" si="265"/>
        <v/>
      </c>
      <c r="DT84" s="24" t="str">
        <f t="shared" si="266"/>
        <v/>
      </c>
      <c r="DU84" s="24" t="str">
        <f t="shared" si="267"/>
        <v/>
      </c>
      <c r="DV84" s="1">
        <f t="shared" si="268"/>
        <v>0</v>
      </c>
      <c r="DW84" s="1">
        <f t="shared" si="269"/>
        <v>0</v>
      </c>
      <c r="DX84" s="24">
        <f t="shared" si="270"/>
        <v>0</v>
      </c>
      <c r="DY84" s="24" t="str">
        <f t="shared" si="271"/>
        <v/>
      </c>
      <c r="DZ84" s="24">
        <f t="shared" si="272"/>
        <v>0</v>
      </c>
      <c r="EA84" s="24" t="str">
        <f t="shared" si="273"/>
        <v/>
      </c>
      <c r="EB84" s="24" t="str">
        <f t="shared" si="274"/>
        <v/>
      </c>
      <c r="EE84" s="24" t="str">
        <f t="shared" si="275"/>
        <v/>
      </c>
      <c r="EF84" s="24" t="str">
        <f t="shared" si="276"/>
        <v/>
      </c>
      <c r="EG84" s="24">
        <f t="shared" si="277"/>
        <v>2.3611111111109667E-6</v>
      </c>
      <c r="EH84" s="24" t="str">
        <f t="shared" si="278"/>
        <v/>
      </c>
      <c r="EI84" s="24">
        <f t="shared" si="279"/>
        <v>1.0821759259257296E-5</v>
      </c>
      <c r="EJ84" s="24" t="str">
        <f t="shared" si="280"/>
        <v/>
      </c>
      <c r="EK84" s="24" t="str">
        <f t="shared" si="281"/>
        <v/>
      </c>
      <c r="EL84" s="24">
        <f t="shared" si="282"/>
        <v>9.4444444444438669E-6</v>
      </c>
      <c r="EM84" s="24" t="str">
        <f t="shared" si="283"/>
        <v/>
      </c>
      <c r="EN84" s="24" t="str">
        <f t="shared" si="284"/>
        <v/>
      </c>
      <c r="EO84" s="24" t="str">
        <f t="shared" si="285"/>
        <v/>
      </c>
      <c r="EP84" s="24" t="str">
        <f t="shared" si="286"/>
        <v/>
      </c>
      <c r="EQ84" s="24" t="str">
        <f t="shared" si="287"/>
        <v/>
      </c>
      <c r="ER84" s="1">
        <f t="shared" si="288"/>
        <v>0</v>
      </c>
      <c r="ES84" s="1">
        <f t="shared" si="289"/>
        <v>3</v>
      </c>
      <c r="ET84" s="24">
        <f t="shared" si="290"/>
        <v>2.262731481481213E-5</v>
      </c>
      <c r="EU84" s="24">
        <f t="shared" si="291"/>
        <v>7.5424382716040433E-6</v>
      </c>
      <c r="EV84" s="24">
        <f t="shared" si="292"/>
        <v>1.0821759259257296E-5</v>
      </c>
      <c r="EW84" s="24">
        <f t="shared" si="293"/>
        <v>2.3611111111109667E-6</v>
      </c>
      <c r="EX84" s="24">
        <f t="shared" si="294"/>
        <v>2.3611111111109667E-6</v>
      </c>
      <c r="EZ84" s="24">
        <f t="shared" si="295"/>
        <v>2.3148148148148182E-4</v>
      </c>
      <c r="FA84" s="24">
        <f>IF(AND(C84&lt;&gt;"",C84&lt;=20),C84/86400,20/86400)</f>
        <v>2.3148148148148149E-4</v>
      </c>
      <c r="FB84" s="40">
        <f t="shared" si="296"/>
        <v>-2.8102520310824275E-14</v>
      </c>
      <c r="FD84" s="24">
        <f t="shared" si="297"/>
        <v>8.3032407407408401E-5</v>
      </c>
      <c r="FE84" s="24">
        <f t="shared" si="298"/>
        <v>3.9351851851936182E-7</v>
      </c>
      <c r="FF84" s="24"/>
      <c r="FG84" s="49">
        <f>K84</f>
        <v>0</v>
      </c>
      <c r="FH84" s="8">
        <f>C84</f>
        <v>23.3</v>
      </c>
      <c r="FI84" s="49">
        <f>L84</f>
        <v>1</v>
      </c>
      <c r="FJ84" s="49">
        <f t="shared" si="299"/>
        <v>1</v>
      </c>
      <c r="FK84" s="49">
        <f t="shared" si="300"/>
        <v>10</v>
      </c>
      <c r="FL84" s="51">
        <f t="shared" si="301"/>
        <v>7.1740000000000856</v>
      </c>
      <c r="FM84" s="49">
        <f t="shared" si="302"/>
        <v>0</v>
      </c>
      <c r="FN84" s="49">
        <f t="shared" si="303"/>
        <v>5</v>
      </c>
      <c r="FO84" s="51">
        <f t="shared" si="304"/>
        <v>8.1680000000000028</v>
      </c>
      <c r="FP84" s="51">
        <f t="shared" si="305"/>
        <v>1.6336000000000006</v>
      </c>
      <c r="FQ84" s="51">
        <f t="shared" si="306"/>
        <v>2.7879999999999794</v>
      </c>
      <c r="FR84" s="51">
        <f t="shared" si="307"/>
        <v>2.7879999999999794</v>
      </c>
      <c r="FS84" s="51">
        <f t="shared" si="308"/>
        <v>2.7879999999999794</v>
      </c>
      <c r="FT84" s="1">
        <f t="shared" si="309"/>
        <v>1</v>
      </c>
      <c r="FU84" s="1">
        <f t="shared" si="310"/>
        <v>3</v>
      </c>
      <c r="FV84" s="51">
        <f t="shared" si="311"/>
        <v>9.8770000000002582</v>
      </c>
      <c r="FW84" s="51">
        <f t="shared" si="312"/>
        <v>3.2923333333334193</v>
      </c>
      <c r="FX84" s="51">
        <f t="shared" si="313"/>
        <v>7.1740000000000856</v>
      </c>
      <c r="FY84" s="51">
        <f t="shared" si="314"/>
        <v>7.1740000000000856</v>
      </c>
      <c r="FZ84" s="51">
        <f t="shared" si="315"/>
        <v>0.6800000000001083</v>
      </c>
      <c r="GA84" s="1">
        <f t="shared" si="316"/>
        <v>0</v>
      </c>
      <c r="GB84" s="1">
        <f t="shared" si="317"/>
        <v>0</v>
      </c>
      <c r="GC84" s="51">
        <f t="shared" si="318"/>
        <v>0</v>
      </c>
      <c r="GD84" s="51" t="str">
        <f t="shared" si="319"/>
        <v/>
      </c>
      <c r="GE84" s="51">
        <f t="shared" si="320"/>
        <v>0</v>
      </c>
      <c r="GF84" s="51" t="str">
        <f t="shared" si="321"/>
        <v/>
      </c>
      <c r="GG84" s="51" t="str">
        <f t="shared" si="322"/>
        <v/>
      </c>
      <c r="GH84" s="1">
        <f t="shared" si="323"/>
        <v>0</v>
      </c>
      <c r="GI84" s="1">
        <f t="shared" si="324"/>
        <v>3</v>
      </c>
      <c r="GJ84" s="40">
        <f t="shared" si="325"/>
        <v>1.954999999999768</v>
      </c>
      <c r="GK84" s="40">
        <f t="shared" si="326"/>
        <v>0.65166666666658934</v>
      </c>
      <c r="GL84" s="40">
        <f t="shared" si="327"/>
        <v>0.93499999999983041</v>
      </c>
      <c r="GM84" s="40">
        <f t="shared" si="328"/>
        <v>0.20399999999998752</v>
      </c>
      <c r="GN84" s="40">
        <f t="shared" si="329"/>
        <v>0.20399999999998752</v>
      </c>
    </row>
    <row r="85" spans="1:196" x14ac:dyDescent="0.25">
      <c r="A85">
        <v>3</v>
      </c>
      <c r="B85">
        <v>0</v>
      </c>
      <c r="C85">
        <v>7.8</v>
      </c>
      <c r="D85" s="11">
        <f>IF(C85&gt;0,P85+(C85/86400),"")</f>
        <v>2.2183368055555559E-2</v>
      </c>
      <c r="E85" s="11">
        <f t="shared" si="330"/>
        <v>2.2324571759259261E-2</v>
      </c>
      <c r="F85" s="1">
        <v>2</v>
      </c>
      <c r="G85" s="1" t="s">
        <v>288</v>
      </c>
      <c r="H85" s="5">
        <v>33</v>
      </c>
      <c r="I85" s="5"/>
      <c r="J85" s="5"/>
      <c r="K85" s="23">
        <f t="shared" si="190"/>
        <v>1</v>
      </c>
      <c r="L85" s="5">
        <f t="shared" si="191"/>
        <v>0</v>
      </c>
      <c r="M85" s="5">
        <f t="shared" si="192"/>
        <v>0</v>
      </c>
      <c r="N85" s="5">
        <f t="shared" si="193"/>
        <v>0</v>
      </c>
      <c r="O85" s="47">
        <f t="shared" si="194"/>
        <v>0</v>
      </c>
      <c r="P85" s="4">
        <v>2.2093090277777779E-2</v>
      </c>
      <c r="Q85" s="4">
        <v>2.2125752314814815E-2</v>
      </c>
      <c r="R85" s="4">
        <v>2.2126932870370371E-2</v>
      </c>
      <c r="S85" s="4">
        <v>2.2174351851851851E-2</v>
      </c>
      <c r="T85" s="16">
        <v>2.2126932870370371E-2</v>
      </c>
      <c r="U85" s="4">
        <v>2.2175532407407408E-2</v>
      </c>
      <c r="V85" s="4">
        <v>2.2182812499999999E-2</v>
      </c>
      <c r="W85" s="16"/>
      <c r="X85" s="4"/>
      <c r="Y85" s="4"/>
      <c r="Z85" s="16"/>
      <c r="AA85" s="4"/>
      <c r="AB85" s="4"/>
      <c r="AC85" s="16"/>
      <c r="AD85" s="4"/>
      <c r="AE85" s="4"/>
      <c r="AF85" s="4">
        <v>2.2184189814814816E-2</v>
      </c>
      <c r="AG85" s="4">
        <f t="shared" si="195"/>
        <v>2.2183368055555559E-2</v>
      </c>
      <c r="AH85" s="4" t="str">
        <f t="shared" si="196"/>
        <v>TO</v>
      </c>
      <c r="AI85" s="4" t="str">
        <f t="shared" si="189"/>
        <v/>
      </c>
      <c r="AJ85" s="5" t="s">
        <v>282</v>
      </c>
      <c r="AK85" s="19" t="s">
        <v>280</v>
      </c>
      <c r="AL85" s="5" t="s">
        <v>281</v>
      </c>
      <c r="AM85" s="5" t="s">
        <v>280</v>
      </c>
      <c r="AN85" s="19"/>
      <c r="AO85" s="5"/>
      <c r="AP85" s="5"/>
      <c r="AQ85" s="19"/>
      <c r="AR85" s="5"/>
      <c r="AS85" s="5"/>
      <c r="AT85" s="19"/>
      <c r="AU85" s="5"/>
      <c r="AV85" s="5"/>
      <c r="AW85" s="1" t="str">
        <f t="shared" si="197"/>
        <v>ic</v>
      </c>
      <c r="AY85" s="1">
        <f t="shared" si="198"/>
        <v>1</v>
      </c>
      <c r="AZ85" s="1">
        <f t="shared" si="199"/>
        <v>3</v>
      </c>
      <c r="BA85" s="1">
        <f t="shared" si="200"/>
        <v>3</v>
      </c>
      <c r="BB85" s="1">
        <f t="shared" si="201"/>
        <v>0</v>
      </c>
      <c r="BC85" s="24">
        <f t="shared" si="202"/>
        <v>3.3842592592592258E-5</v>
      </c>
      <c r="BD85" s="24">
        <f t="shared" si="203"/>
        <v>4.8599537037036233E-5</v>
      </c>
      <c r="BE85" s="24">
        <f t="shared" si="204"/>
        <v>7.2800925925917137E-6</v>
      </c>
      <c r="BF85" s="24" t="str">
        <f t="shared" si="205"/>
        <v/>
      </c>
      <c r="BG85" s="24" t="str">
        <f t="shared" si="206"/>
        <v/>
      </c>
      <c r="BH85" s="24" t="str">
        <f t="shared" si="207"/>
        <v/>
      </c>
      <c r="BI85" s="24" t="str">
        <f t="shared" si="208"/>
        <v/>
      </c>
      <c r="BJ85" s="24" t="str">
        <f t="shared" si="209"/>
        <v/>
      </c>
      <c r="BK85" s="24" t="str">
        <f t="shared" si="210"/>
        <v/>
      </c>
      <c r="BL85" s="24" t="str">
        <f t="shared" si="211"/>
        <v/>
      </c>
      <c r="BM85" s="24" t="str">
        <f t="shared" si="212"/>
        <v/>
      </c>
      <c r="BN85" s="24" t="str">
        <f t="shared" si="213"/>
        <v/>
      </c>
      <c r="BO85" s="24">
        <f t="shared" si="214"/>
        <v>5.5555555555919511E-7</v>
      </c>
      <c r="BQ85" s="24" t="str">
        <f t="shared" si="215"/>
        <v/>
      </c>
      <c r="BR85" s="24">
        <f t="shared" si="216"/>
        <v>4.8599537037036233E-5</v>
      </c>
      <c r="BS85" s="24" t="str">
        <f t="shared" si="217"/>
        <v/>
      </c>
      <c r="BT85" s="24" t="str">
        <f t="shared" si="218"/>
        <v/>
      </c>
      <c r="BU85" s="24" t="str">
        <f t="shared" si="219"/>
        <v/>
      </c>
      <c r="BV85" s="24" t="str">
        <f t="shared" si="220"/>
        <v/>
      </c>
      <c r="BW85" s="24" t="str">
        <f t="shared" si="221"/>
        <v/>
      </c>
      <c r="BX85" s="24" t="str">
        <f t="shared" si="222"/>
        <v/>
      </c>
      <c r="BY85" s="24" t="str">
        <f t="shared" si="223"/>
        <v/>
      </c>
      <c r="BZ85" s="24" t="str">
        <f t="shared" si="224"/>
        <v/>
      </c>
      <c r="CA85" s="24" t="str">
        <f t="shared" si="225"/>
        <v/>
      </c>
      <c r="CB85" s="24" t="str">
        <f t="shared" si="226"/>
        <v/>
      </c>
      <c r="CC85" s="24">
        <f t="shared" si="227"/>
        <v>5.5555555555919511E-7</v>
      </c>
      <c r="CD85" s="1">
        <f t="shared" si="228"/>
        <v>0</v>
      </c>
      <c r="CE85" s="1">
        <f t="shared" si="229"/>
        <v>2</v>
      </c>
      <c r="CF85" s="24">
        <f t="shared" si="230"/>
        <v>4.9155092592595429E-5</v>
      </c>
      <c r="CG85" s="24">
        <f t="shared" si="231"/>
        <v>2.4577546296297714E-5</v>
      </c>
      <c r="CH85" s="24">
        <f t="shared" si="232"/>
        <v>4.8599537037036233E-5</v>
      </c>
      <c r="CI85" s="24">
        <f t="shared" si="233"/>
        <v>4.8599537037036233E-5</v>
      </c>
      <c r="CJ85" s="24">
        <f t="shared" si="234"/>
        <v>4.8599537037036233E-5</v>
      </c>
      <c r="CM85" s="24" t="str">
        <f t="shared" si="235"/>
        <v/>
      </c>
      <c r="CN85" s="24" t="str">
        <f t="shared" si="236"/>
        <v/>
      </c>
      <c r="CO85" s="24" t="str">
        <f t="shared" si="237"/>
        <v/>
      </c>
      <c r="CP85" s="24" t="str">
        <f t="shared" si="238"/>
        <v/>
      </c>
      <c r="CQ85" s="24" t="str">
        <f t="shared" si="239"/>
        <v/>
      </c>
      <c r="CR85" s="24" t="str">
        <f t="shared" si="240"/>
        <v/>
      </c>
      <c r="CS85" s="24" t="str">
        <f t="shared" si="241"/>
        <v/>
      </c>
      <c r="CT85" s="24" t="str">
        <f t="shared" si="242"/>
        <v/>
      </c>
      <c r="CU85" s="24" t="str">
        <f t="shared" si="243"/>
        <v/>
      </c>
      <c r="CV85" s="24" t="str">
        <f t="shared" si="244"/>
        <v/>
      </c>
      <c r="CW85" s="24" t="str">
        <f t="shared" si="245"/>
        <v/>
      </c>
      <c r="CX85" s="24" t="str">
        <f t="shared" si="246"/>
        <v/>
      </c>
      <c r="CY85" s="24" t="str">
        <f t="shared" si="247"/>
        <v/>
      </c>
      <c r="CZ85" s="1">
        <f t="shared" si="248"/>
        <v>0</v>
      </c>
      <c r="DA85" s="1">
        <f t="shared" si="249"/>
        <v>0</v>
      </c>
      <c r="DB85" s="24">
        <f t="shared" si="250"/>
        <v>0</v>
      </c>
      <c r="DC85" s="24" t="str">
        <f t="shared" si="251"/>
        <v/>
      </c>
      <c r="DD85" s="24">
        <f t="shared" si="252"/>
        <v>0</v>
      </c>
      <c r="DE85" s="24" t="str">
        <f t="shared" si="253"/>
        <v/>
      </c>
      <c r="DF85" s="24" t="str">
        <f t="shared" si="254"/>
        <v/>
      </c>
      <c r="DI85" s="24">
        <f t="shared" si="255"/>
        <v>3.3842592592592258E-5</v>
      </c>
      <c r="DJ85" s="24" t="str">
        <f t="shared" si="256"/>
        <v/>
      </c>
      <c r="DK85" s="24" t="str">
        <f t="shared" si="257"/>
        <v/>
      </c>
      <c r="DL85" s="24" t="str">
        <f t="shared" si="258"/>
        <v/>
      </c>
      <c r="DM85" s="24" t="str">
        <f t="shared" si="259"/>
        <v/>
      </c>
      <c r="DN85" s="24" t="str">
        <f t="shared" si="260"/>
        <v/>
      </c>
      <c r="DO85" s="24" t="str">
        <f t="shared" si="261"/>
        <v/>
      </c>
      <c r="DP85" s="24" t="str">
        <f t="shared" si="262"/>
        <v/>
      </c>
      <c r="DQ85" s="24" t="str">
        <f t="shared" si="263"/>
        <v/>
      </c>
      <c r="DR85" s="24" t="str">
        <f t="shared" si="264"/>
        <v/>
      </c>
      <c r="DS85" s="24" t="str">
        <f t="shared" si="265"/>
        <v/>
      </c>
      <c r="DT85" s="24" t="str">
        <f t="shared" si="266"/>
        <v/>
      </c>
      <c r="DU85" s="24" t="str">
        <f t="shared" si="267"/>
        <v/>
      </c>
      <c r="DV85" s="1">
        <f t="shared" si="268"/>
        <v>1</v>
      </c>
      <c r="DW85" s="1">
        <f t="shared" si="269"/>
        <v>1</v>
      </c>
      <c r="DX85" s="24">
        <f t="shared" si="270"/>
        <v>3.3842592592592258E-5</v>
      </c>
      <c r="DY85" s="24">
        <f t="shared" si="271"/>
        <v>3.3842592592592258E-5</v>
      </c>
      <c r="DZ85" s="24">
        <f t="shared" si="272"/>
        <v>3.3842592592592258E-5</v>
      </c>
      <c r="EA85" s="24">
        <f t="shared" si="273"/>
        <v>3.3842592592592258E-5</v>
      </c>
      <c r="EB85" s="24" t="str">
        <f t="shared" si="274"/>
        <v/>
      </c>
      <c r="EE85" s="24" t="str">
        <f t="shared" si="275"/>
        <v/>
      </c>
      <c r="EF85" s="24" t="str">
        <f t="shared" si="276"/>
        <v/>
      </c>
      <c r="EG85" s="24">
        <f t="shared" si="277"/>
        <v>7.2800925925917137E-6</v>
      </c>
      <c r="EH85" s="24" t="str">
        <f t="shared" si="278"/>
        <v/>
      </c>
      <c r="EI85" s="24" t="str">
        <f t="shared" si="279"/>
        <v/>
      </c>
      <c r="EJ85" s="24" t="str">
        <f t="shared" si="280"/>
        <v/>
      </c>
      <c r="EK85" s="24" t="str">
        <f t="shared" si="281"/>
        <v/>
      </c>
      <c r="EL85" s="24" t="str">
        <f t="shared" si="282"/>
        <v/>
      </c>
      <c r="EM85" s="24" t="str">
        <f t="shared" si="283"/>
        <v/>
      </c>
      <c r="EN85" s="24" t="str">
        <f t="shared" si="284"/>
        <v/>
      </c>
      <c r="EO85" s="24" t="str">
        <f t="shared" si="285"/>
        <v/>
      </c>
      <c r="EP85" s="24" t="str">
        <f t="shared" si="286"/>
        <v/>
      </c>
      <c r="EQ85" s="24" t="str">
        <f t="shared" si="287"/>
        <v/>
      </c>
      <c r="ER85" s="1">
        <f t="shared" si="288"/>
        <v>0</v>
      </c>
      <c r="ES85" s="1">
        <f t="shared" si="289"/>
        <v>1</v>
      </c>
      <c r="ET85" s="24">
        <f t="shared" si="290"/>
        <v>7.2800925925917137E-6</v>
      </c>
      <c r="EU85" s="24">
        <f t="shared" si="291"/>
        <v>7.2800925925917137E-6</v>
      </c>
      <c r="EV85" s="24">
        <f t="shared" si="292"/>
        <v>7.2800925925917137E-6</v>
      </c>
      <c r="EW85" s="24">
        <f t="shared" si="293"/>
        <v>7.2800925925917137E-6</v>
      </c>
      <c r="EX85" s="24">
        <f t="shared" si="294"/>
        <v>7.2800925925917137E-6</v>
      </c>
      <c r="EZ85" s="24">
        <f t="shared" si="295"/>
        <v>9.02777777777794E-5</v>
      </c>
      <c r="FA85" s="24">
        <f>IF(AND(C85&lt;&gt;"",C85&lt;=20),C85/86400,20/86400)</f>
        <v>9.0277777777777774E-5</v>
      </c>
      <c r="FB85" s="40">
        <f t="shared" si="296"/>
        <v>-1.4051260155412137E-13</v>
      </c>
      <c r="FD85" s="24">
        <f t="shared" si="297"/>
        <v>3.3842592592592258E-5</v>
      </c>
      <c r="FE85" s="24">
        <f t="shared" si="298"/>
        <v>1.1805555555563507E-6</v>
      </c>
      <c r="FF85" s="24"/>
      <c r="FG85" s="49">
        <f>K85</f>
        <v>1</v>
      </c>
      <c r="FH85" s="8">
        <f>C85</f>
        <v>7.8</v>
      </c>
      <c r="FI85" s="49">
        <f>L85</f>
        <v>0</v>
      </c>
      <c r="FJ85" s="49">
        <f t="shared" si="299"/>
        <v>1</v>
      </c>
      <c r="FK85" s="49">
        <f t="shared" si="300"/>
        <v>3</v>
      </c>
      <c r="FL85" s="51">
        <f t="shared" si="301"/>
        <v>2.9239999999999711</v>
      </c>
      <c r="FM85" s="49">
        <f t="shared" si="302"/>
        <v>0</v>
      </c>
      <c r="FN85" s="49">
        <f t="shared" si="303"/>
        <v>2</v>
      </c>
      <c r="FO85" s="51">
        <f t="shared" si="304"/>
        <v>4.247000000000245</v>
      </c>
      <c r="FP85" s="51">
        <f t="shared" si="305"/>
        <v>2.1235000000001225</v>
      </c>
      <c r="FQ85" s="51">
        <f t="shared" si="306"/>
        <v>4.1989999999999306</v>
      </c>
      <c r="FR85" s="51">
        <f t="shared" si="307"/>
        <v>4.1989999999999306</v>
      </c>
      <c r="FS85" s="51">
        <f t="shared" si="308"/>
        <v>4.1989999999999306</v>
      </c>
      <c r="FT85" s="1">
        <f t="shared" si="309"/>
        <v>0</v>
      </c>
      <c r="FU85" s="1">
        <f t="shared" si="310"/>
        <v>0</v>
      </c>
      <c r="FV85" s="51">
        <f t="shared" si="311"/>
        <v>0</v>
      </c>
      <c r="FW85" s="51" t="str">
        <f t="shared" si="312"/>
        <v/>
      </c>
      <c r="FX85" s="51">
        <f t="shared" si="313"/>
        <v>0</v>
      </c>
      <c r="FY85" s="51" t="str">
        <f t="shared" si="314"/>
        <v/>
      </c>
      <c r="FZ85" s="51" t="str">
        <f t="shared" si="315"/>
        <v/>
      </c>
      <c r="GA85" s="1">
        <f t="shared" si="316"/>
        <v>1</v>
      </c>
      <c r="GB85" s="1">
        <f t="shared" si="317"/>
        <v>1</v>
      </c>
      <c r="GC85" s="51">
        <f t="shared" si="318"/>
        <v>2.9239999999999711</v>
      </c>
      <c r="GD85" s="51">
        <f t="shared" si="319"/>
        <v>2.9239999999999711</v>
      </c>
      <c r="GE85" s="51">
        <f t="shared" si="320"/>
        <v>2.9239999999999711</v>
      </c>
      <c r="GF85" s="51">
        <f t="shared" si="321"/>
        <v>2.9239999999999711</v>
      </c>
      <c r="GG85" s="51" t="str">
        <f t="shared" si="322"/>
        <v/>
      </c>
      <c r="GH85" s="1">
        <f t="shared" si="323"/>
        <v>0</v>
      </c>
      <c r="GI85" s="1">
        <f t="shared" si="324"/>
        <v>1</v>
      </c>
      <c r="GJ85" s="40">
        <f t="shared" si="325"/>
        <v>0.62899999999992406</v>
      </c>
      <c r="GK85" s="40">
        <f t="shared" si="326"/>
        <v>0.62899999999992406</v>
      </c>
      <c r="GL85" s="40">
        <f t="shared" si="327"/>
        <v>0.62899999999992406</v>
      </c>
      <c r="GM85" s="40">
        <f t="shared" si="328"/>
        <v>0.62899999999992406</v>
      </c>
      <c r="GN85" s="40">
        <f t="shared" si="329"/>
        <v>0.62899999999992406</v>
      </c>
    </row>
    <row r="86" spans="1:196" x14ac:dyDescent="0.25">
      <c r="A86">
        <v>3</v>
      </c>
      <c r="B86">
        <v>0</v>
      </c>
      <c r="C86">
        <v>12.8</v>
      </c>
      <c r="D86" s="11">
        <f>IF(C86&gt;0,P86+(C86/86400),"")</f>
        <v>2.3549490740740739E-2</v>
      </c>
      <c r="E86" s="11">
        <f t="shared" si="330"/>
        <v>2.3632824074074073E-2</v>
      </c>
      <c r="F86" s="1">
        <v>2</v>
      </c>
      <c r="G86" s="1" t="s">
        <v>288</v>
      </c>
      <c r="H86" s="5">
        <v>34</v>
      </c>
      <c r="I86" s="5"/>
      <c r="J86" s="5"/>
      <c r="K86" s="23">
        <f t="shared" si="190"/>
        <v>1</v>
      </c>
      <c r="L86" s="5">
        <f t="shared" si="191"/>
        <v>0</v>
      </c>
      <c r="M86" s="5">
        <f t="shared" si="192"/>
        <v>0</v>
      </c>
      <c r="N86" s="5">
        <f t="shared" si="193"/>
        <v>0</v>
      </c>
      <c r="O86" s="47">
        <f t="shared" si="194"/>
        <v>0</v>
      </c>
      <c r="P86" s="4">
        <v>2.3401342592592592E-2</v>
      </c>
      <c r="Q86" s="4">
        <v>2.3411967592592592E-2</v>
      </c>
      <c r="R86" s="4">
        <v>2.3411967592592592E-2</v>
      </c>
      <c r="S86" s="4">
        <v>2.3457025462962966E-2</v>
      </c>
      <c r="T86" s="16">
        <v>2.3405868055555556E-2</v>
      </c>
      <c r="U86" s="4">
        <v>2.3411967592592592E-2</v>
      </c>
      <c r="V86" s="4">
        <v>2.3458796296296297E-2</v>
      </c>
      <c r="W86" s="16">
        <v>2.3490081018518516E-2</v>
      </c>
      <c r="X86" s="4">
        <v>2.3503657407407407E-2</v>
      </c>
      <c r="Y86" s="4">
        <v>2.3545370370370369E-2</v>
      </c>
      <c r="Z86" s="16">
        <v>2.3547337962962961E-2</v>
      </c>
      <c r="AA86" s="4"/>
      <c r="AB86" s="4"/>
      <c r="AC86" s="16"/>
      <c r="AD86" s="4"/>
      <c r="AE86" s="4"/>
      <c r="AF86" s="4">
        <v>2.3550879629629626E-2</v>
      </c>
      <c r="AG86" s="4">
        <f t="shared" si="195"/>
        <v>2.3549490740740739E-2</v>
      </c>
      <c r="AH86" s="4" t="str">
        <f t="shared" si="196"/>
        <v>TO</v>
      </c>
      <c r="AI86" s="4" t="str">
        <f t="shared" si="189"/>
        <v/>
      </c>
      <c r="AJ86" s="5" t="s">
        <v>282</v>
      </c>
      <c r="AK86" s="19" t="s">
        <v>286</v>
      </c>
      <c r="AL86" s="5" t="s">
        <v>280</v>
      </c>
      <c r="AM86" s="5" t="s">
        <v>282</v>
      </c>
      <c r="AN86" s="19" t="s">
        <v>281</v>
      </c>
      <c r="AO86" s="5" t="s">
        <v>280</v>
      </c>
      <c r="AP86" s="5" t="s">
        <v>281</v>
      </c>
      <c r="AQ86" s="19" t="s">
        <v>280</v>
      </c>
      <c r="AR86" s="5"/>
      <c r="AS86" s="5"/>
      <c r="AT86" s="19"/>
      <c r="AU86" s="5"/>
      <c r="AV86" s="5"/>
      <c r="AW86" s="1" t="str">
        <f t="shared" si="197"/>
        <v>ic</v>
      </c>
      <c r="AY86" s="1">
        <f t="shared" si="198"/>
        <v>2</v>
      </c>
      <c r="AZ86" s="1">
        <f t="shared" si="199"/>
        <v>7</v>
      </c>
      <c r="BA86" s="1">
        <f t="shared" si="200"/>
        <v>7</v>
      </c>
      <c r="BB86" s="1">
        <f t="shared" si="201"/>
        <v>0</v>
      </c>
      <c r="BC86" s="24">
        <f t="shared" si="202"/>
        <v>4.5254629629648546E-6</v>
      </c>
      <c r="BD86" s="24">
        <f t="shared" si="203"/>
        <v>6.099537037035363E-6</v>
      </c>
      <c r="BE86" s="24">
        <f t="shared" si="204"/>
        <v>4.6828703703705177E-5</v>
      </c>
      <c r="BF86" s="24">
        <f t="shared" si="205"/>
        <v>3.1284722222219008E-5</v>
      </c>
      <c r="BG86" s="24">
        <f t="shared" si="206"/>
        <v>1.3576388888891094E-5</v>
      </c>
      <c r="BH86" s="24">
        <f t="shared" si="207"/>
        <v>4.1712962962962147E-5</v>
      </c>
      <c r="BI86" s="24">
        <f t="shared" si="208"/>
        <v>1.9675925925916049E-6</v>
      </c>
      <c r="BJ86" s="24" t="str">
        <f t="shared" si="209"/>
        <v/>
      </c>
      <c r="BK86" s="24" t="str">
        <f t="shared" si="210"/>
        <v/>
      </c>
      <c r="BL86" s="24" t="str">
        <f t="shared" si="211"/>
        <v/>
      </c>
      <c r="BM86" s="24" t="str">
        <f t="shared" si="212"/>
        <v/>
      </c>
      <c r="BN86" s="24" t="str">
        <f t="shared" si="213"/>
        <v/>
      </c>
      <c r="BO86" s="24">
        <f t="shared" si="214"/>
        <v>2.1527777777780033E-6</v>
      </c>
      <c r="BQ86" s="24" t="str">
        <f t="shared" si="215"/>
        <v/>
      </c>
      <c r="BR86" s="24" t="str">
        <f t="shared" si="216"/>
        <v/>
      </c>
      <c r="BS86" s="24">
        <f t="shared" si="217"/>
        <v>4.6828703703705177E-5</v>
      </c>
      <c r="BT86" s="24" t="str">
        <f t="shared" si="218"/>
        <v/>
      </c>
      <c r="BU86" s="24" t="str">
        <f t="shared" si="219"/>
        <v/>
      </c>
      <c r="BV86" s="24">
        <f t="shared" si="220"/>
        <v>4.1712962962962147E-5</v>
      </c>
      <c r="BW86" s="24" t="str">
        <f t="shared" si="221"/>
        <v/>
      </c>
      <c r="BX86" s="24" t="str">
        <f t="shared" si="222"/>
        <v/>
      </c>
      <c r="BY86" s="24" t="str">
        <f t="shared" si="223"/>
        <v/>
      </c>
      <c r="BZ86" s="24" t="str">
        <f t="shared" si="224"/>
        <v/>
      </c>
      <c r="CA86" s="24" t="str">
        <f t="shared" si="225"/>
        <v/>
      </c>
      <c r="CB86" s="24" t="str">
        <f t="shared" si="226"/>
        <v/>
      </c>
      <c r="CC86" s="24">
        <f t="shared" si="227"/>
        <v>2.1527777777780033E-6</v>
      </c>
      <c r="CD86" s="1">
        <f t="shared" si="228"/>
        <v>0</v>
      </c>
      <c r="CE86" s="1">
        <f t="shared" si="229"/>
        <v>3</v>
      </c>
      <c r="CF86" s="24">
        <f t="shared" si="230"/>
        <v>9.0694444444445327E-5</v>
      </c>
      <c r="CG86" s="24">
        <f t="shared" si="231"/>
        <v>3.0231481481481776E-5</v>
      </c>
      <c r="CH86" s="24">
        <f t="shared" si="232"/>
        <v>4.6828703703705177E-5</v>
      </c>
      <c r="CI86" s="24">
        <f t="shared" si="233"/>
        <v>4.6828703703705177E-5</v>
      </c>
      <c r="CJ86" s="24">
        <f t="shared" si="234"/>
        <v>4.6828703703705177E-5</v>
      </c>
      <c r="CM86" s="24" t="str">
        <f t="shared" si="235"/>
        <v/>
      </c>
      <c r="CN86" s="24">
        <f t="shared" si="236"/>
        <v>6.099537037035363E-6</v>
      </c>
      <c r="CO86" s="24" t="str">
        <f t="shared" si="237"/>
        <v/>
      </c>
      <c r="CP86" s="24" t="str">
        <f t="shared" si="238"/>
        <v/>
      </c>
      <c r="CQ86" s="24" t="str">
        <f t="shared" si="239"/>
        <v/>
      </c>
      <c r="CR86" s="24" t="str">
        <f t="shared" si="240"/>
        <v/>
      </c>
      <c r="CS86" s="24" t="str">
        <f t="shared" si="241"/>
        <v/>
      </c>
      <c r="CT86" s="24" t="str">
        <f t="shared" si="242"/>
        <v/>
      </c>
      <c r="CU86" s="24" t="str">
        <f t="shared" si="243"/>
        <v/>
      </c>
      <c r="CV86" s="24" t="str">
        <f t="shared" si="244"/>
        <v/>
      </c>
      <c r="CW86" s="24" t="str">
        <f t="shared" si="245"/>
        <v/>
      </c>
      <c r="CX86" s="24" t="str">
        <f t="shared" si="246"/>
        <v/>
      </c>
      <c r="CY86" s="24" t="str">
        <f t="shared" si="247"/>
        <v/>
      </c>
      <c r="CZ86" s="1">
        <f t="shared" si="248"/>
        <v>0</v>
      </c>
      <c r="DA86" s="1">
        <f t="shared" si="249"/>
        <v>1</v>
      </c>
      <c r="DB86" s="24">
        <f t="shared" si="250"/>
        <v>6.099537037035363E-6</v>
      </c>
      <c r="DC86" s="24">
        <f t="shared" si="251"/>
        <v>6.099537037035363E-6</v>
      </c>
      <c r="DD86" s="24">
        <f t="shared" si="252"/>
        <v>6.099537037035363E-6</v>
      </c>
      <c r="DE86" s="24">
        <f t="shared" si="253"/>
        <v>6.099537037035363E-6</v>
      </c>
      <c r="DF86" s="24">
        <f t="shared" si="254"/>
        <v>6.099537037035363E-6</v>
      </c>
      <c r="DI86" s="24">
        <f t="shared" si="255"/>
        <v>4.5254629629648546E-6</v>
      </c>
      <c r="DJ86" s="24" t="str">
        <f t="shared" si="256"/>
        <v/>
      </c>
      <c r="DK86" s="24" t="str">
        <f t="shared" si="257"/>
        <v/>
      </c>
      <c r="DL86" s="24">
        <f t="shared" si="258"/>
        <v>3.1284722222219008E-5</v>
      </c>
      <c r="DM86" s="24" t="str">
        <f t="shared" si="259"/>
        <v/>
      </c>
      <c r="DN86" s="24" t="str">
        <f t="shared" si="260"/>
        <v/>
      </c>
      <c r="DO86" s="24" t="str">
        <f t="shared" si="261"/>
        <v/>
      </c>
      <c r="DP86" s="24" t="str">
        <f t="shared" si="262"/>
        <v/>
      </c>
      <c r="DQ86" s="24" t="str">
        <f t="shared" si="263"/>
        <v/>
      </c>
      <c r="DR86" s="24" t="str">
        <f t="shared" si="264"/>
        <v/>
      </c>
      <c r="DS86" s="24" t="str">
        <f t="shared" si="265"/>
        <v/>
      </c>
      <c r="DT86" s="24" t="str">
        <f t="shared" si="266"/>
        <v/>
      </c>
      <c r="DU86" s="24" t="str">
        <f t="shared" si="267"/>
        <v/>
      </c>
      <c r="DV86" s="1">
        <f t="shared" si="268"/>
        <v>1</v>
      </c>
      <c r="DW86" s="1">
        <f t="shared" si="269"/>
        <v>2</v>
      </c>
      <c r="DX86" s="24">
        <f t="shared" si="270"/>
        <v>3.5810185185183863E-5</v>
      </c>
      <c r="DY86" s="24">
        <f t="shared" si="271"/>
        <v>1.7905092592591931E-5</v>
      </c>
      <c r="DZ86" s="24">
        <f t="shared" si="272"/>
        <v>3.1284722222219008E-5</v>
      </c>
      <c r="EA86" s="24">
        <f t="shared" si="273"/>
        <v>4.5254629629648546E-6</v>
      </c>
      <c r="EB86" s="24">
        <f t="shared" si="274"/>
        <v>3.1284722222219008E-5</v>
      </c>
      <c r="EE86" s="24" t="str">
        <f t="shared" si="275"/>
        <v/>
      </c>
      <c r="EF86" s="24" t="str">
        <f t="shared" si="276"/>
        <v/>
      </c>
      <c r="EG86" s="24" t="str">
        <f t="shared" si="277"/>
        <v/>
      </c>
      <c r="EH86" s="24" t="str">
        <f t="shared" si="278"/>
        <v/>
      </c>
      <c r="EI86" s="24">
        <f t="shared" si="279"/>
        <v>1.3576388888891094E-5</v>
      </c>
      <c r="EJ86" s="24" t="str">
        <f t="shared" si="280"/>
        <v/>
      </c>
      <c r="EK86" s="24">
        <f t="shared" si="281"/>
        <v>1.9675925925916049E-6</v>
      </c>
      <c r="EL86" s="24" t="str">
        <f t="shared" si="282"/>
        <v/>
      </c>
      <c r="EM86" s="24" t="str">
        <f t="shared" si="283"/>
        <v/>
      </c>
      <c r="EN86" s="24" t="str">
        <f t="shared" si="284"/>
        <v/>
      </c>
      <c r="EO86" s="24" t="str">
        <f t="shared" si="285"/>
        <v/>
      </c>
      <c r="EP86" s="24" t="str">
        <f t="shared" si="286"/>
        <v/>
      </c>
      <c r="EQ86" s="24" t="str">
        <f t="shared" si="287"/>
        <v/>
      </c>
      <c r="ER86" s="1">
        <f t="shared" si="288"/>
        <v>0</v>
      </c>
      <c r="ES86" s="1">
        <f t="shared" si="289"/>
        <v>2</v>
      </c>
      <c r="ET86" s="24">
        <f t="shared" si="290"/>
        <v>1.5543981481482699E-5</v>
      </c>
      <c r="EU86" s="24">
        <f t="shared" si="291"/>
        <v>7.7719907407413497E-6</v>
      </c>
      <c r="EV86" s="24">
        <f t="shared" si="292"/>
        <v>1.3576388888891094E-5</v>
      </c>
      <c r="EW86" s="24">
        <f t="shared" si="293"/>
        <v>1.3576388888891094E-5</v>
      </c>
      <c r="EX86" s="24">
        <f t="shared" si="294"/>
        <v>1.3576388888891094E-5</v>
      </c>
      <c r="EZ86" s="24">
        <f t="shared" si="295"/>
        <v>1.4814814814814725E-4</v>
      </c>
      <c r="FA86" s="24">
        <f>IF(AND(C86&lt;&gt;"",C86&lt;=20),C86/86400,20/86400)</f>
        <v>1.4814814814814815E-4</v>
      </c>
      <c r="FB86" s="40">
        <f t="shared" si="296"/>
        <v>7.7281930854766756E-14</v>
      </c>
      <c r="FD86" s="24">
        <f t="shared" si="297"/>
        <v>1.0625000000000218E-5</v>
      </c>
      <c r="FE86" s="24">
        <f t="shared" si="298"/>
        <v>0</v>
      </c>
      <c r="FF86" s="24"/>
      <c r="FG86" s="49">
        <f>K86</f>
        <v>1</v>
      </c>
      <c r="FH86" s="8">
        <f>C86</f>
        <v>12.8</v>
      </c>
      <c r="FI86" s="49">
        <f>L86</f>
        <v>0</v>
      </c>
      <c r="FJ86" s="49">
        <f t="shared" si="299"/>
        <v>2</v>
      </c>
      <c r="FK86" s="49">
        <f t="shared" si="300"/>
        <v>7</v>
      </c>
      <c r="FL86" s="51">
        <f t="shared" si="301"/>
        <v>0.9180000000000188</v>
      </c>
      <c r="FM86" s="49">
        <f t="shared" si="302"/>
        <v>0</v>
      </c>
      <c r="FN86" s="49">
        <f t="shared" si="303"/>
        <v>3</v>
      </c>
      <c r="FO86" s="51">
        <f t="shared" si="304"/>
        <v>7.8360000000000767</v>
      </c>
      <c r="FP86" s="51">
        <f t="shared" si="305"/>
        <v>2.6120000000000254</v>
      </c>
      <c r="FQ86" s="51">
        <f t="shared" si="306"/>
        <v>4.0460000000001273</v>
      </c>
      <c r="FR86" s="51">
        <f t="shared" si="307"/>
        <v>4.0460000000001273</v>
      </c>
      <c r="FS86" s="51">
        <f t="shared" si="308"/>
        <v>4.0460000000001273</v>
      </c>
      <c r="FT86" s="1">
        <f t="shared" si="309"/>
        <v>0</v>
      </c>
      <c r="FU86" s="1">
        <f t="shared" si="310"/>
        <v>1</v>
      </c>
      <c r="FV86" s="51">
        <f t="shared" si="311"/>
        <v>0.52699999999985536</v>
      </c>
      <c r="FW86" s="51">
        <f t="shared" si="312"/>
        <v>0.52699999999985536</v>
      </c>
      <c r="FX86" s="51">
        <f t="shared" si="313"/>
        <v>0.52699999999985536</v>
      </c>
      <c r="FY86" s="51">
        <f t="shared" si="314"/>
        <v>0.52699999999985536</v>
      </c>
      <c r="FZ86" s="51">
        <f t="shared" si="315"/>
        <v>0.52699999999985536</v>
      </c>
      <c r="GA86" s="1">
        <f t="shared" si="316"/>
        <v>1</v>
      </c>
      <c r="GB86" s="1">
        <f t="shared" si="317"/>
        <v>2</v>
      </c>
      <c r="GC86" s="51">
        <f t="shared" si="318"/>
        <v>3.0939999999998857</v>
      </c>
      <c r="GD86" s="51">
        <f t="shared" si="319"/>
        <v>1.5469999999999429</v>
      </c>
      <c r="GE86" s="51">
        <f t="shared" si="320"/>
        <v>2.7029999999997223</v>
      </c>
      <c r="GF86" s="51">
        <f t="shared" si="321"/>
        <v>0.39100000000016344</v>
      </c>
      <c r="GG86" s="51">
        <f t="shared" si="322"/>
        <v>2.7029999999997223</v>
      </c>
      <c r="GH86" s="1">
        <f t="shared" si="323"/>
        <v>0</v>
      </c>
      <c r="GI86" s="1">
        <f t="shared" si="324"/>
        <v>2</v>
      </c>
      <c r="GJ86" s="40">
        <f t="shared" si="325"/>
        <v>1.3430000000001052</v>
      </c>
      <c r="GK86" s="40">
        <f t="shared" si="326"/>
        <v>0.67150000000005261</v>
      </c>
      <c r="GL86" s="40">
        <f t="shared" si="327"/>
        <v>1.1730000000001906</v>
      </c>
      <c r="GM86" s="40">
        <f t="shared" si="328"/>
        <v>1.1730000000001906</v>
      </c>
      <c r="GN86" s="40">
        <f t="shared" si="329"/>
        <v>1.1730000000001906</v>
      </c>
    </row>
    <row r="87" spans="1:196" x14ac:dyDescent="0.25">
      <c r="A87">
        <v>3</v>
      </c>
      <c r="B87">
        <v>0</v>
      </c>
      <c r="C87">
        <v>12.1</v>
      </c>
      <c r="D87" s="11">
        <f>IF(C87&gt;0,P87+(C87/86400),"")</f>
        <v>1.7945497685185188E-2</v>
      </c>
      <c r="E87" s="11">
        <f t="shared" si="330"/>
        <v>1.8036932870370372E-2</v>
      </c>
      <c r="F87" s="1">
        <v>2</v>
      </c>
      <c r="G87" s="1" t="s">
        <v>288</v>
      </c>
      <c r="H87" s="5">
        <v>35</v>
      </c>
      <c r="I87" s="5"/>
      <c r="J87" s="5"/>
      <c r="K87" s="23">
        <f t="shared" si="190"/>
        <v>1</v>
      </c>
      <c r="L87" s="5">
        <f t="shared" si="191"/>
        <v>0</v>
      </c>
      <c r="M87" s="5">
        <f t="shared" si="192"/>
        <v>0</v>
      </c>
      <c r="N87" s="5">
        <f t="shared" si="193"/>
        <v>0</v>
      </c>
      <c r="O87" s="47">
        <f t="shared" si="194"/>
        <v>0</v>
      </c>
      <c r="P87" s="4">
        <v>1.780545138888889E-2</v>
      </c>
      <c r="Q87" s="4">
        <v>1.7918784722222223E-2</v>
      </c>
      <c r="R87" s="4">
        <v>1.7919710648148148E-2</v>
      </c>
      <c r="S87" s="4">
        <v>1.7939050925925928E-2</v>
      </c>
      <c r="T87" s="16">
        <v>1.7919710648148148E-2</v>
      </c>
      <c r="U87" s="4">
        <v>1.7939050925925928E-2</v>
      </c>
      <c r="V87" s="4"/>
      <c r="W87" s="16"/>
      <c r="X87" s="4"/>
      <c r="Y87" s="4"/>
      <c r="Z87" s="16"/>
      <c r="AA87" s="4"/>
      <c r="AB87" s="4"/>
      <c r="AC87" s="16"/>
      <c r="AD87" s="4"/>
      <c r="AE87" s="4"/>
      <c r="AF87" s="4">
        <v>1.7945937499999998E-2</v>
      </c>
      <c r="AG87" s="4">
        <f t="shared" si="195"/>
        <v>1.7945497685185188E-2</v>
      </c>
      <c r="AH87" s="4" t="str">
        <f t="shared" si="196"/>
        <v>TO</v>
      </c>
      <c r="AI87" s="4" t="str">
        <f t="shared" si="189"/>
        <v/>
      </c>
      <c r="AJ87" s="5" t="s">
        <v>282</v>
      </c>
      <c r="AK87" s="19" t="s">
        <v>280</v>
      </c>
      <c r="AL87" s="5" t="s">
        <v>286</v>
      </c>
      <c r="AM87" s="5"/>
      <c r="AN87" s="19"/>
      <c r="AO87" s="5"/>
      <c r="AP87" s="5"/>
      <c r="AQ87" s="19"/>
      <c r="AR87" s="5"/>
      <c r="AS87" s="5"/>
      <c r="AT87" s="19"/>
      <c r="AU87" s="5"/>
      <c r="AV87" s="5"/>
      <c r="AW87" s="1" t="str">
        <f t="shared" si="197"/>
        <v>street</v>
      </c>
      <c r="AY87" s="1">
        <f t="shared" si="198"/>
        <v>1</v>
      </c>
      <c r="AZ87" s="1">
        <f t="shared" si="199"/>
        <v>2</v>
      </c>
      <c r="BA87" s="1">
        <f t="shared" si="200"/>
        <v>2</v>
      </c>
      <c r="BB87" s="1">
        <f t="shared" si="201"/>
        <v>0</v>
      </c>
      <c r="BC87" s="24">
        <f t="shared" si="202"/>
        <v>1.1425925925925839E-4</v>
      </c>
      <c r="BD87" s="24">
        <f t="shared" si="203"/>
        <v>1.934027777777958E-5</v>
      </c>
      <c r="BE87" s="24" t="str">
        <f t="shared" si="204"/>
        <v/>
      </c>
      <c r="BF87" s="24" t="str">
        <f t="shared" si="205"/>
        <v/>
      </c>
      <c r="BG87" s="24" t="str">
        <f t="shared" si="206"/>
        <v/>
      </c>
      <c r="BH87" s="24" t="str">
        <f t="shared" si="207"/>
        <v/>
      </c>
      <c r="BI87" s="24" t="str">
        <f t="shared" si="208"/>
        <v/>
      </c>
      <c r="BJ87" s="24" t="str">
        <f t="shared" si="209"/>
        <v/>
      </c>
      <c r="BK87" s="24" t="str">
        <f t="shared" si="210"/>
        <v/>
      </c>
      <c r="BL87" s="24" t="str">
        <f t="shared" si="211"/>
        <v/>
      </c>
      <c r="BM87" s="24" t="str">
        <f t="shared" si="212"/>
        <v/>
      </c>
      <c r="BN87" s="24" t="str">
        <f t="shared" si="213"/>
        <v/>
      </c>
      <c r="BO87" s="24">
        <f t="shared" si="214"/>
        <v>6.4467592592598599E-6</v>
      </c>
      <c r="BQ87" s="24" t="str">
        <f t="shared" si="215"/>
        <v/>
      </c>
      <c r="BR87" s="24">
        <f t="shared" si="216"/>
        <v>1.934027777777958E-5</v>
      </c>
      <c r="BS87" s="24" t="str">
        <f t="shared" si="217"/>
        <v/>
      </c>
      <c r="BT87" s="24" t="str">
        <f t="shared" si="218"/>
        <v/>
      </c>
      <c r="BU87" s="24" t="str">
        <f t="shared" si="219"/>
        <v/>
      </c>
      <c r="BV87" s="24" t="str">
        <f t="shared" si="220"/>
        <v/>
      </c>
      <c r="BW87" s="24" t="str">
        <f t="shared" si="221"/>
        <v/>
      </c>
      <c r="BX87" s="24" t="str">
        <f t="shared" si="222"/>
        <v/>
      </c>
      <c r="BY87" s="24" t="str">
        <f t="shared" si="223"/>
        <v/>
      </c>
      <c r="BZ87" s="24" t="str">
        <f t="shared" si="224"/>
        <v/>
      </c>
      <c r="CA87" s="24" t="str">
        <f t="shared" si="225"/>
        <v/>
      </c>
      <c r="CB87" s="24" t="str">
        <f t="shared" si="226"/>
        <v/>
      </c>
      <c r="CC87" s="24" t="str">
        <f t="shared" si="227"/>
        <v/>
      </c>
      <c r="CD87" s="1">
        <f t="shared" si="228"/>
        <v>0</v>
      </c>
      <c r="CE87" s="1">
        <f t="shared" si="229"/>
        <v>1</v>
      </c>
      <c r="CF87" s="24">
        <f t="shared" si="230"/>
        <v>1.934027777777958E-5</v>
      </c>
      <c r="CG87" s="24">
        <f t="shared" si="231"/>
        <v>1.934027777777958E-5</v>
      </c>
      <c r="CH87" s="24">
        <f t="shared" si="232"/>
        <v>1.934027777777958E-5</v>
      </c>
      <c r="CI87" s="24">
        <f t="shared" si="233"/>
        <v>1.934027777777958E-5</v>
      </c>
      <c r="CJ87" s="24">
        <f t="shared" si="234"/>
        <v>1.934027777777958E-5</v>
      </c>
      <c r="CM87" s="24" t="str">
        <f t="shared" si="235"/>
        <v/>
      </c>
      <c r="CN87" s="24" t="str">
        <f t="shared" si="236"/>
        <v/>
      </c>
      <c r="CO87" s="24" t="str">
        <f t="shared" si="237"/>
        <v/>
      </c>
      <c r="CP87" s="24" t="str">
        <f t="shared" si="238"/>
        <v/>
      </c>
      <c r="CQ87" s="24" t="str">
        <f t="shared" si="239"/>
        <v/>
      </c>
      <c r="CR87" s="24" t="str">
        <f t="shared" si="240"/>
        <v/>
      </c>
      <c r="CS87" s="24" t="str">
        <f t="shared" si="241"/>
        <v/>
      </c>
      <c r="CT87" s="24" t="str">
        <f t="shared" si="242"/>
        <v/>
      </c>
      <c r="CU87" s="24" t="str">
        <f t="shared" si="243"/>
        <v/>
      </c>
      <c r="CV87" s="24" t="str">
        <f t="shared" si="244"/>
        <v/>
      </c>
      <c r="CW87" s="24" t="str">
        <f t="shared" si="245"/>
        <v/>
      </c>
      <c r="CX87" s="24" t="str">
        <f t="shared" si="246"/>
        <v/>
      </c>
      <c r="CY87" s="24">
        <f t="shared" si="247"/>
        <v>6.4467592592598599E-6</v>
      </c>
      <c r="CZ87" s="1">
        <f t="shared" si="248"/>
        <v>0</v>
      </c>
      <c r="DA87" s="1">
        <f t="shared" si="249"/>
        <v>1</v>
      </c>
      <c r="DB87" s="24">
        <f t="shared" si="250"/>
        <v>6.4467592592598599E-6</v>
      </c>
      <c r="DC87" s="24">
        <f t="shared" si="251"/>
        <v>6.4467592592598599E-6</v>
      </c>
      <c r="DD87" s="24">
        <f t="shared" si="252"/>
        <v>6.4467592592598599E-6</v>
      </c>
      <c r="DE87" s="24">
        <f t="shared" si="253"/>
        <v>6.4467592592598599E-6</v>
      </c>
      <c r="DF87" s="24">
        <f t="shared" si="254"/>
        <v>6.4467592592598599E-6</v>
      </c>
      <c r="DI87" s="24">
        <f t="shared" si="255"/>
        <v>1.1425925925925839E-4</v>
      </c>
      <c r="DJ87" s="24" t="str">
        <f t="shared" si="256"/>
        <v/>
      </c>
      <c r="DK87" s="24" t="str">
        <f t="shared" si="257"/>
        <v/>
      </c>
      <c r="DL87" s="24" t="str">
        <f t="shared" si="258"/>
        <v/>
      </c>
      <c r="DM87" s="24" t="str">
        <f t="shared" si="259"/>
        <v/>
      </c>
      <c r="DN87" s="24" t="str">
        <f t="shared" si="260"/>
        <v/>
      </c>
      <c r="DO87" s="24" t="str">
        <f t="shared" si="261"/>
        <v/>
      </c>
      <c r="DP87" s="24" t="str">
        <f t="shared" si="262"/>
        <v/>
      </c>
      <c r="DQ87" s="24" t="str">
        <f t="shared" si="263"/>
        <v/>
      </c>
      <c r="DR87" s="24" t="str">
        <f t="shared" si="264"/>
        <v/>
      </c>
      <c r="DS87" s="24" t="str">
        <f t="shared" si="265"/>
        <v/>
      </c>
      <c r="DT87" s="24" t="str">
        <f t="shared" si="266"/>
        <v/>
      </c>
      <c r="DU87" s="24" t="str">
        <f t="shared" si="267"/>
        <v/>
      </c>
      <c r="DV87" s="1">
        <f t="shared" si="268"/>
        <v>1</v>
      </c>
      <c r="DW87" s="1">
        <f t="shared" si="269"/>
        <v>1</v>
      </c>
      <c r="DX87" s="24">
        <f t="shared" si="270"/>
        <v>1.1425925925925839E-4</v>
      </c>
      <c r="DY87" s="24">
        <f t="shared" si="271"/>
        <v>1.1425925925925839E-4</v>
      </c>
      <c r="DZ87" s="24">
        <f t="shared" si="272"/>
        <v>1.1425925925925839E-4</v>
      </c>
      <c r="EA87" s="24">
        <f t="shared" si="273"/>
        <v>1.1425925925925839E-4</v>
      </c>
      <c r="EB87" s="24" t="str">
        <f t="shared" si="274"/>
        <v/>
      </c>
      <c r="EE87" s="24" t="str">
        <f t="shared" si="275"/>
        <v/>
      </c>
      <c r="EF87" s="24" t="str">
        <f t="shared" si="276"/>
        <v/>
      </c>
      <c r="EG87" s="24" t="str">
        <f t="shared" si="277"/>
        <v/>
      </c>
      <c r="EH87" s="24" t="str">
        <f t="shared" si="278"/>
        <v/>
      </c>
      <c r="EI87" s="24" t="str">
        <f t="shared" si="279"/>
        <v/>
      </c>
      <c r="EJ87" s="24" t="str">
        <f t="shared" si="280"/>
        <v/>
      </c>
      <c r="EK87" s="24" t="str">
        <f t="shared" si="281"/>
        <v/>
      </c>
      <c r="EL87" s="24" t="str">
        <f t="shared" si="282"/>
        <v/>
      </c>
      <c r="EM87" s="24" t="str">
        <f t="shared" si="283"/>
        <v/>
      </c>
      <c r="EN87" s="24" t="str">
        <f t="shared" si="284"/>
        <v/>
      </c>
      <c r="EO87" s="24" t="str">
        <f t="shared" si="285"/>
        <v/>
      </c>
      <c r="EP87" s="24" t="str">
        <f t="shared" si="286"/>
        <v/>
      </c>
      <c r="EQ87" s="24" t="str">
        <f t="shared" si="287"/>
        <v/>
      </c>
      <c r="ER87" s="1">
        <f t="shared" si="288"/>
        <v>0</v>
      </c>
      <c r="ES87" s="1">
        <f t="shared" si="289"/>
        <v>0</v>
      </c>
      <c r="ET87" s="24">
        <f t="shared" si="290"/>
        <v>0</v>
      </c>
      <c r="EU87" s="24" t="str">
        <f t="shared" si="291"/>
        <v/>
      </c>
      <c r="EV87" s="24">
        <f t="shared" si="292"/>
        <v>0</v>
      </c>
      <c r="EW87" s="24" t="str">
        <f t="shared" si="293"/>
        <v/>
      </c>
      <c r="EX87" s="24" t="str">
        <f t="shared" si="294"/>
        <v/>
      </c>
      <c r="EZ87" s="24">
        <f t="shared" si="295"/>
        <v>1.4004629629629783E-4</v>
      </c>
      <c r="FA87" s="24">
        <f>IF(AND(C87&lt;&gt;"",C87&lt;=20),C87/86400,20/86400)</f>
        <v>1.4004629629629629E-4</v>
      </c>
      <c r="FB87" s="40">
        <f t="shared" si="296"/>
        <v>-1.3348697147641531E-13</v>
      </c>
      <c r="FD87" s="24">
        <f t="shared" si="297"/>
        <v>1.1425925925925839E-4</v>
      </c>
      <c r="FE87" s="24">
        <f t="shared" si="298"/>
        <v>9.2592592592505296E-7</v>
      </c>
      <c r="FF87" s="24"/>
      <c r="FG87" s="49">
        <f>K87</f>
        <v>1</v>
      </c>
      <c r="FH87" s="8">
        <f>C87</f>
        <v>12.1</v>
      </c>
      <c r="FI87" s="49">
        <f>L87</f>
        <v>0</v>
      </c>
      <c r="FJ87" s="49">
        <f t="shared" si="299"/>
        <v>1</v>
      </c>
      <c r="FK87" s="49">
        <f t="shared" si="300"/>
        <v>2</v>
      </c>
      <c r="FL87" s="51">
        <f t="shared" si="301"/>
        <v>9.8719999999999253</v>
      </c>
      <c r="FM87" s="49">
        <f t="shared" si="302"/>
        <v>0</v>
      </c>
      <c r="FN87" s="49">
        <f t="shared" si="303"/>
        <v>1</v>
      </c>
      <c r="FO87" s="51">
        <f t="shared" si="304"/>
        <v>1.6710000000001557</v>
      </c>
      <c r="FP87" s="51">
        <f t="shared" si="305"/>
        <v>1.6710000000001557</v>
      </c>
      <c r="FQ87" s="51">
        <f t="shared" si="306"/>
        <v>1.6710000000001557</v>
      </c>
      <c r="FR87" s="51">
        <f t="shared" si="307"/>
        <v>1.6710000000001557</v>
      </c>
      <c r="FS87" s="51">
        <f t="shared" si="308"/>
        <v>1.6710000000001557</v>
      </c>
      <c r="FT87" s="1">
        <f t="shared" si="309"/>
        <v>0</v>
      </c>
      <c r="FU87" s="1">
        <f t="shared" si="310"/>
        <v>1</v>
      </c>
      <c r="FV87" s="51">
        <f t="shared" si="311"/>
        <v>0.5570000000000519</v>
      </c>
      <c r="FW87" s="51">
        <f t="shared" si="312"/>
        <v>0.5570000000000519</v>
      </c>
      <c r="FX87" s="51">
        <f t="shared" si="313"/>
        <v>0.5570000000000519</v>
      </c>
      <c r="FY87" s="51">
        <f t="shared" si="314"/>
        <v>0.5570000000000519</v>
      </c>
      <c r="FZ87" s="51">
        <f t="shared" si="315"/>
        <v>0.5570000000000519</v>
      </c>
      <c r="GA87" s="1">
        <f t="shared" si="316"/>
        <v>1</v>
      </c>
      <c r="GB87" s="1">
        <f t="shared" si="317"/>
        <v>1</v>
      </c>
      <c r="GC87" s="51">
        <f t="shared" si="318"/>
        <v>9.8719999999999253</v>
      </c>
      <c r="GD87" s="51">
        <f t="shared" si="319"/>
        <v>9.8719999999999253</v>
      </c>
      <c r="GE87" s="51">
        <f t="shared" si="320"/>
        <v>9.8719999999999253</v>
      </c>
      <c r="GF87" s="51">
        <f t="shared" si="321"/>
        <v>9.8719999999999253</v>
      </c>
      <c r="GG87" s="51" t="str">
        <f t="shared" si="322"/>
        <v/>
      </c>
      <c r="GH87" s="1">
        <f t="shared" si="323"/>
        <v>0</v>
      </c>
      <c r="GI87" s="1">
        <f t="shared" si="324"/>
        <v>0</v>
      </c>
      <c r="GJ87" s="40">
        <f t="shared" si="325"/>
        <v>0</v>
      </c>
      <c r="GK87" s="40" t="str">
        <f t="shared" si="326"/>
        <v/>
      </c>
      <c r="GL87" s="40">
        <f t="shared" si="327"/>
        <v>0</v>
      </c>
      <c r="GM87" s="40" t="str">
        <f t="shared" si="328"/>
        <v/>
      </c>
      <c r="GN87" s="40" t="str">
        <f t="shared" si="329"/>
        <v/>
      </c>
    </row>
    <row r="88" spans="1:196" x14ac:dyDescent="0.25">
      <c r="A88">
        <v>3</v>
      </c>
      <c r="B88">
        <v>0</v>
      </c>
      <c r="C88">
        <v>6.1</v>
      </c>
      <c r="D88" s="11">
        <f>IF(C88&gt;0,P88+(C88/86400),"")</f>
        <v>2.5902951388888887E-2</v>
      </c>
      <c r="E88" s="11">
        <f t="shared" si="330"/>
        <v>2.6063831018518516E-2</v>
      </c>
      <c r="F88" s="1">
        <v>2</v>
      </c>
      <c r="G88" s="1" t="s">
        <v>288</v>
      </c>
      <c r="H88" s="5">
        <v>36</v>
      </c>
      <c r="I88" s="5"/>
      <c r="J88" s="5"/>
      <c r="K88" s="23">
        <f t="shared" si="190"/>
        <v>1</v>
      </c>
      <c r="L88" s="5">
        <f t="shared" si="191"/>
        <v>0</v>
      </c>
      <c r="M88" s="5">
        <f t="shared" si="192"/>
        <v>0</v>
      </c>
      <c r="N88" s="5">
        <f t="shared" si="193"/>
        <v>0</v>
      </c>
      <c r="O88" s="47">
        <f t="shared" si="194"/>
        <v>0</v>
      </c>
      <c r="P88" s="4">
        <v>2.5832349537037034E-2</v>
      </c>
      <c r="Q88" s="4">
        <v>2.5841990740740738E-2</v>
      </c>
      <c r="R88" s="4">
        <v>2.5844745370370372E-2</v>
      </c>
      <c r="S88" s="4">
        <v>2.5867175925925925E-2</v>
      </c>
      <c r="T88" s="16">
        <v>2.5844745370370372E-2</v>
      </c>
      <c r="U88" s="4">
        <v>2.5867175925925925E-2</v>
      </c>
      <c r="V88" s="4">
        <v>2.5871701388888887E-2</v>
      </c>
      <c r="W88" s="16"/>
      <c r="X88" s="4"/>
      <c r="Y88" s="4"/>
      <c r="Z88" s="16"/>
      <c r="AA88" s="4"/>
      <c r="AB88" s="4"/>
      <c r="AC88" s="16"/>
      <c r="AD88" s="4"/>
      <c r="AE88" s="4"/>
      <c r="AF88" s="4">
        <v>2.5903576388888891E-2</v>
      </c>
      <c r="AG88" s="4">
        <f t="shared" si="195"/>
        <v>2.5902951388888887E-2</v>
      </c>
      <c r="AH88" s="4" t="str">
        <f t="shared" si="196"/>
        <v>TO</v>
      </c>
      <c r="AI88" s="4" t="str">
        <f t="shared" si="189"/>
        <v/>
      </c>
      <c r="AJ88" s="5" t="s">
        <v>282</v>
      </c>
      <c r="AK88" s="19" t="s">
        <v>280</v>
      </c>
      <c r="AL88" s="5" t="s">
        <v>281</v>
      </c>
      <c r="AM88" s="5" t="s">
        <v>280</v>
      </c>
      <c r="AN88" s="19"/>
      <c r="AO88" s="5"/>
      <c r="AP88" s="5"/>
      <c r="AQ88" s="19"/>
      <c r="AR88" s="5"/>
      <c r="AS88" s="5"/>
      <c r="AT88" s="19"/>
      <c r="AU88" s="5"/>
      <c r="AV88" s="5"/>
      <c r="AW88" s="1" t="str">
        <f t="shared" si="197"/>
        <v>ic</v>
      </c>
      <c r="AY88" s="1">
        <f t="shared" si="198"/>
        <v>1</v>
      </c>
      <c r="AZ88" s="1">
        <f t="shared" si="199"/>
        <v>3</v>
      </c>
      <c r="BA88" s="1">
        <f t="shared" si="200"/>
        <v>3</v>
      </c>
      <c r="BB88" s="1">
        <f t="shared" si="201"/>
        <v>0</v>
      </c>
      <c r="BC88" s="24">
        <f t="shared" si="202"/>
        <v>1.2395833333338213E-5</v>
      </c>
      <c r="BD88" s="24">
        <f t="shared" si="203"/>
        <v>2.2430555555553316E-5</v>
      </c>
      <c r="BE88" s="24">
        <f t="shared" si="204"/>
        <v>4.5254629629613852E-6</v>
      </c>
      <c r="BF88" s="24" t="str">
        <f t="shared" si="205"/>
        <v/>
      </c>
      <c r="BG88" s="24" t="str">
        <f t="shared" si="206"/>
        <v/>
      </c>
      <c r="BH88" s="24" t="str">
        <f t="shared" si="207"/>
        <v/>
      </c>
      <c r="BI88" s="24" t="str">
        <f t="shared" si="208"/>
        <v/>
      </c>
      <c r="BJ88" s="24" t="str">
        <f t="shared" si="209"/>
        <v/>
      </c>
      <c r="BK88" s="24" t="str">
        <f t="shared" si="210"/>
        <v/>
      </c>
      <c r="BL88" s="24" t="str">
        <f t="shared" si="211"/>
        <v/>
      </c>
      <c r="BM88" s="24" t="str">
        <f t="shared" si="212"/>
        <v/>
      </c>
      <c r="BN88" s="24" t="str">
        <f t="shared" si="213"/>
        <v/>
      </c>
      <c r="BO88" s="24">
        <f t="shared" si="214"/>
        <v>3.1250000000000028E-5</v>
      </c>
      <c r="BQ88" s="24" t="str">
        <f t="shared" si="215"/>
        <v/>
      </c>
      <c r="BR88" s="24">
        <f t="shared" si="216"/>
        <v>2.2430555555553316E-5</v>
      </c>
      <c r="BS88" s="24" t="str">
        <f t="shared" si="217"/>
        <v/>
      </c>
      <c r="BT88" s="24" t="str">
        <f t="shared" si="218"/>
        <v/>
      </c>
      <c r="BU88" s="24" t="str">
        <f t="shared" si="219"/>
        <v/>
      </c>
      <c r="BV88" s="24" t="str">
        <f t="shared" si="220"/>
        <v/>
      </c>
      <c r="BW88" s="24" t="str">
        <f t="shared" si="221"/>
        <v/>
      </c>
      <c r="BX88" s="24" t="str">
        <f t="shared" si="222"/>
        <v/>
      </c>
      <c r="BY88" s="24" t="str">
        <f t="shared" si="223"/>
        <v/>
      </c>
      <c r="BZ88" s="24" t="str">
        <f t="shared" si="224"/>
        <v/>
      </c>
      <c r="CA88" s="24" t="str">
        <f t="shared" si="225"/>
        <v/>
      </c>
      <c r="CB88" s="24" t="str">
        <f t="shared" si="226"/>
        <v/>
      </c>
      <c r="CC88" s="24">
        <f t="shared" si="227"/>
        <v>3.1250000000000028E-5</v>
      </c>
      <c r="CD88" s="1">
        <f t="shared" si="228"/>
        <v>0</v>
      </c>
      <c r="CE88" s="1">
        <f t="shared" si="229"/>
        <v>2</v>
      </c>
      <c r="CF88" s="24">
        <f t="shared" si="230"/>
        <v>5.3680555555553344E-5</v>
      </c>
      <c r="CG88" s="24">
        <f t="shared" si="231"/>
        <v>2.6840277777776672E-5</v>
      </c>
      <c r="CH88" s="24">
        <f t="shared" si="232"/>
        <v>3.1250000000000028E-5</v>
      </c>
      <c r="CI88" s="24">
        <f t="shared" si="233"/>
        <v>2.2430555555553316E-5</v>
      </c>
      <c r="CJ88" s="24">
        <f t="shared" si="234"/>
        <v>2.2430555555553316E-5</v>
      </c>
      <c r="CM88" s="24" t="str">
        <f t="shared" si="235"/>
        <v/>
      </c>
      <c r="CN88" s="24" t="str">
        <f t="shared" si="236"/>
        <v/>
      </c>
      <c r="CO88" s="24" t="str">
        <f t="shared" si="237"/>
        <v/>
      </c>
      <c r="CP88" s="24" t="str">
        <f t="shared" si="238"/>
        <v/>
      </c>
      <c r="CQ88" s="24" t="str">
        <f t="shared" si="239"/>
        <v/>
      </c>
      <c r="CR88" s="24" t="str">
        <f t="shared" si="240"/>
        <v/>
      </c>
      <c r="CS88" s="24" t="str">
        <f t="shared" si="241"/>
        <v/>
      </c>
      <c r="CT88" s="24" t="str">
        <f t="shared" si="242"/>
        <v/>
      </c>
      <c r="CU88" s="24" t="str">
        <f t="shared" si="243"/>
        <v/>
      </c>
      <c r="CV88" s="24" t="str">
        <f t="shared" si="244"/>
        <v/>
      </c>
      <c r="CW88" s="24" t="str">
        <f t="shared" si="245"/>
        <v/>
      </c>
      <c r="CX88" s="24" t="str">
        <f t="shared" si="246"/>
        <v/>
      </c>
      <c r="CY88" s="24" t="str">
        <f t="shared" si="247"/>
        <v/>
      </c>
      <c r="CZ88" s="1">
        <f t="shared" si="248"/>
        <v>0</v>
      </c>
      <c r="DA88" s="1">
        <f t="shared" si="249"/>
        <v>0</v>
      </c>
      <c r="DB88" s="24">
        <f t="shared" si="250"/>
        <v>0</v>
      </c>
      <c r="DC88" s="24" t="str">
        <f t="shared" si="251"/>
        <v/>
      </c>
      <c r="DD88" s="24">
        <f t="shared" si="252"/>
        <v>0</v>
      </c>
      <c r="DE88" s="24" t="str">
        <f t="shared" si="253"/>
        <v/>
      </c>
      <c r="DF88" s="24" t="str">
        <f t="shared" si="254"/>
        <v/>
      </c>
      <c r="DI88" s="24">
        <f t="shared" si="255"/>
        <v>1.2395833333338213E-5</v>
      </c>
      <c r="DJ88" s="24" t="str">
        <f t="shared" si="256"/>
        <v/>
      </c>
      <c r="DK88" s="24" t="str">
        <f t="shared" si="257"/>
        <v/>
      </c>
      <c r="DL88" s="24" t="str">
        <f t="shared" si="258"/>
        <v/>
      </c>
      <c r="DM88" s="24" t="str">
        <f t="shared" si="259"/>
        <v/>
      </c>
      <c r="DN88" s="24" t="str">
        <f t="shared" si="260"/>
        <v/>
      </c>
      <c r="DO88" s="24" t="str">
        <f t="shared" si="261"/>
        <v/>
      </c>
      <c r="DP88" s="24" t="str">
        <f t="shared" si="262"/>
        <v/>
      </c>
      <c r="DQ88" s="24" t="str">
        <f t="shared" si="263"/>
        <v/>
      </c>
      <c r="DR88" s="24" t="str">
        <f t="shared" si="264"/>
        <v/>
      </c>
      <c r="DS88" s="24" t="str">
        <f t="shared" si="265"/>
        <v/>
      </c>
      <c r="DT88" s="24" t="str">
        <f t="shared" si="266"/>
        <v/>
      </c>
      <c r="DU88" s="24" t="str">
        <f t="shared" si="267"/>
        <v/>
      </c>
      <c r="DV88" s="1">
        <f t="shared" si="268"/>
        <v>1</v>
      </c>
      <c r="DW88" s="1">
        <f t="shared" si="269"/>
        <v>1</v>
      </c>
      <c r="DX88" s="24">
        <f t="shared" si="270"/>
        <v>1.2395833333338213E-5</v>
      </c>
      <c r="DY88" s="24">
        <f t="shared" si="271"/>
        <v>1.2395833333338213E-5</v>
      </c>
      <c r="DZ88" s="24">
        <f t="shared" si="272"/>
        <v>1.2395833333338213E-5</v>
      </c>
      <c r="EA88" s="24">
        <f t="shared" si="273"/>
        <v>1.2395833333338213E-5</v>
      </c>
      <c r="EB88" s="24" t="str">
        <f t="shared" si="274"/>
        <v/>
      </c>
      <c r="EE88" s="24" t="str">
        <f t="shared" si="275"/>
        <v/>
      </c>
      <c r="EF88" s="24" t="str">
        <f t="shared" si="276"/>
        <v/>
      </c>
      <c r="EG88" s="24">
        <f t="shared" si="277"/>
        <v>4.5254629629613852E-6</v>
      </c>
      <c r="EH88" s="24" t="str">
        <f t="shared" si="278"/>
        <v/>
      </c>
      <c r="EI88" s="24" t="str">
        <f t="shared" si="279"/>
        <v/>
      </c>
      <c r="EJ88" s="24" t="str">
        <f t="shared" si="280"/>
        <v/>
      </c>
      <c r="EK88" s="24" t="str">
        <f t="shared" si="281"/>
        <v/>
      </c>
      <c r="EL88" s="24" t="str">
        <f t="shared" si="282"/>
        <v/>
      </c>
      <c r="EM88" s="24" t="str">
        <f t="shared" si="283"/>
        <v/>
      </c>
      <c r="EN88" s="24" t="str">
        <f t="shared" si="284"/>
        <v/>
      </c>
      <c r="EO88" s="24" t="str">
        <f t="shared" si="285"/>
        <v/>
      </c>
      <c r="EP88" s="24" t="str">
        <f t="shared" si="286"/>
        <v/>
      </c>
      <c r="EQ88" s="24" t="str">
        <f t="shared" si="287"/>
        <v/>
      </c>
      <c r="ER88" s="1">
        <f t="shared" si="288"/>
        <v>0</v>
      </c>
      <c r="ES88" s="1">
        <f t="shared" si="289"/>
        <v>1</v>
      </c>
      <c r="ET88" s="24">
        <f t="shared" si="290"/>
        <v>4.5254629629613852E-6</v>
      </c>
      <c r="EU88" s="24">
        <f t="shared" si="291"/>
        <v>4.5254629629613852E-6</v>
      </c>
      <c r="EV88" s="24">
        <f t="shared" si="292"/>
        <v>4.5254629629613852E-6</v>
      </c>
      <c r="EW88" s="24">
        <f t="shared" si="293"/>
        <v>4.5254629629613852E-6</v>
      </c>
      <c r="EX88" s="24">
        <f t="shared" si="294"/>
        <v>4.5254629629613852E-6</v>
      </c>
      <c r="EZ88" s="24">
        <f t="shared" si="295"/>
        <v>7.0601851851852943E-5</v>
      </c>
      <c r="FA88" s="24">
        <f>IF(AND(C88&lt;&gt;"",C88&lt;=20),C88/86400,20/86400)</f>
        <v>7.0601851851851845E-5</v>
      </c>
      <c r="FB88" s="40">
        <f t="shared" si="296"/>
        <v>-9.4846006049031928E-14</v>
      </c>
      <c r="FD88" s="24">
        <f t="shared" si="297"/>
        <v>1.2395833333338213E-5</v>
      </c>
      <c r="FE88" s="24">
        <f t="shared" si="298"/>
        <v>2.754629629633798E-6</v>
      </c>
      <c r="FF88" s="24"/>
      <c r="FG88" s="49">
        <f>K88</f>
        <v>1</v>
      </c>
      <c r="FH88" s="8">
        <f>C88</f>
        <v>6.1</v>
      </c>
      <c r="FI88" s="49">
        <f>L88</f>
        <v>0</v>
      </c>
      <c r="FJ88" s="49">
        <f t="shared" si="299"/>
        <v>1</v>
      </c>
      <c r="FK88" s="49">
        <f t="shared" si="300"/>
        <v>3</v>
      </c>
      <c r="FL88" s="51">
        <f t="shared" si="301"/>
        <v>1.0710000000004216</v>
      </c>
      <c r="FM88" s="49">
        <f t="shared" si="302"/>
        <v>0</v>
      </c>
      <c r="FN88" s="49">
        <f t="shared" si="303"/>
        <v>2</v>
      </c>
      <c r="FO88" s="51">
        <f t="shared" si="304"/>
        <v>4.6379999999998089</v>
      </c>
      <c r="FP88" s="51">
        <f t="shared" si="305"/>
        <v>2.3189999999999045</v>
      </c>
      <c r="FQ88" s="51">
        <f t="shared" si="306"/>
        <v>2.7000000000000024</v>
      </c>
      <c r="FR88" s="51">
        <f t="shared" si="307"/>
        <v>1.9379999999998065</v>
      </c>
      <c r="FS88" s="51">
        <f t="shared" si="308"/>
        <v>1.9379999999998065</v>
      </c>
      <c r="FT88" s="1">
        <f t="shared" si="309"/>
        <v>0</v>
      </c>
      <c r="FU88" s="1">
        <f t="shared" si="310"/>
        <v>0</v>
      </c>
      <c r="FV88" s="51">
        <f t="shared" si="311"/>
        <v>0</v>
      </c>
      <c r="FW88" s="51" t="str">
        <f t="shared" si="312"/>
        <v/>
      </c>
      <c r="FX88" s="51">
        <f t="shared" si="313"/>
        <v>0</v>
      </c>
      <c r="FY88" s="51" t="str">
        <f t="shared" si="314"/>
        <v/>
      </c>
      <c r="FZ88" s="51" t="str">
        <f t="shared" si="315"/>
        <v/>
      </c>
      <c r="GA88" s="1">
        <f t="shared" si="316"/>
        <v>1</v>
      </c>
      <c r="GB88" s="1">
        <f t="shared" si="317"/>
        <v>1</v>
      </c>
      <c r="GC88" s="51">
        <f t="shared" si="318"/>
        <v>1.0710000000004216</v>
      </c>
      <c r="GD88" s="51">
        <f t="shared" si="319"/>
        <v>1.0710000000004216</v>
      </c>
      <c r="GE88" s="51">
        <f t="shared" si="320"/>
        <v>1.0710000000004216</v>
      </c>
      <c r="GF88" s="51">
        <f t="shared" si="321"/>
        <v>1.0710000000004216</v>
      </c>
      <c r="GG88" s="51" t="str">
        <f t="shared" si="322"/>
        <v/>
      </c>
      <c r="GH88" s="1">
        <f t="shared" si="323"/>
        <v>0</v>
      </c>
      <c r="GI88" s="1">
        <f t="shared" si="324"/>
        <v>1</v>
      </c>
      <c r="GJ88" s="40">
        <f t="shared" si="325"/>
        <v>0.39099999999986368</v>
      </c>
      <c r="GK88" s="40">
        <f t="shared" si="326"/>
        <v>0.39099999999986368</v>
      </c>
      <c r="GL88" s="40">
        <f t="shared" si="327"/>
        <v>0.39099999999986368</v>
      </c>
      <c r="GM88" s="40">
        <f t="shared" si="328"/>
        <v>0.39099999999986368</v>
      </c>
      <c r="GN88" s="40">
        <f t="shared" si="329"/>
        <v>0.39099999999986368</v>
      </c>
    </row>
    <row r="89" spans="1:196" x14ac:dyDescent="0.25">
      <c r="A89">
        <v>3</v>
      </c>
      <c r="B89">
        <v>0</v>
      </c>
      <c r="C89">
        <v>11.3</v>
      </c>
      <c r="D89" s="11">
        <f>IF(C89&gt;0,P89+(C89/86400),"")</f>
        <v>2.2205590277777777E-2</v>
      </c>
      <c r="E89" s="11">
        <f t="shared" si="330"/>
        <v>2.2306284722222222E-2</v>
      </c>
      <c r="F89" s="1">
        <v>2</v>
      </c>
      <c r="G89" s="1" t="s">
        <v>288</v>
      </c>
      <c r="H89" s="5">
        <v>37</v>
      </c>
      <c r="I89" s="5"/>
      <c r="J89" s="5"/>
      <c r="K89" s="23">
        <f t="shared" si="190"/>
        <v>1</v>
      </c>
      <c r="L89" s="5">
        <f t="shared" si="191"/>
        <v>0</v>
      </c>
      <c r="M89" s="5">
        <f t="shared" si="192"/>
        <v>0</v>
      </c>
      <c r="N89" s="5">
        <f t="shared" si="193"/>
        <v>0</v>
      </c>
      <c r="O89" s="47">
        <f t="shared" si="194"/>
        <v>0</v>
      </c>
      <c r="P89" s="4">
        <v>2.207480324074074E-2</v>
      </c>
      <c r="Q89" s="4">
        <v>2.2082673611111114E-2</v>
      </c>
      <c r="R89" s="4">
        <v>2.2083657407407406E-2</v>
      </c>
      <c r="S89" s="4">
        <v>2.2129502314814819E-2</v>
      </c>
      <c r="T89" s="16">
        <v>2.2083657407407406E-2</v>
      </c>
      <c r="U89" s="4">
        <v>2.2129502314814819E-2</v>
      </c>
      <c r="V89" s="4">
        <v>2.2138159722222221E-2</v>
      </c>
      <c r="W89" s="16">
        <v>2.2147210648148147E-2</v>
      </c>
      <c r="X89" s="4">
        <v>2.2151539351851851E-2</v>
      </c>
      <c r="Y89" s="4">
        <v>2.2186562500000003E-2</v>
      </c>
      <c r="Z89" s="16">
        <v>2.2191875E-2</v>
      </c>
      <c r="AA89" s="4"/>
      <c r="AB89" s="4"/>
      <c r="AC89" s="16"/>
      <c r="AD89" s="4"/>
      <c r="AE89" s="4"/>
      <c r="AF89" s="4">
        <v>2.2207615740740743E-2</v>
      </c>
      <c r="AG89" s="4">
        <f t="shared" si="195"/>
        <v>2.2205590277777777E-2</v>
      </c>
      <c r="AH89" s="4" t="str">
        <f t="shared" si="196"/>
        <v>TO</v>
      </c>
      <c r="AI89" s="4" t="str">
        <f t="shared" si="189"/>
        <v/>
      </c>
      <c r="AJ89" s="5" t="s">
        <v>286</v>
      </c>
      <c r="AK89" s="19" t="s">
        <v>280</v>
      </c>
      <c r="AL89" s="5" t="s">
        <v>286</v>
      </c>
      <c r="AM89" s="5" t="s">
        <v>280</v>
      </c>
      <c r="AN89" s="19" t="s">
        <v>286</v>
      </c>
      <c r="AO89" s="5" t="s">
        <v>280</v>
      </c>
      <c r="AP89" s="5" t="s">
        <v>286</v>
      </c>
      <c r="AQ89" s="19" t="s">
        <v>280</v>
      </c>
      <c r="AR89" s="5"/>
      <c r="AS89" s="5"/>
      <c r="AT89" s="19"/>
      <c r="AU89" s="5"/>
      <c r="AV89" s="5"/>
      <c r="AW89" s="1" t="str">
        <f t="shared" si="197"/>
        <v>ic</v>
      </c>
      <c r="AY89" s="1">
        <f t="shared" si="198"/>
        <v>1</v>
      </c>
      <c r="AZ89" s="1">
        <f t="shared" si="199"/>
        <v>7</v>
      </c>
      <c r="BA89" s="1">
        <f t="shared" si="200"/>
        <v>7</v>
      </c>
      <c r="BB89" s="1">
        <f t="shared" si="201"/>
        <v>0</v>
      </c>
      <c r="BC89" s="24">
        <f t="shared" si="202"/>
        <v>8.8541666666656915E-6</v>
      </c>
      <c r="BD89" s="24">
        <f t="shared" si="203"/>
        <v>4.5844907407412844E-5</v>
      </c>
      <c r="BE89" s="24">
        <f t="shared" si="204"/>
        <v>8.6574074074016738E-6</v>
      </c>
      <c r="BF89" s="24">
        <f t="shared" si="205"/>
        <v>9.0509259259262398E-6</v>
      </c>
      <c r="BG89" s="24">
        <f t="shared" si="206"/>
        <v>4.3287037037043063E-6</v>
      </c>
      <c r="BH89" s="24">
        <f t="shared" si="207"/>
        <v>3.5023148148152078E-5</v>
      </c>
      <c r="BI89" s="24">
        <f t="shared" si="208"/>
        <v>5.3124999999966394E-6</v>
      </c>
      <c r="BJ89" s="24" t="str">
        <f t="shared" si="209"/>
        <v/>
      </c>
      <c r="BK89" s="24" t="str">
        <f t="shared" si="210"/>
        <v/>
      </c>
      <c r="BL89" s="24" t="str">
        <f t="shared" si="211"/>
        <v/>
      </c>
      <c r="BM89" s="24" t="str">
        <f t="shared" si="212"/>
        <v/>
      </c>
      <c r="BN89" s="24" t="str">
        <f t="shared" si="213"/>
        <v/>
      </c>
      <c r="BO89" s="24">
        <f t="shared" si="214"/>
        <v>1.3715277777777424E-5</v>
      </c>
      <c r="BQ89" s="24" t="str">
        <f t="shared" si="215"/>
        <v/>
      </c>
      <c r="BR89" s="24">
        <f t="shared" si="216"/>
        <v>4.5844907407412844E-5</v>
      </c>
      <c r="BS89" s="24" t="str">
        <f t="shared" si="217"/>
        <v/>
      </c>
      <c r="BT89" s="24">
        <f t="shared" si="218"/>
        <v>9.0509259259262398E-6</v>
      </c>
      <c r="BU89" s="24" t="str">
        <f t="shared" si="219"/>
        <v/>
      </c>
      <c r="BV89" s="24">
        <f t="shared" si="220"/>
        <v>3.5023148148152078E-5</v>
      </c>
      <c r="BW89" s="24" t="str">
        <f t="shared" si="221"/>
        <v/>
      </c>
      <c r="BX89" s="24" t="str">
        <f t="shared" si="222"/>
        <v/>
      </c>
      <c r="BY89" s="24" t="str">
        <f t="shared" si="223"/>
        <v/>
      </c>
      <c r="BZ89" s="24" t="str">
        <f t="shared" si="224"/>
        <v/>
      </c>
      <c r="CA89" s="24" t="str">
        <f t="shared" si="225"/>
        <v/>
      </c>
      <c r="CB89" s="24" t="str">
        <f t="shared" si="226"/>
        <v/>
      </c>
      <c r="CC89" s="24">
        <f t="shared" si="227"/>
        <v>1.3715277777777424E-5</v>
      </c>
      <c r="CD89" s="1">
        <f t="shared" si="228"/>
        <v>0</v>
      </c>
      <c r="CE89" s="1">
        <f t="shared" si="229"/>
        <v>4</v>
      </c>
      <c r="CF89" s="24">
        <f t="shared" si="230"/>
        <v>1.0363425925926859E-4</v>
      </c>
      <c r="CG89" s="24">
        <f t="shared" si="231"/>
        <v>2.5908564814817146E-5</v>
      </c>
      <c r="CH89" s="24">
        <f t="shared" si="232"/>
        <v>4.5844907407412844E-5</v>
      </c>
      <c r="CI89" s="24">
        <f t="shared" si="233"/>
        <v>4.5844907407412844E-5</v>
      </c>
      <c r="CJ89" s="24">
        <f t="shared" si="234"/>
        <v>4.5844907407412844E-5</v>
      </c>
      <c r="CM89" s="24">
        <f t="shared" si="235"/>
        <v>8.8541666666656915E-6</v>
      </c>
      <c r="CN89" s="24" t="str">
        <f t="shared" si="236"/>
        <v/>
      </c>
      <c r="CO89" s="24">
        <f t="shared" si="237"/>
        <v>8.6574074074016738E-6</v>
      </c>
      <c r="CP89" s="24" t="str">
        <f t="shared" si="238"/>
        <v/>
      </c>
      <c r="CQ89" s="24">
        <f t="shared" si="239"/>
        <v>4.3287037037043063E-6</v>
      </c>
      <c r="CR89" s="24" t="str">
        <f t="shared" si="240"/>
        <v/>
      </c>
      <c r="CS89" s="24">
        <f t="shared" si="241"/>
        <v>5.3124999999966394E-6</v>
      </c>
      <c r="CT89" s="24" t="str">
        <f t="shared" si="242"/>
        <v/>
      </c>
      <c r="CU89" s="24" t="str">
        <f t="shared" si="243"/>
        <v/>
      </c>
      <c r="CV89" s="24" t="str">
        <f t="shared" si="244"/>
        <v/>
      </c>
      <c r="CW89" s="24" t="str">
        <f t="shared" si="245"/>
        <v/>
      </c>
      <c r="CX89" s="24" t="str">
        <f t="shared" si="246"/>
        <v/>
      </c>
      <c r="CY89" s="24" t="str">
        <f t="shared" si="247"/>
        <v/>
      </c>
      <c r="CZ89" s="1">
        <f t="shared" si="248"/>
        <v>1</v>
      </c>
      <c r="DA89" s="1">
        <f t="shared" si="249"/>
        <v>4</v>
      </c>
      <c r="DB89" s="24">
        <f t="shared" si="250"/>
        <v>2.7152777777768311E-5</v>
      </c>
      <c r="DC89" s="24">
        <f t="shared" si="251"/>
        <v>6.7881944444420778E-6</v>
      </c>
      <c r="DD89" s="24">
        <f t="shared" si="252"/>
        <v>8.8541666666656915E-6</v>
      </c>
      <c r="DE89" s="24">
        <f t="shared" si="253"/>
        <v>8.8541666666656915E-6</v>
      </c>
      <c r="DF89" s="24">
        <f t="shared" si="254"/>
        <v>8.6574074074016738E-6</v>
      </c>
      <c r="DI89" s="24" t="str">
        <f t="shared" si="255"/>
        <v/>
      </c>
      <c r="DJ89" s="24" t="str">
        <f t="shared" si="256"/>
        <v/>
      </c>
      <c r="DK89" s="24" t="str">
        <f t="shared" si="257"/>
        <v/>
      </c>
      <c r="DL89" s="24" t="str">
        <f t="shared" si="258"/>
        <v/>
      </c>
      <c r="DM89" s="24" t="str">
        <f t="shared" si="259"/>
        <v/>
      </c>
      <c r="DN89" s="24" t="str">
        <f t="shared" si="260"/>
        <v/>
      </c>
      <c r="DO89" s="24" t="str">
        <f t="shared" si="261"/>
        <v/>
      </c>
      <c r="DP89" s="24" t="str">
        <f t="shared" si="262"/>
        <v/>
      </c>
      <c r="DQ89" s="24" t="str">
        <f t="shared" si="263"/>
        <v/>
      </c>
      <c r="DR89" s="24" t="str">
        <f t="shared" si="264"/>
        <v/>
      </c>
      <c r="DS89" s="24" t="str">
        <f t="shared" si="265"/>
        <v/>
      </c>
      <c r="DT89" s="24" t="str">
        <f t="shared" si="266"/>
        <v/>
      </c>
      <c r="DU89" s="24" t="str">
        <f t="shared" si="267"/>
        <v/>
      </c>
      <c r="DV89" s="1">
        <f t="shared" si="268"/>
        <v>0</v>
      </c>
      <c r="DW89" s="1">
        <f t="shared" si="269"/>
        <v>0</v>
      </c>
      <c r="DX89" s="24">
        <f t="shared" si="270"/>
        <v>0</v>
      </c>
      <c r="DY89" s="24" t="str">
        <f t="shared" si="271"/>
        <v/>
      </c>
      <c r="DZ89" s="24">
        <f t="shared" si="272"/>
        <v>0</v>
      </c>
      <c r="EA89" s="24" t="str">
        <f t="shared" si="273"/>
        <v/>
      </c>
      <c r="EB89" s="24" t="str">
        <f t="shared" si="274"/>
        <v/>
      </c>
      <c r="EE89" s="24" t="str">
        <f t="shared" si="275"/>
        <v/>
      </c>
      <c r="EF89" s="24" t="str">
        <f t="shared" si="276"/>
        <v/>
      </c>
      <c r="EG89" s="24" t="str">
        <f t="shared" si="277"/>
        <v/>
      </c>
      <c r="EH89" s="24" t="str">
        <f t="shared" si="278"/>
        <v/>
      </c>
      <c r="EI89" s="24" t="str">
        <f t="shared" si="279"/>
        <v/>
      </c>
      <c r="EJ89" s="24" t="str">
        <f t="shared" si="280"/>
        <v/>
      </c>
      <c r="EK89" s="24" t="str">
        <f t="shared" si="281"/>
        <v/>
      </c>
      <c r="EL89" s="24" t="str">
        <f t="shared" si="282"/>
        <v/>
      </c>
      <c r="EM89" s="24" t="str">
        <f t="shared" si="283"/>
        <v/>
      </c>
      <c r="EN89" s="24" t="str">
        <f t="shared" si="284"/>
        <v/>
      </c>
      <c r="EO89" s="24" t="str">
        <f t="shared" si="285"/>
        <v/>
      </c>
      <c r="EP89" s="24" t="str">
        <f t="shared" si="286"/>
        <v/>
      </c>
      <c r="EQ89" s="24" t="str">
        <f t="shared" si="287"/>
        <v/>
      </c>
      <c r="ER89" s="1">
        <f t="shared" si="288"/>
        <v>0</v>
      </c>
      <c r="ES89" s="1">
        <f t="shared" si="289"/>
        <v>0</v>
      </c>
      <c r="ET89" s="24">
        <f t="shared" si="290"/>
        <v>0</v>
      </c>
      <c r="EU89" s="24" t="str">
        <f t="shared" si="291"/>
        <v/>
      </c>
      <c r="EV89" s="24">
        <f t="shared" si="292"/>
        <v>0</v>
      </c>
      <c r="EW89" s="24" t="str">
        <f t="shared" si="293"/>
        <v/>
      </c>
      <c r="EX89" s="24" t="str">
        <f t="shared" si="294"/>
        <v/>
      </c>
      <c r="EZ89" s="24">
        <f t="shared" si="295"/>
        <v>1.307870370370369E-4</v>
      </c>
      <c r="FA89" s="24">
        <f>IF(AND(C89&lt;&gt;"",C89&lt;=20),C89/86400,20/86400)</f>
        <v>1.3078703703703703E-4</v>
      </c>
      <c r="FB89" s="40">
        <f t="shared" si="296"/>
        <v>1.1709383462843448E-14</v>
      </c>
      <c r="FD89" s="24">
        <f t="shared" si="297"/>
        <v>8.8541666666656915E-6</v>
      </c>
      <c r="FE89" s="24">
        <f t="shared" si="298"/>
        <v>9.8379629629233301E-7</v>
      </c>
      <c r="FF89" s="24"/>
      <c r="FG89" s="49">
        <f>K89</f>
        <v>1</v>
      </c>
      <c r="FH89" s="8">
        <f>C89</f>
        <v>11.3</v>
      </c>
      <c r="FI89" s="49">
        <f>L89</f>
        <v>0</v>
      </c>
      <c r="FJ89" s="49">
        <f t="shared" si="299"/>
        <v>1</v>
      </c>
      <c r="FK89" s="49">
        <f t="shared" si="300"/>
        <v>7</v>
      </c>
      <c r="FL89" s="51">
        <f t="shared" si="301"/>
        <v>0.76499999999991575</v>
      </c>
      <c r="FM89" s="49">
        <f t="shared" si="302"/>
        <v>0</v>
      </c>
      <c r="FN89" s="49">
        <f t="shared" si="303"/>
        <v>4</v>
      </c>
      <c r="FO89" s="51">
        <f t="shared" si="304"/>
        <v>8.9540000000008053</v>
      </c>
      <c r="FP89" s="51">
        <f t="shared" si="305"/>
        <v>2.2385000000002013</v>
      </c>
      <c r="FQ89" s="51">
        <f t="shared" si="306"/>
        <v>3.9610000000004697</v>
      </c>
      <c r="FR89" s="51">
        <f t="shared" si="307"/>
        <v>3.9610000000004697</v>
      </c>
      <c r="FS89" s="51">
        <f t="shared" si="308"/>
        <v>3.9610000000004697</v>
      </c>
      <c r="FT89" s="1">
        <f t="shared" si="309"/>
        <v>1</v>
      </c>
      <c r="FU89" s="1">
        <f t="shared" si="310"/>
        <v>4</v>
      </c>
      <c r="FV89" s="51">
        <f t="shared" si="311"/>
        <v>2.3459999999991821</v>
      </c>
      <c r="FW89" s="51">
        <f t="shared" si="312"/>
        <v>0.58649999999979552</v>
      </c>
      <c r="FX89" s="51">
        <f t="shared" si="313"/>
        <v>0.76499999999991575</v>
      </c>
      <c r="FY89" s="51">
        <f t="shared" si="314"/>
        <v>0.76499999999991575</v>
      </c>
      <c r="FZ89" s="51">
        <f t="shared" si="315"/>
        <v>0.74799999999950462</v>
      </c>
      <c r="GA89" s="1">
        <f t="shared" si="316"/>
        <v>0</v>
      </c>
      <c r="GB89" s="1">
        <f t="shared" si="317"/>
        <v>0</v>
      </c>
      <c r="GC89" s="51">
        <f t="shared" si="318"/>
        <v>0</v>
      </c>
      <c r="GD89" s="51" t="str">
        <f t="shared" si="319"/>
        <v/>
      </c>
      <c r="GE89" s="51">
        <f t="shared" si="320"/>
        <v>0</v>
      </c>
      <c r="GF89" s="51" t="str">
        <f t="shared" si="321"/>
        <v/>
      </c>
      <c r="GG89" s="51" t="str">
        <f t="shared" si="322"/>
        <v/>
      </c>
      <c r="GH89" s="1">
        <f t="shared" si="323"/>
        <v>0</v>
      </c>
      <c r="GI89" s="1">
        <f t="shared" si="324"/>
        <v>0</v>
      </c>
      <c r="GJ89" s="40">
        <f t="shared" si="325"/>
        <v>0</v>
      </c>
      <c r="GK89" s="40" t="str">
        <f t="shared" si="326"/>
        <v/>
      </c>
      <c r="GL89" s="40">
        <f t="shared" si="327"/>
        <v>0</v>
      </c>
      <c r="GM89" s="40" t="str">
        <f t="shared" si="328"/>
        <v/>
      </c>
      <c r="GN89" s="40" t="str">
        <f t="shared" si="329"/>
        <v/>
      </c>
    </row>
    <row r="90" spans="1:196" x14ac:dyDescent="0.25">
      <c r="A90">
        <v>3</v>
      </c>
      <c r="B90">
        <v>0</v>
      </c>
      <c r="C90">
        <v>6.9</v>
      </c>
      <c r="D90" s="11">
        <f>IF(C90&gt;0,P90+(C90/86400),"")</f>
        <v>2.4459363425925924E-2</v>
      </c>
      <c r="E90" s="11">
        <f t="shared" si="330"/>
        <v>2.4610983796296296E-2</v>
      </c>
      <c r="F90" s="1">
        <v>2</v>
      </c>
      <c r="G90" s="1" t="s">
        <v>288</v>
      </c>
      <c r="H90" s="5">
        <v>38</v>
      </c>
      <c r="I90" s="5"/>
      <c r="J90" s="5"/>
      <c r="K90" s="23">
        <f t="shared" si="190"/>
        <v>1</v>
      </c>
      <c r="L90" s="5">
        <f t="shared" si="191"/>
        <v>0</v>
      </c>
      <c r="M90" s="5">
        <f t="shared" si="192"/>
        <v>0</v>
      </c>
      <c r="N90" s="5">
        <f t="shared" si="193"/>
        <v>0</v>
      </c>
      <c r="O90" s="47">
        <f t="shared" si="194"/>
        <v>0</v>
      </c>
      <c r="P90" s="4">
        <v>2.4379502314814814E-2</v>
      </c>
      <c r="Q90" s="4">
        <v>2.4385601851851849E-2</v>
      </c>
      <c r="R90" s="4">
        <v>2.4386782407407409E-2</v>
      </c>
      <c r="S90" s="4">
        <v>2.4410590277777779E-2</v>
      </c>
      <c r="T90" s="16">
        <v>2.4386782407407409E-2</v>
      </c>
      <c r="U90" s="4">
        <v>2.4410590277777779E-2</v>
      </c>
      <c r="V90" s="4">
        <v>2.441905092592592E-2</v>
      </c>
      <c r="W90" s="16">
        <v>2.4431643518518519E-2</v>
      </c>
      <c r="X90" s="4">
        <v>2.4438923611111111E-2</v>
      </c>
      <c r="Y90" s="4"/>
      <c r="Z90" s="16"/>
      <c r="AA90" s="4"/>
      <c r="AB90" s="4"/>
      <c r="AC90" s="16"/>
      <c r="AD90" s="4"/>
      <c r="AE90" s="4"/>
      <c r="AF90" s="4">
        <v>2.445978009259259E-2</v>
      </c>
      <c r="AG90" s="4">
        <f t="shared" si="195"/>
        <v>2.4459363425925924E-2</v>
      </c>
      <c r="AH90" s="4" t="str">
        <f t="shared" si="196"/>
        <v>TO</v>
      </c>
      <c r="AI90" s="4" t="str">
        <f t="shared" si="189"/>
        <v/>
      </c>
      <c r="AJ90" s="5" t="s">
        <v>282</v>
      </c>
      <c r="AK90" s="19" t="s">
        <v>280</v>
      </c>
      <c r="AL90" s="5" t="s">
        <v>286</v>
      </c>
      <c r="AM90" s="5" t="s">
        <v>280</v>
      </c>
      <c r="AN90" s="19" t="s">
        <v>281</v>
      </c>
      <c r="AO90" s="5" t="s">
        <v>280</v>
      </c>
      <c r="AP90" s="5"/>
      <c r="AQ90" s="19"/>
      <c r="AR90" s="5"/>
      <c r="AS90" s="5"/>
      <c r="AT90" s="19"/>
      <c r="AU90" s="5"/>
      <c r="AV90" s="5"/>
      <c r="AW90" s="1" t="str">
        <f t="shared" si="197"/>
        <v>ic</v>
      </c>
      <c r="AY90" s="1">
        <f t="shared" si="198"/>
        <v>1</v>
      </c>
      <c r="AZ90" s="1">
        <f t="shared" si="199"/>
        <v>5</v>
      </c>
      <c r="BA90" s="1">
        <f t="shared" si="200"/>
        <v>5</v>
      </c>
      <c r="BB90" s="1">
        <f t="shared" si="201"/>
        <v>0</v>
      </c>
      <c r="BC90" s="24">
        <f t="shared" si="202"/>
        <v>7.2800925925951832E-6</v>
      </c>
      <c r="BD90" s="24">
        <f t="shared" si="203"/>
        <v>2.3807870370370215E-5</v>
      </c>
      <c r="BE90" s="24">
        <f t="shared" si="204"/>
        <v>8.4606481481411255E-6</v>
      </c>
      <c r="BF90" s="24">
        <f t="shared" si="205"/>
        <v>1.2592592592598761E-5</v>
      </c>
      <c r="BG90" s="24">
        <f t="shared" si="206"/>
        <v>7.2800925925917137E-6</v>
      </c>
      <c r="BH90" s="24" t="str">
        <f t="shared" si="207"/>
        <v/>
      </c>
      <c r="BI90" s="24" t="str">
        <f t="shared" si="208"/>
        <v/>
      </c>
      <c r="BJ90" s="24" t="str">
        <f t="shared" si="209"/>
        <v/>
      </c>
      <c r="BK90" s="24" t="str">
        <f t="shared" si="210"/>
        <v/>
      </c>
      <c r="BL90" s="24" t="str">
        <f t="shared" si="211"/>
        <v/>
      </c>
      <c r="BM90" s="24" t="str">
        <f t="shared" si="212"/>
        <v/>
      </c>
      <c r="BN90" s="24" t="str">
        <f t="shared" si="213"/>
        <v/>
      </c>
      <c r="BO90" s="24">
        <f t="shared" si="214"/>
        <v>2.0439814814813412E-5</v>
      </c>
      <c r="BQ90" s="24" t="str">
        <f t="shared" si="215"/>
        <v/>
      </c>
      <c r="BR90" s="24">
        <f t="shared" si="216"/>
        <v>2.3807870370370215E-5</v>
      </c>
      <c r="BS90" s="24" t="str">
        <f t="shared" si="217"/>
        <v/>
      </c>
      <c r="BT90" s="24">
        <f t="shared" si="218"/>
        <v>1.2592592592598761E-5</v>
      </c>
      <c r="BU90" s="24" t="str">
        <f t="shared" si="219"/>
        <v/>
      </c>
      <c r="BV90" s="24" t="str">
        <f t="shared" si="220"/>
        <v/>
      </c>
      <c r="BW90" s="24" t="str">
        <f t="shared" si="221"/>
        <v/>
      </c>
      <c r="BX90" s="24" t="str">
        <f t="shared" si="222"/>
        <v/>
      </c>
      <c r="BY90" s="24" t="str">
        <f t="shared" si="223"/>
        <v/>
      </c>
      <c r="BZ90" s="24" t="str">
        <f t="shared" si="224"/>
        <v/>
      </c>
      <c r="CA90" s="24" t="str">
        <f t="shared" si="225"/>
        <v/>
      </c>
      <c r="CB90" s="24" t="str">
        <f t="shared" si="226"/>
        <v/>
      </c>
      <c r="CC90" s="24">
        <f t="shared" si="227"/>
        <v>2.0439814814813412E-5</v>
      </c>
      <c r="CD90" s="1">
        <f t="shared" si="228"/>
        <v>0</v>
      </c>
      <c r="CE90" s="1">
        <f t="shared" si="229"/>
        <v>3</v>
      </c>
      <c r="CF90" s="24">
        <f t="shared" si="230"/>
        <v>5.6840277777782389E-5</v>
      </c>
      <c r="CG90" s="24">
        <f t="shared" si="231"/>
        <v>1.8946759259260797E-5</v>
      </c>
      <c r="CH90" s="24">
        <f t="shared" si="232"/>
        <v>2.3807870370370215E-5</v>
      </c>
      <c r="CI90" s="24">
        <f t="shared" si="233"/>
        <v>2.3807870370370215E-5</v>
      </c>
      <c r="CJ90" s="24">
        <f t="shared" si="234"/>
        <v>2.3807870370370215E-5</v>
      </c>
      <c r="CM90" s="24" t="str">
        <f t="shared" si="235"/>
        <v/>
      </c>
      <c r="CN90" s="24" t="str">
        <f t="shared" si="236"/>
        <v/>
      </c>
      <c r="CO90" s="24">
        <f t="shared" si="237"/>
        <v>8.4606481481411255E-6</v>
      </c>
      <c r="CP90" s="24" t="str">
        <f t="shared" si="238"/>
        <v/>
      </c>
      <c r="CQ90" s="24" t="str">
        <f t="shared" si="239"/>
        <v/>
      </c>
      <c r="CR90" s="24" t="str">
        <f t="shared" si="240"/>
        <v/>
      </c>
      <c r="CS90" s="24" t="str">
        <f t="shared" si="241"/>
        <v/>
      </c>
      <c r="CT90" s="24" t="str">
        <f t="shared" si="242"/>
        <v/>
      </c>
      <c r="CU90" s="24" t="str">
        <f t="shared" si="243"/>
        <v/>
      </c>
      <c r="CV90" s="24" t="str">
        <f t="shared" si="244"/>
        <v/>
      </c>
      <c r="CW90" s="24" t="str">
        <f t="shared" si="245"/>
        <v/>
      </c>
      <c r="CX90" s="24" t="str">
        <f t="shared" si="246"/>
        <v/>
      </c>
      <c r="CY90" s="24" t="str">
        <f t="shared" si="247"/>
        <v/>
      </c>
      <c r="CZ90" s="1">
        <f t="shared" si="248"/>
        <v>0</v>
      </c>
      <c r="DA90" s="1">
        <f t="shared" si="249"/>
        <v>1</v>
      </c>
      <c r="DB90" s="24">
        <f t="shared" si="250"/>
        <v>8.4606481481411255E-6</v>
      </c>
      <c r="DC90" s="24">
        <f t="shared" si="251"/>
        <v>8.4606481481411255E-6</v>
      </c>
      <c r="DD90" s="24">
        <f t="shared" si="252"/>
        <v>8.4606481481411255E-6</v>
      </c>
      <c r="DE90" s="24">
        <f t="shared" si="253"/>
        <v>8.4606481481411255E-6</v>
      </c>
      <c r="DF90" s="24">
        <f t="shared" si="254"/>
        <v>8.4606481481411255E-6</v>
      </c>
      <c r="DI90" s="24">
        <f t="shared" si="255"/>
        <v>7.2800925925951832E-6</v>
      </c>
      <c r="DJ90" s="24" t="str">
        <f t="shared" si="256"/>
        <v/>
      </c>
      <c r="DK90" s="24" t="str">
        <f t="shared" si="257"/>
        <v/>
      </c>
      <c r="DL90" s="24" t="str">
        <f t="shared" si="258"/>
        <v/>
      </c>
      <c r="DM90" s="24" t="str">
        <f t="shared" si="259"/>
        <v/>
      </c>
      <c r="DN90" s="24" t="str">
        <f t="shared" si="260"/>
        <v/>
      </c>
      <c r="DO90" s="24" t="str">
        <f t="shared" si="261"/>
        <v/>
      </c>
      <c r="DP90" s="24" t="str">
        <f t="shared" si="262"/>
        <v/>
      </c>
      <c r="DQ90" s="24" t="str">
        <f t="shared" si="263"/>
        <v/>
      </c>
      <c r="DR90" s="24" t="str">
        <f t="shared" si="264"/>
        <v/>
      </c>
      <c r="DS90" s="24" t="str">
        <f t="shared" si="265"/>
        <v/>
      </c>
      <c r="DT90" s="24" t="str">
        <f t="shared" si="266"/>
        <v/>
      </c>
      <c r="DU90" s="24" t="str">
        <f t="shared" si="267"/>
        <v/>
      </c>
      <c r="DV90" s="1">
        <f t="shared" si="268"/>
        <v>1</v>
      </c>
      <c r="DW90" s="1">
        <f t="shared" si="269"/>
        <v>1</v>
      </c>
      <c r="DX90" s="24">
        <f t="shared" si="270"/>
        <v>7.2800925925951832E-6</v>
      </c>
      <c r="DY90" s="24">
        <f t="shared" si="271"/>
        <v>7.2800925925951832E-6</v>
      </c>
      <c r="DZ90" s="24">
        <f t="shared" si="272"/>
        <v>7.2800925925951832E-6</v>
      </c>
      <c r="EA90" s="24">
        <f t="shared" si="273"/>
        <v>7.2800925925951832E-6</v>
      </c>
      <c r="EB90" s="24" t="str">
        <f t="shared" si="274"/>
        <v/>
      </c>
      <c r="EE90" s="24" t="str">
        <f t="shared" si="275"/>
        <v/>
      </c>
      <c r="EF90" s="24" t="str">
        <f t="shared" si="276"/>
        <v/>
      </c>
      <c r="EG90" s="24" t="str">
        <f t="shared" si="277"/>
        <v/>
      </c>
      <c r="EH90" s="24" t="str">
        <f t="shared" si="278"/>
        <v/>
      </c>
      <c r="EI90" s="24">
        <f t="shared" si="279"/>
        <v>7.2800925925917137E-6</v>
      </c>
      <c r="EJ90" s="24" t="str">
        <f t="shared" si="280"/>
        <v/>
      </c>
      <c r="EK90" s="24" t="str">
        <f t="shared" si="281"/>
        <v/>
      </c>
      <c r="EL90" s="24" t="str">
        <f t="shared" si="282"/>
        <v/>
      </c>
      <c r="EM90" s="24" t="str">
        <f t="shared" si="283"/>
        <v/>
      </c>
      <c r="EN90" s="24" t="str">
        <f t="shared" si="284"/>
        <v/>
      </c>
      <c r="EO90" s="24" t="str">
        <f t="shared" si="285"/>
        <v/>
      </c>
      <c r="EP90" s="24" t="str">
        <f t="shared" si="286"/>
        <v/>
      </c>
      <c r="EQ90" s="24" t="str">
        <f t="shared" si="287"/>
        <v/>
      </c>
      <c r="ER90" s="1">
        <f t="shared" si="288"/>
        <v>0</v>
      </c>
      <c r="ES90" s="1">
        <f t="shared" si="289"/>
        <v>1</v>
      </c>
      <c r="ET90" s="24">
        <f t="shared" si="290"/>
        <v>7.2800925925917137E-6</v>
      </c>
      <c r="EU90" s="24">
        <f t="shared" si="291"/>
        <v>7.2800925925917137E-6</v>
      </c>
      <c r="EV90" s="24">
        <f t="shared" si="292"/>
        <v>7.2800925925917137E-6</v>
      </c>
      <c r="EW90" s="24">
        <f t="shared" si="293"/>
        <v>7.2800925925917137E-6</v>
      </c>
      <c r="EX90" s="24">
        <f t="shared" si="294"/>
        <v>7.2800925925917137E-6</v>
      </c>
      <c r="EZ90" s="24">
        <f t="shared" si="295"/>
        <v>7.9861111111110411E-5</v>
      </c>
      <c r="FA90" s="24">
        <f>IF(AND(C90&lt;&gt;"",C90&lt;=20),C90/86400,20/86400)</f>
        <v>7.9861111111111116E-5</v>
      </c>
      <c r="FB90" s="40">
        <f t="shared" si="296"/>
        <v>6.0888794006785929E-14</v>
      </c>
      <c r="FD90" s="24">
        <f t="shared" si="297"/>
        <v>7.2800925925951832E-6</v>
      </c>
      <c r="FE90" s="24">
        <f t="shared" si="298"/>
        <v>1.1805555555598202E-6</v>
      </c>
      <c r="FF90" s="24"/>
      <c r="FG90" s="49">
        <f>K90</f>
        <v>1</v>
      </c>
      <c r="FH90" s="8">
        <f>C90</f>
        <v>6.9</v>
      </c>
      <c r="FI90" s="49">
        <f>L90</f>
        <v>0</v>
      </c>
      <c r="FJ90" s="49">
        <f t="shared" si="299"/>
        <v>1</v>
      </c>
      <c r="FK90" s="49">
        <f t="shared" si="300"/>
        <v>5</v>
      </c>
      <c r="FL90" s="51">
        <f t="shared" si="301"/>
        <v>0.62900000000022382</v>
      </c>
      <c r="FM90" s="49">
        <f t="shared" si="302"/>
        <v>0</v>
      </c>
      <c r="FN90" s="49">
        <f t="shared" si="303"/>
        <v>3</v>
      </c>
      <c r="FO90" s="51">
        <f t="shared" si="304"/>
        <v>4.9110000000003984</v>
      </c>
      <c r="FP90" s="51">
        <f t="shared" si="305"/>
        <v>1.6370000000001328</v>
      </c>
      <c r="FQ90" s="51">
        <f t="shared" si="306"/>
        <v>2.0569999999999866</v>
      </c>
      <c r="FR90" s="51">
        <f t="shared" si="307"/>
        <v>2.0569999999999866</v>
      </c>
      <c r="FS90" s="51">
        <f t="shared" si="308"/>
        <v>2.0569999999999866</v>
      </c>
      <c r="FT90" s="1">
        <f t="shared" si="309"/>
        <v>0</v>
      </c>
      <c r="FU90" s="1">
        <f t="shared" si="310"/>
        <v>1</v>
      </c>
      <c r="FV90" s="51">
        <f t="shared" si="311"/>
        <v>0.73099999999939325</v>
      </c>
      <c r="FW90" s="51">
        <f t="shared" si="312"/>
        <v>0.73099999999939325</v>
      </c>
      <c r="FX90" s="51">
        <f t="shared" si="313"/>
        <v>0.73099999999939325</v>
      </c>
      <c r="FY90" s="51">
        <f t="shared" si="314"/>
        <v>0.73099999999939325</v>
      </c>
      <c r="FZ90" s="51">
        <f t="shared" si="315"/>
        <v>0.73099999999939325</v>
      </c>
      <c r="GA90" s="1">
        <f t="shared" si="316"/>
        <v>1</v>
      </c>
      <c r="GB90" s="1">
        <f t="shared" si="317"/>
        <v>1</v>
      </c>
      <c r="GC90" s="51">
        <f t="shared" si="318"/>
        <v>0.62900000000022382</v>
      </c>
      <c r="GD90" s="51">
        <f t="shared" si="319"/>
        <v>0.62900000000022382</v>
      </c>
      <c r="GE90" s="51">
        <f t="shared" si="320"/>
        <v>0.62900000000022382</v>
      </c>
      <c r="GF90" s="51">
        <f t="shared" si="321"/>
        <v>0.62900000000022382</v>
      </c>
      <c r="GG90" s="51" t="str">
        <f t="shared" si="322"/>
        <v/>
      </c>
      <c r="GH90" s="1">
        <f t="shared" si="323"/>
        <v>0</v>
      </c>
      <c r="GI90" s="1">
        <f t="shared" si="324"/>
        <v>1</v>
      </c>
      <c r="GJ90" s="40">
        <f t="shared" si="325"/>
        <v>0.62899999999992406</v>
      </c>
      <c r="GK90" s="40">
        <f t="shared" si="326"/>
        <v>0.62899999999992406</v>
      </c>
      <c r="GL90" s="40">
        <f t="shared" si="327"/>
        <v>0.62899999999992406</v>
      </c>
      <c r="GM90" s="40">
        <f t="shared" si="328"/>
        <v>0.62899999999992406</v>
      </c>
      <c r="GN90" s="40">
        <f t="shared" si="329"/>
        <v>0.62899999999992406</v>
      </c>
    </row>
    <row r="91" spans="1:196" x14ac:dyDescent="0.25">
      <c r="A91">
        <v>3</v>
      </c>
      <c r="B91">
        <v>0</v>
      </c>
      <c r="C91">
        <v>9.6</v>
      </c>
      <c r="D91" s="11">
        <f>IF(C91&gt;0,P91+(C91/86400),"")</f>
        <v>2.9507997685185184E-2</v>
      </c>
      <c r="E91" s="11">
        <f t="shared" si="330"/>
        <v>2.9628368055555555E-2</v>
      </c>
      <c r="F91" s="1">
        <v>2</v>
      </c>
      <c r="G91" s="1" t="s">
        <v>283</v>
      </c>
      <c r="H91" s="5">
        <v>53</v>
      </c>
      <c r="I91" s="5"/>
      <c r="J91" s="5"/>
      <c r="K91" s="23">
        <f t="shared" si="190"/>
        <v>1</v>
      </c>
      <c r="L91" s="5">
        <f t="shared" si="191"/>
        <v>0</v>
      </c>
      <c r="M91" s="5">
        <f t="shared" si="192"/>
        <v>0</v>
      </c>
      <c r="N91" s="5">
        <f t="shared" si="193"/>
        <v>0</v>
      </c>
      <c r="O91" s="47">
        <f t="shared" si="194"/>
        <v>0</v>
      </c>
      <c r="P91" s="4">
        <v>2.9396886574074074E-2</v>
      </c>
      <c r="Q91" s="4">
        <v>2.9411643518518521E-2</v>
      </c>
      <c r="R91" s="4">
        <v>2.941243055555556E-2</v>
      </c>
      <c r="S91" s="4">
        <v>2.945984953703704E-2</v>
      </c>
      <c r="T91" s="16">
        <v>2.941243055555556E-2</v>
      </c>
      <c r="U91" s="4">
        <v>2.945984953703704E-2</v>
      </c>
      <c r="V91" s="4">
        <v>2.9470671296296297E-2</v>
      </c>
      <c r="W91" s="16">
        <v>2.9497824074074072E-2</v>
      </c>
      <c r="X91" s="4"/>
      <c r="Y91" s="4"/>
      <c r="Z91" s="16"/>
      <c r="AA91" s="4"/>
      <c r="AB91" s="4"/>
      <c r="AC91" s="16"/>
      <c r="AD91" s="4"/>
      <c r="AE91" s="4"/>
      <c r="AF91" s="4">
        <v>2.9508645833333333E-2</v>
      </c>
      <c r="AG91" s="4">
        <f t="shared" si="195"/>
        <v>2.9507997685185184E-2</v>
      </c>
      <c r="AH91" s="4" t="str">
        <f t="shared" si="196"/>
        <v>TO</v>
      </c>
      <c r="AI91" s="4" t="str">
        <f t="shared" si="189"/>
        <v/>
      </c>
      <c r="AJ91" s="5" t="s">
        <v>282</v>
      </c>
      <c r="AK91" s="19" t="s">
        <v>280</v>
      </c>
      <c r="AL91" s="5" t="s">
        <v>281</v>
      </c>
      <c r="AM91" s="5" t="s">
        <v>280</v>
      </c>
      <c r="AN91" s="19" t="s">
        <v>281</v>
      </c>
      <c r="AO91" s="5"/>
      <c r="AP91" s="5"/>
      <c r="AQ91" s="19"/>
      <c r="AR91" s="5"/>
      <c r="AS91" s="5"/>
      <c r="AT91" s="19"/>
      <c r="AU91" s="5"/>
      <c r="AV91" s="5"/>
      <c r="AW91" s="1" t="str">
        <f t="shared" si="197"/>
        <v>wheel</v>
      </c>
      <c r="AY91" s="1">
        <f t="shared" si="198"/>
        <v>1</v>
      </c>
      <c r="AZ91" s="1">
        <f t="shared" si="199"/>
        <v>4</v>
      </c>
      <c r="BA91" s="1">
        <f t="shared" si="200"/>
        <v>4</v>
      </c>
      <c r="BB91" s="1">
        <f t="shared" si="201"/>
        <v>0</v>
      </c>
      <c r="BC91" s="24">
        <f t="shared" si="202"/>
        <v>1.5543981481486169E-5</v>
      </c>
      <c r="BD91" s="24">
        <f t="shared" si="203"/>
        <v>4.7418981481479883E-5</v>
      </c>
      <c r="BE91" s="24">
        <f t="shared" si="204"/>
        <v>1.0821759259257296E-5</v>
      </c>
      <c r="BF91" s="24">
        <f t="shared" si="205"/>
        <v>2.715277777777525E-5</v>
      </c>
      <c r="BG91" s="24" t="str">
        <f t="shared" si="206"/>
        <v/>
      </c>
      <c r="BH91" s="24" t="str">
        <f t="shared" si="207"/>
        <v/>
      </c>
      <c r="BI91" s="24" t="str">
        <f t="shared" si="208"/>
        <v/>
      </c>
      <c r="BJ91" s="24" t="str">
        <f t="shared" si="209"/>
        <v/>
      </c>
      <c r="BK91" s="24" t="str">
        <f t="shared" si="210"/>
        <v/>
      </c>
      <c r="BL91" s="24" t="str">
        <f t="shared" si="211"/>
        <v/>
      </c>
      <c r="BM91" s="24" t="str">
        <f t="shared" si="212"/>
        <v/>
      </c>
      <c r="BN91" s="24" t="str">
        <f t="shared" si="213"/>
        <v/>
      </c>
      <c r="BO91" s="24">
        <f t="shared" si="214"/>
        <v>1.0173611111111841E-5</v>
      </c>
      <c r="BQ91" s="24" t="str">
        <f t="shared" si="215"/>
        <v/>
      </c>
      <c r="BR91" s="24">
        <f t="shared" si="216"/>
        <v>4.7418981481479883E-5</v>
      </c>
      <c r="BS91" s="24" t="str">
        <f t="shared" si="217"/>
        <v/>
      </c>
      <c r="BT91" s="24">
        <f t="shared" si="218"/>
        <v>2.715277777777525E-5</v>
      </c>
      <c r="BU91" s="24" t="str">
        <f t="shared" si="219"/>
        <v/>
      </c>
      <c r="BV91" s="24" t="str">
        <f t="shared" si="220"/>
        <v/>
      </c>
      <c r="BW91" s="24" t="str">
        <f t="shared" si="221"/>
        <v/>
      </c>
      <c r="BX91" s="24" t="str">
        <f t="shared" si="222"/>
        <v/>
      </c>
      <c r="BY91" s="24" t="str">
        <f t="shared" si="223"/>
        <v/>
      </c>
      <c r="BZ91" s="24" t="str">
        <f t="shared" si="224"/>
        <v/>
      </c>
      <c r="CA91" s="24" t="str">
        <f t="shared" si="225"/>
        <v/>
      </c>
      <c r="CB91" s="24" t="str">
        <f t="shared" si="226"/>
        <v/>
      </c>
      <c r="CC91" s="24" t="str">
        <f t="shared" si="227"/>
        <v/>
      </c>
      <c r="CD91" s="1">
        <f t="shared" si="228"/>
        <v>0</v>
      </c>
      <c r="CE91" s="1">
        <f t="shared" si="229"/>
        <v>2</v>
      </c>
      <c r="CF91" s="24">
        <f t="shared" si="230"/>
        <v>7.4571759259255133E-5</v>
      </c>
      <c r="CG91" s="24">
        <f t="shared" si="231"/>
        <v>3.7285879629627566E-5</v>
      </c>
      <c r="CH91" s="24">
        <f t="shared" si="232"/>
        <v>4.7418981481479883E-5</v>
      </c>
      <c r="CI91" s="24">
        <f t="shared" si="233"/>
        <v>4.7418981481479883E-5</v>
      </c>
      <c r="CJ91" s="24">
        <f t="shared" si="234"/>
        <v>4.7418981481479883E-5</v>
      </c>
      <c r="CM91" s="24" t="str">
        <f t="shared" si="235"/>
        <v/>
      </c>
      <c r="CN91" s="24" t="str">
        <f t="shared" si="236"/>
        <v/>
      </c>
      <c r="CO91" s="24" t="str">
        <f t="shared" si="237"/>
        <v/>
      </c>
      <c r="CP91" s="24" t="str">
        <f t="shared" si="238"/>
        <v/>
      </c>
      <c r="CQ91" s="24" t="str">
        <f t="shared" si="239"/>
        <v/>
      </c>
      <c r="CR91" s="24" t="str">
        <f t="shared" si="240"/>
        <v/>
      </c>
      <c r="CS91" s="24" t="str">
        <f t="shared" si="241"/>
        <v/>
      </c>
      <c r="CT91" s="24" t="str">
        <f t="shared" si="242"/>
        <v/>
      </c>
      <c r="CU91" s="24" t="str">
        <f t="shared" si="243"/>
        <v/>
      </c>
      <c r="CV91" s="24" t="str">
        <f t="shared" si="244"/>
        <v/>
      </c>
      <c r="CW91" s="24" t="str">
        <f t="shared" si="245"/>
        <v/>
      </c>
      <c r="CX91" s="24" t="str">
        <f t="shared" si="246"/>
        <v/>
      </c>
      <c r="CY91" s="24" t="str">
        <f t="shared" si="247"/>
        <v/>
      </c>
      <c r="CZ91" s="1">
        <f t="shared" si="248"/>
        <v>0</v>
      </c>
      <c r="DA91" s="1">
        <f t="shared" si="249"/>
        <v>0</v>
      </c>
      <c r="DB91" s="24">
        <f t="shared" si="250"/>
        <v>0</v>
      </c>
      <c r="DC91" s="24" t="str">
        <f t="shared" si="251"/>
        <v/>
      </c>
      <c r="DD91" s="24">
        <f t="shared" si="252"/>
        <v>0</v>
      </c>
      <c r="DE91" s="24" t="str">
        <f t="shared" si="253"/>
        <v/>
      </c>
      <c r="DF91" s="24" t="str">
        <f t="shared" si="254"/>
        <v/>
      </c>
      <c r="DI91" s="24">
        <f t="shared" si="255"/>
        <v>1.5543981481486169E-5</v>
      </c>
      <c r="DJ91" s="24" t="str">
        <f t="shared" si="256"/>
        <v/>
      </c>
      <c r="DK91" s="24" t="str">
        <f t="shared" si="257"/>
        <v/>
      </c>
      <c r="DL91" s="24" t="str">
        <f t="shared" si="258"/>
        <v/>
      </c>
      <c r="DM91" s="24" t="str">
        <f t="shared" si="259"/>
        <v/>
      </c>
      <c r="DN91" s="24" t="str">
        <f t="shared" si="260"/>
        <v/>
      </c>
      <c r="DO91" s="24" t="str">
        <f t="shared" si="261"/>
        <v/>
      </c>
      <c r="DP91" s="24" t="str">
        <f t="shared" si="262"/>
        <v/>
      </c>
      <c r="DQ91" s="24" t="str">
        <f t="shared" si="263"/>
        <v/>
      </c>
      <c r="DR91" s="24" t="str">
        <f t="shared" si="264"/>
        <v/>
      </c>
      <c r="DS91" s="24" t="str">
        <f t="shared" si="265"/>
        <v/>
      </c>
      <c r="DT91" s="24" t="str">
        <f t="shared" si="266"/>
        <v/>
      </c>
      <c r="DU91" s="24" t="str">
        <f t="shared" si="267"/>
        <v/>
      </c>
      <c r="DV91" s="1">
        <f t="shared" si="268"/>
        <v>1</v>
      </c>
      <c r="DW91" s="1">
        <f t="shared" si="269"/>
        <v>1</v>
      </c>
      <c r="DX91" s="24">
        <f t="shared" si="270"/>
        <v>1.5543981481486169E-5</v>
      </c>
      <c r="DY91" s="24">
        <f t="shared" si="271"/>
        <v>1.5543981481486169E-5</v>
      </c>
      <c r="DZ91" s="24">
        <f t="shared" si="272"/>
        <v>1.5543981481486169E-5</v>
      </c>
      <c r="EA91" s="24">
        <f t="shared" si="273"/>
        <v>1.5543981481486169E-5</v>
      </c>
      <c r="EB91" s="24" t="str">
        <f t="shared" si="274"/>
        <v/>
      </c>
      <c r="EE91" s="24" t="str">
        <f t="shared" si="275"/>
        <v/>
      </c>
      <c r="EF91" s="24" t="str">
        <f t="shared" si="276"/>
        <v/>
      </c>
      <c r="EG91" s="24">
        <f t="shared" si="277"/>
        <v>1.0821759259257296E-5</v>
      </c>
      <c r="EH91" s="24" t="str">
        <f t="shared" si="278"/>
        <v/>
      </c>
      <c r="EI91" s="24" t="str">
        <f t="shared" si="279"/>
        <v/>
      </c>
      <c r="EJ91" s="24" t="str">
        <f t="shared" si="280"/>
        <v/>
      </c>
      <c r="EK91" s="24" t="str">
        <f t="shared" si="281"/>
        <v/>
      </c>
      <c r="EL91" s="24" t="str">
        <f t="shared" si="282"/>
        <v/>
      </c>
      <c r="EM91" s="24" t="str">
        <f t="shared" si="283"/>
        <v/>
      </c>
      <c r="EN91" s="24" t="str">
        <f t="shared" si="284"/>
        <v/>
      </c>
      <c r="EO91" s="24" t="str">
        <f t="shared" si="285"/>
        <v/>
      </c>
      <c r="EP91" s="24" t="str">
        <f t="shared" si="286"/>
        <v/>
      </c>
      <c r="EQ91" s="24">
        <f t="shared" si="287"/>
        <v>1.0173611111111841E-5</v>
      </c>
      <c r="ER91" s="1">
        <f t="shared" si="288"/>
        <v>0</v>
      </c>
      <c r="ES91" s="1">
        <f t="shared" si="289"/>
        <v>2</v>
      </c>
      <c r="ET91" s="24">
        <f t="shared" si="290"/>
        <v>2.0995370370369137E-5</v>
      </c>
      <c r="EU91" s="24">
        <f t="shared" si="291"/>
        <v>1.0497685185184569E-5</v>
      </c>
      <c r="EV91" s="24">
        <f t="shared" si="292"/>
        <v>1.0821759259257296E-5</v>
      </c>
      <c r="EW91" s="24">
        <f t="shared" si="293"/>
        <v>1.0821759259257296E-5</v>
      </c>
      <c r="EX91" s="24">
        <f t="shared" si="294"/>
        <v>1.0821759259257296E-5</v>
      </c>
      <c r="EZ91" s="24">
        <f t="shared" si="295"/>
        <v>1.1111111111111044E-4</v>
      </c>
      <c r="FA91" s="24">
        <f>IF(AND(C91&lt;&gt;"",C91&lt;=20),C91/86400,20/86400)</f>
        <v>1.111111111111111E-4</v>
      </c>
      <c r="FB91" s="40">
        <f t="shared" si="296"/>
        <v>5.7375978967932895E-14</v>
      </c>
      <c r="FD91" s="24">
        <f t="shared" si="297"/>
        <v>1.5543981481486169E-5</v>
      </c>
      <c r="FE91" s="24">
        <f t="shared" si="298"/>
        <v>7.8703703703872363E-7</v>
      </c>
      <c r="FF91" s="24"/>
      <c r="FG91" s="49">
        <f>K91</f>
        <v>1</v>
      </c>
      <c r="FH91" s="8">
        <f>C91</f>
        <v>9.6</v>
      </c>
      <c r="FI91" s="49">
        <f>L91</f>
        <v>0</v>
      </c>
      <c r="FJ91" s="49">
        <f t="shared" si="299"/>
        <v>1</v>
      </c>
      <c r="FK91" s="49">
        <f t="shared" si="300"/>
        <v>4</v>
      </c>
      <c r="FL91" s="51">
        <f t="shared" si="301"/>
        <v>1.343000000000405</v>
      </c>
      <c r="FM91" s="49">
        <f t="shared" si="302"/>
        <v>0</v>
      </c>
      <c r="FN91" s="49">
        <f t="shared" si="303"/>
        <v>2</v>
      </c>
      <c r="FO91" s="51">
        <f t="shared" si="304"/>
        <v>6.4429999999996435</v>
      </c>
      <c r="FP91" s="51">
        <f t="shared" si="305"/>
        <v>3.2214999999998217</v>
      </c>
      <c r="FQ91" s="51">
        <f t="shared" si="306"/>
        <v>4.0969999999998619</v>
      </c>
      <c r="FR91" s="51">
        <f t="shared" si="307"/>
        <v>4.0969999999998619</v>
      </c>
      <c r="FS91" s="51">
        <f t="shared" si="308"/>
        <v>4.0969999999998619</v>
      </c>
      <c r="FT91" s="1">
        <f t="shared" si="309"/>
        <v>0</v>
      </c>
      <c r="FU91" s="1">
        <f t="shared" si="310"/>
        <v>0</v>
      </c>
      <c r="FV91" s="51">
        <f t="shared" si="311"/>
        <v>0</v>
      </c>
      <c r="FW91" s="51" t="str">
        <f t="shared" si="312"/>
        <v/>
      </c>
      <c r="FX91" s="51">
        <f t="shared" si="313"/>
        <v>0</v>
      </c>
      <c r="FY91" s="51" t="str">
        <f t="shared" si="314"/>
        <v/>
      </c>
      <c r="FZ91" s="51" t="str">
        <f t="shared" si="315"/>
        <v/>
      </c>
      <c r="GA91" s="1">
        <f t="shared" si="316"/>
        <v>1</v>
      </c>
      <c r="GB91" s="1">
        <f t="shared" si="317"/>
        <v>1</v>
      </c>
      <c r="GC91" s="51">
        <f t="shared" si="318"/>
        <v>1.343000000000405</v>
      </c>
      <c r="GD91" s="51">
        <f t="shared" si="319"/>
        <v>1.343000000000405</v>
      </c>
      <c r="GE91" s="51">
        <f t="shared" si="320"/>
        <v>1.343000000000405</v>
      </c>
      <c r="GF91" s="51">
        <f t="shared" si="321"/>
        <v>1.343000000000405</v>
      </c>
      <c r="GG91" s="51" t="str">
        <f t="shared" si="322"/>
        <v/>
      </c>
      <c r="GH91" s="1">
        <f t="shared" si="323"/>
        <v>0</v>
      </c>
      <c r="GI91" s="1">
        <f t="shared" si="324"/>
        <v>2</v>
      </c>
      <c r="GJ91" s="40">
        <f t="shared" si="325"/>
        <v>1.8139999999998935</v>
      </c>
      <c r="GK91" s="40">
        <f t="shared" si="326"/>
        <v>0.90699999999994674</v>
      </c>
      <c r="GL91" s="40">
        <f t="shared" si="327"/>
        <v>0.93499999999983041</v>
      </c>
      <c r="GM91" s="40">
        <f t="shared" si="328"/>
        <v>0.93499999999983041</v>
      </c>
      <c r="GN91" s="40">
        <f t="shared" si="329"/>
        <v>0.93499999999983041</v>
      </c>
    </row>
    <row r="92" spans="1:196" x14ac:dyDescent="0.25">
      <c r="A92">
        <v>3</v>
      </c>
      <c r="B92">
        <v>0</v>
      </c>
      <c r="C92">
        <v>13.7</v>
      </c>
      <c r="D92" s="11">
        <f>IF(C92&gt;0,P92+(C92/86400),"")</f>
        <v>2.8305081018518519E-2</v>
      </c>
      <c r="E92" s="11">
        <f t="shared" si="330"/>
        <v>2.8377997685185185E-2</v>
      </c>
      <c r="F92" s="1">
        <v>2</v>
      </c>
      <c r="G92" s="1" t="s">
        <v>283</v>
      </c>
      <c r="H92" s="5">
        <v>54</v>
      </c>
      <c r="I92" s="5"/>
      <c r="J92" s="5"/>
      <c r="K92" s="23">
        <f t="shared" si="190"/>
        <v>1</v>
      </c>
      <c r="L92" s="5">
        <f t="shared" si="191"/>
        <v>0</v>
      </c>
      <c r="M92" s="5">
        <f t="shared" si="192"/>
        <v>0</v>
      </c>
      <c r="N92" s="5">
        <f t="shared" si="193"/>
        <v>0</v>
      </c>
      <c r="O92" s="47">
        <f t="shared" si="194"/>
        <v>0</v>
      </c>
      <c r="P92" s="4">
        <v>2.8146516203703703E-2</v>
      </c>
      <c r="Q92" s="4">
        <v>2.8152615740740738E-2</v>
      </c>
      <c r="R92" s="4">
        <v>2.815300925925926E-2</v>
      </c>
      <c r="S92" s="4">
        <v>2.8198657407407405E-2</v>
      </c>
      <c r="T92" s="16">
        <v>2.815300925925926E-2</v>
      </c>
      <c r="U92" s="4">
        <v>2.8198854166666665E-2</v>
      </c>
      <c r="V92" s="4">
        <v>2.8203576388888887E-2</v>
      </c>
      <c r="W92" s="16">
        <v>2.8294872685185185E-2</v>
      </c>
      <c r="X92" s="4">
        <v>2.8299004629629629E-2</v>
      </c>
      <c r="Y92" s="4"/>
      <c r="Z92" s="16"/>
      <c r="AA92" s="4"/>
      <c r="AB92" s="4"/>
      <c r="AC92" s="16"/>
      <c r="AD92" s="4"/>
      <c r="AE92" s="4"/>
      <c r="AF92" s="4">
        <v>2.8300578703703703E-2</v>
      </c>
      <c r="AG92" s="4">
        <f t="shared" si="195"/>
        <v>2.8305081018518519E-2</v>
      </c>
      <c r="AH92" s="4" t="str">
        <f t="shared" si="196"/>
        <v>TO</v>
      </c>
      <c r="AI92" s="4" t="str">
        <f t="shared" si="189"/>
        <v/>
      </c>
      <c r="AJ92" s="5" t="s">
        <v>286</v>
      </c>
      <c r="AK92" s="19" t="s">
        <v>280</v>
      </c>
      <c r="AL92" s="5" t="s">
        <v>286</v>
      </c>
      <c r="AM92" s="5" t="s">
        <v>280</v>
      </c>
      <c r="AN92" s="19" t="s">
        <v>281</v>
      </c>
      <c r="AO92" s="5" t="s">
        <v>280</v>
      </c>
      <c r="AP92" s="5"/>
      <c r="AQ92" s="19"/>
      <c r="AR92" s="5"/>
      <c r="AS92" s="5"/>
      <c r="AT92" s="19"/>
      <c r="AU92" s="5"/>
      <c r="AV92" s="5"/>
      <c r="AW92" s="1" t="str">
        <f t="shared" si="197"/>
        <v>ic</v>
      </c>
      <c r="AY92" s="1">
        <f t="shared" si="198"/>
        <v>1</v>
      </c>
      <c r="AZ92" s="1">
        <f t="shared" si="199"/>
        <v>5</v>
      </c>
      <c r="BA92" s="1">
        <f t="shared" si="200"/>
        <v>5</v>
      </c>
      <c r="BB92" s="1">
        <f t="shared" si="201"/>
        <v>0</v>
      </c>
      <c r="BC92" s="24">
        <f t="shared" si="202"/>
        <v>6.4930555555564595E-6</v>
      </c>
      <c r="BD92" s="24">
        <f t="shared" si="203"/>
        <v>4.5844907407405905E-5</v>
      </c>
      <c r="BE92" s="24">
        <f t="shared" si="204"/>
        <v>4.7222222222219334E-6</v>
      </c>
      <c r="BF92" s="24">
        <f t="shared" si="205"/>
        <v>9.1296296296297652E-5</v>
      </c>
      <c r="BG92" s="24">
        <f t="shared" si="206"/>
        <v>4.1319444444437581E-6</v>
      </c>
      <c r="BH92" s="24" t="str">
        <f t="shared" si="207"/>
        <v/>
      </c>
      <c r="BI92" s="24" t="str">
        <f t="shared" si="208"/>
        <v/>
      </c>
      <c r="BJ92" s="24" t="str">
        <f t="shared" si="209"/>
        <v/>
      </c>
      <c r="BK92" s="24" t="str">
        <f t="shared" si="210"/>
        <v/>
      </c>
      <c r="BL92" s="24" t="str">
        <f t="shared" si="211"/>
        <v/>
      </c>
      <c r="BM92" s="24" t="str">
        <f t="shared" si="212"/>
        <v/>
      </c>
      <c r="BN92" s="24" t="str">
        <f t="shared" si="213"/>
        <v/>
      </c>
      <c r="BO92" s="24">
        <f t="shared" si="214"/>
        <v>6.0763888888905326E-6</v>
      </c>
      <c r="BQ92" s="24" t="str">
        <f t="shared" si="215"/>
        <v/>
      </c>
      <c r="BR92" s="24">
        <f t="shared" si="216"/>
        <v>4.5844907407405905E-5</v>
      </c>
      <c r="BS92" s="24" t="str">
        <f t="shared" si="217"/>
        <v/>
      </c>
      <c r="BT92" s="24">
        <f t="shared" si="218"/>
        <v>9.1296296296297652E-5</v>
      </c>
      <c r="BU92" s="24" t="str">
        <f t="shared" si="219"/>
        <v/>
      </c>
      <c r="BV92" s="24" t="str">
        <f t="shared" si="220"/>
        <v/>
      </c>
      <c r="BW92" s="24" t="str">
        <f t="shared" si="221"/>
        <v/>
      </c>
      <c r="BX92" s="24" t="str">
        <f t="shared" si="222"/>
        <v/>
      </c>
      <c r="BY92" s="24" t="str">
        <f t="shared" si="223"/>
        <v/>
      </c>
      <c r="BZ92" s="24" t="str">
        <f t="shared" si="224"/>
        <v/>
      </c>
      <c r="CA92" s="24" t="str">
        <f t="shared" si="225"/>
        <v/>
      </c>
      <c r="CB92" s="24" t="str">
        <f t="shared" si="226"/>
        <v/>
      </c>
      <c r="CC92" s="24">
        <f t="shared" si="227"/>
        <v>6.0763888888905326E-6</v>
      </c>
      <c r="CD92" s="1">
        <f t="shared" si="228"/>
        <v>0</v>
      </c>
      <c r="CE92" s="1">
        <f t="shared" si="229"/>
        <v>3</v>
      </c>
      <c r="CF92" s="24">
        <f t="shared" si="230"/>
        <v>1.4321759259259409E-4</v>
      </c>
      <c r="CG92" s="24">
        <f t="shared" si="231"/>
        <v>4.7739197530864697E-5</v>
      </c>
      <c r="CH92" s="24">
        <f t="shared" si="232"/>
        <v>9.1296296296297652E-5</v>
      </c>
      <c r="CI92" s="24">
        <f t="shared" si="233"/>
        <v>4.5844907407405905E-5</v>
      </c>
      <c r="CJ92" s="24">
        <f t="shared" si="234"/>
        <v>4.5844907407405905E-5</v>
      </c>
      <c r="CM92" s="24">
        <f t="shared" si="235"/>
        <v>6.4930555555564595E-6</v>
      </c>
      <c r="CN92" s="24" t="str">
        <f t="shared" si="236"/>
        <v/>
      </c>
      <c r="CO92" s="24">
        <f t="shared" si="237"/>
        <v>4.7222222222219334E-6</v>
      </c>
      <c r="CP92" s="24" t="str">
        <f t="shared" si="238"/>
        <v/>
      </c>
      <c r="CQ92" s="24" t="str">
        <f t="shared" si="239"/>
        <v/>
      </c>
      <c r="CR92" s="24" t="str">
        <f t="shared" si="240"/>
        <v/>
      </c>
      <c r="CS92" s="24" t="str">
        <f t="shared" si="241"/>
        <v/>
      </c>
      <c r="CT92" s="24" t="str">
        <f t="shared" si="242"/>
        <v/>
      </c>
      <c r="CU92" s="24" t="str">
        <f t="shared" si="243"/>
        <v/>
      </c>
      <c r="CV92" s="24" t="str">
        <f t="shared" si="244"/>
        <v/>
      </c>
      <c r="CW92" s="24" t="str">
        <f t="shared" si="245"/>
        <v/>
      </c>
      <c r="CX92" s="24" t="str">
        <f t="shared" si="246"/>
        <v/>
      </c>
      <c r="CY92" s="24" t="str">
        <f t="shared" si="247"/>
        <v/>
      </c>
      <c r="CZ92" s="1">
        <f t="shared" si="248"/>
        <v>1</v>
      </c>
      <c r="DA92" s="1">
        <f t="shared" si="249"/>
        <v>2</v>
      </c>
      <c r="DB92" s="24">
        <f t="shared" si="250"/>
        <v>1.1215277777778393E-5</v>
      </c>
      <c r="DC92" s="24">
        <f t="shared" si="251"/>
        <v>5.6076388888891965E-6</v>
      </c>
      <c r="DD92" s="24">
        <f t="shared" si="252"/>
        <v>6.4930555555564595E-6</v>
      </c>
      <c r="DE92" s="24">
        <f t="shared" si="253"/>
        <v>6.4930555555564595E-6</v>
      </c>
      <c r="DF92" s="24">
        <f t="shared" si="254"/>
        <v>4.7222222222219334E-6</v>
      </c>
      <c r="DI92" s="24" t="str">
        <f t="shared" si="255"/>
        <v/>
      </c>
      <c r="DJ92" s="24" t="str">
        <f t="shared" si="256"/>
        <v/>
      </c>
      <c r="DK92" s="24" t="str">
        <f t="shared" si="257"/>
        <v/>
      </c>
      <c r="DL92" s="24" t="str">
        <f t="shared" si="258"/>
        <v/>
      </c>
      <c r="DM92" s="24" t="str">
        <f t="shared" si="259"/>
        <v/>
      </c>
      <c r="DN92" s="24" t="str">
        <f t="shared" si="260"/>
        <v/>
      </c>
      <c r="DO92" s="24" t="str">
        <f t="shared" si="261"/>
        <v/>
      </c>
      <c r="DP92" s="24" t="str">
        <f t="shared" si="262"/>
        <v/>
      </c>
      <c r="DQ92" s="24" t="str">
        <f t="shared" si="263"/>
        <v/>
      </c>
      <c r="DR92" s="24" t="str">
        <f t="shared" si="264"/>
        <v/>
      </c>
      <c r="DS92" s="24" t="str">
        <f t="shared" si="265"/>
        <v/>
      </c>
      <c r="DT92" s="24" t="str">
        <f t="shared" si="266"/>
        <v/>
      </c>
      <c r="DU92" s="24" t="str">
        <f t="shared" si="267"/>
        <v/>
      </c>
      <c r="DV92" s="1">
        <f t="shared" si="268"/>
        <v>0</v>
      </c>
      <c r="DW92" s="1">
        <f t="shared" si="269"/>
        <v>0</v>
      </c>
      <c r="DX92" s="24">
        <f t="shared" si="270"/>
        <v>0</v>
      </c>
      <c r="DY92" s="24" t="str">
        <f t="shared" si="271"/>
        <v/>
      </c>
      <c r="DZ92" s="24">
        <f t="shared" si="272"/>
        <v>0</v>
      </c>
      <c r="EA92" s="24" t="str">
        <f t="shared" si="273"/>
        <v/>
      </c>
      <c r="EB92" s="24" t="str">
        <f t="shared" si="274"/>
        <v/>
      </c>
      <c r="EE92" s="24" t="str">
        <f t="shared" si="275"/>
        <v/>
      </c>
      <c r="EF92" s="24" t="str">
        <f t="shared" si="276"/>
        <v/>
      </c>
      <c r="EG92" s="24" t="str">
        <f t="shared" si="277"/>
        <v/>
      </c>
      <c r="EH92" s="24" t="str">
        <f t="shared" si="278"/>
        <v/>
      </c>
      <c r="EI92" s="24">
        <f t="shared" si="279"/>
        <v>4.1319444444437581E-6</v>
      </c>
      <c r="EJ92" s="24" t="str">
        <f t="shared" si="280"/>
        <v/>
      </c>
      <c r="EK92" s="24" t="str">
        <f t="shared" si="281"/>
        <v/>
      </c>
      <c r="EL92" s="24" t="str">
        <f t="shared" si="282"/>
        <v/>
      </c>
      <c r="EM92" s="24" t="str">
        <f t="shared" si="283"/>
        <v/>
      </c>
      <c r="EN92" s="24" t="str">
        <f t="shared" si="284"/>
        <v/>
      </c>
      <c r="EO92" s="24" t="str">
        <f t="shared" si="285"/>
        <v/>
      </c>
      <c r="EP92" s="24" t="str">
        <f t="shared" si="286"/>
        <v/>
      </c>
      <c r="EQ92" s="24" t="str">
        <f t="shared" si="287"/>
        <v/>
      </c>
      <c r="ER92" s="1">
        <f t="shared" si="288"/>
        <v>0</v>
      </c>
      <c r="ES92" s="1">
        <f t="shared" si="289"/>
        <v>1</v>
      </c>
      <c r="ET92" s="24">
        <f t="shared" si="290"/>
        <v>4.1319444444437581E-6</v>
      </c>
      <c r="EU92" s="24">
        <f t="shared" si="291"/>
        <v>4.1319444444437581E-6</v>
      </c>
      <c r="EV92" s="24">
        <f t="shared" si="292"/>
        <v>4.1319444444437581E-6</v>
      </c>
      <c r="EW92" s="24">
        <f t="shared" si="293"/>
        <v>4.1319444444437581E-6</v>
      </c>
      <c r="EX92" s="24">
        <f t="shared" si="294"/>
        <v>4.1319444444437581E-6</v>
      </c>
      <c r="EZ92" s="24">
        <f t="shared" si="295"/>
        <v>1.5856481481481624E-4</v>
      </c>
      <c r="FA92" s="24">
        <f>IF(AND(C92&lt;&gt;"",C92&lt;=20),C92/86400,20/86400)</f>
        <v>1.585648148148148E-4</v>
      </c>
      <c r="FB92" s="40">
        <f t="shared" si="296"/>
        <v>-1.2411946470614055E-13</v>
      </c>
      <c r="FD92" s="24">
        <f t="shared" si="297"/>
        <v>6.4930555555564595E-6</v>
      </c>
      <c r="FE92" s="24">
        <f t="shared" si="298"/>
        <v>3.9351851852109654E-7</v>
      </c>
      <c r="FF92" s="24"/>
      <c r="FG92" s="49">
        <f>K92</f>
        <v>1</v>
      </c>
      <c r="FH92" s="8">
        <f>C92</f>
        <v>13.7</v>
      </c>
      <c r="FI92" s="49">
        <f>L92</f>
        <v>0</v>
      </c>
      <c r="FJ92" s="49">
        <f t="shared" si="299"/>
        <v>1</v>
      </c>
      <c r="FK92" s="49">
        <f t="shared" si="300"/>
        <v>5</v>
      </c>
      <c r="FL92" s="51">
        <f t="shared" si="301"/>
        <v>0.5610000000000781</v>
      </c>
      <c r="FM92" s="49">
        <f t="shared" si="302"/>
        <v>0</v>
      </c>
      <c r="FN92" s="49">
        <f t="shared" si="303"/>
        <v>3</v>
      </c>
      <c r="FO92" s="51">
        <f t="shared" si="304"/>
        <v>12.37400000000013</v>
      </c>
      <c r="FP92" s="51">
        <f t="shared" si="305"/>
        <v>4.1246666666667098</v>
      </c>
      <c r="FQ92" s="51">
        <f t="shared" si="306"/>
        <v>7.8880000000001171</v>
      </c>
      <c r="FR92" s="51">
        <f t="shared" si="307"/>
        <v>3.9609999999998702</v>
      </c>
      <c r="FS92" s="51">
        <f t="shared" si="308"/>
        <v>3.9609999999998702</v>
      </c>
      <c r="FT92" s="1">
        <f t="shared" si="309"/>
        <v>1</v>
      </c>
      <c r="FU92" s="1">
        <f t="shared" si="310"/>
        <v>2</v>
      </c>
      <c r="FV92" s="51">
        <f t="shared" si="311"/>
        <v>0.96900000000005315</v>
      </c>
      <c r="FW92" s="51">
        <f t="shared" si="312"/>
        <v>0.48450000000002658</v>
      </c>
      <c r="FX92" s="51">
        <f t="shared" si="313"/>
        <v>0.5610000000000781</v>
      </c>
      <c r="FY92" s="51">
        <f t="shared" si="314"/>
        <v>0.5610000000000781</v>
      </c>
      <c r="FZ92" s="51">
        <f t="shared" si="315"/>
        <v>0.40799999999997505</v>
      </c>
      <c r="GA92" s="1">
        <f t="shared" si="316"/>
        <v>0</v>
      </c>
      <c r="GB92" s="1">
        <f t="shared" si="317"/>
        <v>0</v>
      </c>
      <c r="GC92" s="51">
        <f t="shared" si="318"/>
        <v>0</v>
      </c>
      <c r="GD92" s="51" t="str">
        <f t="shared" si="319"/>
        <v/>
      </c>
      <c r="GE92" s="51">
        <f t="shared" si="320"/>
        <v>0</v>
      </c>
      <c r="GF92" s="51" t="str">
        <f t="shared" si="321"/>
        <v/>
      </c>
      <c r="GG92" s="51" t="str">
        <f t="shared" si="322"/>
        <v/>
      </c>
      <c r="GH92" s="1">
        <f t="shared" si="323"/>
        <v>0</v>
      </c>
      <c r="GI92" s="1">
        <f t="shared" si="324"/>
        <v>1</v>
      </c>
      <c r="GJ92" s="40">
        <f t="shared" si="325"/>
        <v>0.3569999999999407</v>
      </c>
      <c r="GK92" s="40">
        <f t="shared" si="326"/>
        <v>0.3569999999999407</v>
      </c>
      <c r="GL92" s="40">
        <f t="shared" si="327"/>
        <v>0.3569999999999407</v>
      </c>
      <c r="GM92" s="40">
        <f t="shared" si="328"/>
        <v>0.3569999999999407</v>
      </c>
      <c r="GN92" s="40">
        <f t="shared" si="329"/>
        <v>0.3569999999999407</v>
      </c>
    </row>
    <row r="93" spans="1:196" x14ac:dyDescent="0.25">
      <c r="D93" s="11" t="str">
        <f>IF(C93&gt;0,P93+(C93/86400),"")</f>
        <v/>
      </c>
      <c r="E93" s="11"/>
      <c r="F93" s="1">
        <v>2</v>
      </c>
      <c r="G93" s="1" t="s">
        <v>283</v>
      </c>
      <c r="H93" s="5">
        <v>55</v>
      </c>
      <c r="I93" s="5"/>
      <c r="J93" s="5" t="s">
        <v>293</v>
      </c>
      <c r="K93" s="23">
        <f t="shared" si="190"/>
        <v>0</v>
      </c>
      <c r="L93" s="5">
        <f t="shared" si="191"/>
        <v>0</v>
      </c>
      <c r="M93" s="5">
        <f t="shared" si="192"/>
        <v>0</v>
      </c>
      <c r="N93" s="5">
        <f t="shared" si="193"/>
        <v>1</v>
      </c>
      <c r="O93" s="47">
        <f t="shared" si="194"/>
        <v>1</v>
      </c>
      <c r="P93" s="4"/>
      <c r="Q93" s="4"/>
      <c r="R93" s="4"/>
      <c r="S93" s="4"/>
      <c r="T93" s="16"/>
      <c r="U93" s="4"/>
      <c r="V93" s="4"/>
      <c r="W93" s="16"/>
      <c r="X93" s="4"/>
      <c r="Y93" s="4"/>
      <c r="Z93" s="16"/>
      <c r="AA93" s="4"/>
      <c r="AB93" s="4"/>
      <c r="AC93" s="16"/>
      <c r="AD93" s="4"/>
      <c r="AE93" s="4"/>
      <c r="AF93" s="4"/>
      <c r="AG93" s="4"/>
      <c r="AH93" s="4"/>
      <c r="AI93" s="4" t="str">
        <f t="shared" si="189"/>
        <v/>
      </c>
      <c r="AJ93" s="5"/>
      <c r="AK93" s="19"/>
      <c r="AL93" s="5"/>
      <c r="AM93" s="5"/>
      <c r="AN93" s="19"/>
      <c r="AO93" s="5"/>
      <c r="AP93" s="5"/>
      <c r="AQ93" s="19"/>
      <c r="AR93" s="5"/>
      <c r="AS93" s="5"/>
      <c r="AT93" s="19"/>
      <c r="AU93" s="5"/>
      <c r="AV93" s="5"/>
      <c r="AW93" s="1">
        <f t="shared" si="197"/>
        <v>0</v>
      </c>
      <c r="AY93" s="1">
        <f t="shared" si="198"/>
        <v>999</v>
      </c>
      <c r="AZ93" s="1">
        <f t="shared" si="199"/>
        <v>0</v>
      </c>
      <c r="BA93" s="1">
        <f t="shared" si="200"/>
        <v>0</v>
      </c>
      <c r="BB93" s="1">
        <f t="shared" si="201"/>
        <v>0</v>
      </c>
      <c r="BC93" s="24" t="str">
        <f t="shared" si="202"/>
        <v/>
      </c>
      <c r="BD93" s="24" t="str">
        <f t="shared" si="203"/>
        <v/>
      </c>
      <c r="BE93" s="24" t="str">
        <f t="shared" si="204"/>
        <v/>
      </c>
      <c r="BF93" s="24" t="str">
        <f t="shared" si="205"/>
        <v/>
      </c>
      <c r="BG93" s="24" t="str">
        <f t="shared" si="206"/>
        <v/>
      </c>
      <c r="BH93" s="24" t="str">
        <f t="shared" si="207"/>
        <v/>
      </c>
      <c r="BI93" s="24" t="str">
        <f t="shared" si="208"/>
        <v/>
      </c>
      <c r="BJ93" s="24" t="str">
        <f t="shared" si="209"/>
        <v/>
      </c>
      <c r="BK93" s="24" t="str">
        <f t="shared" si="210"/>
        <v/>
      </c>
      <c r="BL93" s="24" t="str">
        <f t="shared" si="211"/>
        <v/>
      </c>
      <c r="BM93" s="24" t="str">
        <f t="shared" si="212"/>
        <v/>
      </c>
      <c r="BN93" s="24" t="str">
        <f t="shared" si="213"/>
        <v/>
      </c>
      <c r="BO93" s="24" t="str">
        <f t="shared" si="214"/>
        <v/>
      </c>
      <c r="BQ93" s="24" t="str">
        <f t="shared" si="215"/>
        <v/>
      </c>
      <c r="BR93" s="24" t="str">
        <f t="shared" si="216"/>
        <v/>
      </c>
      <c r="BS93" s="24" t="str">
        <f t="shared" si="217"/>
        <v/>
      </c>
      <c r="BT93" s="24" t="str">
        <f t="shared" si="218"/>
        <v/>
      </c>
      <c r="BU93" s="24" t="str">
        <f t="shared" si="219"/>
        <v/>
      </c>
      <c r="BV93" s="24" t="str">
        <f t="shared" si="220"/>
        <v/>
      </c>
      <c r="BW93" s="24" t="str">
        <f t="shared" si="221"/>
        <v/>
      </c>
      <c r="BX93" s="24" t="str">
        <f t="shared" si="222"/>
        <v/>
      </c>
      <c r="BY93" s="24" t="str">
        <f t="shared" si="223"/>
        <v/>
      </c>
      <c r="BZ93" s="24" t="str">
        <f t="shared" si="224"/>
        <v/>
      </c>
      <c r="CA93" s="24" t="str">
        <f t="shared" si="225"/>
        <v/>
      </c>
      <c r="CB93" s="24" t="str">
        <f t="shared" si="226"/>
        <v/>
      </c>
      <c r="CC93" s="24" t="str">
        <f t="shared" si="227"/>
        <v/>
      </c>
      <c r="CD93" s="1">
        <f t="shared" si="228"/>
        <v>0</v>
      </c>
      <c r="CE93" s="1">
        <f t="shared" si="229"/>
        <v>0</v>
      </c>
      <c r="CF93" s="24">
        <f t="shared" si="230"/>
        <v>0</v>
      </c>
      <c r="CG93" s="24" t="str">
        <f t="shared" si="231"/>
        <v/>
      </c>
      <c r="CH93" s="24">
        <f t="shared" si="232"/>
        <v>0</v>
      </c>
      <c r="CI93" s="24" t="str">
        <f t="shared" si="233"/>
        <v/>
      </c>
      <c r="CJ93" s="24" t="str">
        <f t="shared" si="234"/>
        <v/>
      </c>
      <c r="CM93" s="24" t="str">
        <f t="shared" si="235"/>
        <v/>
      </c>
      <c r="CN93" s="24" t="str">
        <f t="shared" si="236"/>
        <v/>
      </c>
      <c r="CO93" s="24" t="str">
        <f t="shared" si="237"/>
        <v/>
      </c>
      <c r="CP93" s="24" t="str">
        <f t="shared" si="238"/>
        <v/>
      </c>
      <c r="CQ93" s="24" t="str">
        <f t="shared" si="239"/>
        <v/>
      </c>
      <c r="CR93" s="24" t="str">
        <f t="shared" si="240"/>
        <v/>
      </c>
      <c r="CS93" s="24" t="str">
        <f t="shared" si="241"/>
        <v/>
      </c>
      <c r="CT93" s="24" t="str">
        <f t="shared" si="242"/>
        <v/>
      </c>
      <c r="CU93" s="24" t="str">
        <f t="shared" si="243"/>
        <v/>
      </c>
      <c r="CV93" s="24" t="str">
        <f t="shared" si="244"/>
        <v/>
      </c>
      <c r="CW93" s="24" t="str">
        <f t="shared" si="245"/>
        <v/>
      </c>
      <c r="CX93" s="24" t="str">
        <f t="shared" si="246"/>
        <v/>
      </c>
      <c r="CY93" s="24" t="str">
        <f t="shared" si="247"/>
        <v/>
      </c>
      <c r="CZ93" s="1">
        <f t="shared" si="248"/>
        <v>0</v>
      </c>
      <c r="DA93" s="1">
        <f t="shared" si="249"/>
        <v>0</v>
      </c>
      <c r="DB93" s="24">
        <f t="shared" si="250"/>
        <v>0</v>
      </c>
      <c r="DC93" s="24" t="str">
        <f t="shared" si="251"/>
        <v/>
      </c>
      <c r="DD93" s="24">
        <f t="shared" si="252"/>
        <v>0</v>
      </c>
      <c r="DE93" s="24" t="str">
        <f t="shared" si="253"/>
        <v/>
      </c>
      <c r="DF93" s="24" t="str">
        <f t="shared" si="254"/>
        <v/>
      </c>
      <c r="DI93" s="24" t="str">
        <f t="shared" si="255"/>
        <v/>
      </c>
      <c r="DJ93" s="24" t="str">
        <f t="shared" si="256"/>
        <v/>
      </c>
      <c r="DK93" s="24" t="str">
        <f t="shared" si="257"/>
        <v/>
      </c>
      <c r="DL93" s="24" t="str">
        <f t="shared" si="258"/>
        <v/>
      </c>
      <c r="DM93" s="24" t="str">
        <f t="shared" si="259"/>
        <v/>
      </c>
      <c r="DN93" s="24" t="str">
        <f t="shared" si="260"/>
        <v/>
      </c>
      <c r="DO93" s="24" t="str">
        <f t="shared" si="261"/>
        <v/>
      </c>
      <c r="DP93" s="24" t="str">
        <f t="shared" si="262"/>
        <v/>
      </c>
      <c r="DQ93" s="24" t="str">
        <f t="shared" si="263"/>
        <v/>
      </c>
      <c r="DR93" s="24" t="str">
        <f t="shared" si="264"/>
        <v/>
      </c>
      <c r="DS93" s="24" t="str">
        <f t="shared" si="265"/>
        <v/>
      </c>
      <c r="DT93" s="24" t="str">
        <f t="shared" si="266"/>
        <v/>
      </c>
      <c r="DU93" s="24" t="str">
        <f t="shared" si="267"/>
        <v/>
      </c>
      <c r="DV93" s="1">
        <f t="shared" si="268"/>
        <v>0</v>
      </c>
      <c r="DW93" s="1">
        <f t="shared" si="269"/>
        <v>0</v>
      </c>
      <c r="DX93" s="24">
        <f t="shared" si="270"/>
        <v>0</v>
      </c>
      <c r="DY93" s="24" t="str">
        <f t="shared" si="271"/>
        <v/>
      </c>
      <c r="DZ93" s="24">
        <f t="shared" si="272"/>
        <v>0</v>
      </c>
      <c r="EA93" s="24" t="str">
        <f t="shared" si="273"/>
        <v/>
      </c>
      <c r="EB93" s="24" t="str">
        <f t="shared" si="274"/>
        <v/>
      </c>
      <c r="EE93" s="24" t="str">
        <f t="shared" si="275"/>
        <v/>
      </c>
      <c r="EF93" s="24" t="str">
        <f t="shared" si="276"/>
        <v/>
      </c>
      <c r="EG93" s="24" t="str">
        <f t="shared" si="277"/>
        <v/>
      </c>
      <c r="EH93" s="24" t="str">
        <f t="shared" si="278"/>
        <v/>
      </c>
      <c r="EI93" s="24" t="str">
        <f t="shared" si="279"/>
        <v/>
      </c>
      <c r="EJ93" s="24" t="str">
        <f t="shared" si="280"/>
        <v/>
      </c>
      <c r="EK93" s="24" t="str">
        <f t="shared" si="281"/>
        <v/>
      </c>
      <c r="EL93" s="24" t="str">
        <f t="shared" si="282"/>
        <v/>
      </c>
      <c r="EM93" s="24" t="str">
        <f t="shared" si="283"/>
        <v/>
      </c>
      <c r="EN93" s="24" t="str">
        <f t="shared" si="284"/>
        <v/>
      </c>
      <c r="EO93" s="24" t="str">
        <f t="shared" si="285"/>
        <v/>
      </c>
      <c r="EP93" s="24" t="str">
        <f t="shared" si="286"/>
        <v/>
      </c>
      <c r="EQ93" s="24" t="str">
        <f t="shared" si="287"/>
        <v/>
      </c>
      <c r="ER93" s="1">
        <f t="shared" si="288"/>
        <v>0</v>
      </c>
      <c r="ES93" s="1">
        <f t="shared" si="289"/>
        <v>0</v>
      </c>
      <c r="ET93" s="24">
        <f t="shared" si="290"/>
        <v>0</v>
      </c>
      <c r="EU93" s="24" t="str">
        <f t="shared" si="291"/>
        <v/>
      </c>
      <c r="EV93" s="24">
        <f t="shared" si="292"/>
        <v>0</v>
      </c>
      <c r="EW93" s="24" t="str">
        <f t="shared" si="293"/>
        <v/>
      </c>
      <c r="EX93" s="24" t="str">
        <f t="shared" si="294"/>
        <v/>
      </c>
      <c r="EZ93" s="24">
        <f t="shared" si="295"/>
        <v>0</v>
      </c>
      <c r="FA93" s="24">
        <f>IF(AND(C93&lt;&gt;"",C93&lt;=20),C93/86400,20/86400)</f>
        <v>2.3148148148148149E-4</v>
      </c>
      <c r="FB93" s="40">
        <f t="shared" si="296"/>
        <v>20</v>
      </c>
      <c r="FD93" s="24" t="str">
        <f t="shared" si="297"/>
        <v/>
      </c>
      <c r="FE93" s="24" t="str">
        <f t="shared" si="298"/>
        <v/>
      </c>
      <c r="FF93" s="24"/>
      <c r="FG93" s="49">
        <f>K93</f>
        <v>0</v>
      </c>
      <c r="FH93" s="8">
        <f>C93</f>
        <v>0</v>
      </c>
      <c r="FI93" s="49">
        <f>L93</f>
        <v>0</v>
      </c>
      <c r="FJ93" s="49">
        <f t="shared" si="299"/>
        <v>999</v>
      </c>
      <c r="FK93" s="49">
        <f t="shared" si="300"/>
        <v>0</v>
      </c>
      <c r="FL93" s="51" t="str">
        <f t="shared" si="301"/>
        <v/>
      </c>
      <c r="FM93" s="49">
        <f t="shared" si="302"/>
        <v>0</v>
      </c>
      <c r="FN93" s="49">
        <f t="shared" si="303"/>
        <v>0</v>
      </c>
      <c r="FO93" s="51">
        <f t="shared" si="304"/>
        <v>0</v>
      </c>
      <c r="FP93" s="51" t="str">
        <f t="shared" si="305"/>
        <v/>
      </c>
      <c r="FQ93" s="51">
        <f t="shared" si="306"/>
        <v>0</v>
      </c>
      <c r="FR93" s="51" t="str">
        <f t="shared" si="307"/>
        <v/>
      </c>
      <c r="FS93" s="51" t="str">
        <f t="shared" si="308"/>
        <v/>
      </c>
      <c r="FT93" s="1">
        <f t="shared" si="309"/>
        <v>0</v>
      </c>
      <c r="FU93" s="1">
        <f t="shared" si="310"/>
        <v>0</v>
      </c>
      <c r="FV93" s="51">
        <f t="shared" si="311"/>
        <v>0</v>
      </c>
      <c r="FW93" s="51" t="str">
        <f t="shared" si="312"/>
        <v/>
      </c>
      <c r="FX93" s="51">
        <f t="shared" si="313"/>
        <v>0</v>
      </c>
      <c r="FY93" s="51" t="str">
        <f t="shared" si="314"/>
        <v/>
      </c>
      <c r="FZ93" s="51" t="str">
        <f t="shared" si="315"/>
        <v/>
      </c>
      <c r="GA93" s="1">
        <f t="shared" si="316"/>
        <v>0</v>
      </c>
      <c r="GB93" s="1">
        <f t="shared" si="317"/>
        <v>0</v>
      </c>
      <c r="GC93" s="51">
        <f t="shared" si="318"/>
        <v>0</v>
      </c>
      <c r="GD93" s="51" t="str">
        <f t="shared" si="319"/>
        <v/>
      </c>
      <c r="GE93" s="51">
        <f t="shared" si="320"/>
        <v>0</v>
      </c>
      <c r="GF93" s="51" t="str">
        <f t="shared" si="321"/>
        <v/>
      </c>
      <c r="GG93" s="51" t="str">
        <f t="shared" si="322"/>
        <v/>
      </c>
      <c r="GH93" s="1">
        <f t="shared" si="323"/>
        <v>0</v>
      </c>
      <c r="GI93" s="1">
        <f t="shared" si="324"/>
        <v>0</v>
      </c>
      <c r="GJ93" s="40">
        <f t="shared" si="325"/>
        <v>0</v>
      </c>
      <c r="GK93" s="40" t="str">
        <f t="shared" si="326"/>
        <v/>
      </c>
      <c r="GL93" s="40">
        <f t="shared" si="327"/>
        <v>0</v>
      </c>
      <c r="GM93" s="40" t="str">
        <f t="shared" si="328"/>
        <v/>
      </c>
      <c r="GN93" s="40" t="str">
        <f t="shared" si="329"/>
        <v/>
      </c>
    </row>
    <row r="94" spans="1:196" x14ac:dyDescent="0.25">
      <c r="A94">
        <v>3</v>
      </c>
      <c r="B94">
        <v>0</v>
      </c>
      <c r="C94">
        <v>8.8000000000000007</v>
      </c>
      <c r="D94" s="11">
        <f>IF(C94&gt;0,P94+(C94/86400),"")</f>
        <v>2.5151793981481482E-2</v>
      </c>
      <c r="E94" s="11">
        <f t="shared" ref="E94:E102" si="331">P94+(20/86400)</f>
        <v>2.528142361111111E-2</v>
      </c>
      <c r="F94" s="1">
        <v>2</v>
      </c>
      <c r="G94" s="1" t="s">
        <v>283</v>
      </c>
      <c r="H94" s="5">
        <v>56</v>
      </c>
      <c r="I94" s="5"/>
      <c r="J94" s="5"/>
      <c r="K94" s="23">
        <f t="shared" si="190"/>
        <v>1</v>
      </c>
      <c r="L94" s="5">
        <f t="shared" si="191"/>
        <v>0</v>
      </c>
      <c r="M94" s="5">
        <f t="shared" si="192"/>
        <v>0</v>
      </c>
      <c r="N94" s="5">
        <f t="shared" si="193"/>
        <v>0</v>
      </c>
      <c r="O94" s="47">
        <f t="shared" si="194"/>
        <v>0</v>
      </c>
      <c r="P94" s="4">
        <v>2.5049942129629629E-2</v>
      </c>
      <c r="Q94" s="4">
        <v>2.5065879629629629E-2</v>
      </c>
      <c r="R94" s="4">
        <v>2.5067372685185187E-2</v>
      </c>
      <c r="S94" s="4">
        <v>2.510837962962963E-2</v>
      </c>
      <c r="T94" s="16">
        <v>2.5067372685185187E-2</v>
      </c>
      <c r="U94" s="4">
        <v>2.510837962962963E-2</v>
      </c>
      <c r="V94" s="4">
        <v>2.5118217592592595E-2</v>
      </c>
      <c r="W94" s="16"/>
      <c r="X94" s="4"/>
      <c r="Y94" s="4"/>
      <c r="Z94" s="16"/>
      <c r="AA94" s="4"/>
      <c r="AB94" s="4"/>
      <c r="AC94" s="16"/>
      <c r="AD94" s="4"/>
      <c r="AE94" s="4"/>
      <c r="AF94" s="4">
        <v>2.51534375E-2</v>
      </c>
      <c r="AG94" s="4">
        <f t="shared" si="195"/>
        <v>2.5151793981481482E-2</v>
      </c>
      <c r="AH94" s="4" t="str">
        <f t="shared" si="196"/>
        <v>TO</v>
      </c>
      <c r="AI94" s="4" t="str">
        <f t="shared" si="189"/>
        <v/>
      </c>
      <c r="AJ94" s="5" t="s">
        <v>282</v>
      </c>
      <c r="AK94" s="19" t="s">
        <v>280</v>
      </c>
      <c r="AL94" s="5" t="s">
        <v>286</v>
      </c>
      <c r="AM94" s="5" t="s">
        <v>280</v>
      </c>
      <c r="AN94" s="19"/>
      <c r="AO94" s="5"/>
      <c r="AP94" s="5"/>
      <c r="AQ94" s="19"/>
      <c r="AR94" s="5"/>
      <c r="AS94" s="5"/>
      <c r="AT94" s="19"/>
      <c r="AU94" s="5"/>
      <c r="AV94" s="5"/>
      <c r="AW94" s="1" t="str">
        <f t="shared" si="197"/>
        <v>ic</v>
      </c>
      <c r="AY94" s="1">
        <f t="shared" si="198"/>
        <v>1</v>
      </c>
      <c r="AZ94" s="1">
        <f t="shared" si="199"/>
        <v>3</v>
      </c>
      <c r="BA94" s="1">
        <f t="shared" si="200"/>
        <v>3</v>
      </c>
      <c r="BB94" s="1">
        <f t="shared" si="201"/>
        <v>0</v>
      </c>
      <c r="BC94" s="24">
        <f t="shared" si="202"/>
        <v>1.7430555555558724E-5</v>
      </c>
      <c r="BD94" s="24">
        <f t="shared" si="203"/>
        <v>4.1006944444442472E-5</v>
      </c>
      <c r="BE94" s="24">
        <f t="shared" si="204"/>
        <v>9.8379629629649634E-6</v>
      </c>
      <c r="BF94" s="24" t="str">
        <f t="shared" si="205"/>
        <v/>
      </c>
      <c r="BG94" s="24" t="str">
        <f t="shared" si="206"/>
        <v/>
      </c>
      <c r="BH94" s="24" t="str">
        <f t="shared" si="207"/>
        <v/>
      </c>
      <c r="BI94" s="24" t="str">
        <f t="shared" si="208"/>
        <v/>
      </c>
      <c r="BJ94" s="24" t="str">
        <f t="shared" si="209"/>
        <v/>
      </c>
      <c r="BK94" s="24" t="str">
        <f t="shared" si="210"/>
        <v/>
      </c>
      <c r="BL94" s="24" t="str">
        <f t="shared" si="211"/>
        <v/>
      </c>
      <c r="BM94" s="24" t="str">
        <f t="shared" si="212"/>
        <v/>
      </c>
      <c r="BN94" s="24" t="str">
        <f t="shared" si="213"/>
        <v/>
      </c>
      <c r="BO94" s="24">
        <f t="shared" si="214"/>
        <v>3.357638888888681E-5</v>
      </c>
      <c r="BQ94" s="24" t="str">
        <f t="shared" si="215"/>
        <v/>
      </c>
      <c r="BR94" s="24">
        <f t="shared" si="216"/>
        <v>4.1006944444442472E-5</v>
      </c>
      <c r="BS94" s="24" t="str">
        <f t="shared" si="217"/>
        <v/>
      </c>
      <c r="BT94" s="24" t="str">
        <f t="shared" si="218"/>
        <v/>
      </c>
      <c r="BU94" s="24" t="str">
        <f t="shared" si="219"/>
        <v/>
      </c>
      <c r="BV94" s="24" t="str">
        <f t="shared" si="220"/>
        <v/>
      </c>
      <c r="BW94" s="24" t="str">
        <f t="shared" si="221"/>
        <v/>
      </c>
      <c r="BX94" s="24" t="str">
        <f t="shared" si="222"/>
        <v/>
      </c>
      <c r="BY94" s="24" t="str">
        <f t="shared" si="223"/>
        <v/>
      </c>
      <c r="BZ94" s="24" t="str">
        <f t="shared" si="224"/>
        <v/>
      </c>
      <c r="CA94" s="24" t="str">
        <f t="shared" si="225"/>
        <v/>
      </c>
      <c r="CB94" s="24" t="str">
        <f t="shared" si="226"/>
        <v/>
      </c>
      <c r="CC94" s="24">
        <f t="shared" si="227"/>
        <v>3.357638888888681E-5</v>
      </c>
      <c r="CD94" s="1">
        <f t="shared" si="228"/>
        <v>0</v>
      </c>
      <c r="CE94" s="1">
        <f t="shared" si="229"/>
        <v>2</v>
      </c>
      <c r="CF94" s="24">
        <f t="shared" si="230"/>
        <v>7.4583333333329282E-5</v>
      </c>
      <c r="CG94" s="24">
        <f t="shared" si="231"/>
        <v>3.7291666666664641E-5</v>
      </c>
      <c r="CH94" s="24">
        <f t="shared" si="232"/>
        <v>4.1006944444442472E-5</v>
      </c>
      <c r="CI94" s="24">
        <f t="shared" si="233"/>
        <v>4.1006944444442472E-5</v>
      </c>
      <c r="CJ94" s="24">
        <f t="shared" si="234"/>
        <v>4.1006944444442472E-5</v>
      </c>
      <c r="CM94" s="24" t="str">
        <f t="shared" si="235"/>
        <v/>
      </c>
      <c r="CN94" s="24" t="str">
        <f t="shared" si="236"/>
        <v/>
      </c>
      <c r="CO94" s="24">
        <f t="shared" si="237"/>
        <v>9.8379629629649634E-6</v>
      </c>
      <c r="CP94" s="24" t="str">
        <f t="shared" si="238"/>
        <v/>
      </c>
      <c r="CQ94" s="24" t="str">
        <f t="shared" si="239"/>
        <v/>
      </c>
      <c r="CR94" s="24" t="str">
        <f t="shared" si="240"/>
        <v/>
      </c>
      <c r="CS94" s="24" t="str">
        <f t="shared" si="241"/>
        <v/>
      </c>
      <c r="CT94" s="24" t="str">
        <f t="shared" si="242"/>
        <v/>
      </c>
      <c r="CU94" s="24" t="str">
        <f t="shared" si="243"/>
        <v/>
      </c>
      <c r="CV94" s="24" t="str">
        <f t="shared" si="244"/>
        <v/>
      </c>
      <c r="CW94" s="24" t="str">
        <f t="shared" si="245"/>
        <v/>
      </c>
      <c r="CX94" s="24" t="str">
        <f t="shared" si="246"/>
        <v/>
      </c>
      <c r="CY94" s="24" t="str">
        <f t="shared" si="247"/>
        <v/>
      </c>
      <c r="CZ94" s="1">
        <f t="shared" si="248"/>
        <v>0</v>
      </c>
      <c r="DA94" s="1">
        <f t="shared" si="249"/>
        <v>1</v>
      </c>
      <c r="DB94" s="24">
        <f t="shared" si="250"/>
        <v>9.8379629629649634E-6</v>
      </c>
      <c r="DC94" s="24">
        <f t="shared" si="251"/>
        <v>9.8379629629649634E-6</v>
      </c>
      <c r="DD94" s="24">
        <f t="shared" si="252"/>
        <v>9.8379629629649634E-6</v>
      </c>
      <c r="DE94" s="24">
        <f t="shared" si="253"/>
        <v>9.8379629629649634E-6</v>
      </c>
      <c r="DF94" s="24">
        <f t="shared" si="254"/>
        <v>9.8379629629649634E-6</v>
      </c>
      <c r="DI94" s="24">
        <f t="shared" si="255"/>
        <v>1.7430555555558724E-5</v>
      </c>
      <c r="DJ94" s="24" t="str">
        <f t="shared" si="256"/>
        <v/>
      </c>
      <c r="DK94" s="24" t="str">
        <f t="shared" si="257"/>
        <v/>
      </c>
      <c r="DL94" s="24" t="str">
        <f t="shared" si="258"/>
        <v/>
      </c>
      <c r="DM94" s="24" t="str">
        <f t="shared" si="259"/>
        <v/>
      </c>
      <c r="DN94" s="24" t="str">
        <f t="shared" si="260"/>
        <v/>
      </c>
      <c r="DO94" s="24" t="str">
        <f t="shared" si="261"/>
        <v/>
      </c>
      <c r="DP94" s="24" t="str">
        <f t="shared" si="262"/>
        <v/>
      </c>
      <c r="DQ94" s="24" t="str">
        <f t="shared" si="263"/>
        <v/>
      </c>
      <c r="DR94" s="24" t="str">
        <f t="shared" si="264"/>
        <v/>
      </c>
      <c r="DS94" s="24" t="str">
        <f t="shared" si="265"/>
        <v/>
      </c>
      <c r="DT94" s="24" t="str">
        <f t="shared" si="266"/>
        <v/>
      </c>
      <c r="DU94" s="24" t="str">
        <f t="shared" si="267"/>
        <v/>
      </c>
      <c r="DV94" s="1">
        <f t="shared" si="268"/>
        <v>1</v>
      </c>
      <c r="DW94" s="1">
        <f t="shared" si="269"/>
        <v>1</v>
      </c>
      <c r="DX94" s="24">
        <f t="shared" si="270"/>
        <v>1.7430555555558724E-5</v>
      </c>
      <c r="DY94" s="24">
        <f t="shared" si="271"/>
        <v>1.7430555555558724E-5</v>
      </c>
      <c r="DZ94" s="24">
        <f t="shared" si="272"/>
        <v>1.7430555555558724E-5</v>
      </c>
      <c r="EA94" s="24">
        <f t="shared" si="273"/>
        <v>1.7430555555558724E-5</v>
      </c>
      <c r="EB94" s="24" t="str">
        <f t="shared" si="274"/>
        <v/>
      </c>
      <c r="EE94" s="24" t="str">
        <f t="shared" si="275"/>
        <v/>
      </c>
      <c r="EF94" s="24" t="str">
        <f t="shared" si="276"/>
        <v/>
      </c>
      <c r="EG94" s="24" t="str">
        <f t="shared" si="277"/>
        <v/>
      </c>
      <c r="EH94" s="24" t="str">
        <f t="shared" si="278"/>
        <v/>
      </c>
      <c r="EI94" s="24" t="str">
        <f t="shared" si="279"/>
        <v/>
      </c>
      <c r="EJ94" s="24" t="str">
        <f t="shared" si="280"/>
        <v/>
      </c>
      <c r="EK94" s="24" t="str">
        <f t="shared" si="281"/>
        <v/>
      </c>
      <c r="EL94" s="24" t="str">
        <f t="shared" si="282"/>
        <v/>
      </c>
      <c r="EM94" s="24" t="str">
        <f t="shared" si="283"/>
        <v/>
      </c>
      <c r="EN94" s="24" t="str">
        <f t="shared" si="284"/>
        <v/>
      </c>
      <c r="EO94" s="24" t="str">
        <f t="shared" si="285"/>
        <v/>
      </c>
      <c r="EP94" s="24" t="str">
        <f t="shared" si="286"/>
        <v/>
      </c>
      <c r="EQ94" s="24" t="str">
        <f t="shared" si="287"/>
        <v/>
      </c>
      <c r="ER94" s="1">
        <f t="shared" si="288"/>
        <v>0</v>
      </c>
      <c r="ES94" s="1">
        <f t="shared" si="289"/>
        <v>0</v>
      </c>
      <c r="ET94" s="24">
        <f t="shared" si="290"/>
        <v>0</v>
      </c>
      <c r="EU94" s="24" t="str">
        <f t="shared" si="291"/>
        <v/>
      </c>
      <c r="EV94" s="24">
        <f t="shared" si="292"/>
        <v>0</v>
      </c>
      <c r="EW94" s="24" t="str">
        <f t="shared" si="293"/>
        <v/>
      </c>
      <c r="EX94" s="24" t="str">
        <f t="shared" si="294"/>
        <v/>
      </c>
      <c r="EZ94" s="24">
        <f t="shared" si="295"/>
        <v>1.0185185185185297E-4</v>
      </c>
      <c r="FA94" s="24">
        <f>IF(AND(C94&lt;&gt;"",C94&lt;=20),C94/86400,20/86400)</f>
        <v>1.0185185185185186E-4</v>
      </c>
      <c r="FB94" s="40">
        <f t="shared" si="296"/>
        <v>-9.6016944395316273E-14</v>
      </c>
      <c r="FD94" s="24">
        <f t="shared" si="297"/>
        <v>1.7430555555558724E-5</v>
      </c>
      <c r="FE94" s="24">
        <f t="shared" si="298"/>
        <v>1.493055555558398E-6</v>
      </c>
      <c r="FF94" s="24"/>
      <c r="FG94" s="49">
        <f>K94</f>
        <v>1</v>
      </c>
      <c r="FH94" s="8">
        <f>C94</f>
        <v>8.8000000000000007</v>
      </c>
      <c r="FI94" s="49">
        <f>L94</f>
        <v>0</v>
      </c>
      <c r="FJ94" s="49">
        <f t="shared" si="299"/>
        <v>1</v>
      </c>
      <c r="FK94" s="49">
        <f t="shared" si="300"/>
        <v>3</v>
      </c>
      <c r="FL94" s="51">
        <f t="shared" si="301"/>
        <v>1.5060000000002738</v>
      </c>
      <c r="FM94" s="49">
        <f t="shared" si="302"/>
        <v>0</v>
      </c>
      <c r="FN94" s="49">
        <f t="shared" si="303"/>
        <v>2</v>
      </c>
      <c r="FO94" s="51">
        <f t="shared" si="304"/>
        <v>6.44399999999965</v>
      </c>
      <c r="FP94" s="51">
        <f t="shared" si="305"/>
        <v>3.221999999999825</v>
      </c>
      <c r="FQ94" s="51">
        <f t="shared" si="306"/>
        <v>3.5429999999998296</v>
      </c>
      <c r="FR94" s="51">
        <f t="shared" si="307"/>
        <v>3.5429999999998296</v>
      </c>
      <c r="FS94" s="51">
        <f t="shared" si="308"/>
        <v>3.5429999999998296</v>
      </c>
      <c r="FT94" s="1">
        <f t="shared" si="309"/>
        <v>0</v>
      </c>
      <c r="FU94" s="1">
        <f t="shared" si="310"/>
        <v>1</v>
      </c>
      <c r="FV94" s="51">
        <f t="shared" si="311"/>
        <v>0.85000000000017284</v>
      </c>
      <c r="FW94" s="51">
        <f t="shared" si="312"/>
        <v>0.85000000000017284</v>
      </c>
      <c r="FX94" s="51">
        <f t="shared" si="313"/>
        <v>0.85000000000017284</v>
      </c>
      <c r="FY94" s="51">
        <f t="shared" si="314"/>
        <v>0.85000000000017284</v>
      </c>
      <c r="FZ94" s="51">
        <f t="shared" si="315"/>
        <v>0.85000000000017284</v>
      </c>
      <c r="GA94" s="1">
        <f t="shared" si="316"/>
        <v>1</v>
      </c>
      <c r="GB94" s="1">
        <f t="shared" si="317"/>
        <v>1</v>
      </c>
      <c r="GC94" s="51">
        <f t="shared" si="318"/>
        <v>1.5060000000002738</v>
      </c>
      <c r="GD94" s="51">
        <f t="shared" si="319"/>
        <v>1.5060000000002738</v>
      </c>
      <c r="GE94" s="51">
        <f t="shared" si="320"/>
        <v>1.5060000000002738</v>
      </c>
      <c r="GF94" s="51">
        <f t="shared" si="321"/>
        <v>1.5060000000002738</v>
      </c>
      <c r="GG94" s="51" t="str">
        <f t="shared" si="322"/>
        <v/>
      </c>
      <c r="GH94" s="1">
        <f t="shared" si="323"/>
        <v>0</v>
      </c>
      <c r="GI94" s="1">
        <f t="shared" si="324"/>
        <v>0</v>
      </c>
      <c r="GJ94" s="40">
        <f t="shared" si="325"/>
        <v>0</v>
      </c>
      <c r="GK94" s="40" t="str">
        <f t="shared" si="326"/>
        <v/>
      </c>
      <c r="GL94" s="40">
        <f t="shared" si="327"/>
        <v>0</v>
      </c>
      <c r="GM94" s="40" t="str">
        <f t="shared" si="328"/>
        <v/>
      </c>
      <c r="GN94" s="40" t="str">
        <f t="shared" si="329"/>
        <v/>
      </c>
    </row>
    <row r="95" spans="1:196" s="42" customFormat="1" x14ac:dyDescent="0.25">
      <c r="A95" s="30">
        <v>3</v>
      </c>
      <c r="B95" s="30">
        <v>3</v>
      </c>
      <c r="C95" s="30"/>
      <c r="D95" s="41" t="str">
        <f>IF(C95&gt;0,P95+(C95/86400),"")</f>
        <v/>
      </c>
      <c r="E95" s="41">
        <f t="shared" si="331"/>
        <v>8.9088194444444449E-3</v>
      </c>
      <c r="F95" s="42">
        <v>2</v>
      </c>
      <c r="G95" s="42" t="s">
        <v>283</v>
      </c>
      <c r="H95" s="47">
        <v>57</v>
      </c>
      <c r="I95" s="47" t="s">
        <v>350</v>
      </c>
      <c r="J95" s="47"/>
      <c r="K95" s="23">
        <f t="shared" si="190"/>
        <v>1</v>
      </c>
      <c r="L95" s="47">
        <f t="shared" si="191"/>
        <v>0</v>
      </c>
      <c r="M95" s="47">
        <f t="shared" si="192"/>
        <v>0</v>
      </c>
      <c r="N95" s="47">
        <f t="shared" si="193"/>
        <v>0</v>
      </c>
      <c r="O95" s="47">
        <f t="shared" si="194"/>
        <v>0</v>
      </c>
      <c r="P95" s="43">
        <v>8.6773379629629631E-3</v>
      </c>
      <c r="Q95" s="43">
        <v>8.6798958333333346E-3</v>
      </c>
      <c r="R95" s="43">
        <v>8.680486111111111E-3</v>
      </c>
      <c r="S95" s="43">
        <v>8.7473842592592603E-3</v>
      </c>
      <c r="T95" s="43">
        <v>8.680486111111111E-3</v>
      </c>
      <c r="U95" s="43">
        <v>8.7473842592592603E-3</v>
      </c>
      <c r="V95" s="43">
        <v>8.753877314814815E-3</v>
      </c>
      <c r="W95" s="43">
        <v>8.7648958333333329E-3</v>
      </c>
      <c r="X95" s="43">
        <v>8.8117245370370363E-3</v>
      </c>
      <c r="Y95" s="43">
        <v>8.8231365740740735E-3</v>
      </c>
      <c r="Z95" s="43">
        <v>8.8471412037037043E-3</v>
      </c>
      <c r="AA95" s="43">
        <v>8.8550115740740742E-3</v>
      </c>
      <c r="AB95" s="43">
        <v>8.8748842592592577E-3</v>
      </c>
      <c r="AC95" s="43">
        <v>8.8794097222222226E-3</v>
      </c>
      <c r="AD95" s="43"/>
      <c r="AE95" s="43"/>
      <c r="AF95" s="43">
        <v>9.0820717592592585E-3</v>
      </c>
      <c r="AG95" s="43">
        <f t="shared" si="195"/>
        <v>8.9088194444444449E-3</v>
      </c>
      <c r="AH95" s="43" t="str">
        <f t="shared" si="196"/>
        <v>EB</v>
      </c>
      <c r="AI95" s="43" t="str">
        <f t="shared" si="189"/>
        <v>X</v>
      </c>
      <c r="AJ95" s="47" t="s">
        <v>282</v>
      </c>
      <c r="AK95" s="47" t="s">
        <v>280</v>
      </c>
      <c r="AL95" s="47" t="s">
        <v>286</v>
      </c>
      <c r="AM95" s="47" t="s">
        <v>282</v>
      </c>
      <c r="AN95" s="47" t="s">
        <v>280</v>
      </c>
      <c r="AO95" s="47" t="s">
        <v>286</v>
      </c>
      <c r="AP95" s="47" t="s">
        <v>280</v>
      </c>
      <c r="AQ95" s="47" t="s">
        <v>286</v>
      </c>
      <c r="AR95" s="47" t="s">
        <v>280</v>
      </c>
      <c r="AS95" s="47" t="s">
        <v>286</v>
      </c>
      <c r="AT95" s="47" t="s">
        <v>280</v>
      </c>
      <c r="AU95" s="47"/>
      <c r="AV95" s="47"/>
      <c r="AW95" s="1" t="str">
        <f t="shared" si="197"/>
        <v>ic</v>
      </c>
      <c r="AX95" s="1"/>
      <c r="AY95" s="1">
        <f t="shared" si="198"/>
        <v>1</v>
      </c>
      <c r="AZ95" s="1">
        <f t="shared" si="199"/>
        <v>10</v>
      </c>
      <c r="BA95" s="1">
        <f t="shared" si="200"/>
        <v>10</v>
      </c>
      <c r="BB95" s="1">
        <f t="shared" si="201"/>
        <v>0</v>
      </c>
      <c r="BC95" s="24">
        <f t="shared" si="202"/>
        <v>3.1481481481479556E-6</v>
      </c>
      <c r="BD95" s="24">
        <f t="shared" si="203"/>
        <v>6.6898148148149261E-5</v>
      </c>
      <c r="BE95" s="24">
        <f t="shared" si="204"/>
        <v>6.4930555555547248E-6</v>
      </c>
      <c r="BF95" s="24">
        <f t="shared" si="205"/>
        <v>1.1018518518517845E-5</v>
      </c>
      <c r="BG95" s="24">
        <f t="shared" si="206"/>
        <v>4.6828703703703442E-5</v>
      </c>
      <c r="BH95" s="24">
        <f t="shared" si="207"/>
        <v>1.1412037037037207E-5</v>
      </c>
      <c r="BI95" s="24">
        <f t="shared" si="208"/>
        <v>2.4004629629630764E-5</v>
      </c>
      <c r="BJ95" s="24">
        <f t="shared" si="209"/>
        <v>7.8703703703698891E-6</v>
      </c>
      <c r="BK95" s="24">
        <f t="shared" si="210"/>
        <v>1.9872685185183536E-5</v>
      </c>
      <c r="BL95" s="24">
        <f t="shared" si="211"/>
        <v>4.5254629629648546E-6</v>
      </c>
      <c r="BM95" s="24" t="str">
        <f t="shared" si="212"/>
        <v/>
      </c>
      <c r="BN95" s="24" t="str">
        <f t="shared" si="213"/>
        <v/>
      </c>
      <c r="BO95" s="24">
        <f t="shared" si="214"/>
        <v>2.9409722222222337E-5</v>
      </c>
      <c r="BQ95" s="24" t="str">
        <f t="shared" si="215"/>
        <v/>
      </c>
      <c r="BR95" s="24">
        <f t="shared" si="216"/>
        <v>6.6898148148149261E-5</v>
      </c>
      <c r="BS95" s="24" t="str">
        <f t="shared" si="217"/>
        <v/>
      </c>
      <c r="BT95" s="24" t="str">
        <f t="shared" si="218"/>
        <v/>
      </c>
      <c r="BU95" s="24">
        <f t="shared" si="219"/>
        <v>4.6828703703703442E-5</v>
      </c>
      <c r="BV95" s="24" t="str">
        <f t="shared" si="220"/>
        <v/>
      </c>
      <c r="BW95" s="24">
        <f t="shared" si="221"/>
        <v>2.4004629629630764E-5</v>
      </c>
      <c r="BX95" s="24" t="str">
        <f t="shared" si="222"/>
        <v/>
      </c>
      <c r="BY95" s="24">
        <f t="shared" si="223"/>
        <v>1.9872685185183536E-5</v>
      </c>
      <c r="BZ95" s="24" t="str">
        <f t="shared" si="224"/>
        <v/>
      </c>
      <c r="CA95" s="24" t="str">
        <f t="shared" si="225"/>
        <v/>
      </c>
      <c r="CB95" s="24" t="str">
        <f t="shared" si="226"/>
        <v/>
      </c>
      <c r="CC95" s="24">
        <f t="shared" si="227"/>
        <v>2.9409722222222337E-5</v>
      </c>
      <c r="CD95" s="1">
        <f t="shared" si="228"/>
        <v>0</v>
      </c>
      <c r="CE95" s="1">
        <f t="shared" si="229"/>
        <v>5</v>
      </c>
      <c r="CF95" s="24">
        <f t="shared" si="230"/>
        <v>1.8701388888888934E-4</v>
      </c>
      <c r="CG95" s="24">
        <f t="shared" si="231"/>
        <v>3.7402777777777871E-5</v>
      </c>
      <c r="CH95" s="24">
        <f t="shared" si="232"/>
        <v>6.6898148148149261E-5</v>
      </c>
      <c r="CI95" s="24">
        <f t="shared" si="233"/>
        <v>6.6898148148149261E-5</v>
      </c>
      <c r="CJ95" s="24">
        <f t="shared" si="234"/>
        <v>6.6898148148149261E-5</v>
      </c>
      <c r="CK95" s="1"/>
      <c r="CL95" s="1"/>
      <c r="CM95" s="24" t="str">
        <f t="shared" si="235"/>
        <v/>
      </c>
      <c r="CN95" s="24" t="str">
        <f t="shared" si="236"/>
        <v/>
      </c>
      <c r="CO95" s="24">
        <f t="shared" si="237"/>
        <v>6.4930555555547248E-6</v>
      </c>
      <c r="CP95" s="24" t="str">
        <f t="shared" si="238"/>
        <v/>
      </c>
      <c r="CQ95" s="24" t="str">
        <f t="shared" si="239"/>
        <v/>
      </c>
      <c r="CR95" s="24">
        <f t="shared" si="240"/>
        <v>1.1412037037037207E-5</v>
      </c>
      <c r="CS95" s="24" t="str">
        <f t="shared" si="241"/>
        <v/>
      </c>
      <c r="CT95" s="24">
        <f t="shared" si="242"/>
        <v>7.8703703703698891E-6</v>
      </c>
      <c r="CU95" s="24" t="str">
        <f t="shared" si="243"/>
        <v/>
      </c>
      <c r="CV95" s="24">
        <f t="shared" si="244"/>
        <v>4.5254629629648546E-6</v>
      </c>
      <c r="CW95" s="24" t="str">
        <f t="shared" si="245"/>
        <v/>
      </c>
      <c r="CX95" s="24" t="str">
        <f t="shared" si="246"/>
        <v/>
      </c>
      <c r="CY95" s="24" t="str">
        <f t="shared" si="247"/>
        <v/>
      </c>
      <c r="CZ95" s="1">
        <f t="shared" si="248"/>
        <v>0</v>
      </c>
      <c r="DA95" s="1">
        <f t="shared" si="249"/>
        <v>4</v>
      </c>
      <c r="DB95" s="24">
        <f t="shared" si="250"/>
        <v>3.0300925925926675E-5</v>
      </c>
      <c r="DC95" s="24">
        <f t="shared" si="251"/>
        <v>7.5752314814816687E-6</v>
      </c>
      <c r="DD95" s="24">
        <f t="shared" si="252"/>
        <v>1.1412037037037207E-5</v>
      </c>
      <c r="DE95" s="24">
        <f t="shared" si="253"/>
        <v>6.4930555555547248E-6</v>
      </c>
      <c r="DF95" s="24">
        <f t="shared" si="254"/>
        <v>6.4930555555547248E-6</v>
      </c>
      <c r="DG95" s="1"/>
      <c r="DH95" s="1"/>
      <c r="DI95" s="24">
        <f t="shared" si="255"/>
        <v>3.1481481481479556E-6</v>
      </c>
      <c r="DJ95" s="24" t="str">
        <f t="shared" si="256"/>
        <v/>
      </c>
      <c r="DK95" s="24" t="str">
        <f t="shared" si="257"/>
        <v/>
      </c>
      <c r="DL95" s="24">
        <f t="shared" si="258"/>
        <v>1.1018518518517845E-5</v>
      </c>
      <c r="DM95" s="24" t="str">
        <f t="shared" si="259"/>
        <v/>
      </c>
      <c r="DN95" s="24" t="str">
        <f t="shared" si="260"/>
        <v/>
      </c>
      <c r="DO95" s="24" t="str">
        <f t="shared" si="261"/>
        <v/>
      </c>
      <c r="DP95" s="24" t="str">
        <f t="shared" si="262"/>
        <v/>
      </c>
      <c r="DQ95" s="24" t="str">
        <f t="shared" si="263"/>
        <v/>
      </c>
      <c r="DR95" s="24" t="str">
        <f t="shared" si="264"/>
        <v/>
      </c>
      <c r="DS95" s="24" t="str">
        <f t="shared" si="265"/>
        <v/>
      </c>
      <c r="DT95" s="24" t="str">
        <f t="shared" si="266"/>
        <v/>
      </c>
      <c r="DU95" s="24" t="str">
        <f t="shared" si="267"/>
        <v/>
      </c>
      <c r="DV95" s="1">
        <f t="shared" si="268"/>
        <v>1</v>
      </c>
      <c r="DW95" s="1">
        <f t="shared" si="269"/>
        <v>2</v>
      </c>
      <c r="DX95" s="24">
        <f t="shared" si="270"/>
        <v>1.41666666666658E-5</v>
      </c>
      <c r="DY95" s="24">
        <f t="shared" si="271"/>
        <v>7.0833333333329002E-6</v>
      </c>
      <c r="DZ95" s="24">
        <f t="shared" si="272"/>
        <v>1.1018518518517845E-5</v>
      </c>
      <c r="EA95" s="24">
        <f t="shared" si="273"/>
        <v>3.1481481481479556E-6</v>
      </c>
      <c r="EB95" s="24">
        <f t="shared" si="274"/>
        <v>1.1018518518517845E-5</v>
      </c>
      <c r="EC95" s="1"/>
      <c r="ED95" s="1"/>
      <c r="EE95" s="24" t="str">
        <f t="shared" si="275"/>
        <v/>
      </c>
      <c r="EF95" s="24" t="str">
        <f t="shared" si="276"/>
        <v/>
      </c>
      <c r="EG95" s="24" t="str">
        <f t="shared" si="277"/>
        <v/>
      </c>
      <c r="EH95" s="24" t="str">
        <f t="shared" si="278"/>
        <v/>
      </c>
      <c r="EI95" s="24" t="str">
        <f t="shared" si="279"/>
        <v/>
      </c>
      <c r="EJ95" s="24" t="str">
        <f t="shared" si="280"/>
        <v/>
      </c>
      <c r="EK95" s="24" t="str">
        <f t="shared" si="281"/>
        <v/>
      </c>
      <c r="EL95" s="24" t="str">
        <f t="shared" si="282"/>
        <v/>
      </c>
      <c r="EM95" s="24" t="str">
        <f t="shared" si="283"/>
        <v/>
      </c>
      <c r="EN95" s="24" t="str">
        <f t="shared" si="284"/>
        <v/>
      </c>
      <c r="EO95" s="24" t="str">
        <f t="shared" si="285"/>
        <v/>
      </c>
      <c r="EP95" s="24" t="str">
        <f t="shared" si="286"/>
        <v/>
      </c>
      <c r="EQ95" s="24" t="str">
        <f t="shared" si="287"/>
        <v/>
      </c>
      <c r="ER95" s="1">
        <f t="shared" si="288"/>
        <v>0</v>
      </c>
      <c r="ES95" s="1">
        <f t="shared" si="289"/>
        <v>0</v>
      </c>
      <c r="ET95" s="24">
        <f t="shared" si="290"/>
        <v>0</v>
      </c>
      <c r="EU95" s="24" t="str">
        <f t="shared" si="291"/>
        <v/>
      </c>
      <c r="EV95" s="24">
        <f t="shared" si="292"/>
        <v>0</v>
      </c>
      <c r="EW95" s="24" t="str">
        <f t="shared" si="293"/>
        <v/>
      </c>
      <c r="EX95" s="24" t="str">
        <f t="shared" si="294"/>
        <v/>
      </c>
      <c r="EY95" s="1"/>
      <c r="EZ95" s="24">
        <f t="shared" si="295"/>
        <v>2.3148148148148182E-4</v>
      </c>
      <c r="FA95" s="24">
        <f>IF(AND(C95&lt;&gt;"",C95&lt;=20),C95/86400,20/86400)</f>
        <v>2.3148148148148149E-4</v>
      </c>
      <c r="FB95" s="40">
        <f t="shared" si="296"/>
        <v>-2.8102520310824275E-14</v>
      </c>
      <c r="FC95" s="1"/>
      <c r="FD95" s="24">
        <f t="shared" si="297"/>
        <v>3.1481481481479556E-6</v>
      </c>
      <c r="FE95" s="24">
        <f t="shared" si="298"/>
        <v>5.9027777777644064E-7</v>
      </c>
      <c r="FF95" s="24"/>
      <c r="FG95" s="49">
        <f>K95</f>
        <v>1</v>
      </c>
      <c r="FH95" s="8">
        <f>C95</f>
        <v>0</v>
      </c>
      <c r="FI95" s="49">
        <f>L95</f>
        <v>0</v>
      </c>
      <c r="FJ95" s="49">
        <f t="shared" si="299"/>
        <v>1</v>
      </c>
      <c r="FK95" s="49">
        <f t="shared" si="300"/>
        <v>10</v>
      </c>
      <c r="FL95" s="51">
        <f t="shared" si="301"/>
        <v>0.27199999999998337</v>
      </c>
      <c r="FM95" s="49">
        <f t="shared" si="302"/>
        <v>0</v>
      </c>
      <c r="FN95" s="49">
        <f t="shared" si="303"/>
        <v>5</v>
      </c>
      <c r="FO95" s="51">
        <f t="shared" si="304"/>
        <v>16.15800000000004</v>
      </c>
      <c r="FP95" s="51">
        <f t="shared" si="305"/>
        <v>3.2316000000000082</v>
      </c>
      <c r="FQ95" s="51">
        <f t="shared" si="306"/>
        <v>5.7800000000000962</v>
      </c>
      <c r="FR95" s="51">
        <f t="shared" si="307"/>
        <v>5.7800000000000962</v>
      </c>
      <c r="FS95" s="51">
        <f t="shared" si="308"/>
        <v>5.7800000000000962</v>
      </c>
      <c r="FT95" s="1">
        <f t="shared" si="309"/>
        <v>0</v>
      </c>
      <c r="FU95" s="1">
        <f t="shared" si="310"/>
        <v>4</v>
      </c>
      <c r="FV95" s="51">
        <f t="shared" si="311"/>
        <v>2.6180000000000647</v>
      </c>
      <c r="FW95" s="51">
        <f t="shared" si="312"/>
        <v>0.65450000000001618</v>
      </c>
      <c r="FX95" s="51">
        <f t="shared" si="313"/>
        <v>0.98600000000001464</v>
      </c>
      <c r="FY95" s="51">
        <f t="shared" si="314"/>
        <v>0.56099999999992822</v>
      </c>
      <c r="FZ95" s="51">
        <f t="shared" si="315"/>
        <v>0.56099999999992822</v>
      </c>
      <c r="GA95" s="1">
        <f t="shared" si="316"/>
        <v>1</v>
      </c>
      <c r="GB95" s="1">
        <f t="shared" si="317"/>
        <v>2</v>
      </c>
      <c r="GC95" s="51">
        <f t="shared" si="318"/>
        <v>1.2239999999999251</v>
      </c>
      <c r="GD95" s="51">
        <f t="shared" si="319"/>
        <v>0.61199999999996257</v>
      </c>
      <c r="GE95" s="51">
        <f t="shared" si="320"/>
        <v>0.95199999999994178</v>
      </c>
      <c r="GF95" s="51">
        <f t="shared" si="321"/>
        <v>0.27199999999998337</v>
      </c>
      <c r="GG95" s="51">
        <f t="shared" si="322"/>
        <v>0.95199999999994178</v>
      </c>
      <c r="GH95" s="1">
        <f t="shared" si="323"/>
        <v>0</v>
      </c>
      <c r="GI95" s="1">
        <f t="shared" si="324"/>
        <v>0</v>
      </c>
      <c r="GJ95" s="40">
        <f t="shared" si="325"/>
        <v>0</v>
      </c>
      <c r="GK95" s="40" t="str">
        <f t="shared" si="326"/>
        <v/>
      </c>
      <c r="GL95" s="40">
        <f t="shared" si="327"/>
        <v>0</v>
      </c>
      <c r="GM95" s="40" t="str">
        <f t="shared" si="328"/>
        <v/>
      </c>
      <c r="GN95" s="40" t="str">
        <f t="shared" si="329"/>
        <v/>
      </c>
    </row>
    <row r="96" spans="1:196" x14ac:dyDescent="0.25">
      <c r="A96">
        <v>3</v>
      </c>
      <c r="B96">
        <v>0</v>
      </c>
      <c r="C96">
        <v>25.3</v>
      </c>
      <c r="D96" s="11">
        <f>IF(C96&gt;0,P96+(C96/86400),"")</f>
        <v>1.0409120370370369E-2</v>
      </c>
      <c r="E96" s="11">
        <f t="shared" si="331"/>
        <v>1.0347777777777777E-2</v>
      </c>
      <c r="F96" s="1">
        <v>2</v>
      </c>
      <c r="G96" s="1" t="s">
        <v>283</v>
      </c>
      <c r="H96" s="5">
        <v>58</v>
      </c>
      <c r="I96" s="5"/>
      <c r="J96" s="5"/>
      <c r="K96" s="23">
        <f t="shared" si="190"/>
        <v>1</v>
      </c>
      <c r="L96" s="5">
        <f t="shared" si="191"/>
        <v>1</v>
      </c>
      <c r="M96" s="5">
        <f t="shared" si="192"/>
        <v>0</v>
      </c>
      <c r="N96" s="5">
        <f t="shared" si="193"/>
        <v>0</v>
      </c>
      <c r="O96" s="47">
        <f t="shared" si="194"/>
        <v>0</v>
      </c>
      <c r="P96" s="4">
        <v>1.0116296296296295E-2</v>
      </c>
      <c r="Q96" s="4">
        <v>1.0169421296296296E-2</v>
      </c>
      <c r="R96" s="4">
        <v>1.0171342592592593E-2</v>
      </c>
      <c r="S96" s="4">
        <v>1.0272916666666666E-2</v>
      </c>
      <c r="T96" s="16">
        <v>1.0171342592592593E-2</v>
      </c>
      <c r="U96" s="4">
        <v>1.0272916666666666E-2</v>
      </c>
      <c r="V96" s="4">
        <v>1.028806712962963E-2</v>
      </c>
      <c r="W96" s="16"/>
      <c r="X96" s="4"/>
      <c r="Y96" s="4"/>
      <c r="Z96" s="16"/>
      <c r="AA96" s="4"/>
      <c r="AB96" s="4"/>
      <c r="AC96" s="16"/>
      <c r="AD96" s="4"/>
      <c r="AE96" s="4"/>
      <c r="AF96" s="21" t="s">
        <v>354</v>
      </c>
      <c r="AG96" s="4">
        <f t="shared" si="195"/>
        <v>1.0347777777777777E-2</v>
      </c>
      <c r="AH96" s="4" t="str">
        <f t="shared" si="196"/>
        <v>EB</v>
      </c>
      <c r="AI96" s="4" t="e">
        <f t="shared" si="189"/>
        <v>#VALUE!</v>
      </c>
      <c r="AJ96" s="5" t="s">
        <v>282</v>
      </c>
      <c r="AK96" s="19" t="s">
        <v>280</v>
      </c>
      <c r="AL96" s="5" t="s">
        <v>286</v>
      </c>
      <c r="AM96" s="5" t="s">
        <v>280</v>
      </c>
      <c r="AN96" s="19"/>
      <c r="AO96" s="5"/>
      <c r="AP96" s="5"/>
      <c r="AQ96" s="19"/>
      <c r="AR96" s="5"/>
      <c r="AS96" s="5"/>
      <c r="AT96" s="19"/>
      <c r="AU96" s="5"/>
      <c r="AV96" s="5"/>
      <c r="AW96" s="1" t="str">
        <f t="shared" si="197"/>
        <v>ic</v>
      </c>
      <c r="AY96" s="1">
        <f t="shared" si="198"/>
        <v>1</v>
      </c>
      <c r="AZ96" s="1">
        <f t="shared" si="199"/>
        <v>3</v>
      </c>
      <c r="BA96" s="1">
        <f t="shared" si="200"/>
        <v>3</v>
      </c>
      <c r="BB96" s="1">
        <f t="shared" si="201"/>
        <v>0</v>
      </c>
      <c r="BC96" s="24">
        <f t="shared" si="202"/>
        <v>5.5046296296297828E-5</v>
      </c>
      <c r="BD96" s="24">
        <f t="shared" si="203"/>
        <v>1.0157407407407337E-4</v>
      </c>
      <c r="BE96" s="24">
        <f t="shared" si="204"/>
        <v>1.5150462962963337E-5</v>
      </c>
      <c r="BF96" s="24" t="str">
        <f t="shared" si="205"/>
        <v/>
      </c>
      <c r="BG96" s="24" t="str">
        <f t="shared" si="206"/>
        <v/>
      </c>
      <c r="BH96" s="24" t="str">
        <f t="shared" si="207"/>
        <v/>
      </c>
      <c r="BI96" s="24" t="str">
        <f t="shared" si="208"/>
        <v/>
      </c>
      <c r="BJ96" s="24" t="str">
        <f t="shared" si="209"/>
        <v/>
      </c>
      <c r="BK96" s="24" t="str">
        <f t="shared" si="210"/>
        <v/>
      </c>
      <c r="BL96" s="24" t="str">
        <f t="shared" si="211"/>
        <v/>
      </c>
      <c r="BM96" s="24" t="str">
        <f t="shared" si="212"/>
        <v/>
      </c>
      <c r="BN96" s="24" t="str">
        <f t="shared" si="213"/>
        <v/>
      </c>
      <c r="BO96" s="24">
        <f t="shared" si="214"/>
        <v>5.9710648148147277E-5</v>
      </c>
      <c r="BQ96" s="24" t="str">
        <f t="shared" si="215"/>
        <v/>
      </c>
      <c r="BR96" s="24">
        <f t="shared" si="216"/>
        <v>1.0157407407407337E-4</v>
      </c>
      <c r="BS96" s="24" t="str">
        <f t="shared" si="217"/>
        <v/>
      </c>
      <c r="BT96" s="24" t="str">
        <f t="shared" si="218"/>
        <v/>
      </c>
      <c r="BU96" s="24" t="str">
        <f t="shared" si="219"/>
        <v/>
      </c>
      <c r="BV96" s="24" t="str">
        <f t="shared" si="220"/>
        <v/>
      </c>
      <c r="BW96" s="24" t="str">
        <f t="shared" si="221"/>
        <v/>
      </c>
      <c r="BX96" s="24" t="str">
        <f t="shared" si="222"/>
        <v/>
      </c>
      <c r="BY96" s="24" t="str">
        <f t="shared" si="223"/>
        <v/>
      </c>
      <c r="BZ96" s="24" t="str">
        <f t="shared" si="224"/>
        <v/>
      </c>
      <c r="CA96" s="24" t="str">
        <f t="shared" si="225"/>
        <v/>
      </c>
      <c r="CB96" s="24" t="str">
        <f t="shared" si="226"/>
        <v/>
      </c>
      <c r="CC96" s="24">
        <f t="shared" si="227"/>
        <v>5.9710648148147277E-5</v>
      </c>
      <c r="CD96" s="1">
        <f t="shared" si="228"/>
        <v>0</v>
      </c>
      <c r="CE96" s="1">
        <f t="shared" si="229"/>
        <v>2</v>
      </c>
      <c r="CF96" s="24">
        <f t="shared" si="230"/>
        <v>1.6128472222222065E-4</v>
      </c>
      <c r="CG96" s="24">
        <f t="shared" si="231"/>
        <v>8.0642361111110325E-5</v>
      </c>
      <c r="CH96" s="24">
        <f t="shared" si="232"/>
        <v>1.0157407407407337E-4</v>
      </c>
      <c r="CI96" s="24">
        <f t="shared" si="233"/>
        <v>1.0157407407407337E-4</v>
      </c>
      <c r="CJ96" s="24">
        <f t="shared" si="234"/>
        <v>1.0157407407407337E-4</v>
      </c>
      <c r="CM96" s="24" t="str">
        <f t="shared" si="235"/>
        <v/>
      </c>
      <c r="CN96" s="24" t="str">
        <f t="shared" si="236"/>
        <v/>
      </c>
      <c r="CO96" s="24">
        <f t="shared" si="237"/>
        <v>1.5150462962963337E-5</v>
      </c>
      <c r="CP96" s="24" t="str">
        <f t="shared" si="238"/>
        <v/>
      </c>
      <c r="CQ96" s="24" t="str">
        <f t="shared" si="239"/>
        <v/>
      </c>
      <c r="CR96" s="24" t="str">
        <f t="shared" si="240"/>
        <v/>
      </c>
      <c r="CS96" s="24" t="str">
        <f t="shared" si="241"/>
        <v/>
      </c>
      <c r="CT96" s="24" t="str">
        <f t="shared" si="242"/>
        <v/>
      </c>
      <c r="CU96" s="24" t="str">
        <f t="shared" si="243"/>
        <v/>
      </c>
      <c r="CV96" s="24" t="str">
        <f t="shared" si="244"/>
        <v/>
      </c>
      <c r="CW96" s="24" t="str">
        <f t="shared" si="245"/>
        <v/>
      </c>
      <c r="CX96" s="24" t="str">
        <f t="shared" si="246"/>
        <v/>
      </c>
      <c r="CY96" s="24" t="str">
        <f t="shared" si="247"/>
        <v/>
      </c>
      <c r="CZ96" s="1">
        <f t="shared" si="248"/>
        <v>0</v>
      </c>
      <c r="DA96" s="1">
        <f t="shared" si="249"/>
        <v>1</v>
      </c>
      <c r="DB96" s="24">
        <f t="shared" si="250"/>
        <v>1.5150462962963337E-5</v>
      </c>
      <c r="DC96" s="24">
        <f t="shared" si="251"/>
        <v>1.5150462962963337E-5</v>
      </c>
      <c r="DD96" s="24">
        <f t="shared" si="252"/>
        <v>1.5150462962963337E-5</v>
      </c>
      <c r="DE96" s="24">
        <f t="shared" si="253"/>
        <v>1.5150462962963337E-5</v>
      </c>
      <c r="DF96" s="24">
        <f t="shared" si="254"/>
        <v>1.5150462962963337E-5</v>
      </c>
      <c r="DI96" s="24">
        <f t="shared" si="255"/>
        <v>5.5046296296297828E-5</v>
      </c>
      <c r="DJ96" s="24" t="str">
        <f t="shared" si="256"/>
        <v/>
      </c>
      <c r="DK96" s="24" t="str">
        <f t="shared" si="257"/>
        <v/>
      </c>
      <c r="DL96" s="24" t="str">
        <f t="shared" si="258"/>
        <v/>
      </c>
      <c r="DM96" s="24" t="str">
        <f t="shared" si="259"/>
        <v/>
      </c>
      <c r="DN96" s="24" t="str">
        <f t="shared" si="260"/>
        <v/>
      </c>
      <c r="DO96" s="24" t="str">
        <f t="shared" si="261"/>
        <v/>
      </c>
      <c r="DP96" s="24" t="str">
        <f t="shared" si="262"/>
        <v/>
      </c>
      <c r="DQ96" s="24" t="str">
        <f t="shared" si="263"/>
        <v/>
      </c>
      <c r="DR96" s="24" t="str">
        <f t="shared" si="264"/>
        <v/>
      </c>
      <c r="DS96" s="24" t="str">
        <f t="shared" si="265"/>
        <v/>
      </c>
      <c r="DT96" s="24" t="str">
        <f t="shared" si="266"/>
        <v/>
      </c>
      <c r="DU96" s="24" t="str">
        <f t="shared" si="267"/>
        <v/>
      </c>
      <c r="DV96" s="1">
        <f t="shared" si="268"/>
        <v>1</v>
      </c>
      <c r="DW96" s="1">
        <f t="shared" si="269"/>
        <v>1</v>
      </c>
      <c r="DX96" s="24">
        <f t="shared" si="270"/>
        <v>5.5046296296297828E-5</v>
      </c>
      <c r="DY96" s="24">
        <f t="shared" si="271"/>
        <v>5.5046296296297828E-5</v>
      </c>
      <c r="DZ96" s="24">
        <f t="shared" si="272"/>
        <v>5.5046296296297828E-5</v>
      </c>
      <c r="EA96" s="24">
        <f t="shared" si="273"/>
        <v>5.5046296296297828E-5</v>
      </c>
      <c r="EB96" s="24" t="str">
        <f t="shared" si="274"/>
        <v/>
      </c>
      <c r="EE96" s="24" t="str">
        <f t="shared" si="275"/>
        <v/>
      </c>
      <c r="EF96" s="24" t="str">
        <f t="shared" si="276"/>
        <v/>
      </c>
      <c r="EG96" s="24" t="str">
        <f t="shared" si="277"/>
        <v/>
      </c>
      <c r="EH96" s="24" t="str">
        <f t="shared" si="278"/>
        <v/>
      </c>
      <c r="EI96" s="24" t="str">
        <f t="shared" si="279"/>
        <v/>
      </c>
      <c r="EJ96" s="24" t="str">
        <f t="shared" si="280"/>
        <v/>
      </c>
      <c r="EK96" s="24" t="str">
        <f t="shared" si="281"/>
        <v/>
      </c>
      <c r="EL96" s="24" t="str">
        <f t="shared" si="282"/>
        <v/>
      </c>
      <c r="EM96" s="24" t="str">
        <f t="shared" si="283"/>
        <v/>
      </c>
      <c r="EN96" s="24" t="str">
        <f t="shared" si="284"/>
        <v/>
      </c>
      <c r="EO96" s="24" t="str">
        <f t="shared" si="285"/>
        <v/>
      </c>
      <c r="EP96" s="24" t="str">
        <f t="shared" si="286"/>
        <v/>
      </c>
      <c r="EQ96" s="24" t="str">
        <f t="shared" si="287"/>
        <v/>
      </c>
      <c r="ER96" s="1">
        <f t="shared" si="288"/>
        <v>0</v>
      </c>
      <c r="ES96" s="1">
        <f t="shared" si="289"/>
        <v>0</v>
      </c>
      <c r="ET96" s="24">
        <f t="shared" si="290"/>
        <v>0</v>
      </c>
      <c r="EU96" s="24" t="str">
        <f t="shared" si="291"/>
        <v/>
      </c>
      <c r="EV96" s="24">
        <f t="shared" si="292"/>
        <v>0</v>
      </c>
      <c r="EW96" s="24" t="str">
        <f t="shared" si="293"/>
        <v/>
      </c>
      <c r="EX96" s="24" t="str">
        <f t="shared" si="294"/>
        <v/>
      </c>
      <c r="EZ96" s="24">
        <f t="shared" si="295"/>
        <v>2.3148148148148182E-4</v>
      </c>
      <c r="FA96" s="24">
        <f>IF(AND(C96&lt;&gt;"",C96&lt;=20),C96/86400,20/86400)</f>
        <v>2.3148148148148149E-4</v>
      </c>
      <c r="FB96" s="40">
        <f t="shared" si="296"/>
        <v>-2.8102520310824275E-14</v>
      </c>
      <c r="FD96" s="24">
        <f t="shared" si="297"/>
        <v>5.5046296296297828E-5</v>
      </c>
      <c r="FE96" s="24">
        <f t="shared" si="298"/>
        <v>1.92129629629674E-6</v>
      </c>
      <c r="FF96" s="24"/>
      <c r="FG96" s="49">
        <f>K96</f>
        <v>1</v>
      </c>
      <c r="FH96" s="8">
        <f>C96</f>
        <v>25.3</v>
      </c>
      <c r="FI96" s="49">
        <f>L96</f>
        <v>1</v>
      </c>
      <c r="FJ96" s="49">
        <f t="shared" si="299"/>
        <v>1</v>
      </c>
      <c r="FK96" s="49">
        <f t="shared" si="300"/>
        <v>3</v>
      </c>
      <c r="FL96" s="51">
        <f t="shared" si="301"/>
        <v>4.7560000000001326</v>
      </c>
      <c r="FM96" s="49">
        <f t="shared" si="302"/>
        <v>0</v>
      </c>
      <c r="FN96" s="49">
        <f t="shared" si="303"/>
        <v>2</v>
      </c>
      <c r="FO96" s="51">
        <f t="shared" si="304"/>
        <v>13.934999999999864</v>
      </c>
      <c r="FP96" s="51">
        <f t="shared" si="305"/>
        <v>6.9674999999999319</v>
      </c>
      <c r="FQ96" s="51">
        <f t="shared" si="306"/>
        <v>8.7759999999999394</v>
      </c>
      <c r="FR96" s="51">
        <f t="shared" si="307"/>
        <v>8.7759999999999394</v>
      </c>
      <c r="FS96" s="51">
        <f t="shared" si="308"/>
        <v>8.7759999999999394</v>
      </c>
      <c r="FT96" s="1">
        <f t="shared" si="309"/>
        <v>0</v>
      </c>
      <c r="FU96" s="1">
        <f t="shared" si="310"/>
        <v>1</v>
      </c>
      <c r="FV96" s="51">
        <f t="shared" si="311"/>
        <v>1.3090000000000324</v>
      </c>
      <c r="FW96" s="51">
        <f t="shared" si="312"/>
        <v>1.3090000000000324</v>
      </c>
      <c r="FX96" s="51">
        <f t="shared" si="313"/>
        <v>1.3090000000000324</v>
      </c>
      <c r="FY96" s="51">
        <f t="shared" si="314"/>
        <v>1.3090000000000324</v>
      </c>
      <c r="FZ96" s="51">
        <f t="shared" si="315"/>
        <v>1.3090000000000324</v>
      </c>
      <c r="GA96" s="1">
        <f t="shared" si="316"/>
        <v>1</v>
      </c>
      <c r="GB96" s="1">
        <f t="shared" si="317"/>
        <v>1</v>
      </c>
      <c r="GC96" s="51">
        <f t="shared" si="318"/>
        <v>4.7560000000001326</v>
      </c>
      <c r="GD96" s="51">
        <f t="shared" si="319"/>
        <v>4.7560000000001326</v>
      </c>
      <c r="GE96" s="51">
        <f t="shared" si="320"/>
        <v>4.7560000000001326</v>
      </c>
      <c r="GF96" s="51">
        <f t="shared" si="321"/>
        <v>4.7560000000001326</v>
      </c>
      <c r="GG96" s="51" t="str">
        <f t="shared" si="322"/>
        <v/>
      </c>
      <c r="GH96" s="1">
        <f t="shared" si="323"/>
        <v>0</v>
      </c>
      <c r="GI96" s="1">
        <f t="shared" si="324"/>
        <v>0</v>
      </c>
      <c r="GJ96" s="40">
        <f t="shared" si="325"/>
        <v>0</v>
      </c>
      <c r="GK96" s="40" t="str">
        <f t="shared" si="326"/>
        <v/>
      </c>
      <c r="GL96" s="40">
        <f t="shared" si="327"/>
        <v>0</v>
      </c>
      <c r="GM96" s="40" t="str">
        <f t="shared" si="328"/>
        <v/>
      </c>
      <c r="GN96" s="40" t="str">
        <f t="shared" si="329"/>
        <v/>
      </c>
    </row>
    <row r="97" spans="1:196" x14ac:dyDescent="0.25">
      <c r="A97">
        <v>3</v>
      </c>
      <c r="B97">
        <v>0</v>
      </c>
      <c r="C97">
        <v>9.4</v>
      </c>
      <c r="D97" s="11">
        <f>IF(C97&gt;0,P97+(C97/86400),"")</f>
        <v>7.5758564814814812E-3</v>
      </c>
      <c r="E97" s="11">
        <f t="shared" si="331"/>
        <v>7.6985416666666669E-3</v>
      </c>
      <c r="F97" s="1">
        <v>2</v>
      </c>
      <c r="G97" s="1" t="s">
        <v>283</v>
      </c>
      <c r="H97" s="5">
        <v>59</v>
      </c>
      <c r="I97" s="5"/>
      <c r="J97" s="5"/>
      <c r="K97" s="23">
        <f t="shared" si="190"/>
        <v>1</v>
      </c>
      <c r="L97" s="5">
        <f t="shared" si="191"/>
        <v>0</v>
      </c>
      <c r="M97" s="5">
        <f t="shared" si="192"/>
        <v>0</v>
      </c>
      <c r="N97" s="5">
        <f t="shared" si="193"/>
        <v>0</v>
      </c>
      <c r="O97" s="47">
        <f t="shared" si="194"/>
        <v>0</v>
      </c>
      <c r="P97" s="4">
        <v>7.4670601851851851E-3</v>
      </c>
      <c r="Q97" s="4">
        <v>7.4704050925925927E-3</v>
      </c>
      <c r="R97" s="4">
        <v>7.47099537037037E-3</v>
      </c>
      <c r="S97" s="4">
        <v>7.5018865740740749E-3</v>
      </c>
      <c r="T97" s="16">
        <v>7.47099537037037E-3</v>
      </c>
      <c r="U97" s="4">
        <v>7.5018865740740749E-3</v>
      </c>
      <c r="V97" s="4">
        <v>7.5103472222222212E-3</v>
      </c>
      <c r="W97" s="16">
        <v>7.5156597222222213E-3</v>
      </c>
      <c r="X97" s="4">
        <v>7.5253009259259257E-3</v>
      </c>
      <c r="Y97" s="4">
        <v>7.5306134259259258E-3</v>
      </c>
      <c r="Z97" s="16">
        <v>7.5514699074074078E-3</v>
      </c>
      <c r="AA97" s="4">
        <v>7.5662268518518518E-3</v>
      </c>
      <c r="AB97" s="4">
        <v>7.5742939814814813E-3</v>
      </c>
      <c r="AC97" s="16"/>
      <c r="AD97" s="4"/>
      <c r="AE97" s="4"/>
      <c r="AF97" s="4">
        <v>7.5758680555555562E-3</v>
      </c>
      <c r="AG97" s="4">
        <f t="shared" si="195"/>
        <v>7.5758564814814812E-3</v>
      </c>
      <c r="AH97" s="4" t="str">
        <f t="shared" si="196"/>
        <v>TO</v>
      </c>
      <c r="AI97" s="4" t="str">
        <f t="shared" si="189"/>
        <v/>
      </c>
      <c r="AJ97" s="5" t="s">
        <v>282</v>
      </c>
      <c r="AK97" s="19" t="s">
        <v>280</v>
      </c>
      <c r="AL97" s="5" t="s">
        <v>286</v>
      </c>
      <c r="AM97" s="5" t="s">
        <v>280</v>
      </c>
      <c r="AN97" s="19" t="s">
        <v>282</v>
      </c>
      <c r="AO97" s="5" t="s">
        <v>280</v>
      </c>
      <c r="AP97" s="5" t="s">
        <v>282</v>
      </c>
      <c r="AQ97" s="19" t="s">
        <v>280</v>
      </c>
      <c r="AR97" s="5" t="s">
        <v>281</v>
      </c>
      <c r="AS97" s="5" t="s">
        <v>280</v>
      </c>
      <c r="AT97" s="19"/>
      <c r="AU97" s="5"/>
      <c r="AV97" s="5"/>
      <c r="AW97" s="1" t="str">
        <f t="shared" si="197"/>
        <v>ic</v>
      </c>
      <c r="AY97" s="1">
        <f t="shared" si="198"/>
        <v>1</v>
      </c>
      <c r="AZ97" s="1">
        <f t="shared" si="199"/>
        <v>9</v>
      </c>
      <c r="BA97" s="1">
        <f t="shared" si="200"/>
        <v>9</v>
      </c>
      <c r="BB97" s="1">
        <f t="shared" si="201"/>
        <v>0</v>
      </c>
      <c r="BC97" s="24">
        <f t="shared" si="202"/>
        <v>3.9351851851849445E-6</v>
      </c>
      <c r="BD97" s="24">
        <f t="shared" si="203"/>
        <v>3.089120370370485E-5</v>
      </c>
      <c r="BE97" s="24">
        <f t="shared" si="204"/>
        <v>8.4606481481463297E-6</v>
      </c>
      <c r="BF97" s="24">
        <f t="shared" si="205"/>
        <v>5.3125000000001088E-6</v>
      </c>
      <c r="BG97" s="24">
        <f t="shared" si="206"/>
        <v>9.6412037037044152E-6</v>
      </c>
      <c r="BH97" s="24">
        <f t="shared" si="207"/>
        <v>5.3125000000001088E-6</v>
      </c>
      <c r="BI97" s="24">
        <f t="shared" si="208"/>
        <v>2.0856481481481941E-5</v>
      </c>
      <c r="BJ97" s="24">
        <f t="shared" si="209"/>
        <v>1.4756944444443976E-5</v>
      </c>
      <c r="BK97" s="24">
        <f t="shared" si="210"/>
        <v>8.06712962962957E-6</v>
      </c>
      <c r="BL97" s="24" t="str">
        <f t="shared" si="211"/>
        <v/>
      </c>
      <c r="BM97" s="24" t="str">
        <f t="shared" si="212"/>
        <v/>
      </c>
      <c r="BN97" s="24" t="str">
        <f t="shared" si="213"/>
        <v/>
      </c>
      <c r="BO97" s="24">
        <f t="shared" si="214"/>
        <v>1.5624999999998279E-6</v>
      </c>
      <c r="BQ97" s="24" t="str">
        <f t="shared" si="215"/>
        <v/>
      </c>
      <c r="BR97" s="24">
        <f t="shared" si="216"/>
        <v>3.089120370370485E-5</v>
      </c>
      <c r="BS97" s="24" t="str">
        <f t="shared" si="217"/>
        <v/>
      </c>
      <c r="BT97" s="24">
        <f t="shared" si="218"/>
        <v>5.3125000000001088E-6</v>
      </c>
      <c r="BU97" s="24" t="str">
        <f t="shared" si="219"/>
        <v/>
      </c>
      <c r="BV97" s="24">
        <f t="shared" si="220"/>
        <v>5.3125000000001088E-6</v>
      </c>
      <c r="BW97" s="24" t="str">
        <f t="shared" si="221"/>
        <v/>
      </c>
      <c r="BX97" s="24">
        <f t="shared" si="222"/>
        <v>1.4756944444443976E-5</v>
      </c>
      <c r="BY97" s="24" t="str">
        <f t="shared" si="223"/>
        <v/>
      </c>
      <c r="BZ97" s="24" t="str">
        <f t="shared" si="224"/>
        <v/>
      </c>
      <c r="CA97" s="24" t="str">
        <f t="shared" si="225"/>
        <v/>
      </c>
      <c r="CB97" s="24" t="str">
        <f t="shared" si="226"/>
        <v/>
      </c>
      <c r="CC97" s="24">
        <f t="shared" si="227"/>
        <v>1.5624999999998279E-6</v>
      </c>
      <c r="CD97" s="1">
        <f t="shared" si="228"/>
        <v>0</v>
      </c>
      <c r="CE97" s="1">
        <f t="shared" si="229"/>
        <v>5</v>
      </c>
      <c r="CF97" s="24">
        <f t="shared" si="230"/>
        <v>5.7835648148148872E-5</v>
      </c>
      <c r="CG97" s="24">
        <f t="shared" si="231"/>
        <v>1.1567129629629774E-5</v>
      </c>
      <c r="CH97" s="24">
        <f t="shared" si="232"/>
        <v>3.089120370370485E-5</v>
      </c>
      <c r="CI97" s="24">
        <f t="shared" si="233"/>
        <v>3.089120370370485E-5</v>
      </c>
      <c r="CJ97" s="24">
        <f t="shared" si="234"/>
        <v>3.089120370370485E-5</v>
      </c>
      <c r="CM97" s="24" t="str">
        <f t="shared" si="235"/>
        <v/>
      </c>
      <c r="CN97" s="24" t="str">
        <f t="shared" si="236"/>
        <v/>
      </c>
      <c r="CO97" s="24">
        <f t="shared" si="237"/>
        <v>8.4606481481463297E-6</v>
      </c>
      <c r="CP97" s="24" t="str">
        <f t="shared" si="238"/>
        <v/>
      </c>
      <c r="CQ97" s="24" t="str">
        <f t="shared" si="239"/>
        <v/>
      </c>
      <c r="CR97" s="24" t="str">
        <f t="shared" si="240"/>
        <v/>
      </c>
      <c r="CS97" s="24" t="str">
        <f t="shared" si="241"/>
        <v/>
      </c>
      <c r="CT97" s="24" t="str">
        <f t="shared" si="242"/>
        <v/>
      </c>
      <c r="CU97" s="24" t="str">
        <f t="shared" si="243"/>
        <v/>
      </c>
      <c r="CV97" s="24" t="str">
        <f t="shared" si="244"/>
        <v/>
      </c>
      <c r="CW97" s="24" t="str">
        <f t="shared" si="245"/>
        <v/>
      </c>
      <c r="CX97" s="24" t="str">
        <f t="shared" si="246"/>
        <v/>
      </c>
      <c r="CY97" s="24" t="str">
        <f t="shared" si="247"/>
        <v/>
      </c>
      <c r="CZ97" s="1">
        <f t="shared" si="248"/>
        <v>0</v>
      </c>
      <c r="DA97" s="1">
        <f t="shared" si="249"/>
        <v>1</v>
      </c>
      <c r="DB97" s="24">
        <f t="shared" si="250"/>
        <v>8.4606481481463297E-6</v>
      </c>
      <c r="DC97" s="24">
        <f t="shared" si="251"/>
        <v>8.4606481481463297E-6</v>
      </c>
      <c r="DD97" s="24">
        <f t="shared" si="252"/>
        <v>8.4606481481463297E-6</v>
      </c>
      <c r="DE97" s="24">
        <f t="shared" si="253"/>
        <v>8.4606481481463297E-6</v>
      </c>
      <c r="DF97" s="24">
        <f t="shared" si="254"/>
        <v>8.4606481481463297E-6</v>
      </c>
      <c r="DI97" s="24">
        <f t="shared" si="255"/>
        <v>3.9351851851849445E-6</v>
      </c>
      <c r="DJ97" s="24" t="str">
        <f t="shared" si="256"/>
        <v/>
      </c>
      <c r="DK97" s="24" t="str">
        <f t="shared" si="257"/>
        <v/>
      </c>
      <c r="DL97" s="24" t="str">
        <f t="shared" si="258"/>
        <v/>
      </c>
      <c r="DM97" s="24">
        <f t="shared" si="259"/>
        <v>9.6412037037044152E-6</v>
      </c>
      <c r="DN97" s="24" t="str">
        <f t="shared" si="260"/>
        <v/>
      </c>
      <c r="DO97" s="24">
        <f t="shared" si="261"/>
        <v>2.0856481481481941E-5</v>
      </c>
      <c r="DP97" s="24" t="str">
        <f t="shared" si="262"/>
        <v/>
      </c>
      <c r="DQ97" s="24" t="str">
        <f t="shared" si="263"/>
        <v/>
      </c>
      <c r="DR97" s="24" t="str">
        <f t="shared" si="264"/>
        <v/>
      </c>
      <c r="DS97" s="24" t="str">
        <f t="shared" si="265"/>
        <v/>
      </c>
      <c r="DT97" s="24" t="str">
        <f t="shared" si="266"/>
        <v/>
      </c>
      <c r="DU97" s="24" t="str">
        <f t="shared" si="267"/>
        <v/>
      </c>
      <c r="DV97" s="1">
        <f t="shared" si="268"/>
        <v>1</v>
      </c>
      <c r="DW97" s="1">
        <f t="shared" si="269"/>
        <v>3</v>
      </c>
      <c r="DX97" s="24">
        <f t="shared" si="270"/>
        <v>3.44328703703713E-5</v>
      </c>
      <c r="DY97" s="24">
        <f t="shared" si="271"/>
        <v>1.1477623456790433E-5</v>
      </c>
      <c r="DZ97" s="24">
        <f t="shared" si="272"/>
        <v>2.0856481481481941E-5</v>
      </c>
      <c r="EA97" s="24">
        <f t="shared" si="273"/>
        <v>3.9351851851849445E-6</v>
      </c>
      <c r="EB97" s="24">
        <f t="shared" si="274"/>
        <v>9.6412037037044152E-6</v>
      </c>
      <c r="EE97" s="24" t="str">
        <f t="shared" si="275"/>
        <v/>
      </c>
      <c r="EF97" s="24" t="str">
        <f t="shared" si="276"/>
        <v/>
      </c>
      <c r="EG97" s="24" t="str">
        <f t="shared" si="277"/>
        <v/>
      </c>
      <c r="EH97" s="24" t="str">
        <f t="shared" si="278"/>
        <v/>
      </c>
      <c r="EI97" s="24" t="str">
        <f t="shared" si="279"/>
        <v/>
      </c>
      <c r="EJ97" s="24" t="str">
        <f t="shared" si="280"/>
        <v/>
      </c>
      <c r="EK97" s="24" t="str">
        <f t="shared" si="281"/>
        <v/>
      </c>
      <c r="EL97" s="24" t="str">
        <f t="shared" si="282"/>
        <v/>
      </c>
      <c r="EM97" s="24">
        <f t="shared" si="283"/>
        <v>8.06712962962957E-6</v>
      </c>
      <c r="EN97" s="24" t="str">
        <f t="shared" si="284"/>
        <v/>
      </c>
      <c r="EO97" s="24" t="str">
        <f t="shared" si="285"/>
        <v/>
      </c>
      <c r="EP97" s="24" t="str">
        <f t="shared" si="286"/>
        <v/>
      </c>
      <c r="EQ97" s="24" t="str">
        <f t="shared" si="287"/>
        <v/>
      </c>
      <c r="ER97" s="1">
        <f t="shared" si="288"/>
        <v>0</v>
      </c>
      <c r="ES97" s="1">
        <f t="shared" si="289"/>
        <v>1</v>
      </c>
      <c r="ET97" s="24">
        <f t="shared" si="290"/>
        <v>8.06712962962957E-6</v>
      </c>
      <c r="EU97" s="24">
        <f t="shared" si="291"/>
        <v>8.06712962962957E-6</v>
      </c>
      <c r="EV97" s="24">
        <f t="shared" si="292"/>
        <v>8.06712962962957E-6</v>
      </c>
      <c r="EW97" s="24">
        <f t="shared" si="293"/>
        <v>8.06712962962957E-6</v>
      </c>
      <c r="EX97" s="24">
        <f t="shared" si="294"/>
        <v>8.06712962962957E-6</v>
      </c>
      <c r="EZ97" s="24">
        <f t="shared" si="295"/>
        <v>1.0879629629629607E-4</v>
      </c>
      <c r="FA97" s="24">
        <f>IF(AND(C97&lt;&gt;"",C97&lt;=20),C97/86400,20/86400)</f>
        <v>1.087962962962963E-4</v>
      </c>
      <c r="FB97" s="40">
        <f t="shared" si="296"/>
        <v>1.9905951886833861E-14</v>
      </c>
      <c r="FD97" s="24">
        <f t="shared" si="297"/>
        <v>3.9351851851849445E-6</v>
      </c>
      <c r="FE97" s="24">
        <f t="shared" si="298"/>
        <v>5.90277777777308E-7</v>
      </c>
      <c r="FF97" s="24"/>
      <c r="FG97" s="49">
        <f>K97</f>
        <v>1</v>
      </c>
      <c r="FH97" s="8">
        <f>C97</f>
        <v>9.4</v>
      </c>
      <c r="FI97" s="49">
        <f>L97</f>
        <v>0</v>
      </c>
      <c r="FJ97" s="49">
        <f t="shared" si="299"/>
        <v>1</v>
      </c>
      <c r="FK97" s="49">
        <f t="shared" si="300"/>
        <v>9</v>
      </c>
      <c r="FL97" s="51">
        <f t="shared" si="301"/>
        <v>0.33999999999997921</v>
      </c>
      <c r="FM97" s="49">
        <f t="shared" si="302"/>
        <v>0</v>
      </c>
      <c r="FN97" s="49">
        <f t="shared" si="303"/>
        <v>5</v>
      </c>
      <c r="FO97" s="51">
        <f t="shared" si="304"/>
        <v>4.9970000000000621</v>
      </c>
      <c r="FP97" s="51">
        <f t="shared" si="305"/>
        <v>0.99940000000001239</v>
      </c>
      <c r="FQ97" s="51">
        <f t="shared" si="306"/>
        <v>2.6690000000000991</v>
      </c>
      <c r="FR97" s="51">
        <f t="shared" si="307"/>
        <v>2.6690000000000991</v>
      </c>
      <c r="FS97" s="51">
        <f t="shared" si="308"/>
        <v>2.6690000000000991</v>
      </c>
      <c r="FT97" s="1">
        <f t="shared" si="309"/>
        <v>0</v>
      </c>
      <c r="FU97" s="1">
        <f t="shared" si="310"/>
        <v>1</v>
      </c>
      <c r="FV97" s="51">
        <f t="shared" si="311"/>
        <v>0.73099999999984289</v>
      </c>
      <c r="FW97" s="51">
        <f t="shared" si="312"/>
        <v>0.73099999999984289</v>
      </c>
      <c r="FX97" s="51">
        <f t="shared" si="313"/>
        <v>0.73099999999984289</v>
      </c>
      <c r="FY97" s="51">
        <f t="shared" si="314"/>
        <v>0.73099999999984289</v>
      </c>
      <c r="FZ97" s="51">
        <f t="shared" si="315"/>
        <v>0.73099999999984289</v>
      </c>
      <c r="GA97" s="1">
        <f t="shared" si="316"/>
        <v>1</v>
      </c>
      <c r="GB97" s="1">
        <f t="shared" si="317"/>
        <v>3</v>
      </c>
      <c r="GC97" s="51">
        <f t="shared" si="318"/>
        <v>2.9750000000000805</v>
      </c>
      <c r="GD97" s="51">
        <f t="shared" si="319"/>
        <v>0.99166666666669345</v>
      </c>
      <c r="GE97" s="51">
        <f t="shared" si="320"/>
        <v>1.8020000000000396</v>
      </c>
      <c r="GF97" s="51">
        <f t="shared" si="321"/>
        <v>0.33999999999997921</v>
      </c>
      <c r="GG97" s="51">
        <f t="shared" si="322"/>
        <v>0.83300000000006147</v>
      </c>
      <c r="GH97" s="1">
        <f t="shared" si="323"/>
        <v>0</v>
      </c>
      <c r="GI97" s="1">
        <f t="shared" si="324"/>
        <v>1</v>
      </c>
      <c r="GJ97" s="40">
        <f t="shared" si="325"/>
        <v>0.69699999999999485</v>
      </c>
      <c r="GK97" s="40">
        <f t="shared" si="326"/>
        <v>0.69699999999999485</v>
      </c>
      <c r="GL97" s="40">
        <f t="shared" si="327"/>
        <v>0.69699999999999485</v>
      </c>
      <c r="GM97" s="40">
        <f t="shared" si="328"/>
        <v>0.69699999999999485</v>
      </c>
      <c r="GN97" s="40">
        <f t="shared" si="329"/>
        <v>0.69699999999999485</v>
      </c>
    </row>
    <row r="98" spans="1:196" x14ac:dyDescent="0.25">
      <c r="A98">
        <v>3</v>
      </c>
      <c r="B98">
        <v>0</v>
      </c>
      <c r="C98">
        <v>27.8</v>
      </c>
      <c r="D98" s="11">
        <f>IF(C98&gt;0,P98+(C98/86400),"")</f>
        <v>8.3553009259259257E-3</v>
      </c>
      <c r="E98" s="11">
        <f t="shared" si="331"/>
        <v>8.2650231481481481E-3</v>
      </c>
      <c r="F98" s="1">
        <v>2</v>
      </c>
      <c r="G98" s="1" t="s">
        <v>283</v>
      </c>
      <c r="H98" s="5">
        <v>60</v>
      </c>
      <c r="I98" s="5"/>
      <c r="J98" s="5"/>
      <c r="K98" s="23">
        <f t="shared" si="190"/>
        <v>1</v>
      </c>
      <c r="L98" s="5">
        <f t="shared" si="191"/>
        <v>1</v>
      </c>
      <c r="M98" s="5">
        <f t="shared" si="192"/>
        <v>0</v>
      </c>
      <c r="N98" s="5">
        <f t="shared" si="193"/>
        <v>0</v>
      </c>
      <c r="O98" s="47">
        <f t="shared" si="194"/>
        <v>0</v>
      </c>
      <c r="P98" s="4">
        <v>8.0335416666666663E-3</v>
      </c>
      <c r="Q98" s="4">
        <v>8.0386574074074076E-3</v>
      </c>
      <c r="R98" s="4">
        <v>8.0412152777777773E-3</v>
      </c>
      <c r="S98" s="4">
        <v>8.1519907407407409E-3</v>
      </c>
      <c r="T98" s="16">
        <v>8.0412152777777773E-3</v>
      </c>
      <c r="U98" s="4">
        <v>8.1519907407407409E-3</v>
      </c>
      <c r="V98" s="4">
        <v>8.19449074074074E-3</v>
      </c>
      <c r="W98" s="16">
        <v>8.218298611111112E-3</v>
      </c>
      <c r="X98" s="4">
        <v>8.2232175925925927E-3</v>
      </c>
      <c r="Y98" s="4">
        <v>8.2519444444444437E-3</v>
      </c>
      <c r="Z98" s="16">
        <v>8.2606018518518506E-3</v>
      </c>
      <c r="AA98" s="4"/>
      <c r="AB98" s="4"/>
      <c r="AC98" s="16"/>
      <c r="AD98" s="4"/>
      <c r="AE98" s="4"/>
      <c r="AF98" s="4">
        <v>8.3572106481481483E-3</v>
      </c>
      <c r="AG98" s="4">
        <f t="shared" si="195"/>
        <v>8.2650231481481481E-3</v>
      </c>
      <c r="AH98" s="4" t="str">
        <f t="shared" si="196"/>
        <v>EB</v>
      </c>
      <c r="AI98" s="4" t="str">
        <f t="shared" si="189"/>
        <v>X</v>
      </c>
      <c r="AJ98" s="5" t="s">
        <v>282</v>
      </c>
      <c r="AK98" s="19" t="s">
        <v>280</v>
      </c>
      <c r="AL98" s="5" t="s">
        <v>286</v>
      </c>
      <c r="AM98" s="5" t="s">
        <v>280</v>
      </c>
      <c r="AN98" s="19" t="s">
        <v>281</v>
      </c>
      <c r="AO98" s="5" t="s">
        <v>280</v>
      </c>
      <c r="AP98" s="5" t="s">
        <v>286</v>
      </c>
      <c r="AQ98" s="19" t="s">
        <v>280</v>
      </c>
      <c r="AR98" s="5"/>
      <c r="AS98" s="5"/>
      <c r="AT98" s="19"/>
      <c r="AU98" s="5"/>
      <c r="AV98" s="5"/>
      <c r="AW98" s="1" t="str">
        <f t="shared" si="197"/>
        <v>ic</v>
      </c>
      <c r="AY98" s="1">
        <f t="shared" si="198"/>
        <v>1</v>
      </c>
      <c r="AZ98" s="1">
        <f t="shared" si="199"/>
        <v>7</v>
      </c>
      <c r="BA98" s="1">
        <f t="shared" si="200"/>
        <v>7</v>
      </c>
      <c r="BB98" s="1">
        <f t="shared" si="201"/>
        <v>0</v>
      </c>
      <c r="BC98" s="24">
        <f t="shared" si="202"/>
        <v>7.6736111111110755E-6</v>
      </c>
      <c r="BD98" s="24">
        <f t="shared" si="203"/>
        <v>1.1077546296296356E-4</v>
      </c>
      <c r="BE98" s="24">
        <f t="shared" si="204"/>
        <v>4.2499999999999136E-5</v>
      </c>
      <c r="BF98" s="24">
        <f t="shared" si="205"/>
        <v>2.380787037037195E-5</v>
      </c>
      <c r="BG98" s="24">
        <f t="shared" si="206"/>
        <v>4.918981481480747E-6</v>
      </c>
      <c r="BH98" s="24">
        <f t="shared" si="207"/>
        <v>2.8726851851850962E-5</v>
      </c>
      <c r="BI98" s="24">
        <f t="shared" si="208"/>
        <v>8.657407407406878E-6</v>
      </c>
      <c r="BJ98" s="24" t="str">
        <f t="shared" si="209"/>
        <v/>
      </c>
      <c r="BK98" s="24" t="str">
        <f t="shared" si="210"/>
        <v/>
      </c>
      <c r="BL98" s="24" t="str">
        <f t="shared" si="211"/>
        <v/>
      </c>
      <c r="BM98" s="24" t="str">
        <f t="shared" si="212"/>
        <v/>
      </c>
      <c r="BN98" s="24" t="str">
        <f t="shared" si="213"/>
        <v/>
      </c>
      <c r="BO98" s="24">
        <f t="shared" si="214"/>
        <v>4.4212962962975055E-6</v>
      </c>
      <c r="BQ98" s="24" t="str">
        <f t="shared" si="215"/>
        <v/>
      </c>
      <c r="BR98" s="24">
        <f t="shared" si="216"/>
        <v>1.1077546296296356E-4</v>
      </c>
      <c r="BS98" s="24" t="str">
        <f t="shared" si="217"/>
        <v/>
      </c>
      <c r="BT98" s="24">
        <f t="shared" si="218"/>
        <v>2.380787037037195E-5</v>
      </c>
      <c r="BU98" s="24" t="str">
        <f t="shared" si="219"/>
        <v/>
      </c>
      <c r="BV98" s="24">
        <f t="shared" si="220"/>
        <v>2.8726851851850962E-5</v>
      </c>
      <c r="BW98" s="24" t="str">
        <f t="shared" si="221"/>
        <v/>
      </c>
      <c r="BX98" s="24" t="str">
        <f t="shared" si="222"/>
        <v/>
      </c>
      <c r="BY98" s="24" t="str">
        <f t="shared" si="223"/>
        <v/>
      </c>
      <c r="BZ98" s="24" t="str">
        <f t="shared" si="224"/>
        <v/>
      </c>
      <c r="CA98" s="24" t="str">
        <f t="shared" si="225"/>
        <v/>
      </c>
      <c r="CB98" s="24" t="str">
        <f t="shared" si="226"/>
        <v/>
      </c>
      <c r="CC98" s="24">
        <f t="shared" si="227"/>
        <v>4.4212962962975055E-6</v>
      </c>
      <c r="CD98" s="1">
        <f t="shared" si="228"/>
        <v>0</v>
      </c>
      <c r="CE98" s="1">
        <f t="shared" si="229"/>
        <v>4</v>
      </c>
      <c r="CF98" s="24">
        <f t="shared" si="230"/>
        <v>1.6773148148148398E-4</v>
      </c>
      <c r="CG98" s="24">
        <f t="shared" si="231"/>
        <v>4.1932870370370995E-5</v>
      </c>
      <c r="CH98" s="24">
        <f t="shared" si="232"/>
        <v>1.1077546296296356E-4</v>
      </c>
      <c r="CI98" s="24">
        <f t="shared" si="233"/>
        <v>1.1077546296296356E-4</v>
      </c>
      <c r="CJ98" s="24">
        <f t="shared" si="234"/>
        <v>1.1077546296296356E-4</v>
      </c>
      <c r="CM98" s="24" t="str">
        <f t="shared" si="235"/>
        <v/>
      </c>
      <c r="CN98" s="24" t="str">
        <f t="shared" si="236"/>
        <v/>
      </c>
      <c r="CO98" s="24">
        <f t="shared" si="237"/>
        <v>4.2499999999999136E-5</v>
      </c>
      <c r="CP98" s="24" t="str">
        <f t="shared" si="238"/>
        <v/>
      </c>
      <c r="CQ98" s="24" t="str">
        <f t="shared" si="239"/>
        <v/>
      </c>
      <c r="CR98" s="24" t="str">
        <f t="shared" si="240"/>
        <v/>
      </c>
      <c r="CS98" s="24">
        <f t="shared" si="241"/>
        <v>8.657407407406878E-6</v>
      </c>
      <c r="CT98" s="24" t="str">
        <f t="shared" si="242"/>
        <v/>
      </c>
      <c r="CU98" s="24" t="str">
        <f t="shared" si="243"/>
        <v/>
      </c>
      <c r="CV98" s="24" t="str">
        <f t="shared" si="244"/>
        <v/>
      </c>
      <c r="CW98" s="24" t="str">
        <f t="shared" si="245"/>
        <v/>
      </c>
      <c r="CX98" s="24" t="str">
        <f t="shared" si="246"/>
        <v/>
      </c>
      <c r="CY98" s="24" t="str">
        <f t="shared" si="247"/>
        <v/>
      </c>
      <c r="CZ98" s="1">
        <f t="shared" si="248"/>
        <v>0</v>
      </c>
      <c r="DA98" s="1">
        <f t="shared" si="249"/>
        <v>2</v>
      </c>
      <c r="DB98" s="24">
        <f t="shared" si="250"/>
        <v>5.1157407407406014E-5</v>
      </c>
      <c r="DC98" s="24">
        <f t="shared" si="251"/>
        <v>2.5578703703703007E-5</v>
      </c>
      <c r="DD98" s="24">
        <f t="shared" si="252"/>
        <v>4.2499999999999136E-5</v>
      </c>
      <c r="DE98" s="24">
        <f t="shared" si="253"/>
        <v>4.2499999999999136E-5</v>
      </c>
      <c r="DF98" s="24">
        <f t="shared" si="254"/>
        <v>4.2499999999999136E-5</v>
      </c>
      <c r="DI98" s="24">
        <f t="shared" si="255"/>
        <v>7.6736111111110755E-6</v>
      </c>
      <c r="DJ98" s="24" t="str">
        <f t="shared" si="256"/>
        <v/>
      </c>
      <c r="DK98" s="24" t="str">
        <f t="shared" si="257"/>
        <v/>
      </c>
      <c r="DL98" s="24" t="str">
        <f t="shared" si="258"/>
        <v/>
      </c>
      <c r="DM98" s="24" t="str">
        <f t="shared" si="259"/>
        <v/>
      </c>
      <c r="DN98" s="24" t="str">
        <f t="shared" si="260"/>
        <v/>
      </c>
      <c r="DO98" s="24" t="str">
        <f t="shared" si="261"/>
        <v/>
      </c>
      <c r="DP98" s="24" t="str">
        <f t="shared" si="262"/>
        <v/>
      </c>
      <c r="DQ98" s="24" t="str">
        <f t="shared" si="263"/>
        <v/>
      </c>
      <c r="DR98" s="24" t="str">
        <f t="shared" si="264"/>
        <v/>
      </c>
      <c r="DS98" s="24" t="str">
        <f t="shared" si="265"/>
        <v/>
      </c>
      <c r="DT98" s="24" t="str">
        <f t="shared" si="266"/>
        <v/>
      </c>
      <c r="DU98" s="24" t="str">
        <f t="shared" si="267"/>
        <v/>
      </c>
      <c r="DV98" s="1">
        <f t="shared" si="268"/>
        <v>1</v>
      </c>
      <c r="DW98" s="1">
        <f t="shared" si="269"/>
        <v>1</v>
      </c>
      <c r="DX98" s="24">
        <f t="shared" si="270"/>
        <v>7.6736111111110755E-6</v>
      </c>
      <c r="DY98" s="24">
        <f t="shared" si="271"/>
        <v>7.6736111111110755E-6</v>
      </c>
      <c r="DZ98" s="24">
        <f t="shared" si="272"/>
        <v>7.6736111111110755E-6</v>
      </c>
      <c r="EA98" s="24">
        <f t="shared" si="273"/>
        <v>7.6736111111110755E-6</v>
      </c>
      <c r="EB98" s="24" t="str">
        <f t="shared" si="274"/>
        <v/>
      </c>
      <c r="EE98" s="24" t="str">
        <f t="shared" si="275"/>
        <v/>
      </c>
      <c r="EF98" s="24" t="str">
        <f t="shared" si="276"/>
        <v/>
      </c>
      <c r="EG98" s="24" t="str">
        <f t="shared" si="277"/>
        <v/>
      </c>
      <c r="EH98" s="24" t="str">
        <f t="shared" si="278"/>
        <v/>
      </c>
      <c r="EI98" s="24">
        <f t="shared" si="279"/>
        <v>4.918981481480747E-6</v>
      </c>
      <c r="EJ98" s="24" t="str">
        <f t="shared" si="280"/>
        <v/>
      </c>
      <c r="EK98" s="24" t="str">
        <f t="shared" si="281"/>
        <v/>
      </c>
      <c r="EL98" s="24" t="str">
        <f t="shared" si="282"/>
        <v/>
      </c>
      <c r="EM98" s="24" t="str">
        <f t="shared" si="283"/>
        <v/>
      </c>
      <c r="EN98" s="24" t="str">
        <f t="shared" si="284"/>
        <v/>
      </c>
      <c r="EO98" s="24" t="str">
        <f t="shared" si="285"/>
        <v/>
      </c>
      <c r="EP98" s="24" t="str">
        <f t="shared" si="286"/>
        <v/>
      </c>
      <c r="EQ98" s="24" t="str">
        <f t="shared" si="287"/>
        <v/>
      </c>
      <c r="ER98" s="1">
        <f t="shared" si="288"/>
        <v>0</v>
      </c>
      <c r="ES98" s="1">
        <f t="shared" si="289"/>
        <v>1</v>
      </c>
      <c r="ET98" s="24">
        <f t="shared" si="290"/>
        <v>4.918981481480747E-6</v>
      </c>
      <c r="EU98" s="24">
        <f t="shared" si="291"/>
        <v>4.918981481480747E-6</v>
      </c>
      <c r="EV98" s="24">
        <f t="shared" si="292"/>
        <v>4.918981481480747E-6</v>
      </c>
      <c r="EW98" s="24">
        <f t="shared" si="293"/>
        <v>4.918981481480747E-6</v>
      </c>
      <c r="EX98" s="24">
        <f t="shared" si="294"/>
        <v>4.918981481480747E-6</v>
      </c>
      <c r="EZ98" s="24">
        <f t="shared" si="295"/>
        <v>2.3148148148148182E-4</v>
      </c>
      <c r="FA98" s="24">
        <f>IF(AND(C98&lt;&gt;"",C98&lt;=20),C98/86400,20/86400)</f>
        <v>2.3148148148148149E-4</v>
      </c>
      <c r="FB98" s="40">
        <f t="shared" si="296"/>
        <v>-2.8102520310824275E-14</v>
      </c>
      <c r="FD98" s="24">
        <f t="shared" si="297"/>
        <v>7.6736111111110755E-6</v>
      </c>
      <c r="FE98" s="24">
        <f t="shared" si="298"/>
        <v>2.5578703703697803E-6</v>
      </c>
      <c r="FF98" s="24"/>
      <c r="FG98" s="49">
        <f>K98</f>
        <v>1</v>
      </c>
      <c r="FH98" s="8">
        <f>C98</f>
        <v>27.8</v>
      </c>
      <c r="FI98" s="49">
        <f>L98</f>
        <v>1</v>
      </c>
      <c r="FJ98" s="49">
        <f t="shared" si="299"/>
        <v>1</v>
      </c>
      <c r="FK98" s="49">
        <f t="shared" si="300"/>
        <v>7</v>
      </c>
      <c r="FL98" s="51">
        <f t="shared" si="301"/>
        <v>0.66299999999999693</v>
      </c>
      <c r="FM98" s="49">
        <f t="shared" si="302"/>
        <v>0</v>
      </c>
      <c r="FN98" s="49">
        <f t="shared" si="303"/>
        <v>4</v>
      </c>
      <c r="FO98" s="51">
        <f t="shared" si="304"/>
        <v>14.492000000000216</v>
      </c>
      <c r="FP98" s="51">
        <f t="shared" si="305"/>
        <v>3.623000000000054</v>
      </c>
      <c r="FQ98" s="51">
        <f t="shared" si="306"/>
        <v>9.5710000000000512</v>
      </c>
      <c r="FR98" s="51">
        <f t="shared" si="307"/>
        <v>9.5710000000000512</v>
      </c>
      <c r="FS98" s="51">
        <f t="shared" si="308"/>
        <v>9.5710000000000512</v>
      </c>
      <c r="FT98" s="1">
        <f t="shared" si="309"/>
        <v>0</v>
      </c>
      <c r="FU98" s="1">
        <f t="shared" si="310"/>
        <v>2</v>
      </c>
      <c r="FV98" s="51">
        <f t="shared" si="311"/>
        <v>4.4199999999998791</v>
      </c>
      <c r="FW98" s="51">
        <f t="shared" si="312"/>
        <v>2.2099999999999396</v>
      </c>
      <c r="FX98" s="51">
        <f t="shared" si="313"/>
        <v>3.6719999999999251</v>
      </c>
      <c r="FY98" s="51">
        <f t="shared" si="314"/>
        <v>3.6719999999999251</v>
      </c>
      <c r="FZ98" s="51">
        <f t="shared" si="315"/>
        <v>3.6719999999999251</v>
      </c>
      <c r="GA98" s="1">
        <f t="shared" si="316"/>
        <v>1</v>
      </c>
      <c r="GB98" s="1">
        <f t="shared" si="317"/>
        <v>1</v>
      </c>
      <c r="GC98" s="51">
        <f t="shared" si="318"/>
        <v>0.66299999999999693</v>
      </c>
      <c r="GD98" s="51">
        <f t="shared" si="319"/>
        <v>0.66299999999999693</v>
      </c>
      <c r="GE98" s="51">
        <f t="shared" si="320"/>
        <v>0.66299999999999693</v>
      </c>
      <c r="GF98" s="51">
        <f t="shared" si="321"/>
        <v>0.66299999999999693</v>
      </c>
      <c r="GG98" s="51" t="str">
        <f t="shared" si="322"/>
        <v/>
      </c>
      <c r="GH98" s="1">
        <f t="shared" si="323"/>
        <v>0</v>
      </c>
      <c r="GI98" s="1">
        <f t="shared" si="324"/>
        <v>1</v>
      </c>
      <c r="GJ98" s="40">
        <f t="shared" si="325"/>
        <v>0.42499999999993654</v>
      </c>
      <c r="GK98" s="40">
        <f t="shared" si="326"/>
        <v>0.42499999999993654</v>
      </c>
      <c r="GL98" s="40">
        <f t="shared" si="327"/>
        <v>0.42499999999993654</v>
      </c>
      <c r="GM98" s="40">
        <f t="shared" si="328"/>
        <v>0.42499999999993654</v>
      </c>
      <c r="GN98" s="40">
        <f t="shared" si="329"/>
        <v>0.42499999999993654</v>
      </c>
    </row>
    <row r="99" spans="1:196" x14ac:dyDescent="0.25">
      <c r="A99">
        <v>3</v>
      </c>
      <c r="B99">
        <v>0</v>
      </c>
      <c r="C99">
        <v>5.7</v>
      </c>
      <c r="D99" s="11">
        <f>IF(C99&gt;0,P99+(C99/86400),"")</f>
        <v>7.4870833333333343E-3</v>
      </c>
      <c r="E99" s="11">
        <f t="shared" si="331"/>
        <v>7.6525925925925936E-3</v>
      </c>
      <c r="F99" s="1">
        <v>2</v>
      </c>
      <c r="G99" s="1" t="s">
        <v>283</v>
      </c>
      <c r="H99" s="5">
        <v>61</v>
      </c>
      <c r="I99" s="5"/>
      <c r="J99" s="5"/>
      <c r="K99" s="23">
        <f t="shared" si="190"/>
        <v>1</v>
      </c>
      <c r="L99" s="5">
        <f t="shared" si="191"/>
        <v>0</v>
      </c>
      <c r="M99" s="5">
        <f t="shared" si="192"/>
        <v>0</v>
      </c>
      <c r="N99" s="5">
        <f t="shared" si="193"/>
        <v>0</v>
      </c>
      <c r="O99" s="47">
        <f t="shared" si="194"/>
        <v>0</v>
      </c>
      <c r="P99" s="4">
        <v>7.4211111111111118E-3</v>
      </c>
      <c r="Q99" s="4">
        <v>7.4283912037037035E-3</v>
      </c>
      <c r="R99" s="4">
        <v>7.4287847222222229E-3</v>
      </c>
      <c r="S99" s="4">
        <v>7.4870254629629636E-3</v>
      </c>
      <c r="T99" s="16">
        <v>7.4287847222222229E-3</v>
      </c>
      <c r="U99" s="4">
        <v>7.4870254629629636E-3</v>
      </c>
      <c r="V99" s="4"/>
      <c r="W99" s="16"/>
      <c r="X99" s="4"/>
      <c r="Y99" s="4"/>
      <c r="Z99" s="16"/>
      <c r="AA99" s="4"/>
      <c r="AB99" s="4"/>
      <c r="AC99" s="16"/>
      <c r="AD99" s="4"/>
      <c r="AE99" s="4"/>
      <c r="AF99" s="4">
        <v>7.4876157407407417E-3</v>
      </c>
      <c r="AG99" s="4">
        <f t="shared" si="195"/>
        <v>7.4870833333333343E-3</v>
      </c>
      <c r="AH99" s="4" t="str">
        <f t="shared" si="196"/>
        <v>TO</v>
      </c>
      <c r="AI99" s="4" t="str">
        <f t="shared" ref="AI99:AI130" si="332">IF(ABS(AG99-AF99)&gt;(1/86400),"X","")</f>
        <v/>
      </c>
      <c r="AJ99" s="5" t="s">
        <v>282</v>
      </c>
      <c r="AK99" s="19" t="s">
        <v>280</v>
      </c>
      <c r="AL99" s="5" t="s">
        <v>281</v>
      </c>
      <c r="AM99" s="5"/>
      <c r="AN99" s="19"/>
      <c r="AO99" s="5"/>
      <c r="AP99" s="5"/>
      <c r="AQ99" s="19"/>
      <c r="AR99" s="5"/>
      <c r="AS99" s="5"/>
      <c r="AT99" s="19"/>
      <c r="AU99" s="5"/>
      <c r="AV99" s="5"/>
      <c r="AW99" s="1" t="str">
        <f t="shared" si="197"/>
        <v>wheel</v>
      </c>
      <c r="AY99" s="1">
        <f t="shared" si="198"/>
        <v>1</v>
      </c>
      <c r="AZ99" s="1">
        <f t="shared" si="199"/>
        <v>2</v>
      </c>
      <c r="BA99" s="1">
        <f t="shared" si="200"/>
        <v>2</v>
      </c>
      <c r="BB99" s="1">
        <f t="shared" si="201"/>
        <v>0</v>
      </c>
      <c r="BC99" s="24">
        <f t="shared" si="202"/>
        <v>7.6736111111110755E-6</v>
      </c>
      <c r="BD99" s="24">
        <f t="shared" si="203"/>
        <v>5.8240740740740649E-5</v>
      </c>
      <c r="BE99" s="24" t="str">
        <f t="shared" si="204"/>
        <v/>
      </c>
      <c r="BF99" s="24" t="str">
        <f t="shared" si="205"/>
        <v/>
      </c>
      <c r="BG99" s="24" t="str">
        <f t="shared" si="206"/>
        <v/>
      </c>
      <c r="BH99" s="24" t="str">
        <f t="shared" si="207"/>
        <v/>
      </c>
      <c r="BI99" s="24" t="str">
        <f t="shared" si="208"/>
        <v/>
      </c>
      <c r="BJ99" s="24" t="str">
        <f t="shared" si="209"/>
        <v/>
      </c>
      <c r="BK99" s="24" t="str">
        <f t="shared" si="210"/>
        <v/>
      </c>
      <c r="BL99" s="24" t="str">
        <f t="shared" si="211"/>
        <v/>
      </c>
      <c r="BM99" s="24" t="str">
        <f t="shared" si="212"/>
        <v/>
      </c>
      <c r="BN99" s="24" t="str">
        <f t="shared" si="213"/>
        <v/>
      </c>
      <c r="BO99" s="24">
        <f t="shared" si="214"/>
        <v>5.7870370370749491E-8</v>
      </c>
      <c r="BQ99" s="24" t="str">
        <f t="shared" si="215"/>
        <v/>
      </c>
      <c r="BR99" s="24">
        <f t="shared" si="216"/>
        <v>5.8240740740740649E-5</v>
      </c>
      <c r="BS99" s="24" t="str">
        <f t="shared" si="217"/>
        <v/>
      </c>
      <c r="BT99" s="24" t="str">
        <f t="shared" si="218"/>
        <v/>
      </c>
      <c r="BU99" s="24" t="str">
        <f t="shared" si="219"/>
        <v/>
      </c>
      <c r="BV99" s="24" t="str">
        <f t="shared" si="220"/>
        <v/>
      </c>
      <c r="BW99" s="24" t="str">
        <f t="shared" si="221"/>
        <v/>
      </c>
      <c r="BX99" s="24" t="str">
        <f t="shared" si="222"/>
        <v/>
      </c>
      <c r="BY99" s="24" t="str">
        <f t="shared" si="223"/>
        <v/>
      </c>
      <c r="BZ99" s="24" t="str">
        <f t="shared" si="224"/>
        <v/>
      </c>
      <c r="CA99" s="24" t="str">
        <f t="shared" si="225"/>
        <v/>
      </c>
      <c r="CB99" s="24" t="str">
        <f t="shared" si="226"/>
        <v/>
      </c>
      <c r="CC99" s="24" t="str">
        <f t="shared" si="227"/>
        <v/>
      </c>
      <c r="CD99" s="1">
        <f t="shared" si="228"/>
        <v>0</v>
      </c>
      <c r="CE99" s="1">
        <f t="shared" si="229"/>
        <v>1</v>
      </c>
      <c r="CF99" s="24">
        <f t="shared" si="230"/>
        <v>5.8240740740740649E-5</v>
      </c>
      <c r="CG99" s="24">
        <f t="shared" si="231"/>
        <v>5.8240740740740649E-5</v>
      </c>
      <c r="CH99" s="24">
        <f t="shared" si="232"/>
        <v>5.8240740740740649E-5</v>
      </c>
      <c r="CI99" s="24">
        <f t="shared" si="233"/>
        <v>5.8240740740740649E-5</v>
      </c>
      <c r="CJ99" s="24">
        <f t="shared" si="234"/>
        <v>5.8240740740740649E-5</v>
      </c>
      <c r="CM99" s="24" t="str">
        <f t="shared" si="235"/>
        <v/>
      </c>
      <c r="CN99" s="24" t="str">
        <f t="shared" si="236"/>
        <v/>
      </c>
      <c r="CO99" s="24" t="str">
        <f t="shared" si="237"/>
        <v/>
      </c>
      <c r="CP99" s="24" t="str">
        <f t="shared" si="238"/>
        <v/>
      </c>
      <c r="CQ99" s="24" t="str">
        <f t="shared" si="239"/>
        <v/>
      </c>
      <c r="CR99" s="24" t="str">
        <f t="shared" si="240"/>
        <v/>
      </c>
      <c r="CS99" s="24" t="str">
        <f t="shared" si="241"/>
        <v/>
      </c>
      <c r="CT99" s="24" t="str">
        <f t="shared" si="242"/>
        <v/>
      </c>
      <c r="CU99" s="24" t="str">
        <f t="shared" si="243"/>
        <v/>
      </c>
      <c r="CV99" s="24" t="str">
        <f t="shared" si="244"/>
        <v/>
      </c>
      <c r="CW99" s="24" t="str">
        <f t="shared" si="245"/>
        <v/>
      </c>
      <c r="CX99" s="24" t="str">
        <f t="shared" si="246"/>
        <v/>
      </c>
      <c r="CY99" s="24" t="str">
        <f t="shared" si="247"/>
        <v/>
      </c>
      <c r="CZ99" s="1">
        <f t="shared" si="248"/>
        <v>0</v>
      </c>
      <c r="DA99" s="1">
        <f t="shared" si="249"/>
        <v>0</v>
      </c>
      <c r="DB99" s="24">
        <f t="shared" si="250"/>
        <v>0</v>
      </c>
      <c r="DC99" s="24" t="str">
        <f t="shared" si="251"/>
        <v/>
      </c>
      <c r="DD99" s="24">
        <f t="shared" si="252"/>
        <v>0</v>
      </c>
      <c r="DE99" s="24" t="str">
        <f t="shared" si="253"/>
        <v/>
      </c>
      <c r="DF99" s="24" t="str">
        <f t="shared" si="254"/>
        <v/>
      </c>
      <c r="DI99" s="24">
        <f t="shared" si="255"/>
        <v>7.6736111111110755E-6</v>
      </c>
      <c r="DJ99" s="24" t="str">
        <f t="shared" si="256"/>
        <v/>
      </c>
      <c r="DK99" s="24" t="str">
        <f t="shared" si="257"/>
        <v/>
      </c>
      <c r="DL99" s="24" t="str">
        <f t="shared" si="258"/>
        <v/>
      </c>
      <c r="DM99" s="24" t="str">
        <f t="shared" si="259"/>
        <v/>
      </c>
      <c r="DN99" s="24" t="str">
        <f t="shared" si="260"/>
        <v/>
      </c>
      <c r="DO99" s="24" t="str">
        <f t="shared" si="261"/>
        <v/>
      </c>
      <c r="DP99" s="24" t="str">
        <f t="shared" si="262"/>
        <v/>
      </c>
      <c r="DQ99" s="24" t="str">
        <f t="shared" si="263"/>
        <v/>
      </c>
      <c r="DR99" s="24" t="str">
        <f t="shared" si="264"/>
        <v/>
      </c>
      <c r="DS99" s="24" t="str">
        <f t="shared" si="265"/>
        <v/>
      </c>
      <c r="DT99" s="24" t="str">
        <f t="shared" si="266"/>
        <v/>
      </c>
      <c r="DU99" s="24" t="str">
        <f t="shared" si="267"/>
        <v/>
      </c>
      <c r="DV99" s="1">
        <f t="shared" si="268"/>
        <v>1</v>
      </c>
      <c r="DW99" s="1">
        <f t="shared" si="269"/>
        <v>1</v>
      </c>
      <c r="DX99" s="24">
        <f t="shared" si="270"/>
        <v>7.6736111111110755E-6</v>
      </c>
      <c r="DY99" s="24">
        <f t="shared" si="271"/>
        <v>7.6736111111110755E-6</v>
      </c>
      <c r="DZ99" s="24">
        <f t="shared" si="272"/>
        <v>7.6736111111110755E-6</v>
      </c>
      <c r="EA99" s="24">
        <f t="shared" si="273"/>
        <v>7.6736111111110755E-6</v>
      </c>
      <c r="EB99" s="24" t="str">
        <f t="shared" si="274"/>
        <v/>
      </c>
      <c r="EE99" s="24" t="str">
        <f t="shared" si="275"/>
        <v/>
      </c>
      <c r="EF99" s="24" t="str">
        <f t="shared" si="276"/>
        <v/>
      </c>
      <c r="EG99" s="24" t="str">
        <f t="shared" si="277"/>
        <v/>
      </c>
      <c r="EH99" s="24" t="str">
        <f t="shared" si="278"/>
        <v/>
      </c>
      <c r="EI99" s="24" t="str">
        <f t="shared" si="279"/>
        <v/>
      </c>
      <c r="EJ99" s="24" t="str">
        <f t="shared" si="280"/>
        <v/>
      </c>
      <c r="EK99" s="24" t="str">
        <f t="shared" si="281"/>
        <v/>
      </c>
      <c r="EL99" s="24" t="str">
        <f t="shared" si="282"/>
        <v/>
      </c>
      <c r="EM99" s="24" t="str">
        <f t="shared" si="283"/>
        <v/>
      </c>
      <c r="EN99" s="24" t="str">
        <f t="shared" si="284"/>
        <v/>
      </c>
      <c r="EO99" s="24" t="str">
        <f t="shared" si="285"/>
        <v/>
      </c>
      <c r="EP99" s="24" t="str">
        <f t="shared" si="286"/>
        <v/>
      </c>
      <c r="EQ99" s="24">
        <f t="shared" si="287"/>
        <v>5.7870370370749491E-8</v>
      </c>
      <c r="ER99" s="1">
        <f t="shared" si="288"/>
        <v>0</v>
      </c>
      <c r="ES99" s="1">
        <f t="shared" si="289"/>
        <v>1</v>
      </c>
      <c r="ET99" s="24">
        <f t="shared" si="290"/>
        <v>5.7870370370749491E-8</v>
      </c>
      <c r="EU99" s="24">
        <f t="shared" si="291"/>
        <v>5.7870370370749491E-8</v>
      </c>
      <c r="EV99" s="24">
        <f t="shared" si="292"/>
        <v>5.7870370370749491E-8</v>
      </c>
      <c r="EW99" s="24">
        <f t="shared" si="293"/>
        <v>5.7870370370749491E-8</v>
      </c>
      <c r="EX99" s="24">
        <f t="shared" si="294"/>
        <v>5.7870370370749491E-8</v>
      </c>
      <c r="EZ99" s="24">
        <f t="shared" si="295"/>
        <v>6.5972222222222474E-5</v>
      </c>
      <c r="FA99" s="24">
        <f>IF(AND(C99&lt;&gt;"",C99&lt;=20),C99/86400,20/86400)</f>
        <v>6.597222222222223E-5</v>
      </c>
      <c r="FB99" s="40">
        <f t="shared" si="296"/>
        <v>-2.1076890233118206E-14</v>
      </c>
      <c r="FD99" s="24">
        <f t="shared" si="297"/>
        <v>7.6736111111110755E-6</v>
      </c>
      <c r="FE99" s="24">
        <f t="shared" si="298"/>
        <v>3.9351851851936182E-7</v>
      </c>
      <c r="FF99" s="24"/>
      <c r="FG99" s="49">
        <f>K99</f>
        <v>1</v>
      </c>
      <c r="FH99" s="8">
        <f>C99</f>
        <v>5.7</v>
      </c>
      <c r="FI99" s="49">
        <f>L99</f>
        <v>0</v>
      </c>
      <c r="FJ99" s="49">
        <f t="shared" si="299"/>
        <v>1</v>
      </c>
      <c r="FK99" s="49">
        <f t="shared" si="300"/>
        <v>2</v>
      </c>
      <c r="FL99" s="51">
        <f t="shared" si="301"/>
        <v>0.66299999999999693</v>
      </c>
      <c r="FM99" s="49">
        <f t="shared" si="302"/>
        <v>0</v>
      </c>
      <c r="FN99" s="49">
        <f t="shared" si="303"/>
        <v>1</v>
      </c>
      <c r="FO99" s="51">
        <f t="shared" si="304"/>
        <v>5.031999999999992</v>
      </c>
      <c r="FP99" s="51">
        <f t="shared" si="305"/>
        <v>5.031999999999992</v>
      </c>
      <c r="FQ99" s="51">
        <f t="shared" si="306"/>
        <v>5.031999999999992</v>
      </c>
      <c r="FR99" s="51">
        <f t="shared" si="307"/>
        <v>5.031999999999992</v>
      </c>
      <c r="FS99" s="51">
        <f t="shared" si="308"/>
        <v>5.031999999999992</v>
      </c>
      <c r="FT99" s="1">
        <f t="shared" si="309"/>
        <v>0</v>
      </c>
      <c r="FU99" s="1">
        <f t="shared" si="310"/>
        <v>0</v>
      </c>
      <c r="FV99" s="51">
        <f t="shared" si="311"/>
        <v>0</v>
      </c>
      <c r="FW99" s="51" t="str">
        <f t="shared" si="312"/>
        <v/>
      </c>
      <c r="FX99" s="51">
        <f t="shared" si="313"/>
        <v>0</v>
      </c>
      <c r="FY99" s="51" t="str">
        <f t="shared" si="314"/>
        <v/>
      </c>
      <c r="FZ99" s="51" t="str">
        <f t="shared" si="315"/>
        <v/>
      </c>
      <c r="GA99" s="1">
        <f t="shared" si="316"/>
        <v>1</v>
      </c>
      <c r="GB99" s="1">
        <f t="shared" si="317"/>
        <v>1</v>
      </c>
      <c r="GC99" s="51">
        <f t="shared" si="318"/>
        <v>0.66299999999999693</v>
      </c>
      <c r="GD99" s="51">
        <f t="shared" si="319"/>
        <v>0.66299999999999693</v>
      </c>
      <c r="GE99" s="51">
        <f t="shared" si="320"/>
        <v>0.66299999999999693</v>
      </c>
      <c r="GF99" s="51">
        <f t="shared" si="321"/>
        <v>0.66299999999999693</v>
      </c>
      <c r="GG99" s="51" t="str">
        <f t="shared" si="322"/>
        <v/>
      </c>
      <c r="GH99" s="1">
        <f t="shared" si="323"/>
        <v>0</v>
      </c>
      <c r="GI99" s="1">
        <f t="shared" si="324"/>
        <v>1</v>
      </c>
      <c r="GJ99" s="40">
        <f t="shared" si="325"/>
        <v>5.000000000032756E-3</v>
      </c>
      <c r="GK99" s="40">
        <f t="shared" si="326"/>
        <v>5.000000000032756E-3</v>
      </c>
      <c r="GL99" s="40">
        <f t="shared" si="327"/>
        <v>5.000000000032756E-3</v>
      </c>
      <c r="GM99" s="40">
        <f t="shared" si="328"/>
        <v>5.000000000032756E-3</v>
      </c>
      <c r="GN99" s="40">
        <f t="shared" si="329"/>
        <v>5.000000000032756E-3</v>
      </c>
    </row>
    <row r="100" spans="1:196" x14ac:dyDescent="0.25">
      <c r="A100">
        <v>3</v>
      </c>
      <c r="B100">
        <v>0</v>
      </c>
      <c r="C100">
        <v>25.2</v>
      </c>
      <c r="D100" s="11">
        <f>IF(C100&gt;0,P100+(C100/86400),"")</f>
        <v>2.2131944444444444E-2</v>
      </c>
      <c r="E100" s="11">
        <f t="shared" si="331"/>
        <v>2.207175925925926E-2</v>
      </c>
      <c r="F100" s="1">
        <v>2</v>
      </c>
      <c r="G100" s="1" t="s">
        <v>283</v>
      </c>
      <c r="H100" s="5">
        <v>62</v>
      </c>
      <c r="I100" s="5"/>
      <c r="J100" s="5"/>
      <c r="K100" s="23">
        <f t="shared" si="190"/>
        <v>1</v>
      </c>
      <c r="L100" s="5">
        <f t="shared" si="191"/>
        <v>1</v>
      </c>
      <c r="M100" s="5">
        <f t="shared" si="192"/>
        <v>0</v>
      </c>
      <c r="N100" s="5">
        <f t="shared" si="193"/>
        <v>0</v>
      </c>
      <c r="O100" s="47">
        <f t="shared" si="194"/>
        <v>0</v>
      </c>
      <c r="P100" s="4">
        <v>2.1840277777777778E-2</v>
      </c>
      <c r="Q100" s="4">
        <v>2.2055729166666666E-2</v>
      </c>
      <c r="R100" s="4">
        <v>2.2056712962962962E-2</v>
      </c>
      <c r="S100" s="4"/>
      <c r="T100" s="16">
        <v>2.20415625E-2</v>
      </c>
      <c r="U100" s="4">
        <v>2.2047858796296296E-2</v>
      </c>
      <c r="V100" s="4">
        <v>2.2056712962962962E-2</v>
      </c>
      <c r="W100" s="16"/>
      <c r="X100" s="4"/>
      <c r="Y100" s="4"/>
      <c r="Z100" s="16"/>
      <c r="AA100" s="4"/>
      <c r="AB100" s="4"/>
      <c r="AC100" s="16"/>
      <c r="AD100" s="4"/>
      <c r="AE100" s="4"/>
      <c r="AF100" s="21" t="s">
        <v>354</v>
      </c>
      <c r="AG100" s="4">
        <f t="shared" si="195"/>
        <v>2.207175925925926E-2</v>
      </c>
      <c r="AH100" s="4" t="str">
        <f t="shared" si="196"/>
        <v>EB</v>
      </c>
      <c r="AI100" s="4" t="e">
        <f t="shared" si="332"/>
        <v>#VALUE!</v>
      </c>
      <c r="AJ100" s="5" t="s">
        <v>282</v>
      </c>
      <c r="AK100" s="19" t="s">
        <v>286</v>
      </c>
      <c r="AL100" s="5" t="s">
        <v>282</v>
      </c>
      <c r="AM100" s="5" t="s">
        <v>280</v>
      </c>
      <c r="AN100" s="19"/>
      <c r="AO100" s="5"/>
      <c r="AP100" s="5"/>
      <c r="AQ100" s="19"/>
      <c r="AR100" s="5"/>
      <c r="AS100" s="5"/>
      <c r="AT100" s="19"/>
      <c r="AU100" s="5"/>
      <c r="AV100" s="5"/>
      <c r="AW100" s="1" t="str">
        <f t="shared" si="197"/>
        <v>ic</v>
      </c>
      <c r="AY100" s="1">
        <f t="shared" si="198"/>
        <v>3</v>
      </c>
      <c r="AZ100" s="1">
        <f t="shared" si="199"/>
        <v>3</v>
      </c>
      <c r="BA100" s="1">
        <f t="shared" si="200"/>
        <v>3</v>
      </c>
      <c r="BB100" s="1">
        <f t="shared" si="201"/>
        <v>0</v>
      </c>
      <c r="BC100" s="24">
        <f t="shared" si="202"/>
        <v>2.0128472222222249E-4</v>
      </c>
      <c r="BD100" s="24">
        <f t="shared" si="203"/>
        <v>6.2962962962959113E-6</v>
      </c>
      <c r="BE100" s="24">
        <f t="shared" si="204"/>
        <v>8.8541666666656915E-6</v>
      </c>
      <c r="BF100" s="24" t="str">
        <f t="shared" si="205"/>
        <v/>
      </c>
      <c r="BG100" s="24" t="str">
        <f t="shared" si="206"/>
        <v/>
      </c>
      <c r="BH100" s="24" t="str">
        <f t="shared" si="207"/>
        <v/>
      </c>
      <c r="BI100" s="24" t="str">
        <f t="shared" si="208"/>
        <v/>
      </c>
      <c r="BJ100" s="24" t="str">
        <f t="shared" si="209"/>
        <v/>
      </c>
      <c r="BK100" s="24" t="str">
        <f t="shared" si="210"/>
        <v/>
      </c>
      <c r="BL100" s="24" t="str">
        <f t="shared" si="211"/>
        <v/>
      </c>
      <c r="BM100" s="24" t="str">
        <f t="shared" si="212"/>
        <v/>
      </c>
      <c r="BN100" s="24" t="str">
        <f t="shared" si="213"/>
        <v/>
      </c>
      <c r="BO100" s="24">
        <f t="shared" si="214"/>
        <v>1.5046296296297723E-5</v>
      </c>
      <c r="BQ100" s="24" t="str">
        <f t="shared" si="215"/>
        <v/>
      </c>
      <c r="BR100" s="24" t="str">
        <f t="shared" si="216"/>
        <v/>
      </c>
      <c r="BS100" s="24" t="str">
        <f t="shared" si="217"/>
        <v/>
      </c>
      <c r="BT100" s="24" t="str">
        <f t="shared" si="218"/>
        <v/>
      </c>
      <c r="BU100" s="24" t="str">
        <f t="shared" si="219"/>
        <v/>
      </c>
      <c r="BV100" s="24" t="str">
        <f t="shared" si="220"/>
        <v/>
      </c>
      <c r="BW100" s="24" t="str">
        <f t="shared" si="221"/>
        <v/>
      </c>
      <c r="BX100" s="24" t="str">
        <f t="shared" si="222"/>
        <v/>
      </c>
      <c r="BY100" s="24" t="str">
        <f t="shared" si="223"/>
        <v/>
      </c>
      <c r="BZ100" s="24" t="str">
        <f t="shared" si="224"/>
        <v/>
      </c>
      <c r="CA100" s="24" t="str">
        <f t="shared" si="225"/>
        <v/>
      </c>
      <c r="CB100" s="24" t="str">
        <f t="shared" si="226"/>
        <v/>
      </c>
      <c r="CC100" s="24">
        <f t="shared" si="227"/>
        <v>1.5046296296297723E-5</v>
      </c>
      <c r="CD100" s="1">
        <f t="shared" si="228"/>
        <v>0</v>
      </c>
      <c r="CE100" s="1">
        <f t="shared" si="229"/>
        <v>1</v>
      </c>
      <c r="CF100" s="24">
        <f t="shared" si="230"/>
        <v>1.5046296296297723E-5</v>
      </c>
      <c r="CG100" s="24">
        <f t="shared" si="231"/>
        <v>1.5046296296297723E-5</v>
      </c>
      <c r="CH100" s="24">
        <f t="shared" si="232"/>
        <v>1.5046296296297723E-5</v>
      </c>
      <c r="CI100" s="24">
        <f t="shared" si="233"/>
        <v>1.5046296296297723E-5</v>
      </c>
      <c r="CJ100" s="24">
        <f t="shared" si="234"/>
        <v>1.5046296296297723E-5</v>
      </c>
      <c r="CM100" s="24" t="str">
        <f t="shared" si="235"/>
        <v/>
      </c>
      <c r="CN100" s="24">
        <f t="shared" si="236"/>
        <v>6.2962962962959113E-6</v>
      </c>
      <c r="CO100" s="24" t="str">
        <f t="shared" si="237"/>
        <v/>
      </c>
      <c r="CP100" s="24" t="str">
        <f t="shared" si="238"/>
        <v/>
      </c>
      <c r="CQ100" s="24" t="str">
        <f t="shared" si="239"/>
        <v/>
      </c>
      <c r="CR100" s="24" t="str">
        <f t="shared" si="240"/>
        <v/>
      </c>
      <c r="CS100" s="24" t="str">
        <f t="shared" si="241"/>
        <v/>
      </c>
      <c r="CT100" s="24" t="str">
        <f t="shared" si="242"/>
        <v/>
      </c>
      <c r="CU100" s="24" t="str">
        <f t="shared" si="243"/>
        <v/>
      </c>
      <c r="CV100" s="24" t="str">
        <f t="shared" si="244"/>
        <v/>
      </c>
      <c r="CW100" s="24" t="str">
        <f t="shared" si="245"/>
        <v/>
      </c>
      <c r="CX100" s="24" t="str">
        <f t="shared" si="246"/>
        <v/>
      </c>
      <c r="CY100" s="24" t="str">
        <f t="shared" si="247"/>
        <v/>
      </c>
      <c r="CZ100" s="1">
        <f t="shared" si="248"/>
        <v>0</v>
      </c>
      <c r="DA100" s="1">
        <f t="shared" si="249"/>
        <v>1</v>
      </c>
      <c r="DB100" s="24">
        <f t="shared" si="250"/>
        <v>6.2962962962959113E-6</v>
      </c>
      <c r="DC100" s="24">
        <f t="shared" si="251"/>
        <v>6.2962962962959113E-6</v>
      </c>
      <c r="DD100" s="24">
        <f t="shared" si="252"/>
        <v>6.2962962962959113E-6</v>
      </c>
      <c r="DE100" s="24">
        <f t="shared" si="253"/>
        <v>6.2962962962959113E-6</v>
      </c>
      <c r="DF100" s="24">
        <f t="shared" si="254"/>
        <v>6.2962962962959113E-6</v>
      </c>
      <c r="DI100" s="24">
        <f t="shared" si="255"/>
        <v>2.0128472222222249E-4</v>
      </c>
      <c r="DJ100" s="24" t="str">
        <f t="shared" si="256"/>
        <v/>
      </c>
      <c r="DK100" s="24">
        <f t="shared" si="257"/>
        <v>8.8541666666656915E-6</v>
      </c>
      <c r="DL100" s="24" t="str">
        <f t="shared" si="258"/>
        <v/>
      </c>
      <c r="DM100" s="24" t="str">
        <f t="shared" si="259"/>
        <v/>
      </c>
      <c r="DN100" s="24" t="str">
        <f t="shared" si="260"/>
        <v/>
      </c>
      <c r="DO100" s="24" t="str">
        <f t="shared" si="261"/>
        <v/>
      </c>
      <c r="DP100" s="24" t="str">
        <f t="shared" si="262"/>
        <v/>
      </c>
      <c r="DQ100" s="24" t="str">
        <f t="shared" si="263"/>
        <v/>
      </c>
      <c r="DR100" s="24" t="str">
        <f t="shared" si="264"/>
        <v/>
      </c>
      <c r="DS100" s="24" t="str">
        <f t="shared" si="265"/>
        <v/>
      </c>
      <c r="DT100" s="24" t="str">
        <f t="shared" si="266"/>
        <v/>
      </c>
      <c r="DU100" s="24" t="str">
        <f t="shared" si="267"/>
        <v/>
      </c>
      <c r="DV100" s="1">
        <f t="shared" si="268"/>
        <v>1</v>
      </c>
      <c r="DW100" s="1">
        <f t="shared" si="269"/>
        <v>2</v>
      </c>
      <c r="DX100" s="24">
        <f t="shared" si="270"/>
        <v>2.1013888888888818E-4</v>
      </c>
      <c r="DY100" s="24">
        <f t="shared" si="271"/>
        <v>1.0506944444444409E-4</v>
      </c>
      <c r="DZ100" s="24">
        <f t="shared" si="272"/>
        <v>2.0128472222222249E-4</v>
      </c>
      <c r="EA100" s="24">
        <f t="shared" si="273"/>
        <v>2.0128472222222249E-4</v>
      </c>
      <c r="EB100" s="24">
        <f t="shared" si="274"/>
        <v>8.8541666666656915E-6</v>
      </c>
      <c r="EE100" s="24" t="str">
        <f t="shared" si="275"/>
        <v/>
      </c>
      <c r="EF100" s="24" t="str">
        <f t="shared" si="276"/>
        <v/>
      </c>
      <c r="EG100" s="24" t="str">
        <f t="shared" si="277"/>
        <v/>
      </c>
      <c r="EH100" s="24" t="str">
        <f t="shared" si="278"/>
        <v/>
      </c>
      <c r="EI100" s="24" t="str">
        <f t="shared" si="279"/>
        <v/>
      </c>
      <c r="EJ100" s="24" t="str">
        <f t="shared" si="280"/>
        <v/>
      </c>
      <c r="EK100" s="24" t="str">
        <f t="shared" si="281"/>
        <v/>
      </c>
      <c r="EL100" s="24" t="str">
        <f t="shared" si="282"/>
        <v/>
      </c>
      <c r="EM100" s="24" t="str">
        <f t="shared" si="283"/>
        <v/>
      </c>
      <c r="EN100" s="24" t="str">
        <f t="shared" si="284"/>
        <v/>
      </c>
      <c r="EO100" s="24" t="str">
        <f t="shared" si="285"/>
        <v/>
      </c>
      <c r="EP100" s="24" t="str">
        <f t="shared" si="286"/>
        <v/>
      </c>
      <c r="EQ100" s="24" t="str">
        <f t="shared" si="287"/>
        <v/>
      </c>
      <c r="ER100" s="1">
        <f t="shared" si="288"/>
        <v>0</v>
      </c>
      <c r="ES100" s="1">
        <f t="shared" si="289"/>
        <v>0</v>
      </c>
      <c r="ET100" s="24">
        <f t="shared" si="290"/>
        <v>0</v>
      </c>
      <c r="EU100" s="24" t="str">
        <f t="shared" si="291"/>
        <v/>
      </c>
      <c r="EV100" s="24">
        <f t="shared" si="292"/>
        <v>0</v>
      </c>
      <c r="EW100" s="24" t="str">
        <f t="shared" si="293"/>
        <v/>
      </c>
      <c r="EX100" s="24" t="str">
        <f t="shared" si="294"/>
        <v/>
      </c>
      <c r="EZ100" s="24">
        <f t="shared" si="295"/>
        <v>2.3148148148148182E-4</v>
      </c>
      <c r="FA100" s="24">
        <f>IF(AND(C100&lt;&gt;"",C100&lt;=20),C100/86400,20/86400)</f>
        <v>2.3148148148148149E-4</v>
      </c>
      <c r="FB100" s="40">
        <f t="shared" si="296"/>
        <v>-2.8102520310824275E-14</v>
      </c>
      <c r="FD100" s="24">
        <f t="shared" si="297"/>
        <v>2.1643518518518409E-4</v>
      </c>
      <c r="FE100" s="24">
        <f t="shared" si="298"/>
        <v>9.8379629629580245E-7</v>
      </c>
      <c r="FF100" s="24"/>
      <c r="FG100" s="49">
        <f>K100</f>
        <v>1</v>
      </c>
      <c r="FH100" s="8">
        <f>C100</f>
        <v>25.2</v>
      </c>
      <c r="FI100" s="49">
        <f>L100</f>
        <v>1</v>
      </c>
      <c r="FJ100" s="49">
        <f t="shared" si="299"/>
        <v>3</v>
      </c>
      <c r="FK100" s="49">
        <f t="shared" si="300"/>
        <v>3</v>
      </c>
      <c r="FL100" s="51">
        <f t="shared" si="301"/>
        <v>18.699999999999907</v>
      </c>
      <c r="FM100" s="49">
        <f t="shared" si="302"/>
        <v>0</v>
      </c>
      <c r="FN100" s="49">
        <f t="shared" si="303"/>
        <v>1</v>
      </c>
      <c r="FO100" s="51">
        <f t="shared" si="304"/>
        <v>1.3000000000001233</v>
      </c>
      <c r="FP100" s="51">
        <f t="shared" si="305"/>
        <v>1.3000000000001233</v>
      </c>
      <c r="FQ100" s="51">
        <f t="shared" si="306"/>
        <v>1.3000000000001233</v>
      </c>
      <c r="FR100" s="51">
        <f t="shared" si="307"/>
        <v>1.3000000000001233</v>
      </c>
      <c r="FS100" s="51">
        <f t="shared" si="308"/>
        <v>1.3000000000001233</v>
      </c>
      <c r="FT100" s="1">
        <f t="shared" si="309"/>
        <v>0</v>
      </c>
      <c r="FU100" s="1">
        <f t="shared" si="310"/>
        <v>1</v>
      </c>
      <c r="FV100" s="51">
        <f t="shared" si="311"/>
        <v>0.54399999999996673</v>
      </c>
      <c r="FW100" s="51">
        <f t="shared" si="312"/>
        <v>0.54399999999996673</v>
      </c>
      <c r="FX100" s="51">
        <f t="shared" si="313"/>
        <v>0.54399999999996673</v>
      </c>
      <c r="FY100" s="51">
        <f t="shared" si="314"/>
        <v>0.54399999999996673</v>
      </c>
      <c r="FZ100" s="51">
        <f t="shared" si="315"/>
        <v>0.54399999999996673</v>
      </c>
      <c r="GA100" s="1">
        <f t="shared" si="316"/>
        <v>1</v>
      </c>
      <c r="GB100" s="1">
        <f t="shared" si="317"/>
        <v>2</v>
      </c>
      <c r="GC100" s="51">
        <f t="shared" si="318"/>
        <v>18.155999999999938</v>
      </c>
      <c r="GD100" s="51">
        <f t="shared" si="319"/>
        <v>9.0779999999999692</v>
      </c>
      <c r="GE100" s="51">
        <f t="shared" si="320"/>
        <v>17.391000000000023</v>
      </c>
      <c r="GF100" s="51">
        <f t="shared" si="321"/>
        <v>17.391000000000023</v>
      </c>
      <c r="GG100" s="51">
        <f t="shared" si="322"/>
        <v>0.76499999999991575</v>
      </c>
      <c r="GH100" s="1">
        <f t="shared" si="323"/>
        <v>0</v>
      </c>
      <c r="GI100" s="1">
        <f t="shared" si="324"/>
        <v>0</v>
      </c>
      <c r="GJ100" s="40">
        <f t="shared" si="325"/>
        <v>0</v>
      </c>
      <c r="GK100" s="40" t="str">
        <f t="shared" si="326"/>
        <v/>
      </c>
      <c r="GL100" s="40">
        <f t="shared" si="327"/>
        <v>0</v>
      </c>
      <c r="GM100" s="40" t="str">
        <f t="shared" si="328"/>
        <v/>
      </c>
      <c r="GN100" s="40" t="str">
        <f t="shared" si="329"/>
        <v/>
      </c>
    </row>
    <row r="101" spans="1:196" x14ac:dyDescent="0.25">
      <c r="A101">
        <v>3</v>
      </c>
      <c r="B101">
        <v>0</v>
      </c>
      <c r="C101">
        <v>31.8</v>
      </c>
      <c r="D101" s="11">
        <f>IF(C101&gt;0,P101+(C101/86400),"")</f>
        <v>7.3598495370370371E-3</v>
      </c>
      <c r="E101" s="11">
        <f t="shared" si="331"/>
        <v>7.2232754629629635E-3</v>
      </c>
      <c r="F101" s="1">
        <v>2</v>
      </c>
      <c r="G101" s="1" t="s">
        <v>283</v>
      </c>
      <c r="H101" s="5">
        <v>63</v>
      </c>
      <c r="I101" s="5"/>
      <c r="J101" s="5" t="s">
        <v>285</v>
      </c>
      <c r="K101" s="23">
        <f t="shared" si="190"/>
        <v>1</v>
      </c>
      <c r="L101" s="5">
        <f t="shared" si="191"/>
        <v>1</v>
      </c>
      <c r="M101" s="5">
        <f t="shared" si="192"/>
        <v>0</v>
      </c>
      <c r="N101" s="5">
        <f t="shared" si="193"/>
        <v>1</v>
      </c>
      <c r="O101" s="47">
        <f t="shared" si="194"/>
        <v>0</v>
      </c>
      <c r="P101" s="4">
        <v>6.9917939814814816E-3</v>
      </c>
      <c r="Q101" s="4"/>
      <c r="R101" s="4"/>
      <c r="S101" s="4"/>
      <c r="T101" s="16">
        <v>6.9978935185185187E-3</v>
      </c>
      <c r="U101" s="4">
        <v>7.0657754629629629E-3</v>
      </c>
      <c r="V101" s="4">
        <v>7.0693171296296294E-3</v>
      </c>
      <c r="W101" s="16">
        <v>7.0964699074074072E-3</v>
      </c>
      <c r="X101" s="4">
        <v>7.1002083333333334E-3</v>
      </c>
      <c r="Y101" s="4">
        <v>7.1775347222222223E-3</v>
      </c>
      <c r="Z101" s="16">
        <v>7.1836342592592585E-3</v>
      </c>
      <c r="AA101" s="4"/>
      <c r="AB101" s="4"/>
      <c r="AC101" s="16"/>
      <c r="AD101" s="4"/>
      <c r="AE101" s="4"/>
      <c r="AF101" s="21" t="s">
        <v>354</v>
      </c>
      <c r="AG101" s="4">
        <f t="shared" si="195"/>
        <v>7.2232754629629635E-3</v>
      </c>
      <c r="AH101" s="4" t="str">
        <f t="shared" si="196"/>
        <v>EB</v>
      </c>
      <c r="AI101" s="4" t="e">
        <f t="shared" si="332"/>
        <v>#VALUE!</v>
      </c>
      <c r="AJ101" s="5" t="s">
        <v>286</v>
      </c>
      <c r="AK101" s="19" t="s">
        <v>282</v>
      </c>
      <c r="AL101" s="5" t="s">
        <v>286</v>
      </c>
      <c r="AM101" s="5" t="s">
        <v>282</v>
      </c>
      <c r="AN101" s="19" t="s">
        <v>286</v>
      </c>
      <c r="AO101" s="5" t="s">
        <v>282</v>
      </c>
      <c r="AP101" s="5" t="s">
        <v>286</v>
      </c>
      <c r="AQ101" s="19" t="s">
        <v>282</v>
      </c>
      <c r="AR101" s="5"/>
      <c r="AS101" s="5"/>
      <c r="AT101" s="19"/>
      <c r="AU101" s="5"/>
      <c r="AV101" s="5"/>
      <c r="AW101" s="1" t="str">
        <f t="shared" si="197"/>
        <v>surt</v>
      </c>
      <c r="AY101" s="1">
        <f t="shared" si="198"/>
        <v>999</v>
      </c>
      <c r="AZ101" s="1">
        <f t="shared" si="199"/>
        <v>7</v>
      </c>
      <c r="BA101" s="1">
        <f t="shared" si="200"/>
        <v>7</v>
      </c>
      <c r="BB101" s="1">
        <f t="shared" si="201"/>
        <v>0</v>
      </c>
      <c r="BC101" s="24">
        <f t="shared" si="202"/>
        <v>6.0995370370370977E-6</v>
      </c>
      <c r="BD101" s="24">
        <f t="shared" si="203"/>
        <v>6.7881944444444196E-5</v>
      </c>
      <c r="BE101" s="24">
        <f t="shared" si="204"/>
        <v>3.5416666666664501E-6</v>
      </c>
      <c r="BF101" s="24">
        <f t="shared" si="205"/>
        <v>2.7152777777777852E-5</v>
      </c>
      <c r="BG101" s="24">
        <f t="shared" si="206"/>
        <v>3.738425925926131E-6</v>
      </c>
      <c r="BH101" s="24">
        <f t="shared" si="207"/>
        <v>7.7326388888888931E-5</v>
      </c>
      <c r="BI101" s="24">
        <f t="shared" si="208"/>
        <v>6.0995370370362303E-6</v>
      </c>
      <c r="BJ101" s="24" t="str">
        <f t="shared" si="209"/>
        <v/>
      </c>
      <c r="BK101" s="24" t="str">
        <f t="shared" si="210"/>
        <v/>
      </c>
      <c r="BL101" s="24" t="str">
        <f t="shared" si="211"/>
        <v/>
      </c>
      <c r="BM101" s="24" t="str">
        <f t="shared" si="212"/>
        <v/>
      </c>
      <c r="BN101" s="24" t="str">
        <f t="shared" si="213"/>
        <v/>
      </c>
      <c r="BO101" s="24">
        <f t="shared" si="214"/>
        <v>3.9641203703704928E-5</v>
      </c>
      <c r="BQ101" s="24" t="str">
        <f t="shared" si="215"/>
        <v/>
      </c>
      <c r="BR101" s="24" t="str">
        <f t="shared" si="216"/>
        <v/>
      </c>
      <c r="BS101" s="24" t="str">
        <f t="shared" si="217"/>
        <v/>
      </c>
      <c r="BT101" s="24" t="str">
        <f t="shared" si="218"/>
        <v/>
      </c>
      <c r="BU101" s="24" t="str">
        <f t="shared" si="219"/>
        <v/>
      </c>
      <c r="BV101" s="24" t="str">
        <f t="shared" si="220"/>
        <v/>
      </c>
      <c r="BW101" s="24" t="str">
        <f t="shared" si="221"/>
        <v/>
      </c>
      <c r="BX101" s="24" t="str">
        <f t="shared" si="222"/>
        <v/>
      </c>
      <c r="BY101" s="24" t="str">
        <f t="shared" si="223"/>
        <v/>
      </c>
      <c r="BZ101" s="24" t="str">
        <f t="shared" si="224"/>
        <v/>
      </c>
      <c r="CA101" s="24" t="str">
        <f t="shared" si="225"/>
        <v/>
      </c>
      <c r="CB101" s="24" t="str">
        <f t="shared" si="226"/>
        <v/>
      </c>
      <c r="CC101" s="24" t="str">
        <f t="shared" si="227"/>
        <v/>
      </c>
      <c r="CD101" s="1">
        <f t="shared" si="228"/>
        <v>0</v>
      </c>
      <c r="CE101" s="1">
        <f t="shared" si="229"/>
        <v>0</v>
      </c>
      <c r="CF101" s="24">
        <f t="shared" si="230"/>
        <v>0</v>
      </c>
      <c r="CG101" s="24" t="str">
        <f t="shared" si="231"/>
        <v/>
      </c>
      <c r="CH101" s="24">
        <f t="shared" si="232"/>
        <v>0</v>
      </c>
      <c r="CI101" s="24" t="str">
        <f t="shared" si="233"/>
        <v/>
      </c>
      <c r="CJ101" s="24" t="str">
        <f t="shared" si="234"/>
        <v/>
      </c>
      <c r="CM101" s="24">
        <f t="shared" si="235"/>
        <v>6.0995370370370977E-6</v>
      </c>
      <c r="CN101" s="24" t="str">
        <f t="shared" si="236"/>
        <v/>
      </c>
      <c r="CO101" s="24">
        <f t="shared" si="237"/>
        <v>3.5416666666664501E-6</v>
      </c>
      <c r="CP101" s="24" t="str">
        <f t="shared" si="238"/>
        <v/>
      </c>
      <c r="CQ101" s="24">
        <f t="shared" si="239"/>
        <v>3.738425925926131E-6</v>
      </c>
      <c r="CR101" s="24" t="str">
        <f t="shared" si="240"/>
        <v/>
      </c>
      <c r="CS101" s="24">
        <f t="shared" si="241"/>
        <v>6.0995370370362303E-6</v>
      </c>
      <c r="CT101" s="24" t="str">
        <f t="shared" si="242"/>
        <v/>
      </c>
      <c r="CU101" s="24" t="str">
        <f t="shared" si="243"/>
        <v/>
      </c>
      <c r="CV101" s="24" t="str">
        <f t="shared" si="244"/>
        <v/>
      </c>
      <c r="CW101" s="24" t="str">
        <f t="shared" si="245"/>
        <v/>
      </c>
      <c r="CX101" s="24" t="str">
        <f t="shared" si="246"/>
        <v/>
      </c>
      <c r="CY101" s="24" t="str">
        <f t="shared" si="247"/>
        <v/>
      </c>
      <c r="CZ101" s="1">
        <f t="shared" si="248"/>
        <v>1</v>
      </c>
      <c r="DA101" s="1">
        <f t="shared" si="249"/>
        <v>4</v>
      </c>
      <c r="DB101" s="24">
        <f t="shared" si="250"/>
        <v>1.9479166666665909E-5</v>
      </c>
      <c r="DC101" s="24">
        <f t="shared" si="251"/>
        <v>4.8697916666664773E-6</v>
      </c>
      <c r="DD101" s="24">
        <f t="shared" si="252"/>
        <v>6.0995370370370977E-6</v>
      </c>
      <c r="DE101" s="24">
        <f t="shared" si="253"/>
        <v>6.0995370370370977E-6</v>
      </c>
      <c r="DF101" s="24">
        <f t="shared" si="254"/>
        <v>3.5416666666664501E-6</v>
      </c>
      <c r="DI101" s="24" t="str">
        <f t="shared" si="255"/>
        <v/>
      </c>
      <c r="DJ101" s="24">
        <f t="shared" si="256"/>
        <v>6.7881944444444196E-5</v>
      </c>
      <c r="DK101" s="24" t="str">
        <f t="shared" si="257"/>
        <v/>
      </c>
      <c r="DL101" s="24">
        <f t="shared" si="258"/>
        <v>2.7152777777777852E-5</v>
      </c>
      <c r="DM101" s="24" t="str">
        <f t="shared" si="259"/>
        <v/>
      </c>
      <c r="DN101" s="24">
        <f t="shared" si="260"/>
        <v>7.7326388888888931E-5</v>
      </c>
      <c r="DO101" s="24" t="str">
        <f t="shared" si="261"/>
        <v/>
      </c>
      <c r="DP101" s="24" t="str">
        <f t="shared" si="262"/>
        <v/>
      </c>
      <c r="DQ101" s="24" t="str">
        <f t="shared" si="263"/>
        <v/>
      </c>
      <c r="DR101" s="24" t="str">
        <f t="shared" si="264"/>
        <v/>
      </c>
      <c r="DS101" s="24" t="str">
        <f t="shared" si="265"/>
        <v/>
      </c>
      <c r="DT101" s="24" t="str">
        <f t="shared" si="266"/>
        <v/>
      </c>
      <c r="DU101" s="24">
        <f t="shared" si="267"/>
        <v>3.9641203703704928E-5</v>
      </c>
      <c r="DV101" s="1">
        <f t="shared" si="268"/>
        <v>0</v>
      </c>
      <c r="DW101" s="1">
        <f t="shared" si="269"/>
        <v>4</v>
      </c>
      <c r="DX101" s="24">
        <f t="shared" si="270"/>
        <v>2.1200231481481591E-4</v>
      </c>
      <c r="DY101" s="24">
        <f t="shared" si="271"/>
        <v>5.3000578703703977E-5</v>
      </c>
      <c r="DZ101" s="24">
        <f t="shared" si="272"/>
        <v>7.7326388888888931E-5</v>
      </c>
      <c r="EA101" s="24">
        <f t="shared" si="273"/>
        <v>6.7881944444444196E-5</v>
      </c>
      <c r="EB101" s="24">
        <f t="shared" si="274"/>
        <v>6.7881944444444196E-5</v>
      </c>
      <c r="EE101" s="24" t="str">
        <f t="shared" si="275"/>
        <v/>
      </c>
      <c r="EF101" s="24" t="str">
        <f t="shared" si="276"/>
        <v/>
      </c>
      <c r="EG101" s="24" t="str">
        <f t="shared" si="277"/>
        <v/>
      </c>
      <c r="EH101" s="24" t="str">
        <f t="shared" si="278"/>
        <v/>
      </c>
      <c r="EI101" s="24" t="str">
        <f t="shared" si="279"/>
        <v/>
      </c>
      <c r="EJ101" s="24" t="str">
        <f t="shared" si="280"/>
        <v/>
      </c>
      <c r="EK101" s="24" t="str">
        <f t="shared" si="281"/>
        <v/>
      </c>
      <c r="EL101" s="24" t="str">
        <f t="shared" si="282"/>
        <v/>
      </c>
      <c r="EM101" s="24" t="str">
        <f t="shared" si="283"/>
        <v/>
      </c>
      <c r="EN101" s="24" t="str">
        <f t="shared" si="284"/>
        <v/>
      </c>
      <c r="EO101" s="24" t="str">
        <f t="shared" si="285"/>
        <v/>
      </c>
      <c r="EP101" s="24" t="str">
        <f t="shared" si="286"/>
        <v/>
      </c>
      <c r="EQ101" s="24" t="str">
        <f t="shared" si="287"/>
        <v/>
      </c>
      <c r="ER101" s="1">
        <f t="shared" si="288"/>
        <v>0</v>
      </c>
      <c r="ES101" s="1">
        <f t="shared" si="289"/>
        <v>0</v>
      </c>
      <c r="ET101" s="24">
        <f t="shared" si="290"/>
        <v>0</v>
      </c>
      <c r="EU101" s="24" t="str">
        <f t="shared" si="291"/>
        <v/>
      </c>
      <c r="EV101" s="24">
        <f t="shared" si="292"/>
        <v>0</v>
      </c>
      <c r="EW101" s="24" t="str">
        <f t="shared" si="293"/>
        <v/>
      </c>
      <c r="EX101" s="24" t="str">
        <f t="shared" si="294"/>
        <v/>
      </c>
      <c r="EZ101" s="24">
        <f t="shared" si="295"/>
        <v>2.3148148148148182E-4</v>
      </c>
      <c r="FA101" s="24">
        <f>IF(AND(C101&lt;&gt;"",C101&lt;=20),C101/86400,20/86400)</f>
        <v>2.3148148148148149E-4</v>
      </c>
      <c r="FB101" s="40">
        <f t="shared" si="296"/>
        <v>-2.8102520310824275E-14</v>
      </c>
      <c r="FD101" s="24" t="str">
        <f t="shared" si="297"/>
        <v/>
      </c>
      <c r="FE101" s="24" t="str">
        <f t="shared" si="298"/>
        <v/>
      </c>
      <c r="FF101" s="24"/>
      <c r="FG101" s="49">
        <f>K101</f>
        <v>1</v>
      </c>
      <c r="FH101" s="8">
        <f>C101</f>
        <v>31.8</v>
      </c>
      <c r="FI101" s="49">
        <f>L101</f>
        <v>1</v>
      </c>
      <c r="FJ101" s="49">
        <f t="shared" si="299"/>
        <v>999</v>
      </c>
      <c r="FK101" s="49">
        <f t="shared" si="300"/>
        <v>7</v>
      </c>
      <c r="FL101" s="51" t="str">
        <f t="shared" si="301"/>
        <v/>
      </c>
      <c r="FM101" s="49">
        <f t="shared" si="302"/>
        <v>0</v>
      </c>
      <c r="FN101" s="49">
        <f t="shared" si="303"/>
        <v>0</v>
      </c>
      <c r="FO101" s="51">
        <f t="shared" si="304"/>
        <v>0</v>
      </c>
      <c r="FP101" s="51" t="str">
        <f t="shared" si="305"/>
        <v/>
      </c>
      <c r="FQ101" s="51">
        <f t="shared" si="306"/>
        <v>0</v>
      </c>
      <c r="FR101" s="51" t="str">
        <f t="shared" si="307"/>
        <v/>
      </c>
      <c r="FS101" s="51" t="str">
        <f t="shared" si="308"/>
        <v/>
      </c>
      <c r="FT101" s="1">
        <f t="shared" si="309"/>
        <v>1</v>
      </c>
      <c r="FU101" s="1">
        <f t="shared" si="310"/>
        <v>4</v>
      </c>
      <c r="FV101" s="51">
        <f t="shared" si="311"/>
        <v>1.6829999999999345</v>
      </c>
      <c r="FW101" s="51">
        <f t="shared" si="312"/>
        <v>0.42074999999998364</v>
      </c>
      <c r="FX101" s="51">
        <f t="shared" si="313"/>
        <v>0.52700000000000524</v>
      </c>
      <c r="FY101" s="51">
        <f t="shared" si="314"/>
        <v>0.52700000000000524</v>
      </c>
      <c r="FZ101" s="51">
        <f t="shared" si="315"/>
        <v>0.30599999999998129</v>
      </c>
      <c r="GA101" s="1">
        <f t="shared" si="316"/>
        <v>0</v>
      </c>
      <c r="GB101" s="1">
        <f t="shared" si="317"/>
        <v>4</v>
      </c>
      <c r="GC101" s="51">
        <f t="shared" si="318"/>
        <v>18.317000000000093</v>
      </c>
      <c r="GD101" s="51">
        <f t="shared" si="319"/>
        <v>4.5792500000000231</v>
      </c>
      <c r="GE101" s="51">
        <f t="shared" si="320"/>
        <v>6.6810000000000036</v>
      </c>
      <c r="GF101" s="51">
        <f t="shared" si="321"/>
        <v>5.8649999999999789</v>
      </c>
      <c r="GG101" s="51">
        <f t="shared" si="322"/>
        <v>5.8649999999999789</v>
      </c>
      <c r="GH101" s="1">
        <f t="shared" si="323"/>
        <v>0</v>
      </c>
      <c r="GI101" s="1">
        <f t="shared" si="324"/>
        <v>0</v>
      </c>
      <c r="GJ101" s="40">
        <f t="shared" si="325"/>
        <v>0</v>
      </c>
      <c r="GK101" s="40" t="str">
        <f t="shared" si="326"/>
        <v/>
      </c>
      <c r="GL101" s="40">
        <f t="shared" si="327"/>
        <v>0</v>
      </c>
      <c r="GM101" s="40" t="str">
        <f t="shared" si="328"/>
        <v/>
      </c>
      <c r="GN101" s="40" t="str">
        <f t="shared" si="329"/>
        <v/>
      </c>
    </row>
    <row r="102" spans="1:196" x14ac:dyDescent="0.25">
      <c r="A102">
        <v>3</v>
      </c>
      <c r="B102">
        <v>0</v>
      </c>
      <c r="C102">
        <v>28.2</v>
      </c>
      <c r="D102" s="11">
        <f>IF(C102&gt;0,P102+(C102/86400),"")</f>
        <v>2.3086539351851853E-2</v>
      </c>
      <c r="E102" s="11">
        <f t="shared" si="331"/>
        <v>2.2991631944444445E-2</v>
      </c>
      <c r="F102" s="1">
        <v>2</v>
      </c>
      <c r="G102" s="1" t="s">
        <v>283</v>
      </c>
      <c r="H102" s="5">
        <v>64</v>
      </c>
      <c r="I102" s="5"/>
      <c r="J102" s="5"/>
      <c r="K102" s="23">
        <f t="shared" si="190"/>
        <v>1</v>
      </c>
      <c r="L102" s="5">
        <f t="shared" si="191"/>
        <v>1</v>
      </c>
      <c r="M102" s="5">
        <f t="shared" si="192"/>
        <v>0</v>
      </c>
      <c r="N102" s="5">
        <f t="shared" si="193"/>
        <v>0</v>
      </c>
      <c r="O102" s="47">
        <f t="shared" si="194"/>
        <v>0</v>
      </c>
      <c r="P102" s="4">
        <v>2.2760150462962963E-2</v>
      </c>
      <c r="Q102" s="4">
        <v>2.2768611111111111E-2</v>
      </c>
      <c r="R102" s="4">
        <v>2.2769398148148146E-2</v>
      </c>
      <c r="S102" s="4">
        <v>2.2826655092592598E-2</v>
      </c>
      <c r="T102" s="16">
        <v>2.2769398148148146E-2</v>
      </c>
      <c r="U102" s="4">
        <v>2.2826655092592598E-2</v>
      </c>
      <c r="V102" s="4">
        <v>2.2948252314814815E-2</v>
      </c>
      <c r="W102" s="16">
        <v>2.2973240740740739E-2</v>
      </c>
      <c r="X102" s="4">
        <v>2.2980324074074077E-2</v>
      </c>
      <c r="Y102" s="4"/>
      <c r="Z102" s="16"/>
      <c r="AA102" s="4"/>
      <c r="AB102" s="4"/>
      <c r="AC102" s="16"/>
      <c r="AD102" s="4"/>
      <c r="AE102" s="4"/>
      <c r="AF102" s="4">
        <v>2.3087557870370368E-2</v>
      </c>
      <c r="AG102" s="4">
        <f t="shared" si="195"/>
        <v>2.2991631944444445E-2</v>
      </c>
      <c r="AH102" s="4" t="str">
        <f t="shared" si="196"/>
        <v>EB</v>
      </c>
      <c r="AI102" s="4" t="str">
        <f t="shared" si="332"/>
        <v>X</v>
      </c>
      <c r="AJ102" s="5" t="s">
        <v>282</v>
      </c>
      <c r="AK102" s="19" t="s">
        <v>280</v>
      </c>
      <c r="AL102" s="5" t="s">
        <v>282</v>
      </c>
      <c r="AM102" s="5" t="s">
        <v>280</v>
      </c>
      <c r="AN102" s="19" t="s">
        <v>286</v>
      </c>
      <c r="AO102" s="5" t="s">
        <v>280</v>
      </c>
      <c r="AP102" s="5"/>
      <c r="AQ102" s="19"/>
      <c r="AR102" s="5"/>
      <c r="AS102" s="5"/>
      <c r="AT102" s="19"/>
      <c r="AU102" s="5"/>
      <c r="AV102" s="5"/>
      <c r="AW102" s="1" t="str">
        <f t="shared" si="197"/>
        <v>ic</v>
      </c>
      <c r="AY102" s="1">
        <f t="shared" si="198"/>
        <v>1</v>
      </c>
      <c r="AZ102" s="1">
        <f t="shared" si="199"/>
        <v>5</v>
      </c>
      <c r="BA102" s="1">
        <f t="shared" si="200"/>
        <v>5</v>
      </c>
      <c r="BB102" s="1">
        <f t="shared" si="201"/>
        <v>0</v>
      </c>
      <c r="BC102" s="24">
        <f t="shared" si="202"/>
        <v>9.2476851851833186E-6</v>
      </c>
      <c r="BD102" s="24">
        <f t="shared" si="203"/>
        <v>5.7256944444451785E-5</v>
      </c>
      <c r="BE102" s="24">
        <f t="shared" si="204"/>
        <v>1.2159722222221739E-4</v>
      </c>
      <c r="BF102" s="24">
        <f t="shared" si="205"/>
        <v>2.4988425925923097E-5</v>
      </c>
      <c r="BG102" s="24">
        <f t="shared" si="206"/>
        <v>7.0833333333381043E-6</v>
      </c>
      <c r="BH102" s="24" t="str">
        <f t="shared" si="207"/>
        <v/>
      </c>
      <c r="BI102" s="24" t="str">
        <f t="shared" si="208"/>
        <v/>
      </c>
      <c r="BJ102" s="24" t="str">
        <f t="shared" si="209"/>
        <v/>
      </c>
      <c r="BK102" s="24" t="str">
        <f t="shared" si="210"/>
        <v/>
      </c>
      <c r="BL102" s="24" t="str">
        <f t="shared" si="211"/>
        <v/>
      </c>
      <c r="BM102" s="24" t="str">
        <f t="shared" si="212"/>
        <v/>
      </c>
      <c r="BN102" s="24" t="str">
        <f t="shared" si="213"/>
        <v/>
      </c>
      <c r="BO102" s="24">
        <f t="shared" si="214"/>
        <v>1.1307870370368123E-5</v>
      </c>
      <c r="BQ102" s="24" t="str">
        <f t="shared" si="215"/>
        <v/>
      </c>
      <c r="BR102" s="24">
        <f t="shared" si="216"/>
        <v>5.7256944444451785E-5</v>
      </c>
      <c r="BS102" s="24" t="str">
        <f t="shared" si="217"/>
        <v/>
      </c>
      <c r="BT102" s="24">
        <f t="shared" si="218"/>
        <v>2.4988425925923097E-5</v>
      </c>
      <c r="BU102" s="24" t="str">
        <f t="shared" si="219"/>
        <v/>
      </c>
      <c r="BV102" s="24" t="str">
        <f t="shared" si="220"/>
        <v/>
      </c>
      <c r="BW102" s="24" t="str">
        <f t="shared" si="221"/>
        <v/>
      </c>
      <c r="BX102" s="24" t="str">
        <f t="shared" si="222"/>
        <v/>
      </c>
      <c r="BY102" s="24" t="str">
        <f t="shared" si="223"/>
        <v/>
      </c>
      <c r="BZ102" s="24" t="str">
        <f t="shared" si="224"/>
        <v/>
      </c>
      <c r="CA102" s="24" t="str">
        <f t="shared" si="225"/>
        <v/>
      </c>
      <c r="CB102" s="24" t="str">
        <f t="shared" si="226"/>
        <v/>
      </c>
      <c r="CC102" s="24">
        <f t="shared" si="227"/>
        <v>1.1307870370368123E-5</v>
      </c>
      <c r="CD102" s="1">
        <f t="shared" si="228"/>
        <v>0</v>
      </c>
      <c r="CE102" s="1">
        <f t="shared" si="229"/>
        <v>3</v>
      </c>
      <c r="CF102" s="24">
        <f t="shared" si="230"/>
        <v>9.3553240740743004E-5</v>
      </c>
      <c r="CG102" s="24">
        <f t="shared" si="231"/>
        <v>3.118441358024767E-5</v>
      </c>
      <c r="CH102" s="24">
        <f t="shared" si="232"/>
        <v>5.7256944444451785E-5</v>
      </c>
      <c r="CI102" s="24">
        <f t="shared" si="233"/>
        <v>5.7256944444451785E-5</v>
      </c>
      <c r="CJ102" s="24">
        <f t="shared" si="234"/>
        <v>5.7256944444451785E-5</v>
      </c>
      <c r="CM102" s="24" t="str">
        <f t="shared" si="235"/>
        <v/>
      </c>
      <c r="CN102" s="24" t="str">
        <f t="shared" si="236"/>
        <v/>
      </c>
      <c r="CO102" s="24" t="str">
        <f t="shared" si="237"/>
        <v/>
      </c>
      <c r="CP102" s="24" t="str">
        <f t="shared" si="238"/>
        <v/>
      </c>
      <c r="CQ102" s="24">
        <f t="shared" si="239"/>
        <v>7.0833333333381043E-6</v>
      </c>
      <c r="CR102" s="24" t="str">
        <f t="shared" si="240"/>
        <v/>
      </c>
      <c r="CS102" s="24" t="str">
        <f t="shared" si="241"/>
        <v/>
      </c>
      <c r="CT102" s="24" t="str">
        <f t="shared" si="242"/>
        <v/>
      </c>
      <c r="CU102" s="24" t="str">
        <f t="shared" si="243"/>
        <v/>
      </c>
      <c r="CV102" s="24" t="str">
        <f t="shared" si="244"/>
        <v/>
      </c>
      <c r="CW102" s="24" t="str">
        <f t="shared" si="245"/>
        <v/>
      </c>
      <c r="CX102" s="24" t="str">
        <f t="shared" si="246"/>
        <v/>
      </c>
      <c r="CY102" s="24" t="str">
        <f t="shared" si="247"/>
        <v/>
      </c>
      <c r="CZ102" s="1">
        <f t="shared" si="248"/>
        <v>0</v>
      </c>
      <c r="DA102" s="1">
        <f t="shared" si="249"/>
        <v>1</v>
      </c>
      <c r="DB102" s="24">
        <f t="shared" si="250"/>
        <v>7.0833333333381043E-6</v>
      </c>
      <c r="DC102" s="24">
        <f t="shared" si="251"/>
        <v>7.0833333333381043E-6</v>
      </c>
      <c r="DD102" s="24">
        <f t="shared" si="252"/>
        <v>7.0833333333381043E-6</v>
      </c>
      <c r="DE102" s="24">
        <f t="shared" si="253"/>
        <v>7.0833333333381043E-6</v>
      </c>
      <c r="DF102" s="24">
        <f t="shared" si="254"/>
        <v>7.0833333333381043E-6</v>
      </c>
      <c r="DI102" s="24">
        <f t="shared" si="255"/>
        <v>9.2476851851833186E-6</v>
      </c>
      <c r="DJ102" s="24" t="str">
        <f t="shared" si="256"/>
        <v/>
      </c>
      <c r="DK102" s="24">
        <f t="shared" si="257"/>
        <v>1.2159722222221739E-4</v>
      </c>
      <c r="DL102" s="24" t="str">
        <f t="shared" si="258"/>
        <v/>
      </c>
      <c r="DM102" s="24" t="str">
        <f t="shared" si="259"/>
        <v/>
      </c>
      <c r="DN102" s="24" t="str">
        <f t="shared" si="260"/>
        <v/>
      </c>
      <c r="DO102" s="24" t="str">
        <f t="shared" si="261"/>
        <v/>
      </c>
      <c r="DP102" s="24" t="str">
        <f t="shared" si="262"/>
        <v/>
      </c>
      <c r="DQ102" s="24" t="str">
        <f t="shared" si="263"/>
        <v/>
      </c>
      <c r="DR102" s="24" t="str">
        <f t="shared" si="264"/>
        <v/>
      </c>
      <c r="DS102" s="24" t="str">
        <f t="shared" si="265"/>
        <v/>
      </c>
      <c r="DT102" s="24" t="str">
        <f t="shared" si="266"/>
        <v/>
      </c>
      <c r="DU102" s="24" t="str">
        <f t="shared" si="267"/>
        <v/>
      </c>
      <c r="DV102" s="1">
        <f t="shared" si="268"/>
        <v>1</v>
      </c>
      <c r="DW102" s="1">
        <f t="shared" si="269"/>
        <v>2</v>
      </c>
      <c r="DX102" s="24">
        <f t="shared" si="270"/>
        <v>1.3084490740740071E-4</v>
      </c>
      <c r="DY102" s="24">
        <f t="shared" si="271"/>
        <v>6.5422453703700353E-5</v>
      </c>
      <c r="DZ102" s="24">
        <f t="shared" si="272"/>
        <v>1.2159722222221739E-4</v>
      </c>
      <c r="EA102" s="24">
        <f t="shared" si="273"/>
        <v>9.2476851851833186E-6</v>
      </c>
      <c r="EB102" s="24">
        <f t="shared" si="274"/>
        <v>1.2159722222221739E-4</v>
      </c>
      <c r="EE102" s="24" t="str">
        <f t="shared" si="275"/>
        <v/>
      </c>
      <c r="EF102" s="24" t="str">
        <f t="shared" si="276"/>
        <v/>
      </c>
      <c r="EG102" s="24" t="str">
        <f t="shared" si="277"/>
        <v/>
      </c>
      <c r="EH102" s="24" t="str">
        <f t="shared" si="278"/>
        <v/>
      </c>
      <c r="EI102" s="24" t="str">
        <f t="shared" si="279"/>
        <v/>
      </c>
      <c r="EJ102" s="24" t="str">
        <f t="shared" si="280"/>
        <v/>
      </c>
      <c r="EK102" s="24" t="str">
        <f t="shared" si="281"/>
        <v/>
      </c>
      <c r="EL102" s="24" t="str">
        <f t="shared" si="282"/>
        <v/>
      </c>
      <c r="EM102" s="24" t="str">
        <f t="shared" si="283"/>
        <v/>
      </c>
      <c r="EN102" s="24" t="str">
        <f t="shared" si="284"/>
        <v/>
      </c>
      <c r="EO102" s="24" t="str">
        <f t="shared" si="285"/>
        <v/>
      </c>
      <c r="EP102" s="24" t="str">
        <f t="shared" si="286"/>
        <v/>
      </c>
      <c r="EQ102" s="24" t="str">
        <f t="shared" si="287"/>
        <v/>
      </c>
      <c r="ER102" s="1">
        <f t="shared" si="288"/>
        <v>0</v>
      </c>
      <c r="ES102" s="1">
        <f t="shared" si="289"/>
        <v>0</v>
      </c>
      <c r="ET102" s="24">
        <f t="shared" si="290"/>
        <v>0</v>
      </c>
      <c r="EU102" s="24" t="str">
        <f t="shared" si="291"/>
        <v/>
      </c>
      <c r="EV102" s="24">
        <f t="shared" si="292"/>
        <v>0</v>
      </c>
      <c r="EW102" s="24" t="str">
        <f t="shared" si="293"/>
        <v/>
      </c>
      <c r="EX102" s="24" t="str">
        <f t="shared" si="294"/>
        <v/>
      </c>
      <c r="EZ102" s="24">
        <f t="shared" si="295"/>
        <v>2.3148148148148182E-4</v>
      </c>
      <c r="FA102" s="24">
        <f>IF(AND(C102&lt;&gt;"",C102&lt;=20),C102/86400,20/86400)</f>
        <v>2.3148148148148149E-4</v>
      </c>
      <c r="FB102" s="40">
        <f t="shared" si="296"/>
        <v>-2.8102520310824275E-14</v>
      </c>
      <c r="FD102" s="24">
        <f t="shared" si="297"/>
        <v>9.2476851851833186E-6</v>
      </c>
      <c r="FE102" s="24">
        <f t="shared" si="298"/>
        <v>7.8703703703525418E-7</v>
      </c>
      <c r="FF102" s="24"/>
      <c r="FG102" s="49">
        <f>K102</f>
        <v>1</v>
      </c>
      <c r="FH102" s="8">
        <f>C102</f>
        <v>28.2</v>
      </c>
      <c r="FI102" s="49">
        <f>L102</f>
        <v>1</v>
      </c>
      <c r="FJ102" s="49">
        <f t="shared" si="299"/>
        <v>1</v>
      </c>
      <c r="FK102" s="49">
        <f t="shared" si="300"/>
        <v>5</v>
      </c>
      <c r="FL102" s="51">
        <f t="shared" si="301"/>
        <v>0.79899999999983873</v>
      </c>
      <c r="FM102" s="49">
        <f t="shared" si="302"/>
        <v>0</v>
      </c>
      <c r="FN102" s="49">
        <f t="shared" si="303"/>
        <v>3</v>
      </c>
      <c r="FO102" s="51">
        <f t="shared" si="304"/>
        <v>8.0830000000001956</v>
      </c>
      <c r="FP102" s="51">
        <f t="shared" si="305"/>
        <v>2.6943333333333985</v>
      </c>
      <c r="FQ102" s="51">
        <f t="shared" si="306"/>
        <v>4.9470000000006342</v>
      </c>
      <c r="FR102" s="51">
        <f t="shared" si="307"/>
        <v>4.9470000000006342</v>
      </c>
      <c r="FS102" s="51">
        <f t="shared" si="308"/>
        <v>4.9470000000006342</v>
      </c>
      <c r="FT102" s="1">
        <f t="shared" si="309"/>
        <v>0</v>
      </c>
      <c r="FU102" s="1">
        <f t="shared" si="310"/>
        <v>1</v>
      </c>
      <c r="FV102" s="51">
        <f t="shared" si="311"/>
        <v>0.61200000000041221</v>
      </c>
      <c r="FW102" s="51">
        <f t="shared" si="312"/>
        <v>0.61200000000041221</v>
      </c>
      <c r="FX102" s="51">
        <f t="shared" si="313"/>
        <v>0.61200000000041221</v>
      </c>
      <c r="FY102" s="51">
        <f t="shared" si="314"/>
        <v>0.61200000000041221</v>
      </c>
      <c r="FZ102" s="51">
        <f t="shared" si="315"/>
        <v>0.61200000000041221</v>
      </c>
      <c r="GA102" s="1">
        <f t="shared" si="316"/>
        <v>1</v>
      </c>
      <c r="GB102" s="1">
        <f t="shared" si="317"/>
        <v>2</v>
      </c>
      <c r="GC102" s="51">
        <f t="shared" si="318"/>
        <v>11.304999999999421</v>
      </c>
      <c r="GD102" s="51">
        <f t="shared" si="319"/>
        <v>5.6524999999997103</v>
      </c>
      <c r="GE102" s="51">
        <f t="shared" si="320"/>
        <v>10.505999999999583</v>
      </c>
      <c r="GF102" s="51">
        <f t="shared" si="321"/>
        <v>0.79899999999983873</v>
      </c>
      <c r="GG102" s="51">
        <f t="shared" si="322"/>
        <v>10.505999999999583</v>
      </c>
      <c r="GH102" s="1">
        <f t="shared" si="323"/>
        <v>0</v>
      </c>
      <c r="GI102" s="1">
        <f t="shared" si="324"/>
        <v>0</v>
      </c>
      <c r="GJ102" s="40">
        <f t="shared" si="325"/>
        <v>0</v>
      </c>
      <c r="GK102" s="40" t="str">
        <f t="shared" si="326"/>
        <v/>
      </c>
      <c r="GL102" s="40">
        <f t="shared" si="327"/>
        <v>0</v>
      </c>
      <c r="GM102" s="40" t="str">
        <f t="shared" si="328"/>
        <v/>
      </c>
      <c r="GN102" s="40" t="str">
        <f t="shared" si="329"/>
        <v/>
      </c>
    </row>
    <row r="103" spans="1:196" x14ac:dyDescent="0.25">
      <c r="D103" s="11" t="str">
        <f>IF(C103&gt;0,P103+(C103/86400),"")</f>
        <v/>
      </c>
      <c r="E103" s="11"/>
      <c r="F103" s="1">
        <v>2</v>
      </c>
      <c r="G103" s="1" t="s">
        <v>283</v>
      </c>
      <c r="H103" s="5">
        <v>65</v>
      </c>
      <c r="I103" s="5"/>
      <c r="J103" s="5" t="s">
        <v>293</v>
      </c>
      <c r="K103" s="23">
        <f t="shared" si="190"/>
        <v>0</v>
      </c>
      <c r="L103" s="5">
        <f t="shared" si="191"/>
        <v>0</v>
      </c>
      <c r="M103" s="5">
        <f t="shared" si="192"/>
        <v>0</v>
      </c>
      <c r="N103" s="5">
        <f t="shared" si="193"/>
        <v>1</v>
      </c>
      <c r="O103" s="47">
        <f t="shared" si="194"/>
        <v>1</v>
      </c>
      <c r="P103" s="4"/>
      <c r="Q103" s="4"/>
      <c r="R103" s="4"/>
      <c r="S103" s="4"/>
      <c r="T103" s="16"/>
      <c r="U103" s="4"/>
      <c r="V103" s="4"/>
      <c r="W103" s="16"/>
      <c r="X103" s="4"/>
      <c r="Y103" s="4"/>
      <c r="Z103" s="16"/>
      <c r="AA103" s="4"/>
      <c r="AB103" s="4"/>
      <c r="AC103" s="16"/>
      <c r="AD103" s="4"/>
      <c r="AE103" s="4"/>
      <c r="AF103" s="4"/>
      <c r="AG103" s="4"/>
      <c r="AH103" s="4"/>
      <c r="AI103" s="4" t="str">
        <f t="shared" si="332"/>
        <v/>
      </c>
      <c r="AJ103" s="5"/>
      <c r="AK103" s="19"/>
      <c r="AL103" s="5"/>
      <c r="AM103" s="5"/>
      <c r="AN103" s="19"/>
      <c r="AO103" s="5"/>
      <c r="AP103" s="5"/>
      <c r="AQ103" s="19"/>
      <c r="AR103" s="5"/>
      <c r="AS103" s="5"/>
      <c r="AT103" s="19"/>
      <c r="AU103" s="5"/>
      <c r="AV103" s="5"/>
      <c r="AW103" s="1">
        <f t="shared" si="197"/>
        <v>0</v>
      </c>
      <c r="AY103" s="1">
        <f t="shared" si="198"/>
        <v>999</v>
      </c>
      <c r="AZ103" s="1">
        <f t="shared" si="199"/>
        <v>0</v>
      </c>
      <c r="BA103" s="1">
        <f t="shared" si="200"/>
        <v>0</v>
      </c>
      <c r="BB103" s="1">
        <f t="shared" si="201"/>
        <v>0</v>
      </c>
      <c r="BC103" s="24" t="str">
        <f t="shared" si="202"/>
        <v/>
      </c>
      <c r="BD103" s="24" t="str">
        <f t="shared" si="203"/>
        <v/>
      </c>
      <c r="BE103" s="24" t="str">
        <f t="shared" si="204"/>
        <v/>
      </c>
      <c r="BF103" s="24" t="str">
        <f t="shared" si="205"/>
        <v/>
      </c>
      <c r="BG103" s="24" t="str">
        <f t="shared" si="206"/>
        <v/>
      </c>
      <c r="BH103" s="24" t="str">
        <f t="shared" si="207"/>
        <v/>
      </c>
      <c r="BI103" s="24" t="str">
        <f t="shared" si="208"/>
        <v/>
      </c>
      <c r="BJ103" s="24" t="str">
        <f t="shared" si="209"/>
        <v/>
      </c>
      <c r="BK103" s="24" t="str">
        <f t="shared" si="210"/>
        <v/>
      </c>
      <c r="BL103" s="24" t="str">
        <f t="shared" si="211"/>
        <v/>
      </c>
      <c r="BM103" s="24" t="str">
        <f t="shared" si="212"/>
        <v/>
      </c>
      <c r="BN103" s="24" t="str">
        <f t="shared" si="213"/>
        <v/>
      </c>
      <c r="BO103" s="24" t="str">
        <f t="shared" si="214"/>
        <v/>
      </c>
      <c r="BQ103" s="24" t="str">
        <f t="shared" si="215"/>
        <v/>
      </c>
      <c r="BR103" s="24" t="str">
        <f t="shared" si="216"/>
        <v/>
      </c>
      <c r="BS103" s="24" t="str">
        <f t="shared" si="217"/>
        <v/>
      </c>
      <c r="BT103" s="24" t="str">
        <f t="shared" si="218"/>
        <v/>
      </c>
      <c r="BU103" s="24" t="str">
        <f t="shared" si="219"/>
        <v/>
      </c>
      <c r="BV103" s="24" t="str">
        <f t="shared" si="220"/>
        <v/>
      </c>
      <c r="BW103" s="24" t="str">
        <f t="shared" si="221"/>
        <v/>
      </c>
      <c r="BX103" s="24" t="str">
        <f t="shared" si="222"/>
        <v/>
      </c>
      <c r="BY103" s="24" t="str">
        <f t="shared" si="223"/>
        <v/>
      </c>
      <c r="BZ103" s="24" t="str">
        <f t="shared" si="224"/>
        <v/>
      </c>
      <c r="CA103" s="24" t="str">
        <f t="shared" si="225"/>
        <v/>
      </c>
      <c r="CB103" s="24" t="str">
        <f t="shared" si="226"/>
        <v/>
      </c>
      <c r="CC103" s="24" t="str">
        <f t="shared" si="227"/>
        <v/>
      </c>
      <c r="CD103" s="1">
        <f t="shared" si="228"/>
        <v>0</v>
      </c>
      <c r="CE103" s="1">
        <f t="shared" si="229"/>
        <v>0</v>
      </c>
      <c r="CF103" s="24">
        <f t="shared" si="230"/>
        <v>0</v>
      </c>
      <c r="CG103" s="24" t="str">
        <f t="shared" si="231"/>
        <v/>
      </c>
      <c r="CH103" s="24">
        <f t="shared" si="232"/>
        <v>0</v>
      </c>
      <c r="CI103" s="24" t="str">
        <f t="shared" si="233"/>
        <v/>
      </c>
      <c r="CJ103" s="24" t="str">
        <f t="shared" si="234"/>
        <v/>
      </c>
      <c r="CM103" s="24" t="str">
        <f t="shared" si="235"/>
        <v/>
      </c>
      <c r="CN103" s="24" t="str">
        <f t="shared" si="236"/>
        <v/>
      </c>
      <c r="CO103" s="24" t="str">
        <f t="shared" si="237"/>
        <v/>
      </c>
      <c r="CP103" s="24" t="str">
        <f t="shared" si="238"/>
        <v/>
      </c>
      <c r="CQ103" s="24" t="str">
        <f t="shared" si="239"/>
        <v/>
      </c>
      <c r="CR103" s="24" t="str">
        <f t="shared" si="240"/>
        <v/>
      </c>
      <c r="CS103" s="24" t="str">
        <f t="shared" si="241"/>
        <v/>
      </c>
      <c r="CT103" s="24" t="str">
        <f t="shared" si="242"/>
        <v/>
      </c>
      <c r="CU103" s="24" t="str">
        <f t="shared" si="243"/>
        <v/>
      </c>
      <c r="CV103" s="24" t="str">
        <f t="shared" si="244"/>
        <v/>
      </c>
      <c r="CW103" s="24" t="str">
        <f t="shared" si="245"/>
        <v/>
      </c>
      <c r="CX103" s="24" t="str">
        <f t="shared" si="246"/>
        <v/>
      </c>
      <c r="CY103" s="24" t="str">
        <f t="shared" si="247"/>
        <v/>
      </c>
      <c r="CZ103" s="1">
        <f t="shared" si="248"/>
        <v>0</v>
      </c>
      <c r="DA103" s="1">
        <f t="shared" si="249"/>
        <v>0</v>
      </c>
      <c r="DB103" s="24">
        <f t="shared" si="250"/>
        <v>0</v>
      </c>
      <c r="DC103" s="24" t="str">
        <f t="shared" si="251"/>
        <v/>
      </c>
      <c r="DD103" s="24">
        <f t="shared" si="252"/>
        <v>0</v>
      </c>
      <c r="DE103" s="24" t="str">
        <f t="shared" si="253"/>
        <v/>
      </c>
      <c r="DF103" s="24" t="str">
        <f t="shared" si="254"/>
        <v/>
      </c>
      <c r="DI103" s="24" t="str">
        <f t="shared" si="255"/>
        <v/>
      </c>
      <c r="DJ103" s="24" t="str">
        <f t="shared" si="256"/>
        <v/>
      </c>
      <c r="DK103" s="24" t="str">
        <f t="shared" si="257"/>
        <v/>
      </c>
      <c r="DL103" s="24" t="str">
        <f t="shared" si="258"/>
        <v/>
      </c>
      <c r="DM103" s="24" t="str">
        <f t="shared" si="259"/>
        <v/>
      </c>
      <c r="DN103" s="24" t="str">
        <f t="shared" si="260"/>
        <v/>
      </c>
      <c r="DO103" s="24" t="str">
        <f t="shared" si="261"/>
        <v/>
      </c>
      <c r="DP103" s="24" t="str">
        <f t="shared" si="262"/>
        <v/>
      </c>
      <c r="DQ103" s="24" t="str">
        <f t="shared" si="263"/>
        <v/>
      </c>
      <c r="DR103" s="24" t="str">
        <f t="shared" si="264"/>
        <v/>
      </c>
      <c r="DS103" s="24" t="str">
        <f t="shared" si="265"/>
        <v/>
      </c>
      <c r="DT103" s="24" t="str">
        <f t="shared" si="266"/>
        <v/>
      </c>
      <c r="DU103" s="24" t="str">
        <f t="shared" si="267"/>
        <v/>
      </c>
      <c r="DV103" s="1">
        <f t="shared" si="268"/>
        <v>0</v>
      </c>
      <c r="DW103" s="1">
        <f t="shared" si="269"/>
        <v>0</v>
      </c>
      <c r="DX103" s="24">
        <f t="shared" si="270"/>
        <v>0</v>
      </c>
      <c r="DY103" s="24" t="str">
        <f t="shared" si="271"/>
        <v/>
      </c>
      <c r="DZ103" s="24">
        <f t="shared" si="272"/>
        <v>0</v>
      </c>
      <c r="EA103" s="24" t="str">
        <f t="shared" si="273"/>
        <v/>
      </c>
      <c r="EB103" s="24" t="str">
        <f t="shared" si="274"/>
        <v/>
      </c>
      <c r="EE103" s="24" t="str">
        <f t="shared" si="275"/>
        <v/>
      </c>
      <c r="EF103" s="24" t="str">
        <f t="shared" si="276"/>
        <v/>
      </c>
      <c r="EG103" s="24" t="str">
        <f t="shared" si="277"/>
        <v/>
      </c>
      <c r="EH103" s="24" t="str">
        <f t="shared" si="278"/>
        <v/>
      </c>
      <c r="EI103" s="24" t="str">
        <f t="shared" si="279"/>
        <v/>
      </c>
      <c r="EJ103" s="24" t="str">
        <f t="shared" si="280"/>
        <v/>
      </c>
      <c r="EK103" s="24" t="str">
        <f t="shared" si="281"/>
        <v/>
      </c>
      <c r="EL103" s="24" t="str">
        <f t="shared" si="282"/>
        <v/>
      </c>
      <c r="EM103" s="24" t="str">
        <f t="shared" si="283"/>
        <v/>
      </c>
      <c r="EN103" s="24" t="str">
        <f t="shared" si="284"/>
        <v/>
      </c>
      <c r="EO103" s="24" t="str">
        <f t="shared" si="285"/>
        <v/>
      </c>
      <c r="EP103" s="24" t="str">
        <f t="shared" si="286"/>
        <v/>
      </c>
      <c r="EQ103" s="24" t="str">
        <f t="shared" si="287"/>
        <v/>
      </c>
      <c r="ER103" s="1">
        <f t="shared" si="288"/>
        <v>0</v>
      </c>
      <c r="ES103" s="1">
        <f t="shared" si="289"/>
        <v>0</v>
      </c>
      <c r="ET103" s="24">
        <f t="shared" si="290"/>
        <v>0</v>
      </c>
      <c r="EU103" s="24" t="str">
        <f t="shared" si="291"/>
        <v/>
      </c>
      <c r="EV103" s="24">
        <f t="shared" si="292"/>
        <v>0</v>
      </c>
      <c r="EW103" s="24" t="str">
        <f t="shared" si="293"/>
        <v/>
      </c>
      <c r="EX103" s="24" t="str">
        <f t="shared" si="294"/>
        <v/>
      </c>
      <c r="EZ103" s="24">
        <f t="shared" si="295"/>
        <v>0</v>
      </c>
      <c r="FA103" s="24">
        <f>IF(AND(C103&lt;&gt;"",C103&lt;=20),C103/86400,20/86400)</f>
        <v>2.3148148148148149E-4</v>
      </c>
      <c r="FB103" s="40">
        <f t="shared" si="296"/>
        <v>20</v>
      </c>
      <c r="FD103" s="24" t="str">
        <f t="shared" si="297"/>
        <v/>
      </c>
      <c r="FE103" s="24" t="str">
        <f t="shared" si="298"/>
        <v/>
      </c>
      <c r="FF103" s="24"/>
      <c r="FG103" s="49">
        <f>K103</f>
        <v>0</v>
      </c>
      <c r="FH103" s="8">
        <f>C103</f>
        <v>0</v>
      </c>
      <c r="FI103" s="49">
        <f>L103</f>
        <v>0</v>
      </c>
      <c r="FJ103" s="49">
        <f t="shared" si="299"/>
        <v>999</v>
      </c>
      <c r="FK103" s="49">
        <f t="shared" si="300"/>
        <v>0</v>
      </c>
      <c r="FL103" s="51" t="str">
        <f t="shared" si="301"/>
        <v/>
      </c>
      <c r="FM103" s="49">
        <f t="shared" si="302"/>
        <v>0</v>
      </c>
      <c r="FN103" s="49">
        <f t="shared" si="303"/>
        <v>0</v>
      </c>
      <c r="FO103" s="51">
        <f t="shared" si="304"/>
        <v>0</v>
      </c>
      <c r="FP103" s="51" t="str">
        <f t="shared" si="305"/>
        <v/>
      </c>
      <c r="FQ103" s="51">
        <f t="shared" si="306"/>
        <v>0</v>
      </c>
      <c r="FR103" s="51" t="str">
        <f t="shared" si="307"/>
        <v/>
      </c>
      <c r="FS103" s="51" t="str">
        <f t="shared" si="308"/>
        <v/>
      </c>
      <c r="FT103" s="1">
        <f t="shared" si="309"/>
        <v>0</v>
      </c>
      <c r="FU103" s="1">
        <f t="shared" si="310"/>
        <v>0</v>
      </c>
      <c r="FV103" s="51">
        <f t="shared" si="311"/>
        <v>0</v>
      </c>
      <c r="FW103" s="51" t="str">
        <f t="shared" si="312"/>
        <v/>
      </c>
      <c r="FX103" s="51">
        <f t="shared" si="313"/>
        <v>0</v>
      </c>
      <c r="FY103" s="51" t="str">
        <f t="shared" si="314"/>
        <v/>
      </c>
      <c r="FZ103" s="51" t="str">
        <f t="shared" si="315"/>
        <v/>
      </c>
      <c r="GA103" s="1">
        <f t="shared" si="316"/>
        <v>0</v>
      </c>
      <c r="GB103" s="1">
        <f t="shared" si="317"/>
        <v>0</v>
      </c>
      <c r="GC103" s="51">
        <f t="shared" si="318"/>
        <v>0</v>
      </c>
      <c r="GD103" s="51" t="str">
        <f t="shared" si="319"/>
        <v/>
      </c>
      <c r="GE103" s="51">
        <f t="shared" si="320"/>
        <v>0</v>
      </c>
      <c r="GF103" s="51" t="str">
        <f t="shared" si="321"/>
        <v/>
      </c>
      <c r="GG103" s="51" t="str">
        <f t="shared" si="322"/>
        <v/>
      </c>
      <c r="GH103" s="1">
        <f t="shared" si="323"/>
        <v>0</v>
      </c>
      <c r="GI103" s="1">
        <f t="shared" si="324"/>
        <v>0</v>
      </c>
      <c r="GJ103" s="40">
        <f t="shared" si="325"/>
        <v>0</v>
      </c>
      <c r="GK103" s="40" t="str">
        <f t="shared" si="326"/>
        <v/>
      </c>
      <c r="GL103" s="40">
        <f t="shared" si="327"/>
        <v>0</v>
      </c>
      <c r="GM103" s="40" t="str">
        <f t="shared" si="328"/>
        <v/>
      </c>
      <c r="GN103" s="40" t="str">
        <f t="shared" si="329"/>
        <v/>
      </c>
    </row>
    <row r="104" spans="1:196" x14ac:dyDescent="0.25">
      <c r="A104">
        <v>3</v>
      </c>
      <c r="B104">
        <v>0</v>
      </c>
      <c r="C104">
        <v>28.8</v>
      </c>
      <c r="D104" s="11">
        <f>IF(C104&gt;0,P104+(C104/86400),"")</f>
        <v>2.2579224537037042E-2</v>
      </c>
      <c r="E104" s="11">
        <f>P104+(20/86400)</f>
        <v>2.2477372685185189E-2</v>
      </c>
      <c r="F104" s="1">
        <v>2</v>
      </c>
      <c r="G104" s="1" t="s">
        <v>283</v>
      </c>
      <c r="H104" s="5">
        <v>66</v>
      </c>
      <c r="I104" s="5"/>
      <c r="J104" s="5"/>
      <c r="K104" s="23">
        <f t="shared" si="190"/>
        <v>1</v>
      </c>
      <c r="L104" s="5">
        <f t="shared" si="191"/>
        <v>1</v>
      </c>
      <c r="M104" s="5">
        <f t="shared" si="192"/>
        <v>0</v>
      </c>
      <c r="N104" s="5">
        <f t="shared" si="193"/>
        <v>0</v>
      </c>
      <c r="O104" s="47">
        <f t="shared" si="194"/>
        <v>0</v>
      </c>
      <c r="P104" s="4">
        <v>2.2245891203703707E-2</v>
      </c>
      <c r="Q104" s="4">
        <v>2.2246874999999999E-2</v>
      </c>
      <c r="R104" s="4">
        <v>2.2248842592592591E-2</v>
      </c>
      <c r="S104" s="4">
        <v>2.2283275462962961E-2</v>
      </c>
      <c r="T104" s="16">
        <v>2.2248842592592591E-2</v>
      </c>
      <c r="U104" s="4">
        <v>2.2283472222222222E-2</v>
      </c>
      <c r="V104" s="4">
        <v>2.228662037037037E-2</v>
      </c>
      <c r="W104" s="16">
        <v>2.2365324074074072E-2</v>
      </c>
      <c r="X104" s="4">
        <v>2.237240740740741E-2</v>
      </c>
      <c r="Y104" s="4">
        <v>2.2399363425925925E-2</v>
      </c>
      <c r="Z104" s="16">
        <v>2.2410381944444443E-2</v>
      </c>
      <c r="AA104" s="4">
        <v>2.2424548611111112E-2</v>
      </c>
      <c r="AB104" s="4">
        <v>2.2436944444444443E-2</v>
      </c>
      <c r="AC104" s="16">
        <v>2.2450914351851852E-2</v>
      </c>
      <c r="AD104" s="4">
        <v>2.2461932870370366E-2</v>
      </c>
      <c r="AE104" s="4"/>
      <c r="AF104" s="21" t="s">
        <v>354</v>
      </c>
      <c r="AG104" s="4">
        <f t="shared" si="195"/>
        <v>2.2477372685185189E-2</v>
      </c>
      <c r="AH104" s="4" t="str">
        <f t="shared" si="196"/>
        <v>EB</v>
      </c>
      <c r="AI104" s="4" t="e">
        <f t="shared" si="332"/>
        <v>#VALUE!</v>
      </c>
      <c r="AJ104" s="5" t="s">
        <v>286</v>
      </c>
      <c r="AK104" s="19" t="s">
        <v>280</v>
      </c>
      <c r="AL104" s="5" t="s">
        <v>286</v>
      </c>
      <c r="AM104" s="5" t="s">
        <v>280</v>
      </c>
      <c r="AN104" s="19" t="s">
        <v>286</v>
      </c>
      <c r="AO104" s="5" t="s">
        <v>280</v>
      </c>
      <c r="AP104" s="5" t="s">
        <v>286</v>
      </c>
      <c r="AQ104" s="19" t="s">
        <v>280</v>
      </c>
      <c r="AR104" s="5" t="s">
        <v>286</v>
      </c>
      <c r="AS104" s="5" t="s">
        <v>280</v>
      </c>
      <c r="AT104" s="19" t="s">
        <v>286</v>
      </c>
      <c r="AU104" s="5" t="s">
        <v>280</v>
      </c>
      <c r="AV104" s="5"/>
      <c r="AW104" s="1" t="str">
        <f t="shared" si="197"/>
        <v>ic</v>
      </c>
      <c r="AY104" s="1">
        <f t="shared" si="198"/>
        <v>1</v>
      </c>
      <c r="AZ104" s="1">
        <f t="shared" si="199"/>
        <v>11</v>
      </c>
      <c r="BA104" s="1">
        <f t="shared" si="200"/>
        <v>11</v>
      </c>
      <c r="BB104" s="1">
        <f t="shared" si="201"/>
        <v>0</v>
      </c>
      <c r="BC104" s="24">
        <f t="shared" si="202"/>
        <v>2.9513888888839379E-6</v>
      </c>
      <c r="BD104" s="24">
        <f t="shared" si="203"/>
        <v>3.4629629629630981E-5</v>
      </c>
      <c r="BE104" s="24">
        <f t="shared" si="204"/>
        <v>3.1481481481479556E-6</v>
      </c>
      <c r="BF104" s="24">
        <f t="shared" si="205"/>
        <v>7.870370370370236E-5</v>
      </c>
      <c r="BG104" s="24">
        <f t="shared" si="206"/>
        <v>7.0833333333381043E-6</v>
      </c>
      <c r="BH104" s="24">
        <f t="shared" si="207"/>
        <v>2.6956018518514702E-5</v>
      </c>
      <c r="BI104" s="24">
        <f t="shared" si="208"/>
        <v>1.1018518518517845E-5</v>
      </c>
      <c r="BJ104" s="24">
        <f t="shared" si="209"/>
        <v>1.416666666666927E-5</v>
      </c>
      <c r="BK104" s="24">
        <f t="shared" si="210"/>
        <v>1.2395833333331274E-5</v>
      </c>
      <c r="BL104" s="24">
        <f t="shared" si="211"/>
        <v>1.3969907407408722E-5</v>
      </c>
      <c r="BM104" s="24">
        <f t="shared" si="212"/>
        <v>1.1018518518514375E-5</v>
      </c>
      <c r="BN104" s="24" t="str">
        <f t="shared" si="213"/>
        <v/>
      </c>
      <c r="BO104" s="24">
        <f t="shared" si="214"/>
        <v>1.5439814814822289E-5</v>
      </c>
      <c r="BQ104" s="24" t="str">
        <f t="shared" si="215"/>
        <v/>
      </c>
      <c r="BR104" s="24">
        <f t="shared" si="216"/>
        <v>3.4629629629630981E-5</v>
      </c>
      <c r="BS104" s="24" t="str">
        <f t="shared" si="217"/>
        <v/>
      </c>
      <c r="BT104" s="24">
        <f t="shared" si="218"/>
        <v>7.870370370370236E-5</v>
      </c>
      <c r="BU104" s="24" t="str">
        <f t="shared" si="219"/>
        <v/>
      </c>
      <c r="BV104" s="24">
        <f t="shared" si="220"/>
        <v>2.6956018518514702E-5</v>
      </c>
      <c r="BW104" s="24" t="str">
        <f t="shared" si="221"/>
        <v/>
      </c>
      <c r="BX104" s="24">
        <f t="shared" si="222"/>
        <v>1.416666666666927E-5</v>
      </c>
      <c r="BY104" s="24" t="str">
        <f t="shared" si="223"/>
        <v/>
      </c>
      <c r="BZ104" s="24">
        <f t="shared" si="224"/>
        <v>1.3969907407408722E-5</v>
      </c>
      <c r="CA104" s="24" t="str">
        <f t="shared" si="225"/>
        <v/>
      </c>
      <c r="CB104" s="24" t="str">
        <f t="shared" si="226"/>
        <v/>
      </c>
      <c r="CC104" s="24">
        <f t="shared" si="227"/>
        <v>1.5439814814822289E-5</v>
      </c>
      <c r="CD104" s="1">
        <f t="shared" si="228"/>
        <v>0</v>
      </c>
      <c r="CE104" s="1">
        <f t="shared" si="229"/>
        <v>6</v>
      </c>
      <c r="CF104" s="24">
        <f t="shared" si="230"/>
        <v>1.8386574074074832E-4</v>
      </c>
      <c r="CG104" s="24">
        <f t="shared" si="231"/>
        <v>3.0644290123458054E-5</v>
      </c>
      <c r="CH104" s="24">
        <f t="shared" si="232"/>
        <v>7.870370370370236E-5</v>
      </c>
      <c r="CI104" s="24">
        <f t="shared" si="233"/>
        <v>3.4629629629630981E-5</v>
      </c>
      <c r="CJ104" s="24">
        <f t="shared" si="234"/>
        <v>3.4629629629630981E-5</v>
      </c>
      <c r="CM104" s="24">
        <f t="shared" si="235"/>
        <v>2.9513888888839379E-6</v>
      </c>
      <c r="CN104" s="24" t="str">
        <f t="shared" si="236"/>
        <v/>
      </c>
      <c r="CO104" s="24">
        <f t="shared" si="237"/>
        <v>3.1481481481479556E-6</v>
      </c>
      <c r="CP104" s="24" t="str">
        <f t="shared" si="238"/>
        <v/>
      </c>
      <c r="CQ104" s="24">
        <f t="shared" si="239"/>
        <v>7.0833333333381043E-6</v>
      </c>
      <c r="CR104" s="24" t="str">
        <f t="shared" si="240"/>
        <v/>
      </c>
      <c r="CS104" s="24">
        <f t="shared" si="241"/>
        <v>1.1018518518517845E-5</v>
      </c>
      <c r="CT104" s="24" t="str">
        <f t="shared" si="242"/>
        <v/>
      </c>
      <c r="CU104" s="24">
        <f t="shared" si="243"/>
        <v>1.2395833333331274E-5</v>
      </c>
      <c r="CV104" s="24" t="str">
        <f t="shared" si="244"/>
        <v/>
      </c>
      <c r="CW104" s="24">
        <f t="shared" si="245"/>
        <v>1.1018518518514375E-5</v>
      </c>
      <c r="CX104" s="24" t="str">
        <f t="shared" si="246"/>
        <v/>
      </c>
      <c r="CY104" s="24" t="str">
        <f t="shared" si="247"/>
        <v/>
      </c>
      <c r="CZ104" s="1">
        <f t="shared" si="248"/>
        <v>1</v>
      </c>
      <c r="DA104" s="1">
        <f t="shared" si="249"/>
        <v>6</v>
      </c>
      <c r="DB104" s="24">
        <f t="shared" si="250"/>
        <v>4.7615740740733492E-5</v>
      </c>
      <c r="DC104" s="24">
        <f t="shared" si="251"/>
        <v>7.9359567901222481E-6</v>
      </c>
      <c r="DD104" s="24">
        <f t="shared" si="252"/>
        <v>1.2395833333331274E-5</v>
      </c>
      <c r="DE104" s="24">
        <f t="shared" si="253"/>
        <v>2.9513888888839379E-6</v>
      </c>
      <c r="DF104" s="24">
        <f t="shared" si="254"/>
        <v>3.1481481481479556E-6</v>
      </c>
      <c r="DI104" s="24" t="str">
        <f t="shared" si="255"/>
        <v/>
      </c>
      <c r="DJ104" s="24" t="str">
        <f t="shared" si="256"/>
        <v/>
      </c>
      <c r="DK104" s="24" t="str">
        <f t="shared" si="257"/>
        <v/>
      </c>
      <c r="DL104" s="24" t="str">
        <f t="shared" si="258"/>
        <v/>
      </c>
      <c r="DM104" s="24" t="str">
        <f t="shared" si="259"/>
        <v/>
      </c>
      <c r="DN104" s="24" t="str">
        <f t="shared" si="260"/>
        <v/>
      </c>
      <c r="DO104" s="24" t="str">
        <f t="shared" si="261"/>
        <v/>
      </c>
      <c r="DP104" s="24" t="str">
        <f t="shared" si="262"/>
        <v/>
      </c>
      <c r="DQ104" s="24" t="str">
        <f t="shared" si="263"/>
        <v/>
      </c>
      <c r="DR104" s="24" t="str">
        <f t="shared" si="264"/>
        <v/>
      </c>
      <c r="DS104" s="24" t="str">
        <f t="shared" si="265"/>
        <v/>
      </c>
      <c r="DT104" s="24" t="str">
        <f t="shared" si="266"/>
        <v/>
      </c>
      <c r="DU104" s="24" t="str">
        <f t="shared" si="267"/>
        <v/>
      </c>
      <c r="DV104" s="1">
        <f t="shared" si="268"/>
        <v>0</v>
      </c>
      <c r="DW104" s="1">
        <f t="shared" si="269"/>
        <v>0</v>
      </c>
      <c r="DX104" s="24">
        <f t="shared" si="270"/>
        <v>0</v>
      </c>
      <c r="DY104" s="24" t="str">
        <f t="shared" si="271"/>
        <v/>
      </c>
      <c r="DZ104" s="24">
        <f t="shared" si="272"/>
        <v>0</v>
      </c>
      <c r="EA104" s="24" t="str">
        <f t="shared" si="273"/>
        <v/>
      </c>
      <c r="EB104" s="24" t="str">
        <f t="shared" si="274"/>
        <v/>
      </c>
      <c r="EE104" s="24" t="str">
        <f t="shared" si="275"/>
        <v/>
      </c>
      <c r="EF104" s="24" t="str">
        <f t="shared" si="276"/>
        <v/>
      </c>
      <c r="EG104" s="24" t="str">
        <f t="shared" si="277"/>
        <v/>
      </c>
      <c r="EH104" s="24" t="str">
        <f t="shared" si="278"/>
        <v/>
      </c>
      <c r="EI104" s="24" t="str">
        <f t="shared" si="279"/>
        <v/>
      </c>
      <c r="EJ104" s="24" t="str">
        <f t="shared" si="280"/>
        <v/>
      </c>
      <c r="EK104" s="24" t="str">
        <f t="shared" si="281"/>
        <v/>
      </c>
      <c r="EL104" s="24" t="str">
        <f t="shared" si="282"/>
        <v/>
      </c>
      <c r="EM104" s="24" t="str">
        <f t="shared" si="283"/>
        <v/>
      </c>
      <c r="EN104" s="24" t="str">
        <f t="shared" si="284"/>
        <v/>
      </c>
      <c r="EO104" s="24" t="str">
        <f t="shared" si="285"/>
        <v/>
      </c>
      <c r="EP104" s="24" t="str">
        <f t="shared" si="286"/>
        <v/>
      </c>
      <c r="EQ104" s="24" t="str">
        <f t="shared" si="287"/>
        <v/>
      </c>
      <c r="ER104" s="1">
        <f t="shared" si="288"/>
        <v>0</v>
      </c>
      <c r="ES104" s="1">
        <f t="shared" si="289"/>
        <v>0</v>
      </c>
      <c r="ET104" s="24">
        <f t="shared" si="290"/>
        <v>0</v>
      </c>
      <c r="EU104" s="24" t="str">
        <f t="shared" si="291"/>
        <v/>
      </c>
      <c r="EV104" s="24">
        <f t="shared" si="292"/>
        <v>0</v>
      </c>
      <c r="EW104" s="24" t="str">
        <f t="shared" si="293"/>
        <v/>
      </c>
      <c r="EX104" s="24" t="str">
        <f t="shared" si="294"/>
        <v/>
      </c>
      <c r="EZ104" s="24">
        <f t="shared" si="295"/>
        <v>2.3148148148148182E-4</v>
      </c>
      <c r="FA104" s="24">
        <f>IF(AND(C104&lt;&gt;"",C104&lt;=20),C104/86400,20/86400)</f>
        <v>2.3148148148148149E-4</v>
      </c>
      <c r="FB104" s="40">
        <f t="shared" si="296"/>
        <v>-2.8102520310824275E-14</v>
      </c>
      <c r="FD104" s="24">
        <f t="shared" si="297"/>
        <v>2.9513888888839379E-6</v>
      </c>
      <c r="FE104" s="24">
        <f t="shared" si="298"/>
        <v>1.9675925925916049E-6</v>
      </c>
      <c r="FF104" s="24"/>
      <c r="FG104" s="49">
        <f>K104</f>
        <v>1</v>
      </c>
      <c r="FH104" s="8">
        <f>C104</f>
        <v>28.8</v>
      </c>
      <c r="FI104" s="49">
        <f>L104</f>
        <v>1</v>
      </c>
      <c r="FJ104" s="49">
        <f t="shared" si="299"/>
        <v>1</v>
      </c>
      <c r="FK104" s="49">
        <f t="shared" si="300"/>
        <v>11</v>
      </c>
      <c r="FL104" s="51">
        <f t="shared" si="301"/>
        <v>0.25499999999957224</v>
      </c>
      <c r="FM104" s="49">
        <f t="shared" si="302"/>
        <v>0</v>
      </c>
      <c r="FN104" s="49">
        <f t="shared" si="303"/>
        <v>6</v>
      </c>
      <c r="FO104" s="51">
        <f t="shared" si="304"/>
        <v>15.886000000000655</v>
      </c>
      <c r="FP104" s="51">
        <f t="shared" si="305"/>
        <v>2.6476666666667761</v>
      </c>
      <c r="FQ104" s="51">
        <f t="shared" si="306"/>
        <v>6.7999999999998835</v>
      </c>
      <c r="FR104" s="51">
        <f t="shared" si="307"/>
        <v>2.9920000000001168</v>
      </c>
      <c r="FS104" s="51">
        <f t="shared" si="308"/>
        <v>2.9920000000001168</v>
      </c>
      <c r="FT104" s="1">
        <f t="shared" si="309"/>
        <v>1</v>
      </c>
      <c r="FU104" s="1">
        <f t="shared" si="310"/>
        <v>6</v>
      </c>
      <c r="FV104" s="51">
        <f t="shared" si="311"/>
        <v>4.1139999999993737</v>
      </c>
      <c r="FW104" s="51">
        <f t="shared" si="312"/>
        <v>0.68566666666656229</v>
      </c>
      <c r="FX104" s="51">
        <f t="shared" si="313"/>
        <v>1.0709999999998221</v>
      </c>
      <c r="FY104" s="51">
        <f t="shared" si="314"/>
        <v>0.25499999999957224</v>
      </c>
      <c r="FZ104" s="51">
        <f t="shared" si="315"/>
        <v>0.27199999999998337</v>
      </c>
      <c r="GA104" s="1">
        <f t="shared" si="316"/>
        <v>0</v>
      </c>
      <c r="GB104" s="1">
        <f t="shared" si="317"/>
        <v>0</v>
      </c>
      <c r="GC104" s="51">
        <f t="shared" si="318"/>
        <v>0</v>
      </c>
      <c r="GD104" s="51" t="str">
        <f t="shared" si="319"/>
        <v/>
      </c>
      <c r="GE104" s="51">
        <f t="shared" si="320"/>
        <v>0</v>
      </c>
      <c r="GF104" s="51" t="str">
        <f t="shared" si="321"/>
        <v/>
      </c>
      <c r="GG104" s="51" t="str">
        <f t="shared" si="322"/>
        <v/>
      </c>
      <c r="GH104" s="1">
        <f t="shared" si="323"/>
        <v>0</v>
      </c>
      <c r="GI104" s="1">
        <f t="shared" si="324"/>
        <v>0</v>
      </c>
      <c r="GJ104" s="40">
        <f t="shared" si="325"/>
        <v>0</v>
      </c>
      <c r="GK104" s="40" t="str">
        <f t="shared" si="326"/>
        <v/>
      </c>
      <c r="GL104" s="40">
        <f t="shared" si="327"/>
        <v>0</v>
      </c>
      <c r="GM104" s="40" t="str">
        <f t="shared" si="328"/>
        <v/>
      </c>
      <c r="GN104" s="40" t="str">
        <f t="shared" si="329"/>
        <v/>
      </c>
    </row>
    <row r="105" spans="1:196" x14ac:dyDescent="0.25">
      <c r="A105">
        <v>3</v>
      </c>
      <c r="B105">
        <v>0</v>
      </c>
      <c r="C105">
        <v>21.5</v>
      </c>
      <c r="D105" s="11">
        <f>IF(C105&gt;0,P105+(C105/86400),"")</f>
        <v>2.6163159722222225E-2</v>
      </c>
      <c r="E105" s="11">
        <f>P105+(20/86400)</f>
        <v>2.6145798611111114E-2</v>
      </c>
      <c r="F105" s="1">
        <v>2</v>
      </c>
      <c r="G105" s="1" t="s">
        <v>283</v>
      </c>
      <c r="H105" s="5">
        <v>67</v>
      </c>
      <c r="I105" s="5"/>
      <c r="J105" s="5"/>
      <c r="K105" s="23">
        <f t="shared" si="190"/>
        <v>1</v>
      </c>
      <c r="L105" s="5">
        <f t="shared" si="191"/>
        <v>1</v>
      </c>
      <c r="M105" s="5">
        <f t="shared" si="192"/>
        <v>0</v>
      </c>
      <c r="N105" s="5">
        <f t="shared" si="193"/>
        <v>0</v>
      </c>
      <c r="O105" s="47">
        <f t="shared" si="194"/>
        <v>0</v>
      </c>
      <c r="P105" s="4">
        <v>2.5914317129629633E-2</v>
      </c>
      <c r="Q105" s="4">
        <v>2.5988101851851849E-2</v>
      </c>
      <c r="R105" s="4">
        <v>2.5989282407407405E-2</v>
      </c>
      <c r="S105" s="4">
        <v>2.6020370370370371E-2</v>
      </c>
      <c r="T105" s="16">
        <v>2.5945798611111112E-2</v>
      </c>
      <c r="U105" s="4">
        <v>2.5950914351851855E-2</v>
      </c>
      <c r="V105" s="4">
        <v>2.5973344907407409E-2</v>
      </c>
      <c r="W105" s="16">
        <v>2.597806712962963E-2</v>
      </c>
      <c r="X105" s="4">
        <v>2.5989282407407405E-2</v>
      </c>
      <c r="Y105" s="4">
        <v>2.6021157407407406E-2</v>
      </c>
      <c r="Z105" s="16">
        <v>2.6026076388888889E-2</v>
      </c>
      <c r="AA105" s="4">
        <v>2.6062673611111115E-2</v>
      </c>
      <c r="AB105" s="4">
        <v>2.6075462962962967E-2</v>
      </c>
      <c r="AC105" s="16">
        <v>2.6079398148148147E-2</v>
      </c>
      <c r="AD105" s="4">
        <v>2.6088645833333337E-2</v>
      </c>
      <c r="AE105" s="4">
        <v>2.6095138888888886E-2</v>
      </c>
      <c r="AF105" s="21" t="s">
        <v>354</v>
      </c>
      <c r="AG105" s="4">
        <f t="shared" si="195"/>
        <v>2.6145798611111114E-2</v>
      </c>
      <c r="AH105" s="4" t="str">
        <f t="shared" si="196"/>
        <v>EB</v>
      </c>
      <c r="AI105" s="4" t="e">
        <f t="shared" si="332"/>
        <v>#VALUE!</v>
      </c>
      <c r="AJ105" s="5" t="s">
        <v>282</v>
      </c>
      <c r="AK105" s="19" t="s">
        <v>286</v>
      </c>
      <c r="AL105" s="5" t="s">
        <v>282</v>
      </c>
      <c r="AM105" s="5" t="s">
        <v>286</v>
      </c>
      <c r="AN105" s="19" t="s">
        <v>282</v>
      </c>
      <c r="AO105" s="5" t="s">
        <v>280</v>
      </c>
      <c r="AP105" s="5" t="s">
        <v>286</v>
      </c>
      <c r="AQ105" s="19" t="s">
        <v>282</v>
      </c>
      <c r="AR105" s="5" t="s">
        <v>280</v>
      </c>
      <c r="AS105" s="5" t="s">
        <v>286</v>
      </c>
      <c r="AT105" s="19" t="s">
        <v>280</v>
      </c>
      <c r="AU105" s="5" t="s">
        <v>282</v>
      </c>
      <c r="AV105" s="5" t="s">
        <v>280</v>
      </c>
      <c r="AW105" s="1" t="str">
        <f t="shared" si="197"/>
        <v>ic</v>
      </c>
      <c r="AY105" s="1">
        <f t="shared" si="198"/>
        <v>5</v>
      </c>
      <c r="AZ105" s="1">
        <f t="shared" si="199"/>
        <v>12</v>
      </c>
      <c r="BA105" s="1">
        <f t="shared" si="200"/>
        <v>12</v>
      </c>
      <c r="BB105" s="1">
        <f t="shared" si="201"/>
        <v>0</v>
      </c>
      <c r="BC105" s="24">
        <f t="shared" si="202"/>
        <v>3.1481481481479556E-5</v>
      </c>
      <c r="BD105" s="24">
        <f t="shared" si="203"/>
        <v>5.11574074074303E-6</v>
      </c>
      <c r="BE105" s="24">
        <f t="shared" si="204"/>
        <v>2.2430555555553316E-5</v>
      </c>
      <c r="BF105" s="24">
        <f t="shared" si="205"/>
        <v>4.7222222222219334E-6</v>
      </c>
      <c r="BG105" s="24">
        <f t="shared" si="206"/>
        <v>1.1215277777774924E-5</v>
      </c>
      <c r="BH105" s="24">
        <f t="shared" si="207"/>
        <v>3.1875000000000653E-5</v>
      </c>
      <c r="BI105" s="24">
        <f t="shared" si="208"/>
        <v>4.9189814814824817E-6</v>
      </c>
      <c r="BJ105" s="24">
        <f t="shared" si="209"/>
        <v>3.6597222222226056E-5</v>
      </c>
      <c r="BK105" s="24">
        <f t="shared" si="210"/>
        <v>1.2789351851852371E-5</v>
      </c>
      <c r="BL105" s="24">
        <f t="shared" si="211"/>
        <v>3.9351851851797404E-6</v>
      </c>
      <c r="BM105" s="24">
        <f t="shared" si="212"/>
        <v>9.2476851851902575E-6</v>
      </c>
      <c r="BN105" s="24">
        <f t="shared" si="213"/>
        <v>6.4930555555495206E-6</v>
      </c>
      <c r="BO105" s="24">
        <f t="shared" si="214"/>
        <v>5.0659722222227976E-5</v>
      </c>
      <c r="BQ105" s="24" t="str">
        <f t="shared" si="215"/>
        <v/>
      </c>
      <c r="BR105" s="24" t="str">
        <f t="shared" si="216"/>
        <v/>
      </c>
      <c r="BS105" s="24" t="str">
        <f t="shared" si="217"/>
        <v/>
      </c>
      <c r="BT105" s="24" t="str">
        <f t="shared" si="218"/>
        <v/>
      </c>
      <c r="BU105" s="24" t="str">
        <f t="shared" si="219"/>
        <v/>
      </c>
      <c r="BV105" s="24">
        <f t="shared" si="220"/>
        <v>3.1875000000000653E-5</v>
      </c>
      <c r="BW105" s="24" t="str">
        <f t="shared" si="221"/>
        <v/>
      </c>
      <c r="BX105" s="24" t="str">
        <f t="shared" si="222"/>
        <v/>
      </c>
      <c r="BY105" s="24">
        <f t="shared" si="223"/>
        <v>1.2789351851852371E-5</v>
      </c>
      <c r="BZ105" s="24" t="str">
        <f t="shared" si="224"/>
        <v/>
      </c>
      <c r="CA105" s="24">
        <f t="shared" si="225"/>
        <v>9.2476851851902575E-6</v>
      </c>
      <c r="CB105" s="24" t="str">
        <f t="shared" si="226"/>
        <v/>
      </c>
      <c r="CC105" s="24">
        <f t="shared" si="227"/>
        <v>5.0659722222227976E-5</v>
      </c>
      <c r="CD105" s="1">
        <f t="shared" si="228"/>
        <v>0</v>
      </c>
      <c r="CE105" s="1">
        <f t="shared" si="229"/>
        <v>4</v>
      </c>
      <c r="CF105" s="24">
        <f t="shared" si="230"/>
        <v>1.0457175925927126E-4</v>
      </c>
      <c r="CG105" s="24">
        <f t="shared" si="231"/>
        <v>2.6142939814817814E-5</v>
      </c>
      <c r="CH105" s="24">
        <f t="shared" si="232"/>
        <v>5.0659722222227976E-5</v>
      </c>
      <c r="CI105" s="24">
        <f t="shared" si="233"/>
        <v>3.1875000000000653E-5</v>
      </c>
      <c r="CJ105" s="24">
        <f t="shared" si="234"/>
        <v>3.1875000000000653E-5</v>
      </c>
      <c r="CM105" s="24" t="str">
        <f t="shared" si="235"/>
        <v/>
      </c>
      <c r="CN105" s="24">
        <f t="shared" si="236"/>
        <v>5.11574074074303E-6</v>
      </c>
      <c r="CO105" s="24" t="str">
        <f t="shared" si="237"/>
        <v/>
      </c>
      <c r="CP105" s="24">
        <f t="shared" si="238"/>
        <v>4.7222222222219334E-6</v>
      </c>
      <c r="CQ105" s="24" t="str">
        <f t="shared" si="239"/>
        <v/>
      </c>
      <c r="CR105" s="24" t="str">
        <f t="shared" si="240"/>
        <v/>
      </c>
      <c r="CS105" s="24">
        <f t="shared" si="241"/>
        <v>4.9189814814824817E-6</v>
      </c>
      <c r="CT105" s="24" t="str">
        <f t="shared" si="242"/>
        <v/>
      </c>
      <c r="CU105" s="24" t="str">
        <f t="shared" si="243"/>
        <v/>
      </c>
      <c r="CV105" s="24">
        <f t="shared" si="244"/>
        <v>3.9351851851797404E-6</v>
      </c>
      <c r="CW105" s="24" t="str">
        <f t="shared" si="245"/>
        <v/>
      </c>
      <c r="CX105" s="24" t="str">
        <f t="shared" si="246"/>
        <v/>
      </c>
      <c r="CY105" s="24" t="str">
        <f t="shared" si="247"/>
        <v/>
      </c>
      <c r="CZ105" s="1">
        <f t="shared" si="248"/>
        <v>0</v>
      </c>
      <c r="DA105" s="1">
        <f t="shared" si="249"/>
        <v>4</v>
      </c>
      <c r="DB105" s="24">
        <f t="shared" si="250"/>
        <v>1.8692129629627185E-5</v>
      </c>
      <c r="DC105" s="24">
        <f t="shared" si="251"/>
        <v>4.6730324074067964E-6</v>
      </c>
      <c r="DD105" s="24">
        <f t="shared" si="252"/>
        <v>5.11574074074303E-6</v>
      </c>
      <c r="DE105" s="24">
        <f t="shared" si="253"/>
        <v>5.11574074074303E-6</v>
      </c>
      <c r="DF105" s="24">
        <f t="shared" si="254"/>
        <v>5.11574074074303E-6</v>
      </c>
      <c r="DI105" s="24">
        <f t="shared" si="255"/>
        <v>3.1481481481479556E-5</v>
      </c>
      <c r="DJ105" s="24" t="str">
        <f t="shared" si="256"/>
        <v/>
      </c>
      <c r="DK105" s="24">
        <f t="shared" si="257"/>
        <v>2.2430555555553316E-5</v>
      </c>
      <c r="DL105" s="24" t="str">
        <f t="shared" si="258"/>
        <v/>
      </c>
      <c r="DM105" s="24">
        <f t="shared" si="259"/>
        <v>1.1215277777774924E-5</v>
      </c>
      <c r="DN105" s="24" t="str">
        <f t="shared" si="260"/>
        <v/>
      </c>
      <c r="DO105" s="24" t="str">
        <f t="shared" si="261"/>
        <v/>
      </c>
      <c r="DP105" s="24">
        <f t="shared" si="262"/>
        <v>3.6597222222226056E-5</v>
      </c>
      <c r="DQ105" s="24" t="str">
        <f t="shared" si="263"/>
        <v/>
      </c>
      <c r="DR105" s="24" t="str">
        <f t="shared" si="264"/>
        <v/>
      </c>
      <c r="DS105" s="24" t="str">
        <f t="shared" si="265"/>
        <v/>
      </c>
      <c r="DT105" s="24">
        <f t="shared" si="266"/>
        <v>6.4930555555495206E-6</v>
      </c>
      <c r="DU105" s="24" t="str">
        <f t="shared" si="267"/>
        <v/>
      </c>
      <c r="DV105" s="1">
        <f t="shared" si="268"/>
        <v>1</v>
      </c>
      <c r="DW105" s="1">
        <f t="shared" si="269"/>
        <v>5</v>
      </c>
      <c r="DX105" s="24">
        <f t="shared" si="270"/>
        <v>1.0821759259258337E-4</v>
      </c>
      <c r="DY105" s="24">
        <f t="shared" si="271"/>
        <v>2.1643518518516673E-5</v>
      </c>
      <c r="DZ105" s="24">
        <f t="shared" si="272"/>
        <v>3.6597222222226056E-5</v>
      </c>
      <c r="EA105" s="24">
        <f t="shared" si="273"/>
        <v>3.1481481481479556E-5</v>
      </c>
      <c r="EB105" s="24">
        <f t="shared" si="274"/>
        <v>2.2430555555553316E-5</v>
      </c>
      <c r="EE105" s="24" t="str">
        <f t="shared" si="275"/>
        <v/>
      </c>
      <c r="EF105" s="24" t="str">
        <f t="shared" si="276"/>
        <v/>
      </c>
      <c r="EG105" s="24" t="str">
        <f t="shared" si="277"/>
        <v/>
      </c>
      <c r="EH105" s="24" t="str">
        <f t="shared" si="278"/>
        <v/>
      </c>
      <c r="EI105" s="24" t="str">
        <f t="shared" si="279"/>
        <v/>
      </c>
      <c r="EJ105" s="24" t="str">
        <f t="shared" si="280"/>
        <v/>
      </c>
      <c r="EK105" s="24" t="str">
        <f t="shared" si="281"/>
        <v/>
      </c>
      <c r="EL105" s="24" t="str">
        <f t="shared" si="282"/>
        <v/>
      </c>
      <c r="EM105" s="24" t="str">
        <f t="shared" si="283"/>
        <v/>
      </c>
      <c r="EN105" s="24" t="str">
        <f t="shared" si="284"/>
        <v/>
      </c>
      <c r="EO105" s="24" t="str">
        <f t="shared" si="285"/>
        <v/>
      </c>
      <c r="EP105" s="24" t="str">
        <f t="shared" si="286"/>
        <v/>
      </c>
      <c r="EQ105" s="24" t="str">
        <f t="shared" si="287"/>
        <v/>
      </c>
      <c r="ER105" s="1">
        <f t="shared" si="288"/>
        <v>0</v>
      </c>
      <c r="ES105" s="1">
        <f t="shared" si="289"/>
        <v>0</v>
      </c>
      <c r="ET105" s="24">
        <f t="shared" si="290"/>
        <v>0</v>
      </c>
      <c r="EU105" s="24" t="str">
        <f t="shared" si="291"/>
        <v/>
      </c>
      <c r="EV105" s="24">
        <f t="shared" si="292"/>
        <v>0</v>
      </c>
      <c r="EW105" s="24" t="str">
        <f t="shared" si="293"/>
        <v/>
      </c>
      <c r="EX105" s="24" t="str">
        <f t="shared" si="294"/>
        <v/>
      </c>
      <c r="EZ105" s="24">
        <f t="shared" si="295"/>
        <v>2.3148148148148182E-4</v>
      </c>
      <c r="FA105" s="24">
        <f>IF(AND(C105&lt;&gt;"",C105&lt;=20),C105/86400,20/86400)</f>
        <v>2.3148148148148149E-4</v>
      </c>
      <c r="FB105" s="40">
        <f t="shared" si="296"/>
        <v>-2.8102520310824275E-14</v>
      </c>
      <c r="FD105" s="24">
        <f t="shared" si="297"/>
        <v>7.496527777777276E-5</v>
      </c>
      <c r="FE105" s="24">
        <f t="shared" si="298"/>
        <v>1.1805555555563507E-6</v>
      </c>
      <c r="FF105" s="24"/>
      <c r="FG105" s="49">
        <f>K105</f>
        <v>1</v>
      </c>
      <c r="FH105" s="8">
        <f>C105</f>
        <v>21.5</v>
      </c>
      <c r="FI105" s="49">
        <f>L105</f>
        <v>1</v>
      </c>
      <c r="FJ105" s="49">
        <f t="shared" si="299"/>
        <v>5</v>
      </c>
      <c r="FK105" s="49">
        <f t="shared" si="300"/>
        <v>12</v>
      </c>
      <c r="FL105" s="51">
        <f t="shared" si="301"/>
        <v>6.4769999999995669</v>
      </c>
      <c r="FM105" s="49">
        <f t="shared" si="302"/>
        <v>0</v>
      </c>
      <c r="FN105" s="49">
        <f t="shared" si="303"/>
        <v>4</v>
      </c>
      <c r="FO105" s="51">
        <f t="shared" si="304"/>
        <v>9.0350000000010375</v>
      </c>
      <c r="FP105" s="51">
        <f t="shared" si="305"/>
        <v>2.2587500000002594</v>
      </c>
      <c r="FQ105" s="51">
        <f t="shared" si="306"/>
        <v>4.3770000000004972</v>
      </c>
      <c r="FR105" s="51">
        <f t="shared" si="307"/>
        <v>2.7540000000000564</v>
      </c>
      <c r="FS105" s="51">
        <f t="shared" si="308"/>
        <v>2.7540000000000564</v>
      </c>
      <c r="FT105" s="1">
        <f t="shared" si="309"/>
        <v>0</v>
      </c>
      <c r="FU105" s="1">
        <f t="shared" si="310"/>
        <v>4</v>
      </c>
      <c r="FV105" s="51">
        <f t="shared" si="311"/>
        <v>1.6149999999997888</v>
      </c>
      <c r="FW105" s="51">
        <f t="shared" si="312"/>
        <v>0.40374999999994721</v>
      </c>
      <c r="FX105" s="51">
        <f t="shared" si="313"/>
        <v>0.44200000000019779</v>
      </c>
      <c r="FY105" s="51">
        <f t="shared" si="314"/>
        <v>0.44200000000019779</v>
      </c>
      <c r="FZ105" s="51">
        <f t="shared" si="315"/>
        <v>0.44200000000019779</v>
      </c>
      <c r="GA105" s="1">
        <f t="shared" si="316"/>
        <v>1</v>
      </c>
      <c r="GB105" s="1">
        <f t="shared" si="317"/>
        <v>5</v>
      </c>
      <c r="GC105" s="51">
        <f t="shared" si="318"/>
        <v>9.3499999999992038</v>
      </c>
      <c r="GD105" s="51">
        <f t="shared" si="319"/>
        <v>1.8699999999998405</v>
      </c>
      <c r="GE105" s="51">
        <f t="shared" si="320"/>
        <v>3.1620000000003312</v>
      </c>
      <c r="GF105" s="51">
        <f t="shared" si="321"/>
        <v>2.7199999999998337</v>
      </c>
      <c r="GG105" s="51">
        <f t="shared" si="322"/>
        <v>1.9379999999998065</v>
      </c>
      <c r="GH105" s="1">
        <f t="shared" si="323"/>
        <v>0</v>
      </c>
      <c r="GI105" s="1">
        <f t="shared" si="324"/>
        <v>0</v>
      </c>
      <c r="GJ105" s="40">
        <f t="shared" si="325"/>
        <v>0</v>
      </c>
      <c r="GK105" s="40" t="str">
        <f t="shared" si="326"/>
        <v/>
      </c>
      <c r="GL105" s="40">
        <f t="shared" si="327"/>
        <v>0</v>
      </c>
      <c r="GM105" s="40" t="str">
        <f t="shared" si="328"/>
        <v/>
      </c>
      <c r="GN105" s="40" t="str">
        <f t="shared" si="329"/>
        <v/>
      </c>
    </row>
    <row r="106" spans="1:196" x14ac:dyDescent="0.25">
      <c r="D106" s="11" t="str">
        <f>IF(C106&gt;0,P106+(C106/86400),"")</f>
        <v/>
      </c>
      <c r="E106" s="11"/>
      <c r="F106" s="1">
        <v>2</v>
      </c>
      <c r="G106" s="1" t="s">
        <v>283</v>
      </c>
      <c r="H106" s="5">
        <v>68</v>
      </c>
      <c r="I106" s="5"/>
      <c r="J106" s="5" t="s">
        <v>293</v>
      </c>
      <c r="K106" s="23">
        <f t="shared" si="190"/>
        <v>0</v>
      </c>
      <c r="L106" s="5">
        <f t="shared" si="191"/>
        <v>0</v>
      </c>
      <c r="M106" s="5">
        <f t="shared" si="192"/>
        <v>0</v>
      </c>
      <c r="N106" s="5">
        <f t="shared" si="193"/>
        <v>1</v>
      </c>
      <c r="O106" s="47">
        <f t="shared" si="194"/>
        <v>1</v>
      </c>
      <c r="P106" s="4"/>
      <c r="Q106" s="4"/>
      <c r="R106" s="4"/>
      <c r="S106" s="4"/>
      <c r="T106" s="16"/>
      <c r="U106" s="4"/>
      <c r="V106" s="4"/>
      <c r="W106" s="16"/>
      <c r="X106" s="4"/>
      <c r="Y106" s="4"/>
      <c r="Z106" s="16"/>
      <c r="AA106" s="4"/>
      <c r="AB106" s="4"/>
      <c r="AC106" s="16"/>
      <c r="AD106" s="4"/>
      <c r="AE106" s="4"/>
      <c r="AF106" s="4"/>
      <c r="AG106" s="4"/>
      <c r="AH106" s="4"/>
      <c r="AI106" s="4" t="str">
        <f t="shared" si="332"/>
        <v/>
      </c>
      <c r="AJ106" s="5"/>
      <c r="AK106" s="19"/>
      <c r="AL106" s="5"/>
      <c r="AM106" s="5"/>
      <c r="AN106" s="19"/>
      <c r="AO106" s="5"/>
      <c r="AP106" s="5"/>
      <c r="AQ106" s="19"/>
      <c r="AR106" s="5"/>
      <c r="AS106" s="5"/>
      <c r="AT106" s="19"/>
      <c r="AU106" s="5"/>
      <c r="AV106" s="5"/>
      <c r="AW106" s="1">
        <f t="shared" si="197"/>
        <v>0</v>
      </c>
      <c r="AY106" s="1">
        <f t="shared" si="198"/>
        <v>999</v>
      </c>
      <c r="AZ106" s="1">
        <f t="shared" si="199"/>
        <v>0</v>
      </c>
      <c r="BA106" s="1">
        <f t="shared" si="200"/>
        <v>0</v>
      </c>
      <c r="BB106" s="1">
        <f t="shared" si="201"/>
        <v>0</v>
      </c>
      <c r="BC106" s="24" t="str">
        <f t="shared" si="202"/>
        <v/>
      </c>
      <c r="BD106" s="24" t="str">
        <f t="shared" si="203"/>
        <v/>
      </c>
      <c r="BE106" s="24" t="str">
        <f t="shared" si="204"/>
        <v/>
      </c>
      <c r="BF106" s="24" t="str">
        <f t="shared" si="205"/>
        <v/>
      </c>
      <c r="BG106" s="24" t="str">
        <f t="shared" si="206"/>
        <v/>
      </c>
      <c r="BH106" s="24" t="str">
        <f t="shared" si="207"/>
        <v/>
      </c>
      <c r="BI106" s="24" t="str">
        <f t="shared" si="208"/>
        <v/>
      </c>
      <c r="BJ106" s="24" t="str">
        <f t="shared" si="209"/>
        <v/>
      </c>
      <c r="BK106" s="24" t="str">
        <f t="shared" si="210"/>
        <v/>
      </c>
      <c r="BL106" s="24" t="str">
        <f t="shared" si="211"/>
        <v/>
      </c>
      <c r="BM106" s="24" t="str">
        <f t="shared" si="212"/>
        <v/>
      </c>
      <c r="BN106" s="24" t="str">
        <f t="shared" si="213"/>
        <v/>
      </c>
      <c r="BO106" s="24" t="str">
        <f t="shared" si="214"/>
        <v/>
      </c>
      <c r="BQ106" s="24" t="str">
        <f t="shared" si="215"/>
        <v/>
      </c>
      <c r="BR106" s="24" t="str">
        <f t="shared" si="216"/>
        <v/>
      </c>
      <c r="BS106" s="24" t="str">
        <f t="shared" si="217"/>
        <v/>
      </c>
      <c r="BT106" s="24" t="str">
        <f t="shared" si="218"/>
        <v/>
      </c>
      <c r="BU106" s="24" t="str">
        <f t="shared" si="219"/>
        <v/>
      </c>
      <c r="BV106" s="24" t="str">
        <f t="shared" si="220"/>
        <v/>
      </c>
      <c r="BW106" s="24" t="str">
        <f t="shared" si="221"/>
        <v/>
      </c>
      <c r="BX106" s="24" t="str">
        <f t="shared" si="222"/>
        <v/>
      </c>
      <c r="BY106" s="24" t="str">
        <f t="shared" si="223"/>
        <v/>
      </c>
      <c r="BZ106" s="24" t="str">
        <f t="shared" si="224"/>
        <v/>
      </c>
      <c r="CA106" s="24" t="str">
        <f t="shared" si="225"/>
        <v/>
      </c>
      <c r="CB106" s="24" t="str">
        <f t="shared" si="226"/>
        <v/>
      </c>
      <c r="CC106" s="24" t="str">
        <f t="shared" si="227"/>
        <v/>
      </c>
      <c r="CD106" s="1">
        <f t="shared" si="228"/>
        <v>0</v>
      </c>
      <c r="CE106" s="1">
        <f t="shared" si="229"/>
        <v>0</v>
      </c>
      <c r="CF106" s="24">
        <f t="shared" si="230"/>
        <v>0</v>
      </c>
      <c r="CG106" s="24" t="str">
        <f t="shared" si="231"/>
        <v/>
      </c>
      <c r="CH106" s="24">
        <f t="shared" si="232"/>
        <v>0</v>
      </c>
      <c r="CI106" s="24" t="str">
        <f t="shared" si="233"/>
        <v/>
      </c>
      <c r="CJ106" s="24" t="str">
        <f t="shared" si="234"/>
        <v/>
      </c>
      <c r="CM106" s="24" t="str">
        <f t="shared" si="235"/>
        <v/>
      </c>
      <c r="CN106" s="24" t="str">
        <f t="shared" si="236"/>
        <v/>
      </c>
      <c r="CO106" s="24" t="str">
        <f t="shared" si="237"/>
        <v/>
      </c>
      <c r="CP106" s="24" t="str">
        <f t="shared" si="238"/>
        <v/>
      </c>
      <c r="CQ106" s="24" t="str">
        <f t="shared" si="239"/>
        <v/>
      </c>
      <c r="CR106" s="24" t="str">
        <f t="shared" si="240"/>
        <v/>
      </c>
      <c r="CS106" s="24" t="str">
        <f t="shared" si="241"/>
        <v/>
      </c>
      <c r="CT106" s="24" t="str">
        <f t="shared" si="242"/>
        <v/>
      </c>
      <c r="CU106" s="24" t="str">
        <f t="shared" si="243"/>
        <v/>
      </c>
      <c r="CV106" s="24" t="str">
        <f t="shared" si="244"/>
        <v/>
      </c>
      <c r="CW106" s="24" t="str">
        <f t="shared" si="245"/>
        <v/>
      </c>
      <c r="CX106" s="24" t="str">
        <f t="shared" si="246"/>
        <v/>
      </c>
      <c r="CY106" s="24" t="str">
        <f t="shared" si="247"/>
        <v/>
      </c>
      <c r="CZ106" s="1">
        <f t="shared" si="248"/>
        <v>0</v>
      </c>
      <c r="DA106" s="1">
        <f t="shared" si="249"/>
        <v>0</v>
      </c>
      <c r="DB106" s="24">
        <f t="shared" si="250"/>
        <v>0</v>
      </c>
      <c r="DC106" s="24" t="str">
        <f t="shared" si="251"/>
        <v/>
      </c>
      <c r="DD106" s="24">
        <f t="shared" si="252"/>
        <v>0</v>
      </c>
      <c r="DE106" s="24" t="str">
        <f t="shared" si="253"/>
        <v/>
      </c>
      <c r="DF106" s="24" t="str">
        <f t="shared" si="254"/>
        <v/>
      </c>
      <c r="DI106" s="24" t="str">
        <f t="shared" si="255"/>
        <v/>
      </c>
      <c r="DJ106" s="24" t="str">
        <f t="shared" si="256"/>
        <v/>
      </c>
      <c r="DK106" s="24" t="str">
        <f t="shared" si="257"/>
        <v/>
      </c>
      <c r="DL106" s="24" t="str">
        <f t="shared" si="258"/>
        <v/>
      </c>
      <c r="DM106" s="24" t="str">
        <f t="shared" si="259"/>
        <v/>
      </c>
      <c r="DN106" s="24" t="str">
        <f t="shared" si="260"/>
        <v/>
      </c>
      <c r="DO106" s="24" t="str">
        <f t="shared" si="261"/>
        <v/>
      </c>
      <c r="DP106" s="24" t="str">
        <f t="shared" si="262"/>
        <v/>
      </c>
      <c r="DQ106" s="24" t="str">
        <f t="shared" si="263"/>
        <v/>
      </c>
      <c r="DR106" s="24" t="str">
        <f t="shared" si="264"/>
        <v/>
      </c>
      <c r="DS106" s="24" t="str">
        <f t="shared" si="265"/>
        <v/>
      </c>
      <c r="DT106" s="24" t="str">
        <f t="shared" si="266"/>
        <v/>
      </c>
      <c r="DU106" s="24" t="str">
        <f t="shared" si="267"/>
        <v/>
      </c>
      <c r="DV106" s="1">
        <f t="shared" si="268"/>
        <v>0</v>
      </c>
      <c r="DW106" s="1">
        <f t="shared" si="269"/>
        <v>0</v>
      </c>
      <c r="DX106" s="24">
        <f t="shared" si="270"/>
        <v>0</v>
      </c>
      <c r="DY106" s="24" t="str">
        <f t="shared" si="271"/>
        <v/>
      </c>
      <c r="DZ106" s="24">
        <f t="shared" si="272"/>
        <v>0</v>
      </c>
      <c r="EA106" s="24" t="str">
        <f t="shared" si="273"/>
        <v/>
      </c>
      <c r="EB106" s="24" t="str">
        <f t="shared" si="274"/>
        <v/>
      </c>
      <c r="EE106" s="24" t="str">
        <f t="shared" si="275"/>
        <v/>
      </c>
      <c r="EF106" s="24" t="str">
        <f t="shared" si="276"/>
        <v/>
      </c>
      <c r="EG106" s="24" t="str">
        <f t="shared" si="277"/>
        <v/>
      </c>
      <c r="EH106" s="24" t="str">
        <f t="shared" si="278"/>
        <v/>
      </c>
      <c r="EI106" s="24" t="str">
        <f t="shared" si="279"/>
        <v/>
      </c>
      <c r="EJ106" s="24" t="str">
        <f t="shared" si="280"/>
        <v/>
      </c>
      <c r="EK106" s="24" t="str">
        <f t="shared" si="281"/>
        <v/>
      </c>
      <c r="EL106" s="24" t="str">
        <f t="shared" si="282"/>
        <v/>
      </c>
      <c r="EM106" s="24" t="str">
        <f t="shared" si="283"/>
        <v/>
      </c>
      <c r="EN106" s="24" t="str">
        <f t="shared" si="284"/>
        <v/>
      </c>
      <c r="EO106" s="24" t="str">
        <f t="shared" si="285"/>
        <v/>
      </c>
      <c r="EP106" s="24" t="str">
        <f t="shared" si="286"/>
        <v/>
      </c>
      <c r="EQ106" s="24" t="str">
        <f t="shared" si="287"/>
        <v/>
      </c>
      <c r="ER106" s="1">
        <f t="shared" si="288"/>
        <v>0</v>
      </c>
      <c r="ES106" s="1">
        <f t="shared" si="289"/>
        <v>0</v>
      </c>
      <c r="ET106" s="24">
        <f t="shared" si="290"/>
        <v>0</v>
      </c>
      <c r="EU106" s="24" t="str">
        <f t="shared" si="291"/>
        <v/>
      </c>
      <c r="EV106" s="24">
        <f t="shared" si="292"/>
        <v>0</v>
      </c>
      <c r="EW106" s="24" t="str">
        <f t="shared" si="293"/>
        <v/>
      </c>
      <c r="EX106" s="24" t="str">
        <f t="shared" si="294"/>
        <v/>
      </c>
      <c r="EZ106" s="24">
        <f t="shared" si="295"/>
        <v>0</v>
      </c>
      <c r="FA106" s="24">
        <f>IF(AND(C106&lt;&gt;"",C106&lt;=20),C106/86400,20/86400)</f>
        <v>2.3148148148148149E-4</v>
      </c>
      <c r="FB106" s="40">
        <f t="shared" si="296"/>
        <v>20</v>
      </c>
      <c r="FD106" s="24" t="str">
        <f t="shared" si="297"/>
        <v/>
      </c>
      <c r="FE106" s="24" t="str">
        <f t="shared" si="298"/>
        <v/>
      </c>
      <c r="FF106" s="24"/>
      <c r="FG106" s="49">
        <f>K106</f>
        <v>0</v>
      </c>
      <c r="FH106" s="8">
        <f>C106</f>
        <v>0</v>
      </c>
      <c r="FI106" s="49">
        <f>L106</f>
        <v>0</v>
      </c>
      <c r="FJ106" s="49">
        <f t="shared" si="299"/>
        <v>999</v>
      </c>
      <c r="FK106" s="49">
        <f t="shared" si="300"/>
        <v>0</v>
      </c>
      <c r="FL106" s="51" t="str">
        <f t="shared" si="301"/>
        <v/>
      </c>
      <c r="FM106" s="49">
        <f t="shared" si="302"/>
        <v>0</v>
      </c>
      <c r="FN106" s="49">
        <f t="shared" si="303"/>
        <v>0</v>
      </c>
      <c r="FO106" s="51">
        <f t="shared" si="304"/>
        <v>0</v>
      </c>
      <c r="FP106" s="51" t="str">
        <f t="shared" si="305"/>
        <v/>
      </c>
      <c r="FQ106" s="51">
        <f t="shared" si="306"/>
        <v>0</v>
      </c>
      <c r="FR106" s="51" t="str">
        <f t="shared" si="307"/>
        <v/>
      </c>
      <c r="FS106" s="51" t="str">
        <f t="shared" si="308"/>
        <v/>
      </c>
      <c r="FT106" s="1">
        <f t="shared" si="309"/>
        <v>0</v>
      </c>
      <c r="FU106" s="1">
        <f t="shared" si="310"/>
        <v>0</v>
      </c>
      <c r="FV106" s="51">
        <f t="shared" si="311"/>
        <v>0</v>
      </c>
      <c r="FW106" s="51" t="str">
        <f t="shared" si="312"/>
        <v/>
      </c>
      <c r="FX106" s="51">
        <f t="shared" si="313"/>
        <v>0</v>
      </c>
      <c r="FY106" s="51" t="str">
        <f t="shared" si="314"/>
        <v/>
      </c>
      <c r="FZ106" s="51" t="str">
        <f t="shared" si="315"/>
        <v/>
      </c>
      <c r="GA106" s="1">
        <f t="shared" si="316"/>
        <v>0</v>
      </c>
      <c r="GB106" s="1">
        <f t="shared" si="317"/>
        <v>0</v>
      </c>
      <c r="GC106" s="51">
        <f t="shared" si="318"/>
        <v>0</v>
      </c>
      <c r="GD106" s="51" t="str">
        <f t="shared" si="319"/>
        <v/>
      </c>
      <c r="GE106" s="51">
        <f t="shared" si="320"/>
        <v>0</v>
      </c>
      <c r="GF106" s="51" t="str">
        <f t="shared" si="321"/>
        <v/>
      </c>
      <c r="GG106" s="51" t="str">
        <f t="shared" si="322"/>
        <v/>
      </c>
      <c r="GH106" s="1">
        <f t="shared" si="323"/>
        <v>0</v>
      </c>
      <c r="GI106" s="1">
        <f t="shared" si="324"/>
        <v>0</v>
      </c>
      <c r="GJ106" s="40">
        <f t="shared" si="325"/>
        <v>0</v>
      </c>
      <c r="GK106" s="40" t="str">
        <f t="shared" si="326"/>
        <v/>
      </c>
      <c r="GL106" s="40">
        <f t="shared" si="327"/>
        <v>0</v>
      </c>
      <c r="GM106" s="40" t="str">
        <f t="shared" si="328"/>
        <v/>
      </c>
      <c r="GN106" s="40" t="str">
        <f t="shared" si="329"/>
        <v/>
      </c>
    </row>
    <row r="107" spans="1:196" x14ac:dyDescent="0.25">
      <c r="A107">
        <v>3</v>
      </c>
      <c r="B107">
        <v>0</v>
      </c>
      <c r="C107">
        <v>4.9000000000000004</v>
      </c>
      <c r="D107" s="11">
        <f>IF(C107&gt;0,P107+(C107/86400),"")</f>
        <v>7.6318287037037034E-4</v>
      </c>
      <c r="E107" s="11">
        <f>P107+(20/86400)</f>
        <v>9.3795138888888888E-4</v>
      </c>
      <c r="F107" s="1">
        <v>2</v>
      </c>
      <c r="G107" s="1" t="s">
        <v>283</v>
      </c>
      <c r="H107" s="5">
        <v>69</v>
      </c>
      <c r="I107" s="5"/>
      <c r="J107" s="5"/>
      <c r="K107" s="23">
        <f t="shared" si="190"/>
        <v>1</v>
      </c>
      <c r="L107" s="5">
        <f t="shared" si="191"/>
        <v>0</v>
      </c>
      <c r="M107" s="5">
        <f t="shared" si="192"/>
        <v>0</v>
      </c>
      <c r="N107" s="5">
        <f t="shared" si="193"/>
        <v>0</v>
      </c>
      <c r="O107" s="47">
        <f t="shared" si="194"/>
        <v>0</v>
      </c>
      <c r="P107" s="4">
        <v>7.0646990740740739E-4</v>
      </c>
      <c r="Q107" s="4">
        <v>7.1240740740740737E-4</v>
      </c>
      <c r="R107" s="4">
        <v>7.1516203703703705E-4</v>
      </c>
      <c r="S107" s="4">
        <v>7.4743055555555554E-4</v>
      </c>
      <c r="T107" s="16">
        <v>7.1516203703703705E-4</v>
      </c>
      <c r="U107" s="4">
        <v>7.4743055555555554E-4</v>
      </c>
      <c r="V107" s="4">
        <v>7.5471064814814812E-4</v>
      </c>
      <c r="W107" s="16"/>
      <c r="X107" s="4"/>
      <c r="Y107" s="4"/>
      <c r="Z107" s="16"/>
      <c r="AA107" s="4"/>
      <c r="AB107" s="4"/>
      <c r="AC107" s="16"/>
      <c r="AD107" s="4"/>
      <c r="AE107" s="4"/>
      <c r="AF107" s="4">
        <v>7.6435185185185189E-4</v>
      </c>
      <c r="AG107" s="4">
        <f t="shared" si="195"/>
        <v>7.6318287037037034E-4</v>
      </c>
      <c r="AH107" s="4" t="str">
        <f t="shared" si="196"/>
        <v>TO</v>
      </c>
      <c r="AI107" s="4" t="str">
        <f t="shared" si="332"/>
        <v/>
      </c>
      <c r="AJ107" s="5" t="s">
        <v>282</v>
      </c>
      <c r="AK107" s="19" t="s">
        <v>280</v>
      </c>
      <c r="AL107" s="5" t="s">
        <v>286</v>
      </c>
      <c r="AM107" s="5" t="s">
        <v>280</v>
      </c>
      <c r="AN107" s="19"/>
      <c r="AO107" s="5"/>
      <c r="AP107" s="5"/>
      <c r="AQ107" s="19"/>
      <c r="AR107" s="5"/>
      <c r="AS107" s="5"/>
      <c r="AT107" s="19"/>
      <c r="AU107" s="5"/>
      <c r="AV107" s="5"/>
      <c r="AW107" s="1" t="str">
        <f t="shared" si="197"/>
        <v>ic</v>
      </c>
      <c r="AY107" s="1">
        <f t="shared" si="198"/>
        <v>1</v>
      </c>
      <c r="AZ107" s="1">
        <f t="shared" si="199"/>
        <v>3</v>
      </c>
      <c r="BA107" s="1">
        <f t="shared" si="200"/>
        <v>3</v>
      </c>
      <c r="BB107" s="1">
        <f t="shared" si="201"/>
        <v>0</v>
      </c>
      <c r="BC107" s="24">
        <f t="shared" si="202"/>
        <v>8.6921296296296529E-6</v>
      </c>
      <c r="BD107" s="24">
        <f t="shared" si="203"/>
        <v>3.2268518518518497E-5</v>
      </c>
      <c r="BE107" s="24">
        <f t="shared" si="204"/>
        <v>7.2800925925925811E-6</v>
      </c>
      <c r="BF107" s="24" t="str">
        <f t="shared" si="205"/>
        <v/>
      </c>
      <c r="BG107" s="24" t="str">
        <f t="shared" si="206"/>
        <v/>
      </c>
      <c r="BH107" s="24" t="str">
        <f t="shared" si="207"/>
        <v/>
      </c>
      <c r="BI107" s="24" t="str">
        <f t="shared" si="208"/>
        <v/>
      </c>
      <c r="BJ107" s="24" t="str">
        <f t="shared" si="209"/>
        <v/>
      </c>
      <c r="BK107" s="24" t="str">
        <f t="shared" si="210"/>
        <v/>
      </c>
      <c r="BL107" s="24" t="str">
        <f t="shared" si="211"/>
        <v/>
      </c>
      <c r="BM107" s="24" t="str">
        <f t="shared" si="212"/>
        <v/>
      </c>
      <c r="BN107" s="24" t="str">
        <f t="shared" si="213"/>
        <v/>
      </c>
      <c r="BO107" s="24">
        <f t="shared" si="214"/>
        <v>8.4722222222222143E-6</v>
      </c>
      <c r="BQ107" s="24" t="str">
        <f t="shared" si="215"/>
        <v/>
      </c>
      <c r="BR107" s="24">
        <f t="shared" si="216"/>
        <v>3.2268518518518497E-5</v>
      </c>
      <c r="BS107" s="24" t="str">
        <f t="shared" si="217"/>
        <v/>
      </c>
      <c r="BT107" s="24" t="str">
        <f t="shared" si="218"/>
        <v/>
      </c>
      <c r="BU107" s="24" t="str">
        <f t="shared" si="219"/>
        <v/>
      </c>
      <c r="BV107" s="24" t="str">
        <f t="shared" si="220"/>
        <v/>
      </c>
      <c r="BW107" s="24" t="str">
        <f t="shared" si="221"/>
        <v/>
      </c>
      <c r="BX107" s="24" t="str">
        <f t="shared" si="222"/>
        <v/>
      </c>
      <c r="BY107" s="24" t="str">
        <f t="shared" si="223"/>
        <v/>
      </c>
      <c r="BZ107" s="24" t="str">
        <f t="shared" si="224"/>
        <v/>
      </c>
      <c r="CA107" s="24" t="str">
        <f t="shared" si="225"/>
        <v/>
      </c>
      <c r="CB107" s="24" t="str">
        <f t="shared" si="226"/>
        <v/>
      </c>
      <c r="CC107" s="24">
        <f t="shared" si="227"/>
        <v>8.4722222222222143E-6</v>
      </c>
      <c r="CD107" s="1">
        <f t="shared" si="228"/>
        <v>0</v>
      </c>
      <c r="CE107" s="1">
        <f t="shared" si="229"/>
        <v>2</v>
      </c>
      <c r="CF107" s="24">
        <f t="shared" si="230"/>
        <v>4.0740740740740711E-5</v>
      </c>
      <c r="CG107" s="24">
        <f t="shared" si="231"/>
        <v>2.0370370370370356E-5</v>
      </c>
      <c r="CH107" s="24">
        <f t="shared" si="232"/>
        <v>3.2268518518518497E-5</v>
      </c>
      <c r="CI107" s="24">
        <f t="shared" si="233"/>
        <v>3.2268518518518497E-5</v>
      </c>
      <c r="CJ107" s="24">
        <f t="shared" si="234"/>
        <v>3.2268518518518497E-5</v>
      </c>
      <c r="CM107" s="24" t="str">
        <f t="shared" si="235"/>
        <v/>
      </c>
      <c r="CN107" s="24" t="str">
        <f t="shared" si="236"/>
        <v/>
      </c>
      <c r="CO107" s="24">
        <f t="shared" si="237"/>
        <v>7.2800925925925811E-6</v>
      </c>
      <c r="CP107" s="24" t="str">
        <f t="shared" si="238"/>
        <v/>
      </c>
      <c r="CQ107" s="24" t="str">
        <f t="shared" si="239"/>
        <v/>
      </c>
      <c r="CR107" s="24" t="str">
        <f t="shared" si="240"/>
        <v/>
      </c>
      <c r="CS107" s="24" t="str">
        <f t="shared" si="241"/>
        <v/>
      </c>
      <c r="CT107" s="24" t="str">
        <f t="shared" si="242"/>
        <v/>
      </c>
      <c r="CU107" s="24" t="str">
        <f t="shared" si="243"/>
        <v/>
      </c>
      <c r="CV107" s="24" t="str">
        <f t="shared" si="244"/>
        <v/>
      </c>
      <c r="CW107" s="24" t="str">
        <f t="shared" si="245"/>
        <v/>
      </c>
      <c r="CX107" s="24" t="str">
        <f t="shared" si="246"/>
        <v/>
      </c>
      <c r="CY107" s="24" t="str">
        <f t="shared" si="247"/>
        <v/>
      </c>
      <c r="CZ107" s="1">
        <f t="shared" si="248"/>
        <v>0</v>
      </c>
      <c r="DA107" s="1">
        <f t="shared" si="249"/>
        <v>1</v>
      </c>
      <c r="DB107" s="24">
        <f t="shared" si="250"/>
        <v>7.2800925925925811E-6</v>
      </c>
      <c r="DC107" s="24">
        <f t="shared" si="251"/>
        <v>7.2800925925925811E-6</v>
      </c>
      <c r="DD107" s="24">
        <f t="shared" si="252"/>
        <v>7.2800925925925811E-6</v>
      </c>
      <c r="DE107" s="24">
        <f t="shared" si="253"/>
        <v>7.2800925925925811E-6</v>
      </c>
      <c r="DF107" s="24">
        <f t="shared" si="254"/>
        <v>7.2800925925925811E-6</v>
      </c>
      <c r="DI107" s="24">
        <f t="shared" si="255"/>
        <v>8.6921296296296529E-6</v>
      </c>
      <c r="DJ107" s="24" t="str">
        <f t="shared" si="256"/>
        <v/>
      </c>
      <c r="DK107" s="24" t="str">
        <f t="shared" si="257"/>
        <v/>
      </c>
      <c r="DL107" s="24" t="str">
        <f t="shared" si="258"/>
        <v/>
      </c>
      <c r="DM107" s="24" t="str">
        <f t="shared" si="259"/>
        <v/>
      </c>
      <c r="DN107" s="24" t="str">
        <f t="shared" si="260"/>
        <v/>
      </c>
      <c r="DO107" s="24" t="str">
        <f t="shared" si="261"/>
        <v/>
      </c>
      <c r="DP107" s="24" t="str">
        <f t="shared" si="262"/>
        <v/>
      </c>
      <c r="DQ107" s="24" t="str">
        <f t="shared" si="263"/>
        <v/>
      </c>
      <c r="DR107" s="24" t="str">
        <f t="shared" si="264"/>
        <v/>
      </c>
      <c r="DS107" s="24" t="str">
        <f t="shared" si="265"/>
        <v/>
      </c>
      <c r="DT107" s="24" t="str">
        <f t="shared" si="266"/>
        <v/>
      </c>
      <c r="DU107" s="24" t="str">
        <f t="shared" si="267"/>
        <v/>
      </c>
      <c r="DV107" s="1">
        <f t="shared" si="268"/>
        <v>1</v>
      </c>
      <c r="DW107" s="1">
        <f t="shared" si="269"/>
        <v>1</v>
      </c>
      <c r="DX107" s="24">
        <f t="shared" si="270"/>
        <v>8.6921296296296529E-6</v>
      </c>
      <c r="DY107" s="24">
        <f t="shared" si="271"/>
        <v>8.6921296296296529E-6</v>
      </c>
      <c r="DZ107" s="24">
        <f t="shared" si="272"/>
        <v>8.6921296296296529E-6</v>
      </c>
      <c r="EA107" s="24">
        <f t="shared" si="273"/>
        <v>8.6921296296296529E-6</v>
      </c>
      <c r="EB107" s="24" t="str">
        <f t="shared" si="274"/>
        <v/>
      </c>
      <c r="EE107" s="24" t="str">
        <f t="shared" si="275"/>
        <v/>
      </c>
      <c r="EF107" s="24" t="str">
        <f t="shared" si="276"/>
        <v/>
      </c>
      <c r="EG107" s="24" t="str">
        <f t="shared" si="277"/>
        <v/>
      </c>
      <c r="EH107" s="24" t="str">
        <f t="shared" si="278"/>
        <v/>
      </c>
      <c r="EI107" s="24" t="str">
        <f t="shared" si="279"/>
        <v/>
      </c>
      <c r="EJ107" s="24" t="str">
        <f t="shared" si="280"/>
        <v/>
      </c>
      <c r="EK107" s="24" t="str">
        <f t="shared" si="281"/>
        <v/>
      </c>
      <c r="EL107" s="24" t="str">
        <f t="shared" si="282"/>
        <v/>
      </c>
      <c r="EM107" s="24" t="str">
        <f t="shared" si="283"/>
        <v/>
      </c>
      <c r="EN107" s="24" t="str">
        <f t="shared" si="284"/>
        <v/>
      </c>
      <c r="EO107" s="24" t="str">
        <f t="shared" si="285"/>
        <v/>
      </c>
      <c r="EP107" s="24" t="str">
        <f t="shared" si="286"/>
        <v/>
      </c>
      <c r="EQ107" s="24" t="str">
        <f t="shared" si="287"/>
        <v/>
      </c>
      <c r="ER107" s="1">
        <f t="shared" si="288"/>
        <v>0</v>
      </c>
      <c r="ES107" s="1">
        <f t="shared" si="289"/>
        <v>0</v>
      </c>
      <c r="ET107" s="24">
        <f t="shared" si="290"/>
        <v>0</v>
      </c>
      <c r="EU107" s="24" t="str">
        <f t="shared" si="291"/>
        <v/>
      </c>
      <c r="EV107" s="24">
        <f t="shared" si="292"/>
        <v>0</v>
      </c>
      <c r="EW107" s="24" t="str">
        <f t="shared" si="293"/>
        <v/>
      </c>
      <c r="EX107" s="24" t="str">
        <f t="shared" si="294"/>
        <v/>
      </c>
      <c r="EZ107" s="24">
        <f t="shared" si="295"/>
        <v>5.6712962962962945E-5</v>
      </c>
      <c r="FA107" s="24">
        <f>IF(AND(C107&lt;&gt;"",C107&lt;=20),C107/86400,20/86400)</f>
        <v>5.6712962962962965E-5</v>
      </c>
      <c r="FB107" s="40">
        <f t="shared" si="296"/>
        <v>1.7564075194265172E-15</v>
      </c>
      <c r="FD107" s="24">
        <f t="shared" si="297"/>
        <v>8.6921296296296529E-6</v>
      </c>
      <c r="FE107" s="24">
        <f t="shared" si="298"/>
        <v>2.754629629629678E-6</v>
      </c>
      <c r="FF107" s="24"/>
      <c r="FG107" s="49">
        <f>K107</f>
        <v>1</v>
      </c>
      <c r="FH107" s="8">
        <f>C107</f>
        <v>4.9000000000000004</v>
      </c>
      <c r="FI107" s="49">
        <f>L107</f>
        <v>0</v>
      </c>
      <c r="FJ107" s="49">
        <f t="shared" si="299"/>
        <v>1</v>
      </c>
      <c r="FK107" s="49">
        <f t="shared" si="300"/>
        <v>3</v>
      </c>
      <c r="FL107" s="51">
        <f t="shared" si="301"/>
        <v>0.751000000000002</v>
      </c>
      <c r="FM107" s="49">
        <f t="shared" si="302"/>
        <v>0</v>
      </c>
      <c r="FN107" s="49">
        <f t="shared" si="303"/>
        <v>2</v>
      </c>
      <c r="FO107" s="51">
        <f t="shared" si="304"/>
        <v>3.5199999999999974</v>
      </c>
      <c r="FP107" s="51">
        <f t="shared" si="305"/>
        <v>1.7599999999999987</v>
      </c>
      <c r="FQ107" s="51">
        <f t="shared" si="306"/>
        <v>2.787999999999998</v>
      </c>
      <c r="FR107" s="51">
        <f t="shared" si="307"/>
        <v>2.787999999999998</v>
      </c>
      <c r="FS107" s="51">
        <f t="shared" si="308"/>
        <v>2.787999999999998</v>
      </c>
      <c r="FT107" s="1">
        <f t="shared" si="309"/>
        <v>0</v>
      </c>
      <c r="FU107" s="1">
        <f t="shared" si="310"/>
        <v>1</v>
      </c>
      <c r="FV107" s="51">
        <f t="shared" si="311"/>
        <v>0.628999999999999</v>
      </c>
      <c r="FW107" s="51">
        <f t="shared" si="312"/>
        <v>0.628999999999999</v>
      </c>
      <c r="FX107" s="51">
        <f t="shared" si="313"/>
        <v>0.628999999999999</v>
      </c>
      <c r="FY107" s="51">
        <f t="shared" si="314"/>
        <v>0.628999999999999</v>
      </c>
      <c r="FZ107" s="51">
        <f t="shared" si="315"/>
        <v>0.628999999999999</v>
      </c>
      <c r="GA107" s="1">
        <f t="shared" si="316"/>
        <v>1</v>
      </c>
      <c r="GB107" s="1">
        <f t="shared" si="317"/>
        <v>1</v>
      </c>
      <c r="GC107" s="51">
        <f t="shared" si="318"/>
        <v>0.751000000000002</v>
      </c>
      <c r="GD107" s="51">
        <f t="shared" si="319"/>
        <v>0.751000000000002</v>
      </c>
      <c r="GE107" s="51">
        <f t="shared" si="320"/>
        <v>0.751000000000002</v>
      </c>
      <c r="GF107" s="51">
        <f t="shared" si="321"/>
        <v>0.751000000000002</v>
      </c>
      <c r="GG107" s="51" t="str">
        <f t="shared" si="322"/>
        <v/>
      </c>
      <c r="GH107" s="1">
        <f t="shared" si="323"/>
        <v>0</v>
      </c>
      <c r="GI107" s="1">
        <f t="shared" si="324"/>
        <v>0</v>
      </c>
      <c r="GJ107" s="40">
        <f t="shared" si="325"/>
        <v>0</v>
      </c>
      <c r="GK107" s="40" t="str">
        <f t="shared" si="326"/>
        <v/>
      </c>
      <c r="GL107" s="40">
        <f t="shared" si="327"/>
        <v>0</v>
      </c>
      <c r="GM107" s="40" t="str">
        <f t="shared" si="328"/>
        <v/>
      </c>
      <c r="GN107" s="40" t="str">
        <f t="shared" si="329"/>
        <v/>
      </c>
    </row>
    <row r="108" spans="1:196" x14ac:dyDescent="0.25">
      <c r="A108">
        <v>3</v>
      </c>
      <c r="B108">
        <v>0</v>
      </c>
      <c r="C108">
        <v>6</v>
      </c>
      <c r="D108" s="11">
        <f>IF(C108&gt;0,P108+(C108/86400),"")</f>
        <v>2.3102187499999999E-2</v>
      </c>
      <c r="E108" s="11">
        <f>P108+(20/86400)</f>
        <v>2.3264224537037036E-2</v>
      </c>
      <c r="F108" s="1">
        <v>2</v>
      </c>
      <c r="G108" s="1" t="s">
        <v>283</v>
      </c>
      <c r="H108" s="5">
        <v>70</v>
      </c>
      <c r="I108" s="5"/>
      <c r="J108" s="5"/>
      <c r="K108" s="23">
        <f t="shared" si="190"/>
        <v>1</v>
      </c>
      <c r="L108" s="5">
        <f t="shared" si="191"/>
        <v>0</v>
      </c>
      <c r="M108" s="5">
        <f t="shared" si="192"/>
        <v>0</v>
      </c>
      <c r="N108" s="5">
        <f t="shared" si="193"/>
        <v>0</v>
      </c>
      <c r="O108" s="47">
        <f t="shared" si="194"/>
        <v>0</v>
      </c>
      <c r="P108" s="4">
        <v>2.3032743055555555E-2</v>
      </c>
      <c r="Q108" s="4">
        <v>2.3038645833333329E-2</v>
      </c>
      <c r="R108" s="4">
        <v>2.3041597222222224E-2</v>
      </c>
      <c r="S108" s="4">
        <v>2.3089606481481482E-2</v>
      </c>
      <c r="T108" s="16">
        <v>2.3041597222222224E-2</v>
      </c>
      <c r="U108" s="4">
        <v>2.3089606481481482E-2</v>
      </c>
      <c r="V108" s="4">
        <v>2.309806712962963E-2</v>
      </c>
      <c r="W108" s="16"/>
      <c r="X108" s="4"/>
      <c r="Y108" s="4"/>
      <c r="Z108" s="16"/>
      <c r="AA108" s="4"/>
      <c r="AB108" s="4"/>
      <c r="AC108" s="16"/>
      <c r="AD108" s="4"/>
      <c r="AE108" s="4"/>
      <c r="AF108" s="4">
        <v>2.310337962962963E-2</v>
      </c>
      <c r="AG108" s="4">
        <f t="shared" si="195"/>
        <v>2.3102187499999999E-2</v>
      </c>
      <c r="AH108" s="4" t="str">
        <f t="shared" si="196"/>
        <v>TO</v>
      </c>
      <c r="AI108" s="4" t="str">
        <f t="shared" si="332"/>
        <v/>
      </c>
      <c r="AJ108" s="5" t="s">
        <v>282</v>
      </c>
      <c r="AK108" s="19" t="s">
        <v>280</v>
      </c>
      <c r="AL108" s="5" t="s">
        <v>281</v>
      </c>
      <c r="AM108" s="5" t="s">
        <v>280</v>
      </c>
      <c r="AN108" s="19"/>
      <c r="AO108" s="5"/>
      <c r="AP108" s="5"/>
      <c r="AQ108" s="19"/>
      <c r="AR108" s="5"/>
      <c r="AS108" s="5"/>
      <c r="AT108" s="19"/>
      <c r="AU108" s="5"/>
      <c r="AV108" s="5"/>
      <c r="AW108" s="1" t="str">
        <f t="shared" si="197"/>
        <v>ic</v>
      </c>
      <c r="AY108" s="1">
        <f t="shared" si="198"/>
        <v>1</v>
      </c>
      <c r="AZ108" s="1">
        <f t="shared" si="199"/>
        <v>3</v>
      </c>
      <c r="BA108" s="1">
        <f t="shared" si="200"/>
        <v>3</v>
      </c>
      <c r="BB108" s="1">
        <f t="shared" si="201"/>
        <v>0</v>
      </c>
      <c r="BC108" s="24">
        <f t="shared" si="202"/>
        <v>8.854166666669161E-6</v>
      </c>
      <c r="BD108" s="24">
        <f t="shared" si="203"/>
        <v>4.8009259259258058E-5</v>
      </c>
      <c r="BE108" s="24">
        <f t="shared" si="204"/>
        <v>8.4606481481480644E-6</v>
      </c>
      <c r="BF108" s="24" t="str">
        <f t="shared" si="205"/>
        <v/>
      </c>
      <c r="BG108" s="24" t="str">
        <f t="shared" si="206"/>
        <v/>
      </c>
      <c r="BH108" s="24" t="str">
        <f t="shared" si="207"/>
        <v/>
      </c>
      <c r="BI108" s="24" t="str">
        <f t="shared" si="208"/>
        <v/>
      </c>
      <c r="BJ108" s="24" t="str">
        <f t="shared" si="209"/>
        <v/>
      </c>
      <c r="BK108" s="24" t="str">
        <f t="shared" si="210"/>
        <v/>
      </c>
      <c r="BL108" s="24" t="str">
        <f t="shared" si="211"/>
        <v/>
      </c>
      <c r="BM108" s="24" t="str">
        <f t="shared" si="212"/>
        <v/>
      </c>
      <c r="BN108" s="24" t="str">
        <f t="shared" si="213"/>
        <v/>
      </c>
      <c r="BO108" s="24">
        <f t="shared" si="214"/>
        <v>4.1203703703696082E-6</v>
      </c>
      <c r="BQ108" s="24" t="str">
        <f t="shared" si="215"/>
        <v/>
      </c>
      <c r="BR108" s="24">
        <f t="shared" si="216"/>
        <v>4.8009259259258058E-5</v>
      </c>
      <c r="BS108" s="24" t="str">
        <f t="shared" si="217"/>
        <v/>
      </c>
      <c r="BT108" s="24" t="str">
        <f t="shared" si="218"/>
        <v/>
      </c>
      <c r="BU108" s="24" t="str">
        <f t="shared" si="219"/>
        <v/>
      </c>
      <c r="BV108" s="24" t="str">
        <f t="shared" si="220"/>
        <v/>
      </c>
      <c r="BW108" s="24" t="str">
        <f t="shared" si="221"/>
        <v/>
      </c>
      <c r="BX108" s="24" t="str">
        <f t="shared" si="222"/>
        <v/>
      </c>
      <c r="BY108" s="24" t="str">
        <f t="shared" si="223"/>
        <v/>
      </c>
      <c r="BZ108" s="24" t="str">
        <f t="shared" si="224"/>
        <v/>
      </c>
      <c r="CA108" s="24" t="str">
        <f t="shared" si="225"/>
        <v/>
      </c>
      <c r="CB108" s="24" t="str">
        <f t="shared" si="226"/>
        <v/>
      </c>
      <c r="CC108" s="24">
        <f t="shared" si="227"/>
        <v>4.1203703703696082E-6</v>
      </c>
      <c r="CD108" s="1">
        <f t="shared" si="228"/>
        <v>0</v>
      </c>
      <c r="CE108" s="1">
        <f t="shared" si="229"/>
        <v>2</v>
      </c>
      <c r="CF108" s="24">
        <f t="shared" si="230"/>
        <v>5.2129629629627666E-5</v>
      </c>
      <c r="CG108" s="24">
        <f t="shared" si="231"/>
        <v>2.6064814814813833E-5</v>
      </c>
      <c r="CH108" s="24">
        <f t="shared" si="232"/>
        <v>4.8009259259258058E-5</v>
      </c>
      <c r="CI108" s="24">
        <f t="shared" si="233"/>
        <v>4.8009259259258058E-5</v>
      </c>
      <c r="CJ108" s="24">
        <f t="shared" si="234"/>
        <v>4.8009259259258058E-5</v>
      </c>
      <c r="CM108" s="24" t="str">
        <f t="shared" si="235"/>
        <v/>
      </c>
      <c r="CN108" s="24" t="str">
        <f t="shared" si="236"/>
        <v/>
      </c>
      <c r="CO108" s="24" t="str">
        <f t="shared" si="237"/>
        <v/>
      </c>
      <c r="CP108" s="24" t="str">
        <f t="shared" si="238"/>
        <v/>
      </c>
      <c r="CQ108" s="24" t="str">
        <f t="shared" si="239"/>
        <v/>
      </c>
      <c r="CR108" s="24" t="str">
        <f t="shared" si="240"/>
        <v/>
      </c>
      <c r="CS108" s="24" t="str">
        <f t="shared" si="241"/>
        <v/>
      </c>
      <c r="CT108" s="24" t="str">
        <f t="shared" si="242"/>
        <v/>
      </c>
      <c r="CU108" s="24" t="str">
        <f t="shared" si="243"/>
        <v/>
      </c>
      <c r="CV108" s="24" t="str">
        <f t="shared" si="244"/>
        <v/>
      </c>
      <c r="CW108" s="24" t="str">
        <f t="shared" si="245"/>
        <v/>
      </c>
      <c r="CX108" s="24" t="str">
        <f t="shared" si="246"/>
        <v/>
      </c>
      <c r="CY108" s="24" t="str">
        <f t="shared" si="247"/>
        <v/>
      </c>
      <c r="CZ108" s="1">
        <f t="shared" si="248"/>
        <v>0</v>
      </c>
      <c r="DA108" s="1">
        <f t="shared" si="249"/>
        <v>0</v>
      </c>
      <c r="DB108" s="24">
        <f t="shared" si="250"/>
        <v>0</v>
      </c>
      <c r="DC108" s="24" t="str">
        <f t="shared" si="251"/>
        <v/>
      </c>
      <c r="DD108" s="24">
        <f t="shared" si="252"/>
        <v>0</v>
      </c>
      <c r="DE108" s="24" t="str">
        <f t="shared" si="253"/>
        <v/>
      </c>
      <c r="DF108" s="24" t="str">
        <f t="shared" si="254"/>
        <v/>
      </c>
      <c r="DI108" s="24">
        <f t="shared" si="255"/>
        <v>8.854166666669161E-6</v>
      </c>
      <c r="DJ108" s="24" t="str">
        <f t="shared" si="256"/>
        <v/>
      </c>
      <c r="DK108" s="24" t="str">
        <f t="shared" si="257"/>
        <v/>
      </c>
      <c r="DL108" s="24" t="str">
        <f t="shared" si="258"/>
        <v/>
      </c>
      <c r="DM108" s="24" t="str">
        <f t="shared" si="259"/>
        <v/>
      </c>
      <c r="DN108" s="24" t="str">
        <f t="shared" si="260"/>
        <v/>
      </c>
      <c r="DO108" s="24" t="str">
        <f t="shared" si="261"/>
        <v/>
      </c>
      <c r="DP108" s="24" t="str">
        <f t="shared" si="262"/>
        <v/>
      </c>
      <c r="DQ108" s="24" t="str">
        <f t="shared" si="263"/>
        <v/>
      </c>
      <c r="DR108" s="24" t="str">
        <f t="shared" si="264"/>
        <v/>
      </c>
      <c r="DS108" s="24" t="str">
        <f t="shared" si="265"/>
        <v/>
      </c>
      <c r="DT108" s="24" t="str">
        <f t="shared" si="266"/>
        <v/>
      </c>
      <c r="DU108" s="24" t="str">
        <f t="shared" si="267"/>
        <v/>
      </c>
      <c r="DV108" s="1">
        <f t="shared" si="268"/>
        <v>1</v>
      </c>
      <c r="DW108" s="1">
        <f t="shared" si="269"/>
        <v>1</v>
      </c>
      <c r="DX108" s="24">
        <f t="shared" si="270"/>
        <v>8.854166666669161E-6</v>
      </c>
      <c r="DY108" s="24">
        <f t="shared" si="271"/>
        <v>8.854166666669161E-6</v>
      </c>
      <c r="DZ108" s="24">
        <f t="shared" si="272"/>
        <v>8.854166666669161E-6</v>
      </c>
      <c r="EA108" s="24">
        <f t="shared" si="273"/>
        <v>8.854166666669161E-6</v>
      </c>
      <c r="EB108" s="24" t="str">
        <f t="shared" si="274"/>
        <v/>
      </c>
      <c r="EE108" s="24" t="str">
        <f t="shared" si="275"/>
        <v/>
      </c>
      <c r="EF108" s="24" t="str">
        <f t="shared" si="276"/>
        <v/>
      </c>
      <c r="EG108" s="24">
        <f t="shared" si="277"/>
        <v>8.4606481481480644E-6</v>
      </c>
      <c r="EH108" s="24" t="str">
        <f t="shared" si="278"/>
        <v/>
      </c>
      <c r="EI108" s="24" t="str">
        <f t="shared" si="279"/>
        <v/>
      </c>
      <c r="EJ108" s="24" t="str">
        <f t="shared" si="280"/>
        <v/>
      </c>
      <c r="EK108" s="24" t="str">
        <f t="shared" si="281"/>
        <v/>
      </c>
      <c r="EL108" s="24" t="str">
        <f t="shared" si="282"/>
        <v/>
      </c>
      <c r="EM108" s="24" t="str">
        <f t="shared" si="283"/>
        <v/>
      </c>
      <c r="EN108" s="24" t="str">
        <f t="shared" si="284"/>
        <v/>
      </c>
      <c r="EO108" s="24" t="str">
        <f t="shared" si="285"/>
        <v/>
      </c>
      <c r="EP108" s="24" t="str">
        <f t="shared" si="286"/>
        <v/>
      </c>
      <c r="EQ108" s="24" t="str">
        <f t="shared" si="287"/>
        <v/>
      </c>
      <c r="ER108" s="1">
        <f t="shared" si="288"/>
        <v>0</v>
      </c>
      <c r="ES108" s="1">
        <f t="shared" si="289"/>
        <v>1</v>
      </c>
      <c r="ET108" s="24">
        <f t="shared" si="290"/>
        <v>8.4606481481480644E-6</v>
      </c>
      <c r="EU108" s="24">
        <f t="shared" si="291"/>
        <v>8.4606481481480644E-6</v>
      </c>
      <c r="EV108" s="24">
        <f t="shared" si="292"/>
        <v>8.4606481481480644E-6</v>
      </c>
      <c r="EW108" s="24">
        <f t="shared" si="293"/>
        <v>8.4606481481480644E-6</v>
      </c>
      <c r="EX108" s="24">
        <f t="shared" si="294"/>
        <v>8.4606481481480644E-6</v>
      </c>
      <c r="EZ108" s="24">
        <f t="shared" si="295"/>
        <v>6.9444444444444892E-5</v>
      </c>
      <c r="FA108" s="24">
        <f>IF(AND(C108&lt;&gt;"",C108&lt;=20),C108/86400,20/86400)</f>
        <v>6.9444444444444444E-5</v>
      </c>
      <c r="FB108" s="40">
        <f t="shared" si="296"/>
        <v>-3.8640965427383378E-14</v>
      </c>
      <c r="FD108" s="24">
        <f t="shared" si="297"/>
        <v>8.854166666669161E-6</v>
      </c>
      <c r="FE108" s="24">
        <f t="shared" si="298"/>
        <v>2.9513888888943463E-6</v>
      </c>
      <c r="FF108" s="24"/>
      <c r="FG108" s="49">
        <f>K108</f>
        <v>1</v>
      </c>
      <c r="FH108" s="8">
        <f>C108</f>
        <v>6</v>
      </c>
      <c r="FI108" s="49">
        <f>L108</f>
        <v>0</v>
      </c>
      <c r="FJ108" s="49">
        <f t="shared" si="299"/>
        <v>1</v>
      </c>
      <c r="FK108" s="49">
        <f t="shared" si="300"/>
        <v>3</v>
      </c>
      <c r="FL108" s="51">
        <f t="shared" si="301"/>
        <v>0.76500000000021551</v>
      </c>
      <c r="FM108" s="49">
        <f t="shared" si="302"/>
        <v>0</v>
      </c>
      <c r="FN108" s="49">
        <f t="shared" si="303"/>
        <v>2</v>
      </c>
      <c r="FO108" s="51">
        <f t="shared" si="304"/>
        <v>4.5039999999998308</v>
      </c>
      <c r="FP108" s="51">
        <f t="shared" si="305"/>
        <v>2.2519999999999154</v>
      </c>
      <c r="FQ108" s="51">
        <f t="shared" si="306"/>
        <v>4.1479999999998967</v>
      </c>
      <c r="FR108" s="51">
        <f t="shared" si="307"/>
        <v>4.1479999999998967</v>
      </c>
      <c r="FS108" s="51">
        <f t="shared" si="308"/>
        <v>4.1479999999998967</v>
      </c>
      <c r="FT108" s="1">
        <f t="shared" si="309"/>
        <v>0</v>
      </c>
      <c r="FU108" s="1">
        <f t="shared" si="310"/>
        <v>0</v>
      </c>
      <c r="FV108" s="51">
        <f t="shared" si="311"/>
        <v>0</v>
      </c>
      <c r="FW108" s="51" t="str">
        <f t="shared" si="312"/>
        <v/>
      </c>
      <c r="FX108" s="51">
        <f t="shared" si="313"/>
        <v>0</v>
      </c>
      <c r="FY108" s="51" t="str">
        <f t="shared" si="314"/>
        <v/>
      </c>
      <c r="FZ108" s="51" t="str">
        <f t="shared" si="315"/>
        <v/>
      </c>
      <c r="GA108" s="1">
        <f t="shared" si="316"/>
        <v>1</v>
      </c>
      <c r="GB108" s="1">
        <f t="shared" si="317"/>
        <v>1</v>
      </c>
      <c r="GC108" s="51">
        <f t="shared" si="318"/>
        <v>0.76500000000021551</v>
      </c>
      <c r="GD108" s="51">
        <f t="shared" si="319"/>
        <v>0.76500000000021551</v>
      </c>
      <c r="GE108" s="51">
        <f t="shared" si="320"/>
        <v>0.76500000000021551</v>
      </c>
      <c r="GF108" s="51">
        <f t="shared" si="321"/>
        <v>0.76500000000021551</v>
      </c>
      <c r="GG108" s="51" t="str">
        <f t="shared" si="322"/>
        <v/>
      </c>
      <c r="GH108" s="1">
        <f t="shared" si="323"/>
        <v>0</v>
      </c>
      <c r="GI108" s="1">
        <f t="shared" si="324"/>
        <v>1</v>
      </c>
      <c r="GJ108" s="40">
        <f t="shared" si="325"/>
        <v>0.73099999999999277</v>
      </c>
      <c r="GK108" s="40">
        <f t="shared" si="326"/>
        <v>0.73099999999999277</v>
      </c>
      <c r="GL108" s="40">
        <f t="shared" si="327"/>
        <v>0.73099999999999277</v>
      </c>
      <c r="GM108" s="40">
        <f t="shared" si="328"/>
        <v>0.73099999999999277</v>
      </c>
      <c r="GN108" s="40">
        <f t="shared" si="329"/>
        <v>0.73099999999999277</v>
      </c>
    </row>
    <row r="109" spans="1:196" x14ac:dyDescent="0.25">
      <c r="A109">
        <v>2</v>
      </c>
      <c r="B109">
        <v>0</v>
      </c>
      <c r="C109">
        <v>18.600000000000001</v>
      </c>
      <c r="D109" s="11">
        <f>IF(C109&gt;0,P109+(C109/86400),"")</f>
        <v>2.0007060185185187E-2</v>
      </c>
      <c r="E109" s="11">
        <f>P109+(20/86400)</f>
        <v>2.0023263888888889E-2</v>
      </c>
      <c r="F109" s="1">
        <v>2</v>
      </c>
      <c r="G109" s="1" t="s">
        <v>283</v>
      </c>
      <c r="H109" s="5">
        <v>71</v>
      </c>
      <c r="I109" s="5"/>
      <c r="J109" s="5"/>
      <c r="K109" s="23">
        <f t="shared" si="190"/>
        <v>0</v>
      </c>
      <c r="L109" s="5">
        <f t="shared" si="191"/>
        <v>0</v>
      </c>
      <c r="M109" s="5">
        <f t="shared" si="192"/>
        <v>0</v>
      </c>
      <c r="N109" s="5">
        <f t="shared" si="193"/>
        <v>0</v>
      </c>
      <c r="O109" s="47">
        <f t="shared" si="194"/>
        <v>0</v>
      </c>
      <c r="P109" s="4">
        <v>1.9791782407407407E-2</v>
      </c>
      <c r="Q109" s="4">
        <v>1.9796111111111112E-2</v>
      </c>
      <c r="R109" s="4">
        <v>1.979689814814815E-2</v>
      </c>
      <c r="S109" s="4">
        <v>1.9844513888888891E-2</v>
      </c>
      <c r="T109" s="16">
        <v>1.979689814814815E-2</v>
      </c>
      <c r="U109" s="4">
        <v>1.9844513888888891E-2</v>
      </c>
      <c r="V109" s="4">
        <v>1.9852384259259257E-2</v>
      </c>
      <c r="W109" s="16">
        <v>1.989449074074074E-2</v>
      </c>
      <c r="X109" s="4">
        <v>1.9898032407407406E-2</v>
      </c>
      <c r="Y109" s="4">
        <v>1.9931284722222223E-2</v>
      </c>
      <c r="Z109" s="16">
        <v>1.9939745370370372E-2</v>
      </c>
      <c r="AA109" s="4">
        <v>1.9949386574074076E-2</v>
      </c>
      <c r="AB109" s="4">
        <v>1.9968668981481481E-2</v>
      </c>
      <c r="AC109" s="16">
        <v>1.9982638888888887E-2</v>
      </c>
      <c r="AD109" s="4">
        <v>2.0000150462962964E-2</v>
      </c>
      <c r="AE109" s="4"/>
      <c r="AF109" s="4">
        <v>2.0007627314814817E-2</v>
      </c>
      <c r="AG109" s="4">
        <f t="shared" si="195"/>
        <v>2.0007060185185187E-2</v>
      </c>
      <c r="AH109" s="4" t="str">
        <f t="shared" si="196"/>
        <v>TO</v>
      </c>
      <c r="AI109" s="4" t="str">
        <f t="shared" si="332"/>
        <v/>
      </c>
      <c r="AJ109" s="5" t="s">
        <v>282</v>
      </c>
      <c r="AK109" s="19" t="s">
        <v>280</v>
      </c>
      <c r="AL109" s="5" t="s">
        <v>281</v>
      </c>
      <c r="AM109" s="5" t="s">
        <v>280</v>
      </c>
      <c r="AN109" s="19" t="s">
        <v>286</v>
      </c>
      <c r="AO109" s="5" t="s">
        <v>280</v>
      </c>
      <c r="AP109" s="5" t="s">
        <v>282</v>
      </c>
      <c r="AQ109" s="19" t="s">
        <v>280</v>
      </c>
      <c r="AR109" s="5" t="s">
        <v>282</v>
      </c>
      <c r="AS109" s="5" t="s">
        <v>280</v>
      </c>
      <c r="AT109" s="19" t="s">
        <v>282</v>
      </c>
      <c r="AU109" s="5" t="s">
        <v>280</v>
      </c>
      <c r="AV109" s="5"/>
      <c r="AW109" s="1" t="str">
        <f t="shared" si="197"/>
        <v>ic</v>
      </c>
      <c r="AY109" s="1">
        <f t="shared" si="198"/>
        <v>1</v>
      </c>
      <c r="AZ109" s="1">
        <f t="shared" si="199"/>
        <v>11</v>
      </c>
      <c r="BA109" s="1">
        <f t="shared" si="200"/>
        <v>11</v>
      </c>
      <c r="BB109" s="1">
        <f t="shared" si="201"/>
        <v>0</v>
      </c>
      <c r="BC109" s="24">
        <f t="shared" si="202"/>
        <v>5.11574074074303E-6</v>
      </c>
      <c r="BD109" s="24">
        <f t="shared" si="203"/>
        <v>4.7615740740740431E-5</v>
      </c>
      <c r="BE109" s="24">
        <f t="shared" si="204"/>
        <v>7.8703703703664196E-6</v>
      </c>
      <c r="BF109" s="24">
        <f t="shared" si="205"/>
        <v>4.2106481481483243E-5</v>
      </c>
      <c r="BG109" s="24">
        <f t="shared" si="206"/>
        <v>3.5416666666655827E-6</v>
      </c>
      <c r="BH109" s="24">
        <f t="shared" si="207"/>
        <v>3.3252314814817552E-5</v>
      </c>
      <c r="BI109" s="24">
        <f t="shared" si="208"/>
        <v>8.4606481481480644E-6</v>
      </c>
      <c r="BJ109" s="24">
        <f t="shared" si="209"/>
        <v>9.6412037037044152E-6</v>
      </c>
      <c r="BK109" s="24">
        <f t="shared" si="210"/>
        <v>1.9282407407405361E-5</v>
      </c>
      <c r="BL109" s="24">
        <f t="shared" si="211"/>
        <v>1.3969907407405252E-5</v>
      </c>
      <c r="BM109" s="24">
        <f t="shared" si="212"/>
        <v>1.7511574074077774E-5</v>
      </c>
      <c r="BN109" s="24" t="str">
        <f t="shared" si="213"/>
        <v/>
      </c>
      <c r="BO109" s="24">
        <f t="shared" si="214"/>
        <v>6.9097222222223864E-6</v>
      </c>
      <c r="BQ109" s="24" t="str">
        <f t="shared" si="215"/>
        <v/>
      </c>
      <c r="BR109" s="24">
        <f t="shared" si="216"/>
        <v>4.7615740740740431E-5</v>
      </c>
      <c r="BS109" s="24" t="str">
        <f t="shared" si="217"/>
        <v/>
      </c>
      <c r="BT109" s="24">
        <f t="shared" si="218"/>
        <v>4.2106481481483243E-5</v>
      </c>
      <c r="BU109" s="24" t="str">
        <f t="shared" si="219"/>
        <v/>
      </c>
      <c r="BV109" s="24">
        <f t="shared" si="220"/>
        <v>3.3252314814817552E-5</v>
      </c>
      <c r="BW109" s="24" t="str">
        <f t="shared" si="221"/>
        <v/>
      </c>
      <c r="BX109" s="24">
        <f t="shared" si="222"/>
        <v>9.6412037037044152E-6</v>
      </c>
      <c r="BY109" s="24" t="str">
        <f t="shared" si="223"/>
        <v/>
      </c>
      <c r="BZ109" s="24">
        <f t="shared" si="224"/>
        <v>1.3969907407405252E-5</v>
      </c>
      <c r="CA109" s="24" t="str">
        <f t="shared" si="225"/>
        <v/>
      </c>
      <c r="CB109" s="24" t="str">
        <f t="shared" si="226"/>
        <v/>
      </c>
      <c r="CC109" s="24">
        <f t="shared" si="227"/>
        <v>6.9097222222223864E-6</v>
      </c>
      <c r="CD109" s="1">
        <f t="shared" si="228"/>
        <v>0</v>
      </c>
      <c r="CE109" s="1">
        <f t="shared" si="229"/>
        <v>6</v>
      </c>
      <c r="CF109" s="24">
        <f t="shared" si="230"/>
        <v>1.5349537037037328E-4</v>
      </c>
      <c r="CG109" s="24">
        <f t="shared" si="231"/>
        <v>2.5582561728395545E-5</v>
      </c>
      <c r="CH109" s="24">
        <f t="shared" si="232"/>
        <v>4.7615740740740431E-5</v>
      </c>
      <c r="CI109" s="24">
        <f t="shared" si="233"/>
        <v>4.7615740740740431E-5</v>
      </c>
      <c r="CJ109" s="24">
        <f t="shared" si="234"/>
        <v>4.7615740740740431E-5</v>
      </c>
      <c r="CM109" s="24" t="str">
        <f t="shared" si="235"/>
        <v/>
      </c>
      <c r="CN109" s="24" t="str">
        <f t="shared" si="236"/>
        <v/>
      </c>
      <c r="CO109" s="24" t="str">
        <f t="shared" si="237"/>
        <v/>
      </c>
      <c r="CP109" s="24" t="str">
        <f t="shared" si="238"/>
        <v/>
      </c>
      <c r="CQ109" s="24">
        <f t="shared" si="239"/>
        <v>3.5416666666655827E-6</v>
      </c>
      <c r="CR109" s="24" t="str">
        <f t="shared" si="240"/>
        <v/>
      </c>
      <c r="CS109" s="24" t="str">
        <f t="shared" si="241"/>
        <v/>
      </c>
      <c r="CT109" s="24" t="str">
        <f t="shared" si="242"/>
        <v/>
      </c>
      <c r="CU109" s="24" t="str">
        <f t="shared" si="243"/>
        <v/>
      </c>
      <c r="CV109" s="24" t="str">
        <f t="shared" si="244"/>
        <v/>
      </c>
      <c r="CW109" s="24" t="str">
        <f t="shared" si="245"/>
        <v/>
      </c>
      <c r="CX109" s="24" t="str">
        <f t="shared" si="246"/>
        <v/>
      </c>
      <c r="CY109" s="24" t="str">
        <f t="shared" si="247"/>
        <v/>
      </c>
      <c r="CZ109" s="1">
        <f t="shared" si="248"/>
        <v>0</v>
      </c>
      <c r="DA109" s="1">
        <f t="shared" si="249"/>
        <v>1</v>
      </c>
      <c r="DB109" s="24">
        <f t="shared" si="250"/>
        <v>3.5416666666655827E-6</v>
      </c>
      <c r="DC109" s="24">
        <f t="shared" si="251"/>
        <v>3.5416666666655827E-6</v>
      </c>
      <c r="DD109" s="24">
        <f t="shared" si="252"/>
        <v>3.5416666666655827E-6</v>
      </c>
      <c r="DE109" s="24">
        <f t="shared" si="253"/>
        <v>3.5416666666655827E-6</v>
      </c>
      <c r="DF109" s="24">
        <f t="shared" si="254"/>
        <v>3.5416666666655827E-6</v>
      </c>
      <c r="DI109" s="24">
        <f t="shared" si="255"/>
        <v>5.11574074074303E-6</v>
      </c>
      <c r="DJ109" s="24" t="str">
        <f t="shared" si="256"/>
        <v/>
      </c>
      <c r="DK109" s="24" t="str">
        <f t="shared" si="257"/>
        <v/>
      </c>
      <c r="DL109" s="24" t="str">
        <f t="shared" si="258"/>
        <v/>
      </c>
      <c r="DM109" s="24" t="str">
        <f t="shared" si="259"/>
        <v/>
      </c>
      <c r="DN109" s="24" t="str">
        <f t="shared" si="260"/>
        <v/>
      </c>
      <c r="DO109" s="24">
        <f t="shared" si="261"/>
        <v>8.4606481481480644E-6</v>
      </c>
      <c r="DP109" s="24" t="str">
        <f t="shared" si="262"/>
        <v/>
      </c>
      <c r="DQ109" s="24">
        <f t="shared" si="263"/>
        <v>1.9282407407405361E-5</v>
      </c>
      <c r="DR109" s="24" t="str">
        <f t="shared" si="264"/>
        <v/>
      </c>
      <c r="DS109" s="24">
        <f t="shared" si="265"/>
        <v>1.7511574074077774E-5</v>
      </c>
      <c r="DT109" s="24" t="str">
        <f t="shared" si="266"/>
        <v/>
      </c>
      <c r="DU109" s="24" t="str">
        <f t="shared" si="267"/>
        <v/>
      </c>
      <c r="DV109" s="1">
        <f t="shared" si="268"/>
        <v>1</v>
      </c>
      <c r="DW109" s="1">
        <f t="shared" si="269"/>
        <v>4</v>
      </c>
      <c r="DX109" s="24">
        <f t="shared" si="270"/>
        <v>5.0370370370374229E-5</v>
      </c>
      <c r="DY109" s="24">
        <f t="shared" si="271"/>
        <v>1.2592592592593557E-5</v>
      </c>
      <c r="DZ109" s="24">
        <f t="shared" si="272"/>
        <v>1.9282407407405361E-5</v>
      </c>
      <c r="EA109" s="24">
        <f t="shared" si="273"/>
        <v>5.11574074074303E-6</v>
      </c>
      <c r="EB109" s="24">
        <f t="shared" si="274"/>
        <v>8.4606481481480644E-6</v>
      </c>
      <c r="EE109" s="24" t="str">
        <f t="shared" si="275"/>
        <v/>
      </c>
      <c r="EF109" s="24" t="str">
        <f t="shared" si="276"/>
        <v/>
      </c>
      <c r="EG109" s="24">
        <f t="shared" si="277"/>
        <v>7.8703703703664196E-6</v>
      </c>
      <c r="EH109" s="24" t="str">
        <f t="shared" si="278"/>
        <v/>
      </c>
      <c r="EI109" s="24" t="str">
        <f t="shared" si="279"/>
        <v/>
      </c>
      <c r="EJ109" s="24" t="str">
        <f t="shared" si="280"/>
        <v/>
      </c>
      <c r="EK109" s="24" t="str">
        <f t="shared" si="281"/>
        <v/>
      </c>
      <c r="EL109" s="24" t="str">
        <f t="shared" si="282"/>
        <v/>
      </c>
      <c r="EM109" s="24" t="str">
        <f t="shared" si="283"/>
        <v/>
      </c>
      <c r="EN109" s="24" t="str">
        <f t="shared" si="284"/>
        <v/>
      </c>
      <c r="EO109" s="24" t="str">
        <f t="shared" si="285"/>
        <v/>
      </c>
      <c r="EP109" s="24" t="str">
        <f t="shared" si="286"/>
        <v/>
      </c>
      <c r="EQ109" s="24" t="str">
        <f t="shared" si="287"/>
        <v/>
      </c>
      <c r="ER109" s="1">
        <f t="shared" si="288"/>
        <v>0</v>
      </c>
      <c r="ES109" s="1">
        <f t="shared" si="289"/>
        <v>1</v>
      </c>
      <c r="ET109" s="24">
        <f t="shared" si="290"/>
        <v>7.8703703703664196E-6</v>
      </c>
      <c r="EU109" s="24">
        <f t="shared" si="291"/>
        <v>7.8703703703664196E-6</v>
      </c>
      <c r="EV109" s="24">
        <f t="shared" si="292"/>
        <v>7.8703703703664196E-6</v>
      </c>
      <c r="EW109" s="24">
        <f t="shared" si="293"/>
        <v>7.8703703703664196E-6</v>
      </c>
      <c r="EX109" s="24">
        <f t="shared" si="294"/>
        <v>7.8703703703664196E-6</v>
      </c>
      <c r="EZ109" s="24">
        <f t="shared" si="295"/>
        <v>2.1527777777777951E-4</v>
      </c>
      <c r="FA109" s="24">
        <f>IF(AND(C109&lt;&gt;"",C109&lt;=20),C109/86400,20/86400)</f>
        <v>2.152777777777778E-4</v>
      </c>
      <c r="FB109" s="40">
        <f t="shared" si="296"/>
        <v>-1.4753823163182744E-13</v>
      </c>
      <c r="FD109" s="24">
        <f t="shared" si="297"/>
        <v>5.11574074074303E-6</v>
      </c>
      <c r="FE109" s="24">
        <f t="shared" si="298"/>
        <v>7.8703703703872363E-7</v>
      </c>
      <c r="FF109" s="24"/>
      <c r="FG109" s="49">
        <f>K109</f>
        <v>0</v>
      </c>
      <c r="FH109" s="8">
        <f>C109</f>
        <v>18.600000000000001</v>
      </c>
      <c r="FI109" s="49">
        <f>L109</f>
        <v>0</v>
      </c>
      <c r="FJ109" s="49">
        <f t="shared" si="299"/>
        <v>1</v>
      </c>
      <c r="FK109" s="49">
        <f t="shared" si="300"/>
        <v>11</v>
      </c>
      <c r="FL109" s="51">
        <f t="shared" si="301"/>
        <v>0.44200000000019779</v>
      </c>
      <c r="FM109" s="49">
        <f t="shared" si="302"/>
        <v>0</v>
      </c>
      <c r="FN109" s="49">
        <f t="shared" si="303"/>
        <v>6</v>
      </c>
      <c r="FO109" s="51">
        <f t="shared" si="304"/>
        <v>13.262000000000251</v>
      </c>
      <c r="FP109" s="51">
        <f t="shared" si="305"/>
        <v>2.210333333333375</v>
      </c>
      <c r="FQ109" s="51">
        <f t="shared" si="306"/>
        <v>4.1139999999999732</v>
      </c>
      <c r="FR109" s="51">
        <f t="shared" si="307"/>
        <v>4.1139999999999732</v>
      </c>
      <c r="FS109" s="51">
        <f t="shared" si="308"/>
        <v>4.1139999999999732</v>
      </c>
      <c r="FT109" s="1">
        <f t="shared" si="309"/>
        <v>0</v>
      </c>
      <c r="FU109" s="1">
        <f t="shared" si="310"/>
        <v>1</v>
      </c>
      <c r="FV109" s="51">
        <f t="shared" si="311"/>
        <v>0.30599999999990635</v>
      </c>
      <c r="FW109" s="51">
        <f t="shared" si="312"/>
        <v>0.30599999999990635</v>
      </c>
      <c r="FX109" s="51">
        <f t="shared" si="313"/>
        <v>0.30599999999990635</v>
      </c>
      <c r="FY109" s="51">
        <f t="shared" si="314"/>
        <v>0.30599999999990635</v>
      </c>
      <c r="FZ109" s="51">
        <f t="shared" si="315"/>
        <v>0.30599999999990635</v>
      </c>
      <c r="GA109" s="1">
        <f t="shared" si="316"/>
        <v>1</v>
      </c>
      <c r="GB109" s="1">
        <f t="shared" si="317"/>
        <v>4</v>
      </c>
      <c r="GC109" s="51">
        <f t="shared" si="318"/>
        <v>4.3520000000003334</v>
      </c>
      <c r="GD109" s="51">
        <f t="shared" si="319"/>
        <v>1.0880000000000833</v>
      </c>
      <c r="GE109" s="51">
        <f t="shared" si="320"/>
        <v>1.6659999999998232</v>
      </c>
      <c r="GF109" s="51">
        <f t="shared" si="321"/>
        <v>0.44200000000019779</v>
      </c>
      <c r="GG109" s="51">
        <f t="shared" si="322"/>
        <v>0.73099999999999277</v>
      </c>
      <c r="GH109" s="1">
        <f t="shared" si="323"/>
        <v>0</v>
      </c>
      <c r="GI109" s="1">
        <f t="shared" si="324"/>
        <v>1</v>
      </c>
      <c r="GJ109" s="40">
        <f t="shared" si="325"/>
        <v>0.67999999999965866</v>
      </c>
      <c r="GK109" s="40">
        <f t="shared" si="326"/>
        <v>0.67999999999965866</v>
      </c>
      <c r="GL109" s="40">
        <f t="shared" si="327"/>
        <v>0.67999999999965866</v>
      </c>
      <c r="GM109" s="40">
        <f t="shared" si="328"/>
        <v>0.67999999999965866</v>
      </c>
      <c r="GN109" s="40">
        <f t="shared" si="329"/>
        <v>0.67999999999965866</v>
      </c>
    </row>
    <row r="110" spans="1:196" x14ac:dyDescent="0.25">
      <c r="A110">
        <v>3</v>
      </c>
      <c r="B110">
        <v>0</v>
      </c>
      <c r="C110">
        <v>43.1</v>
      </c>
      <c r="D110" s="11">
        <f>IF(C110&gt;0,P110+(C110/86400),"")</f>
        <v>3.2130000000000006E-2</v>
      </c>
      <c r="E110" s="11">
        <f>P110+(20/86400)</f>
        <v>3.1862638888888892E-2</v>
      </c>
      <c r="F110" s="1">
        <v>2</v>
      </c>
      <c r="G110" s="1" t="s">
        <v>283</v>
      </c>
      <c r="H110" s="5">
        <v>72</v>
      </c>
      <c r="I110" s="5"/>
      <c r="J110" s="5" t="s">
        <v>287</v>
      </c>
      <c r="K110" s="23">
        <f t="shared" si="190"/>
        <v>1</v>
      </c>
      <c r="L110" s="5">
        <f t="shared" si="191"/>
        <v>1</v>
      </c>
      <c r="M110" s="5">
        <f t="shared" si="192"/>
        <v>0</v>
      </c>
      <c r="N110" s="5">
        <f t="shared" si="193"/>
        <v>1</v>
      </c>
      <c r="O110" s="47">
        <f t="shared" si="194"/>
        <v>0</v>
      </c>
      <c r="P110" s="4">
        <v>3.1631157407407413E-2</v>
      </c>
      <c r="Q110" s="4"/>
      <c r="R110" s="4"/>
      <c r="S110" s="4"/>
      <c r="T110" s="16">
        <v>3.1661261574074069E-2</v>
      </c>
      <c r="U110" s="4">
        <v>3.1670879629629625E-2</v>
      </c>
      <c r="V110" s="4">
        <v>3.1692939814814816E-2</v>
      </c>
      <c r="W110" s="16">
        <v>3.1704745370370373E-2</v>
      </c>
      <c r="X110" s="4">
        <v>3.1744884259259261E-2</v>
      </c>
      <c r="Y110" s="4">
        <v>3.1763969907407409E-2</v>
      </c>
      <c r="Z110" s="16">
        <v>3.1794664351851853E-2</v>
      </c>
      <c r="AA110" s="4">
        <v>3.180135416666667E-2</v>
      </c>
      <c r="AB110" s="4"/>
      <c r="AC110" s="16"/>
      <c r="AD110" s="4"/>
      <c r="AE110" s="4"/>
      <c r="AF110" s="4">
        <v>3.2036284722222218E-2</v>
      </c>
      <c r="AG110" s="4">
        <f t="shared" si="195"/>
        <v>3.1862638888888892E-2</v>
      </c>
      <c r="AH110" s="4" t="str">
        <f t="shared" si="196"/>
        <v>EB</v>
      </c>
      <c r="AI110" s="4" t="str">
        <f t="shared" si="332"/>
        <v>X</v>
      </c>
      <c r="AJ110" s="5" t="s">
        <v>282</v>
      </c>
      <c r="AK110" s="19" t="s">
        <v>286</v>
      </c>
      <c r="AL110" s="5" t="s">
        <v>282</v>
      </c>
      <c r="AM110" s="5" t="s">
        <v>286</v>
      </c>
      <c r="AN110" s="19" t="s">
        <v>282</v>
      </c>
      <c r="AO110" s="5" t="s">
        <v>286</v>
      </c>
      <c r="AP110" s="5" t="s">
        <v>282</v>
      </c>
      <c r="AQ110" s="19" t="s">
        <v>286</v>
      </c>
      <c r="AR110" s="5" t="s">
        <v>282</v>
      </c>
      <c r="AS110" s="5"/>
      <c r="AT110" s="19"/>
      <c r="AU110" s="5"/>
      <c r="AV110" s="5"/>
      <c r="AW110" s="1" t="str">
        <f t="shared" si="197"/>
        <v>surt</v>
      </c>
      <c r="AY110" s="1">
        <f t="shared" si="198"/>
        <v>999</v>
      </c>
      <c r="AZ110" s="1">
        <f t="shared" si="199"/>
        <v>8</v>
      </c>
      <c r="BA110" s="1">
        <f t="shared" si="200"/>
        <v>8</v>
      </c>
      <c r="BB110" s="1">
        <f t="shared" si="201"/>
        <v>0</v>
      </c>
      <c r="BC110" s="24">
        <f t="shared" si="202"/>
        <v>3.0104166666655718E-5</v>
      </c>
      <c r="BD110" s="24">
        <f t="shared" si="203"/>
        <v>9.6180555555561154E-6</v>
      </c>
      <c r="BE110" s="24">
        <f t="shared" si="204"/>
        <v>2.2060185185190928E-5</v>
      </c>
      <c r="BF110" s="24">
        <f t="shared" si="205"/>
        <v>1.1805555555556568E-5</v>
      </c>
      <c r="BG110" s="24">
        <f t="shared" si="206"/>
        <v>4.0138888888888169E-5</v>
      </c>
      <c r="BH110" s="24">
        <f t="shared" si="207"/>
        <v>1.9085648148148282E-5</v>
      </c>
      <c r="BI110" s="24">
        <f t="shared" si="208"/>
        <v>3.0694444444444302E-5</v>
      </c>
      <c r="BJ110" s="24">
        <f t="shared" si="209"/>
        <v>6.6898148148170078E-6</v>
      </c>
      <c r="BK110" s="24" t="str">
        <f t="shared" si="210"/>
        <v/>
      </c>
      <c r="BL110" s="24" t="str">
        <f t="shared" si="211"/>
        <v/>
      </c>
      <c r="BM110" s="24" t="str">
        <f t="shared" si="212"/>
        <v/>
      </c>
      <c r="BN110" s="24" t="str">
        <f t="shared" si="213"/>
        <v/>
      </c>
      <c r="BO110" s="24">
        <f t="shared" si="214"/>
        <v>6.1284722222221255E-5</v>
      </c>
      <c r="BQ110" s="24" t="str">
        <f t="shared" si="215"/>
        <v/>
      </c>
      <c r="BR110" s="24" t="str">
        <f t="shared" si="216"/>
        <v/>
      </c>
      <c r="BS110" s="24" t="str">
        <f t="shared" si="217"/>
        <v/>
      </c>
      <c r="BT110" s="24" t="str">
        <f t="shared" si="218"/>
        <v/>
      </c>
      <c r="BU110" s="24" t="str">
        <f t="shared" si="219"/>
        <v/>
      </c>
      <c r="BV110" s="24" t="str">
        <f t="shared" si="220"/>
        <v/>
      </c>
      <c r="BW110" s="24" t="str">
        <f t="shared" si="221"/>
        <v/>
      </c>
      <c r="BX110" s="24" t="str">
        <f t="shared" si="222"/>
        <v/>
      </c>
      <c r="BY110" s="24" t="str">
        <f t="shared" si="223"/>
        <v/>
      </c>
      <c r="BZ110" s="24" t="str">
        <f t="shared" si="224"/>
        <v/>
      </c>
      <c r="CA110" s="24" t="str">
        <f t="shared" si="225"/>
        <v/>
      </c>
      <c r="CB110" s="24" t="str">
        <f t="shared" si="226"/>
        <v/>
      </c>
      <c r="CC110" s="24" t="str">
        <f t="shared" si="227"/>
        <v/>
      </c>
      <c r="CD110" s="1">
        <f t="shared" si="228"/>
        <v>0</v>
      </c>
      <c r="CE110" s="1">
        <f t="shared" si="229"/>
        <v>0</v>
      </c>
      <c r="CF110" s="24">
        <f t="shared" si="230"/>
        <v>0</v>
      </c>
      <c r="CG110" s="24" t="str">
        <f t="shared" si="231"/>
        <v/>
      </c>
      <c r="CH110" s="24">
        <f t="shared" si="232"/>
        <v>0</v>
      </c>
      <c r="CI110" s="24" t="str">
        <f t="shared" si="233"/>
        <v/>
      </c>
      <c r="CJ110" s="24" t="str">
        <f t="shared" si="234"/>
        <v/>
      </c>
      <c r="CM110" s="24" t="str">
        <f t="shared" si="235"/>
        <v/>
      </c>
      <c r="CN110" s="24">
        <f t="shared" si="236"/>
        <v>9.6180555555561154E-6</v>
      </c>
      <c r="CO110" s="24" t="str">
        <f t="shared" si="237"/>
        <v/>
      </c>
      <c r="CP110" s="24">
        <f t="shared" si="238"/>
        <v>1.1805555555556568E-5</v>
      </c>
      <c r="CQ110" s="24" t="str">
        <f t="shared" si="239"/>
        <v/>
      </c>
      <c r="CR110" s="24">
        <f t="shared" si="240"/>
        <v>1.9085648148148282E-5</v>
      </c>
      <c r="CS110" s="24" t="str">
        <f t="shared" si="241"/>
        <v/>
      </c>
      <c r="CT110" s="24">
        <f t="shared" si="242"/>
        <v>6.6898148148170078E-6</v>
      </c>
      <c r="CU110" s="24" t="str">
        <f t="shared" si="243"/>
        <v/>
      </c>
      <c r="CV110" s="24" t="str">
        <f t="shared" si="244"/>
        <v/>
      </c>
      <c r="CW110" s="24" t="str">
        <f t="shared" si="245"/>
        <v/>
      </c>
      <c r="CX110" s="24" t="str">
        <f t="shared" si="246"/>
        <v/>
      </c>
      <c r="CY110" s="24" t="str">
        <f t="shared" si="247"/>
        <v/>
      </c>
      <c r="CZ110" s="1">
        <f t="shared" si="248"/>
        <v>0</v>
      </c>
      <c r="DA110" s="1">
        <f t="shared" si="249"/>
        <v>4</v>
      </c>
      <c r="DB110" s="24">
        <f t="shared" si="250"/>
        <v>4.7199074074077974E-5</v>
      </c>
      <c r="DC110" s="24">
        <f t="shared" si="251"/>
        <v>1.1799768518519493E-5</v>
      </c>
      <c r="DD110" s="24">
        <f t="shared" si="252"/>
        <v>1.9085648148148282E-5</v>
      </c>
      <c r="DE110" s="24">
        <f t="shared" si="253"/>
        <v>9.6180555555561154E-6</v>
      </c>
      <c r="DF110" s="24">
        <f t="shared" si="254"/>
        <v>9.6180555555561154E-6</v>
      </c>
      <c r="DI110" s="24">
        <f t="shared" si="255"/>
        <v>3.0104166666655718E-5</v>
      </c>
      <c r="DJ110" s="24" t="str">
        <f t="shared" si="256"/>
        <v/>
      </c>
      <c r="DK110" s="24">
        <f t="shared" si="257"/>
        <v>2.2060185185190928E-5</v>
      </c>
      <c r="DL110" s="24" t="str">
        <f t="shared" si="258"/>
        <v/>
      </c>
      <c r="DM110" s="24">
        <f t="shared" si="259"/>
        <v>4.0138888888888169E-5</v>
      </c>
      <c r="DN110" s="24" t="str">
        <f t="shared" si="260"/>
        <v/>
      </c>
      <c r="DO110" s="24">
        <f t="shared" si="261"/>
        <v>3.0694444444444302E-5</v>
      </c>
      <c r="DP110" s="24" t="str">
        <f t="shared" si="262"/>
        <v/>
      </c>
      <c r="DQ110" s="24" t="str">
        <f t="shared" si="263"/>
        <v/>
      </c>
      <c r="DR110" s="24" t="str">
        <f t="shared" si="264"/>
        <v/>
      </c>
      <c r="DS110" s="24" t="str">
        <f t="shared" si="265"/>
        <v/>
      </c>
      <c r="DT110" s="24" t="str">
        <f t="shared" si="266"/>
        <v/>
      </c>
      <c r="DU110" s="24">
        <f t="shared" si="267"/>
        <v>6.1284722222221255E-5</v>
      </c>
      <c r="DV110" s="1">
        <f t="shared" si="268"/>
        <v>1</v>
      </c>
      <c r="DW110" s="1">
        <f t="shared" si="269"/>
        <v>5</v>
      </c>
      <c r="DX110" s="24">
        <f t="shared" si="270"/>
        <v>1.8428240740740037E-4</v>
      </c>
      <c r="DY110" s="24">
        <f t="shared" si="271"/>
        <v>3.6856481481480073E-5</v>
      </c>
      <c r="DZ110" s="24">
        <f t="shared" si="272"/>
        <v>6.1284722222221255E-5</v>
      </c>
      <c r="EA110" s="24">
        <f t="shared" si="273"/>
        <v>3.0104166666655718E-5</v>
      </c>
      <c r="EB110" s="24">
        <f t="shared" si="274"/>
        <v>2.2060185185190928E-5</v>
      </c>
      <c r="EE110" s="24" t="str">
        <f t="shared" si="275"/>
        <v/>
      </c>
      <c r="EF110" s="24" t="str">
        <f t="shared" si="276"/>
        <v/>
      </c>
      <c r="EG110" s="24" t="str">
        <f t="shared" si="277"/>
        <v/>
      </c>
      <c r="EH110" s="24" t="str">
        <f t="shared" si="278"/>
        <v/>
      </c>
      <c r="EI110" s="24" t="str">
        <f t="shared" si="279"/>
        <v/>
      </c>
      <c r="EJ110" s="24" t="str">
        <f t="shared" si="280"/>
        <v/>
      </c>
      <c r="EK110" s="24" t="str">
        <f t="shared" si="281"/>
        <v/>
      </c>
      <c r="EL110" s="24" t="str">
        <f t="shared" si="282"/>
        <v/>
      </c>
      <c r="EM110" s="24" t="str">
        <f t="shared" si="283"/>
        <v/>
      </c>
      <c r="EN110" s="24" t="str">
        <f t="shared" si="284"/>
        <v/>
      </c>
      <c r="EO110" s="24" t="str">
        <f t="shared" si="285"/>
        <v/>
      </c>
      <c r="EP110" s="24" t="str">
        <f t="shared" si="286"/>
        <v/>
      </c>
      <c r="EQ110" s="24" t="str">
        <f t="shared" si="287"/>
        <v/>
      </c>
      <c r="ER110" s="1">
        <f t="shared" si="288"/>
        <v>0</v>
      </c>
      <c r="ES110" s="1">
        <f t="shared" si="289"/>
        <v>0</v>
      </c>
      <c r="ET110" s="24">
        <f t="shared" si="290"/>
        <v>0</v>
      </c>
      <c r="EU110" s="24" t="str">
        <f t="shared" si="291"/>
        <v/>
      </c>
      <c r="EV110" s="24">
        <f t="shared" si="292"/>
        <v>0</v>
      </c>
      <c r="EW110" s="24" t="str">
        <f t="shared" si="293"/>
        <v/>
      </c>
      <c r="EX110" s="24" t="str">
        <f t="shared" si="294"/>
        <v/>
      </c>
      <c r="EZ110" s="24">
        <f t="shared" si="295"/>
        <v>2.3148148148147835E-4</v>
      </c>
      <c r="FA110" s="24">
        <f>IF(AND(C110&lt;&gt;"",C110&lt;=20),C110/86400,20/86400)</f>
        <v>2.3148148148148149E-4</v>
      </c>
      <c r="FB110" s="40">
        <f t="shared" si="296"/>
        <v>2.7165769633796799E-13</v>
      </c>
      <c r="FD110" s="24" t="str">
        <f t="shared" si="297"/>
        <v/>
      </c>
      <c r="FE110" s="24" t="str">
        <f t="shared" si="298"/>
        <v/>
      </c>
      <c r="FF110" s="24"/>
      <c r="FG110" s="49">
        <f>K110</f>
        <v>1</v>
      </c>
      <c r="FH110" s="8">
        <f>C110</f>
        <v>43.1</v>
      </c>
      <c r="FI110" s="49">
        <f>L110</f>
        <v>1</v>
      </c>
      <c r="FJ110" s="49">
        <f t="shared" si="299"/>
        <v>999</v>
      </c>
      <c r="FK110" s="49">
        <f t="shared" si="300"/>
        <v>8</v>
      </c>
      <c r="FL110" s="51" t="str">
        <f t="shared" si="301"/>
        <v/>
      </c>
      <c r="FM110" s="49">
        <f t="shared" si="302"/>
        <v>0</v>
      </c>
      <c r="FN110" s="49">
        <f t="shared" si="303"/>
        <v>0</v>
      </c>
      <c r="FO110" s="51">
        <f t="shared" si="304"/>
        <v>0</v>
      </c>
      <c r="FP110" s="51" t="str">
        <f t="shared" si="305"/>
        <v/>
      </c>
      <c r="FQ110" s="51">
        <f t="shared" si="306"/>
        <v>0</v>
      </c>
      <c r="FR110" s="51" t="str">
        <f t="shared" si="307"/>
        <v/>
      </c>
      <c r="FS110" s="51" t="str">
        <f t="shared" si="308"/>
        <v/>
      </c>
      <c r="FT110" s="1">
        <f t="shared" si="309"/>
        <v>0</v>
      </c>
      <c r="FU110" s="1">
        <f t="shared" si="310"/>
        <v>4</v>
      </c>
      <c r="FV110" s="51">
        <f t="shared" si="311"/>
        <v>4.0780000000003369</v>
      </c>
      <c r="FW110" s="51">
        <f t="shared" si="312"/>
        <v>1.0195000000000842</v>
      </c>
      <c r="FX110" s="51">
        <f t="shared" si="313"/>
        <v>1.6490000000000116</v>
      </c>
      <c r="FY110" s="51">
        <f t="shared" si="314"/>
        <v>0.83100000000004837</v>
      </c>
      <c r="FZ110" s="51">
        <f t="shared" si="315"/>
        <v>0.83100000000004837</v>
      </c>
      <c r="GA110" s="1">
        <f t="shared" si="316"/>
        <v>1</v>
      </c>
      <c r="GB110" s="1">
        <f t="shared" si="317"/>
        <v>5</v>
      </c>
      <c r="GC110" s="51">
        <f t="shared" si="318"/>
        <v>15.921999999999393</v>
      </c>
      <c r="GD110" s="51">
        <f t="shared" si="319"/>
        <v>3.1843999999998784</v>
      </c>
      <c r="GE110" s="51">
        <f t="shared" si="320"/>
        <v>5.2949999999999164</v>
      </c>
      <c r="GF110" s="51">
        <f t="shared" si="321"/>
        <v>2.6009999999990541</v>
      </c>
      <c r="GG110" s="51">
        <f t="shared" si="322"/>
        <v>1.9060000000004962</v>
      </c>
      <c r="GH110" s="1">
        <f t="shared" si="323"/>
        <v>0</v>
      </c>
      <c r="GI110" s="1">
        <f t="shared" si="324"/>
        <v>0</v>
      </c>
      <c r="GJ110" s="40">
        <f t="shared" si="325"/>
        <v>0</v>
      </c>
      <c r="GK110" s="40" t="str">
        <f t="shared" si="326"/>
        <v/>
      </c>
      <c r="GL110" s="40">
        <f t="shared" si="327"/>
        <v>0</v>
      </c>
      <c r="GM110" s="40" t="str">
        <f t="shared" si="328"/>
        <v/>
      </c>
      <c r="GN110" s="40" t="str">
        <f t="shared" si="329"/>
        <v/>
      </c>
    </row>
    <row r="111" spans="1:196" x14ac:dyDescent="0.25">
      <c r="D111" s="11" t="str">
        <f>IF(C111&gt;0,P111+(C111/86400),"")</f>
        <v/>
      </c>
      <c r="E111" s="11"/>
      <c r="F111" s="1">
        <v>2</v>
      </c>
      <c r="G111" s="1" t="s">
        <v>283</v>
      </c>
      <c r="H111" s="5">
        <v>73</v>
      </c>
      <c r="I111" s="5"/>
      <c r="J111" s="5" t="s">
        <v>293</v>
      </c>
      <c r="K111" s="23">
        <f t="shared" si="190"/>
        <v>0</v>
      </c>
      <c r="L111" s="5">
        <f t="shared" si="191"/>
        <v>0</v>
      </c>
      <c r="M111" s="5">
        <f t="shared" si="192"/>
        <v>0</v>
      </c>
      <c r="N111" s="5">
        <f t="shared" si="193"/>
        <v>1</v>
      </c>
      <c r="O111" s="47">
        <f t="shared" si="194"/>
        <v>1</v>
      </c>
      <c r="P111" s="4"/>
      <c r="Q111" s="4"/>
      <c r="R111" s="4"/>
      <c r="S111" s="4"/>
      <c r="T111" s="16"/>
      <c r="U111" s="4"/>
      <c r="V111" s="4"/>
      <c r="W111" s="16"/>
      <c r="X111" s="4"/>
      <c r="Y111" s="4"/>
      <c r="Z111" s="16"/>
      <c r="AA111" s="4"/>
      <c r="AB111" s="4"/>
      <c r="AC111" s="16"/>
      <c r="AD111" s="4"/>
      <c r="AE111" s="4"/>
      <c r="AF111" s="4"/>
      <c r="AG111" s="4"/>
      <c r="AH111" s="4"/>
      <c r="AI111" s="4" t="str">
        <f t="shared" si="332"/>
        <v/>
      </c>
      <c r="AJ111" s="5"/>
      <c r="AK111" s="19"/>
      <c r="AL111" s="5"/>
      <c r="AM111" s="5"/>
      <c r="AN111" s="19"/>
      <c r="AO111" s="5"/>
      <c r="AP111" s="5"/>
      <c r="AQ111" s="19"/>
      <c r="AR111" s="5"/>
      <c r="AS111" s="5"/>
      <c r="AT111" s="19"/>
      <c r="AU111" s="5"/>
      <c r="AV111" s="5"/>
      <c r="AW111" s="1">
        <f t="shared" si="197"/>
        <v>0</v>
      </c>
      <c r="AY111" s="1">
        <f t="shared" si="198"/>
        <v>999</v>
      </c>
      <c r="AZ111" s="1">
        <f t="shared" si="199"/>
        <v>0</v>
      </c>
      <c r="BA111" s="1">
        <f t="shared" si="200"/>
        <v>0</v>
      </c>
      <c r="BB111" s="1">
        <f t="shared" si="201"/>
        <v>0</v>
      </c>
      <c r="BC111" s="24" t="str">
        <f t="shared" si="202"/>
        <v/>
      </c>
      <c r="BD111" s="24" t="str">
        <f t="shared" si="203"/>
        <v/>
      </c>
      <c r="BE111" s="24" t="str">
        <f t="shared" si="204"/>
        <v/>
      </c>
      <c r="BF111" s="24" t="str">
        <f t="shared" si="205"/>
        <v/>
      </c>
      <c r="BG111" s="24" t="str">
        <f t="shared" si="206"/>
        <v/>
      </c>
      <c r="BH111" s="24" t="str">
        <f t="shared" si="207"/>
        <v/>
      </c>
      <c r="BI111" s="24" t="str">
        <f t="shared" si="208"/>
        <v/>
      </c>
      <c r="BJ111" s="24" t="str">
        <f t="shared" si="209"/>
        <v/>
      </c>
      <c r="BK111" s="24" t="str">
        <f t="shared" si="210"/>
        <v/>
      </c>
      <c r="BL111" s="24" t="str">
        <f t="shared" si="211"/>
        <v/>
      </c>
      <c r="BM111" s="24" t="str">
        <f t="shared" si="212"/>
        <v/>
      </c>
      <c r="BN111" s="24" t="str">
        <f t="shared" si="213"/>
        <v/>
      </c>
      <c r="BO111" s="24" t="str">
        <f t="shared" si="214"/>
        <v/>
      </c>
      <c r="BQ111" s="24" t="str">
        <f t="shared" si="215"/>
        <v/>
      </c>
      <c r="BR111" s="24" t="str">
        <f t="shared" si="216"/>
        <v/>
      </c>
      <c r="BS111" s="24" t="str">
        <f t="shared" si="217"/>
        <v/>
      </c>
      <c r="BT111" s="24" t="str">
        <f t="shared" si="218"/>
        <v/>
      </c>
      <c r="BU111" s="24" t="str">
        <f t="shared" si="219"/>
        <v/>
      </c>
      <c r="BV111" s="24" t="str">
        <f t="shared" si="220"/>
        <v/>
      </c>
      <c r="BW111" s="24" t="str">
        <f t="shared" si="221"/>
        <v/>
      </c>
      <c r="BX111" s="24" t="str">
        <f t="shared" si="222"/>
        <v/>
      </c>
      <c r="BY111" s="24" t="str">
        <f t="shared" si="223"/>
        <v/>
      </c>
      <c r="BZ111" s="24" t="str">
        <f t="shared" si="224"/>
        <v/>
      </c>
      <c r="CA111" s="24" t="str">
        <f t="shared" si="225"/>
        <v/>
      </c>
      <c r="CB111" s="24" t="str">
        <f t="shared" si="226"/>
        <v/>
      </c>
      <c r="CC111" s="24" t="str">
        <f t="shared" si="227"/>
        <v/>
      </c>
      <c r="CD111" s="1">
        <f t="shared" si="228"/>
        <v>0</v>
      </c>
      <c r="CE111" s="1">
        <f t="shared" si="229"/>
        <v>0</v>
      </c>
      <c r="CF111" s="24">
        <f t="shared" si="230"/>
        <v>0</v>
      </c>
      <c r="CG111" s="24" t="str">
        <f t="shared" si="231"/>
        <v/>
      </c>
      <c r="CH111" s="24">
        <f t="shared" si="232"/>
        <v>0</v>
      </c>
      <c r="CI111" s="24" t="str">
        <f t="shared" si="233"/>
        <v/>
      </c>
      <c r="CJ111" s="24" t="str">
        <f t="shared" si="234"/>
        <v/>
      </c>
      <c r="CM111" s="24" t="str">
        <f t="shared" si="235"/>
        <v/>
      </c>
      <c r="CN111" s="24" t="str">
        <f t="shared" si="236"/>
        <v/>
      </c>
      <c r="CO111" s="24" t="str">
        <f t="shared" si="237"/>
        <v/>
      </c>
      <c r="CP111" s="24" t="str">
        <f t="shared" si="238"/>
        <v/>
      </c>
      <c r="CQ111" s="24" t="str">
        <f t="shared" si="239"/>
        <v/>
      </c>
      <c r="CR111" s="24" t="str">
        <f t="shared" si="240"/>
        <v/>
      </c>
      <c r="CS111" s="24" t="str">
        <f t="shared" si="241"/>
        <v/>
      </c>
      <c r="CT111" s="24" t="str">
        <f t="shared" si="242"/>
        <v/>
      </c>
      <c r="CU111" s="24" t="str">
        <f t="shared" si="243"/>
        <v/>
      </c>
      <c r="CV111" s="24" t="str">
        <f t="shared" si="244"/>
        <v/>
      </c>
      <c r="CW111" s="24" t="str">
        <f t="shared" si="245"/>
        <v/>
      </c>
      <c r="CX111" s="24" t="str">
        <f t="shared" si="246"/>
        <v/>
      </c>
      <c r="CY111" s="24" t="str">
        <f t="shared" si="247"/>
        <v/>
      </c>
      <c r="CZ111" s="1">
        <f t="shared" si="248"/>
        <v>0</v>
      </c>
      <c r="DA111" s="1">
        <f t="shared" si="249"/>
        <v>0</v>
      </c>
      <c r="DB111" s="24">
        <f t="shared" si="250"/>
        <v>0</v>
      </c>
      <c r="DC111" s="24" t="str">
        <f t="shared" si="251"/>
        <v/>
      </c>
      <c r="DD111" s="24">
        <f t="shared" si="252"/>
        <v>0</v>
      </c>
      <c r="DE111" s="24" t="str">
        <f t="shared" si="253"/>
        <v/>
      </c>
      <c r="DF111" s="24" t="str">
        <f t="shared" si="254"/>
        <v/>
      </c>
      <c r="DI111" s="24" t="str">
        <f t="shared" si="255"/>
        <v/>
      </c>
      <c r="DJ111" s="24" t="str">
        <f t="shared" si="256"/>
        <v/>
      </c>
      <c r="DK111" s="24" t="str">
        <f t="shared" si="257"/>
        <v/>
      </c>
      <c r="DL111" s="24" t="str">
        <f t="shared" si="258"/>
        <v/>
      </c>
      <c r="DM111" s="24" t="str">
        <f t="shared" si="259"/>
        <v/>
      </c>
      <c r="DN111" s="24" t="str">
        <f t="shared" si="260"/>
        <v/>
      </c>
      <c r="DO111" s="24" t="str">
        <f t="shared" si="261"/>
        <v/>
      </c>
      <c r="DP111" s="24" t="str">
        <f t="shared" si="262"/>
        <v/>
      </c>
      <c r="DQ111" s="24" t="str">
        <f t="shared" si="263"/>
        <v/>
      </c>
      <c r="DR111" s="24" t="str">
        <f t="shared" si="264"/>
        <v/>
      </c>
      <c r="DS111" s="24" t="str">
        <f t="shared" si="265"/>
        <v/>
      </c>
      <c r="DT111" s="24" t="str">
        <f t="shared" si="266"/>
        <v/>
      </c>
      <c r="DU111" s="24" t="str">
        <f t="shared" si="267"/>
        <v/>
      </c>
      <c r="DV111" s="1">
        <f t="shared" si="268"/>
        <v>0</v>
      </c>
      <c r="DW111" s="1">
        <f t="shared" si="269"/>
        <v>0</v>
      </c>
      <c r="DX111" s="24">
        <f t="shared" si="270"/>
        <v>0</v>
      </c>
      <c r="DY111" s="24" t="str">
        <f t="shared" si="271"/>
        <v/>
      </c>
      <c r="DZ111" s="24">
        <f t="shared" si="272"/>
        <v>0</v>
      </c>
      <c r="EA111" s="24" t="str">
        <f t="shared" si="273"/>
        <v/>
      </c>
      <c r="EB111" s="24" t="str">
        <f t="shared" si="274"/>
        <v/>
      </c>
      <c r="EE111" s="24" t="str">
        <f t="shared" si="275"/>
        <v/>
      </c>
      <c r="EF111" s="24" t="str">
        <f t="shared" si="276"/>
        <v/>
      </c>
      <c r="EG111" s="24" t="str">
        <f t="shared" si="277"/>
        <v/>
      </c>
      <c r="EH111" s="24" t="str">
        <f t="shared" si="278"/>
        <v/>
      </c>
      <c r="EI111" s="24" t="str">
        <f t="shared" si="279"/>
        <v/>
      </c>
      <c r="EJ111" s="24" t="str">
        <f t="shared" si="280"/>
        <v/>
      </c>
      <c r="EK111" s="24" t="str">
        <f t="shared" si="281"/>
        <v/>
      </c>
      <c r="EL111" s="24" t="str">
        <f t="shared" si="282"/>
        <v/>
      </c>
      <c r="EM111" s="24" t="str">
        <f t="shared" si="283"/>
        <v/>
      </c>
      <c r="EN111" s="24" t="str">
        <f t="shared" si="284"/>
        <v/>
      </c>
      <c r="EO111" s="24" t="str">
        <f t="shared" si="285"/>
        <v/>
      </c>
      <c r="EP111" s="24" t="str">
        <f t="shared" si="286"/>
        <v/>
      </c>
      <c r="EQ111" s="24" t="str">
        <f t="shared" si="287"/>
        <v/>
      </c>
      <c r="ER111" s="1">
        <f t="shared" si="288"/>
        <v>0</v>
      </c>
      <c r="ES111" s="1">
        <f t="shared" si="289"/>
        <v>0</v>
      </c>
      <c r="ET111" s="24">
        <f t="shared" si="290"/>
        <v>0</v>
      </c>
      <c r="EU111" s="24" t="str">
        <f t="shared" si="291"/>
        <v/>
      </c>
      <c r="EV111" s="24">
        <f t="shared" si="292"/>
        <v>0</v>
      </c>
      <c r="EW111" s="24" t="str">
        <f t="shared" si="293"/>
        <v/>
      </c>
      <c r="EX111" s="24" t="str">
        <f t="shared" si="294"/>
        <v/>
      </c>
      <c r="EZ111" s="24">
        <f t="shared" si="295"/>
        <v>0</v>
      </c>
      <c r="FA111" s="24">
        <f>IF(AND(C111&lt;&gt;"",C111&lt;=20),C111/86400,20/86400)</f>
        <v>2.3148148148148149E-4</v>
      </c>
      <c r="FB111" s="40">
        <f t="shared" si="296"/>
        <v>20</v>
      </c>
      <c r="FD111" s="24" t="str">
        <f t="shared" si="297"/>
        <v/>
      </c>
      <c r="FE111" s="24" t="str">
        <f t="shared" si="298"/>
        <v/>
      </c>
      <c r="FF111" s="24"/>
      <c r="FG111" s="49">
        <f>K111</f>
        <v>0</v>
      </c>
      <c r="FH111" s="8">
        <f>C111</f>
        <v>0</v>
      </c>
      <c r="FI111" s="49">
        <f>L111</f>
        <v>0</v>
      </c>
      <c r="FJ111" s="49">
        <f t="shared" si="299"/>
        <v>999</v>
      </c>
      <c r="FK111" s="49">
        <f t="shared" si="300"/>
        <v>0</v>
      </c>
      <c r="FL111" s="51" t="str">
        <f t="shared" si="301"/>
        <v/>
      </c>
      <c r="FM111" s="49">
        <f t="shared" si="302"/>
        <v>0</v>
      </c>
      <c r="FN111" s="49">
        <f t="shared" si="303"/>
        <v>0</v>
      </c>
      <c r="FO111" s="51">
        <f t="shared" si="304"/>
        <v>0</v>
      </c>
      <c r="FP111" s="51" t="str">
        <f t="shared" si="305"/>
        <v/>
      </c>
      <c r="FQ111" s="51">
        <f t="shared" si="306"/>
        <v>0</v>
      </c>
      <c r="FR111" s="51" t="str">
        <f t="shared" si="307"/>
        <v/>
      </c>
      <c r="FS111" s="51" t="str">
        <f t="shared" si="308"/>
        <v/>
      </c>
      <c r="FT111" s="1">
        <f t="shared" si="309"/>
        <v>0</v>
      </c>
      <c r="FU111" s="1">
        <f t="shared" si="310"/>
        <v>0</v>
      </c>
      <c r="FV111" s="51">
        <f t="shared" si="311"/>
        <v>0</v>
      </c>
      <c r="FW111" s="51" t="str">
        <f t="shared" si="312"/>
        <v/>
      </c>
      <c r="FX111" s="51">
        <f t="shared" si="313"/>
        <v>0</v>
      </c>
      <c r="FY111" s="51" t="str">
        <f t="shared" si="314"/>
        <v/>
      </c>
      <c r="FZ111" s="51" t="str">
        <f t="shared" si="315"/>
        <v/>
      </c>
      <c r="GA111" s="1">
        <f t="shared" si="316"/>
        <v>0</v>
      </c>
      <c r="GB111" s="1">
        <f t="shared" si="317"/>
        <v>0</v>
      </c>
      <c r="GC111" s="51">
        <f t="shared" si="318"/>
        <v>0</v>
      </c>
      <c r="GD111" s="51" t="str">
        <f t="shared" si="319"/>
        <v/>
      </c>
      <c r="GE111" s="51">
        <f t="shared" si="320"/>
        <v>0</v>
      </c>
      <c r="GF111" s="51" t="str">
        <f t="shared" si="321"/>
        <v/>
      </c>
      <c r="GG111" s="51" t="str">
        <f t="shared" si="322"/>
        <v/>
      </c>
      <c r="GH111" s="1">
        <f t="shared" si="323"/>
        <v>0</v>
      </c>
      <c r="GI111" s="1">
        <f t="shared" si="324"/>
        <v>0</v>
      </c>
      <c r="GJ111" s="40">
        <f t="shared" si="325"/>
        <v>0</v>
      </c>
      <c r="GK111" s="40" t="str">
        <f t="shared" si="326"/>
        <v/>
      </c>
      <c r="GL111" s="40">
        <f t="shared" si="327"/>
        <v>0</v>
      </c>
      <c r="GM111" s="40" t="str">
        <f t="shared" si="328"/>
        <v/>
      </c>
      <c r="GN111" s="40" t="str">
        <f t="shared" si="329"/>
        <v/>
      </c>
    </row>
    <row r="112" spans="1:196" x14ac:dyDescent="0.25">
      <c r="A112">
        <v>3</v>
      </c>
      <c r="B112">
        <v>0</v>
      </c>
      <c r="C112">
        <v>27.6</v>
      </c>
      <c r="D112" s="11">
        <f>IF(C112&gt;0,P112+(C112/86400),"")</f>
        <v>2.1795185185185185E-2</v>
      </c>
      <c r="E112" s="11">
        <f t="shared" ref="E112:E136" si="333">P112+(20/86400)</f>
        <v>2.1707222222222222E-2</v>
      </c>
      <c r="F112" s="1">
        <v>2</v>
      </c>
      <c r="G112" s="1" t="s">
        <v>283</v>
      </c>
      <c r="H112" s="5">
        <v>74</v>
      </c>
      <c r="I112" s="5"/>
      <c r="J112" s="5"/>
      <c r="K112" s="23">
        <f t="shared" si="190"/>
        <v>1</v>
      </c>
      <c r="L112" s="5">
        <f t="shared" si="191"/>
        <v>1</v>
      </c>
      <c r="M112" s="5">
        <f t="shared" si="192"/>
        <v>0</v>
      </c>
      <c r="N112" s="5">
        <f t="shared" si="193"/>
        <v>1</v>
      </c>
      <c r="O112" s="47">
        <f t="shared" si="194"/>
        <v>0</v>
      </c>
      <c r="P112" s="4">
        <v>2.147574074074074E-2</v>
      </c>
      <c r="Q112" s="4"/>
      <c r="R112" s="4"/>
      <c r="S112" s="4"/>
      <c r="T112" s="16">
        <v>2.1502893518518518E-2</v>
      </c>
      <c r="U112" s="4">
        <v>2.1513124999999998E-2</v>
      </c>
      <c r="V112" s="4">
        <v>2.1579918981481479E-2</v>
      </c>
      <c r="W112" s="16">
        <v>2.1584837962962965E-2</v>
      </c>
      <c r="X112" s="4">
        <v>2.1614745370370367E-2</v>
      </c>
      <c r="Y112" s="4">
        <v>2.1619074074074072E-2</v>
      </c>
      <c r="Z112" s="16">
        <v>2.1658425925925925E-2</v>
      </c>
      <c r="AA112" s="4">
        <v>2.1662164351851851E-2</v>
      </c>
      <c r="AB112" s="4"/>
      <c r="AC112" s="16"/>
      <c r="AD112" s="4"/>
      <c r="AE112" s="4"/>
      <c r="AF112" s="4">
        <v>2.1794155092592592E-2</v>
      </c>
      <c r="AG112" s="4">
        <f t="shared" si="195"/>
        <v>2.1707222222222222E-2</v>
      </c>
      <c r="AH112" s="4" t="str">
        <f t="shared" si="196"/>
        <v>EB</v>
      </c>
      <c r="AI112" s="4" t="str">
        <f t="shared" si="332"/>
        <v>X</v>
      </c>
      <c r="AJ112" s="5" t="s">
        <v>282</v>
      </c>
      <c r="AK112" s="19" t="s">
        <v>286</v>
      </c>
      <c r="AL112" s="5" t="s">
        <v>282</v>
      </c>
      <c r="AM112" s="5" t="s">
        <v>286</v>
      </c>
      <c r="AN112" s="19" t="s">
        <v>282</v>
      </c>
      <c r="AO112" s="5" t="s">
        <v>286</v>
      </c>
      <c r="AP112" s="5" t="s">
        <v>282</v>
      </c>
      <c r="AQ112" s="25" t="s">
        <v>286</v>
      </c>
      <c r="AR112" s="26" t="s">
        <v>282</v>
      </c>
      <c r="AS112" s="5"/>
      <c r="AT112" s="19"/>
      <c r="AU112" s="5"/>
      <c r="AV112" s="5"/>
      <c r="AW112" s="1" t="str">
        <f t="shared" si="197"/>
        <v>surt</v>
      </c>
      <c r="AY112" s="1">
        <f t="shared" si="198"/>
        <v>999</v>
      </c>
      <c r="AZ112" s="1">
        <f t="shared" si="199"/>
        <v>8</v>
      </c>
      <c r="BA112" s="1">
        <f t="shared" si="200"/>
        <v>8</v>
      </c>
      <c r="BB112" s="1">
        <f t="shared" si="201"/>
        <v>0</v>
      </c>
      <c r="BC112" s="24">
        <f t="shared" si="202"/>
        <v>2.7152777777778719E-5</v>
      </c>
      <c r="BD112" s="24">
        <f t="shared" si="203"/>
        <v>1.0231481481479121E-5</v>
      </c>
      <c r="BE112" s="24">
        <f t="shared" si="204"/>
        <v>6.6793981481481912E-5</v>
      </c>
      <c r="BF112" s="24">
        <f t="shared" si="205"/>
        <v>4.9189814814859512E-6</v>
      </c>
      <c r="BG112" s="24">
        <f t="shared" si="206"/>
        <v>2.9907407407402109E-5</v>
      </c>
      <c r="BH112" s="24">
        <f t="shared" si="207"/>
        <v>4.3287037037043063E-6</v>
      </c>
      <c r="BI112" s="24">
        <f t="shared" si="208"/>
        <v>3.9351851851852915E-5</v>
      </c>
      <c r="BJ112" s="24">
        <f t="shared" si="209"/>
        <v>3.738425925926131E-6</v>
      </c>
      <c r="BK112" s="24" t="str">
        <f t="shared" si="210"/>
        <v/>
      </c>
      <c r="BL112" s="24" t="str">
        <f t="shared" si="211"/>
        <v/>
      </c>
      <c r="BM112" s="24" t="str">
        <f t="shared" si="212"/>
        <v/>
      </c>
      <c r="BN112" s="24" t="str">
        <f t="shared" si="213"/>
        <v/>
      </c>
      <c r="BO112" s="24">
        <f t="shared" si="214"/>
        <v>4.5057870370370651E-5</v>
      </c>
      <c r="BQ112" s="24" t="str">
        <f t="shared" si="215"/>
        <v/>
      </c>
      <c r="BR112" s="24" t="str">
        <f t="shared" si="216"/>
        <v/>
      </c>
      <c r="BS112" s="24" t="str">
        <f t="shared" si="217"/>
        <v/>
      </c>
      <c r="BT112" s="24" t="str">
        <f t="shared" si="218"/>
        <v/>
      </c>
      <c r="BU112" s="24" t="str">
        <f t="shared" si="219"/>
        <v/>
      </c>
      <c r="BV112" s="24" t="str">
        <f t="shared" si="220"/>
        <v/>
      </c>
      <c r="BW112" s="24" t="str">
        <f t="shared" si="221"/>
        <v/>
      </c>
      <c r="BX112" s="24" t="str">
        <f t="shared" si="222"/>
        <v/>
      </c>
      <c r="BY112" s="24" t="str">
        <f t="shared" si="223"/>
        <v/>
      </c>
      <c r="BZ112" s="24" t="str">
        <f t="shared" si="224"/>
        <v/>
      </c>
      <c r="CA112" s="24" t="str">
        <f t="shared" si="225"/>
        <v/>
      </c>
      <c r="CB112" s="24" t="str">
        <f t="shared" si="226"/>
        <v/>
      </c>
      <c r="CC112" s="24" t="str">
        <f t="shared" si="227"/>
        <v/>
      </c>
      <c r="CD112" s="1">
        <f t="shared" si="228"/>
        <v>0</v>
      </c>
      <c r="CE112" s="1">
        <f t="shared" si="229"/>
        <v>0</v>
      </c>
      <c r="CF112" s="24">
        <f t="shared" si="230"/>
        <v>0</v>
      </c>
      <c r="CG112" s="24" t="str">
        <f t="shared" si="231"/>
        <v/>
      </c>
      <c r="CH112" s="24">
        <f t="shared" si="232"/>
        <v>0</v>
      </c>
      <c r="CI112" s="24" t="str">
        <f t="shared" si="233"/>
        <v/>
      </c>
      <c r="CJ112" s="24" t="str">
        <f t="shared" si="234"/>
        <v/>
      </c>
      <c r="CM112" s="24" t="str">
        <f t="shared" si="235"/>
        <v/>
      </c>
      <c r="CN112" s="24">
        <f t="shared" si="236"/>
        <v>1.0231481481479121E-5</v>
      </c>
      <c r="CO112" s="24" t="str">
        <f t="shared" si="237"/>
        <v/>
      </c>
      <c r="CP112" s="24">
        <f t="shared" si="238"/>
        <v>4.9189814814859512E-6</v>
      </c>
      <c r="CQ112" s="24" t="str">
        <f t="shared" si="239"/>
        <v/>
      </c>
      <c r="CR112" s="24">
        <f t="shared" si="240"/>
        <v>4.3287037037043063E-6</v>
      </c>
      <c r="CS112" s="24" t="str">
        <f t="shared" si="241"/>
        <v/>
      </c>
      <c r="CT112" s="24">
        <f t="shared" si="242"/>
        <v>3.738425925926131E-6</v>
      </c>
      <c r="CU112" s="24" t="str">
        <f t="shared" si="243"/>
        <v/>
      </c>
      <c r="CV112" s="24" t="str">
        <f t="shared" si="244"/>
        <v/>
      </c>
      <c r="CW112" s="24" t="str">
        <f t="shared" si="245"/>
        <v/>
      </c>
      <c r="CX112" s="24" t="str">
        <f t="shared" si="246"/>
        <v/>
      </c>
      <c r="CY112" s="24" t="str">
        <f t="shared" si="247"/>
        <v/>
      </c>
      <c r="CZ112" s="1">
        <f t="shared" si="248"/>
        <v>0</v>
      </c>
      <c r="DA112" s="1">
        <f t="shared" si="249"/>
        <v>4</v>
      </c>
      <c r="DB112" s="24">
        <f t="shared" si="250"/>
        <v>2.321759259259551E-5</v>
      </c>
      <c r="DC112" s="24">
        <f t="shared" si="251"/>
        <v>5.8043981481488774E-6</v>
      </c>
      <c r="DD112" s="24">
        <f t="shared" si="252"/>
        <v>1.0231481481479121E-5</v>
      </c>
      <c r="DE112" s="24">
        <f t="shared" si="253"/>
        <v>1.0231481481479121E-5</v>
      </c>
      <c r="DF112" s="24">
        <f t="shared" si="254"/>
        <v>1.0231481481479121E-5</v>
      </c>
      <c r="DI112" s="24">
        <f t="shared" si="255"/>
        <v>2.7152777777778719E-5</v>
      </c>
      <c r="DJ112" s="24" t="str">
        <f t="shared" si="256"/>
        <v/>
      </c>
      <c r="DK112" s="24">
        <f t="shared" si="257"/>
        <v>6.6793981481481912E-5</v>
      </c>
      <c r="DL112" s="24" t="str">
        <f t="shared" si="258"/>
        <v/>
      </c>
      <c r="DM112" s="24">
        <f t="shared" si="259"/>
        <v>2.9907407407402109E-5</v>
      </c>
      <c r="DN112" s="24" t="str">
        <f t="shared" si="260"/>
        <v/>
      </c>
      <c r="DO112" s="24">
        <f t="shared" si="261"/>
        <v>3.9351851851852915E-5</v>
      </c>
      <c r="DP112" s="24" t="str">
        <f t="shared" si="262"/>
        <v/>
      </c>
      <c r="DQ112" s="24" t="str">
        <f t="shared" si="263"/>
        <v/>
      </c>
      <c r="DR112" s="24" t="str">
        <f t="shared" si="264"/>
        <v/>
      </c>
      <c r="DS112" s="24" t="str">
        <f t="shared" si="265"/>
        <v/>
      </c>
      <c r="DT112" s="24" t="str">
        <f t="shared" si="266"/>
        <v/>
      </c>
      <c r="DU112" s="24">
        <f t="shared" si="267"/>
        <v>4.5057870370370651E-5</v>
      </c>
      <c r="DV112" s="1">
        <f t="shared" si="268"/>
        <v>1</v>
      </c>
      <c r="DW112" s="1">
        <f t="shared" si="269"/>
        <v>5</v>
      </c>
      <c r="DX112" s="24">
        <f t="shared" si="270"/>
        <v>2.0826388888888631E-4</v>
      </c>
      <c r="DY112" s="24">
        <f t="shared" si="271"/>
        <v>4.1652777777777263E-5</v>
      </c>
      <c r="DZ112" s="24">
        <f t="shared" si="272"/>
        <v>6.6793981481481912E-5</v>
      </c>
      <c r="EA112" s="24">
        <f t="shared" si="273"/>
        <v>2.7152777777778719E-5</v>
      </c>
      <c r="EB112" s="24">
        <f t="shared" si="274"/>
        <v>6.6793981481481912E-5</v>
      </c>
      <c r="EE112" s="24" t="str">
        <f t="shared" si="275"/>
        <v/>
      </c>
      <c r="EF112" s="24" t="str">
        <f t="shared" si="276"/>
        <v/>
      </c>
      <c r="EG112" s="24" t="str">
        <f t="shared" si="277"/>
        <v/>
      </c>
      <c r="EH112" s="24" t="str">
        <f t="shared" si="278"/>
        <v/>
      </c>
      <c r="EI112" s="24" t="str">
        <f t="shared" si="279"/>
        <v/>
      </c>
      <c r="EJ112" s="24" t="str">
        <f t="shared" si="280"/>
        <v/>
      </c>
      <c r="EK112" s="24" t="str">
        <f t="shared" si="281"/>
        <v/>
      </c>
      <c r="EL112" s="24" t="str">
        <f t="shared" si="282"/>
        <v/>
      </c>
      <c r="EM112" s="24" t="str">
        <f t="shared" si="283"/>
        <v/>
      </c>
      <c r="EN112" s="24" t="str">
        <f t="shared" si="284"/>
        <v/>
      </c>
      <c r="EO112" s="24" t="str">
        <f t="shared" si="285"/>
        <v/>
      </c>
      <c r="EP112" s="24" t="str">
        <f t="shared" si="286"/>
        <v/>
      </c>
      <c r="EQ112" s="24" t="str">
        <f t="shared" si="287"/>
        <v/>
      </c>
      <c r="ER112" s="1">
        <f t="shared" si="288"/>
        <v>0</v>
      </c>
      <c r="ES112" s="1">
        <f t="shared" si="289"/>
        <v>0</v>
      </c>
      <c r="ET112" s="24">
        <f t="shared" si="290"/>
        <v>0</v>
      </c>
      <c r="EU112" s="24" t="str">
        <f t="shared" si="291"/>
        <v/>
      </c>
      <c r="EV112" s="24">
        <f t="shared" si="292"/>
        <v>0</v>
      </c>
      <c r="EW112" s="24" t="str">
        <f t="shared" si="293"/>
        <v/>
      </c>
      <c r="EX112" s="24" t="str">
        <f t="shared" si="294"/>
        <v/>
      </c>
      <c r="EZ112" s="24">
        <f t="shared" si="295"/>
        <v>2.3148148148148182E-4</v>
      </c>
      <c r="FA112" s="24">
        <f>IF(AND(C112&lt;&gt;"",C112&lt;=20),C112/86400,20/86400)</f>
        <v>2.3148148148148149E-4</v>
      </c>
      <c r="FB112" s="40">
        <f t="shared" si="296"/>
        <v>-2.8102520310824275E-14</v>
      </c>
      <c r="FD112" s="24" t="str">
        <f t="shared" si="297"/>
        <v/>
      </c>
      <c r="FE112" s="24" t="str">
        <f t="shared" si="298"/>
        <v/>
      </c>
      <c r="FF112" s="24"/>
      <c r="FG112" s="49">
        <f>K112</f>
        <v>1</v>
      </c>
      <c r="FH112" s="8">
        <f>C112</f>
        <v>27.6</v>
      </c>
      <c r="FI112" s="49">
        <f>L112</f>
        <v>1</v>
      </c>
      <c r="FJ112" s="49">
        <f t="shared" si="299"/>
        <v>999</v>
      </c>
      <c r="FK112" s="49">
        <f t="shared" si="300"/>
        <v>8</v>
      </c>
      <c r="FL112" s="51" t="str">
        <f t="shared" si="301"/>
        <v/>
      </c>
      <c r="FM112" s="49">
        <f t="shared" si="302"/>
        <v>0</v>
      </c>
      <c r="FN112" s="49">
        <f t="shared" si="303"/>
        <v>0</v>
      </c>
      <c r="FO112" s="51">
        <f t="shared" si="304"/>
        <v>0</v>
      </c>
      <c r="FP112" s="51" t="str">
        <f t="shared" si="305"/>
        <v/>
      </c>
      <c r="FQ112" s="51">
        <f t="shared" si="306"/>
        <v>0</v>
      </c>
      <c r="FR112" s="51" t="str">
        <f t="shared" si="307"/>
        <v/>
      </c>
      <c r="FS112" s="51" t="str">
        <f t="shared" si="308"/>
        <v/>
      </c>
      <c r="FT112" s="1">
        <f t="shared" si="309"/>
        <v>0</v>
      </c>
      <c r="FU112" s="1">
        <f t="shared" si="310"/>
        <v>4</v>
      </c>
      <c r="FV112" s="51">
        <f t="shared" si="311"/>
        <v>2.006000000000252</v>
      </c>
      <c r="FW112" s="51">
        <f t="shared" si="312"/>
        <v>0.50150000000006301</v>
      </c>
      <c r="FX112" s="51">
        <f t="shared" si="313"/>
        <v>0.88399999999979606</v>
      </c>
      <c r="FY112" s="51">
        <f t="shared" si="314"/>
        <v>0.88399999999979606</v>
      </c>
      <c r="FZ112" s="51">
        <f t="shared" si="315"/>
        <v>0.88399999999979606</v>
      </c>
      <c r="GA112" s="1">
        <f t="shared" si="316"/>
        <v>1</v>
      </c>
      <c r="GB112" s="1">
        <f t="shared" si="317"/>
        <v>5</v>
      </c>
      <c r="GC112" s="51">
        <f t="shared" si="318"/>
        <v>17.993999999999776</v>
      </c>
      <c r="GD112" s="51">
        <f t="shared" si="319"/>
        <v>3.5987999999999554</v>
      </c>
      <c r="GE112" s="51">
        <f t="shared" si="320"/>
        <v>5.7710000000000372</v>
      </c>
      <c r="GF112" s="51">
        <f t="shared" si="321"/>
        <v>2.3460000000000814</v>
      </c>
      <c r="GG112" s="51">
        <f t="shared" si="322"/>
        <v>5.7710000000000372</v>
      </c>
      <c r="GH112" s="1">
        <f t="shared" si="323"/>
        <v>0</v>
      </c>
      <c r="GI112" s="1">
        <f t="shared" si="324"/>
        <v>0</v>
      </c>
      <c r="GJ112" s="40">
        <f t="shared" si="325"/>
        <v>0</v>
      </c>
      <c r="GK112" s="40" t="str">
        <f t="shared" si="326"/>
        <v/>
      </c>
      <c r="GL112" s="40">
        <f t="shared" si="327"/>
        <v>0</v>
      </c>
      <c r="GM112" s="40" t="str">
        <f t="shared" si="328"/>
        <v/>
      </c>
      <c r="GN112" s="40" t="str">
        <f t="shared" si="329"/>
        <v/>
      </c>
    </row>
    <row r="113" spans="1:196" x14ac:dyDescent="0.25">
      <c r="A113">
        <v>3</v>
      </c>
      <c r="B113">
        <v>0</v>
      </c>
      <c r="C113">
        <v>38</v>
      </c>
      <c r="D113" s="11">
        <f>IF(C113&gt;0,P113+(C113/86400),"")</f>
        <v>1.4450810185185185E-3</v>
      </c>
      <c r="E113" s="11">
        <f t="shared" si="333"/>
        <v>1.2367476851851853E-3</v>
      </c>
      <c r="F113" s="1">
        <v>2</v>
      </c>
      <c r="G113" s="1" t="s">
        <v>283</v>
      </c>
      <c r="H113" s="5">
        <v>75</v>
      </c>
      <c r="I113" s="5"/>
      <c r="J113" s="5" t="s">
        <v>285</v>
      </c>
      <c r="K113" s="23">
        <f t="shared" si="190"/>
        <v>1</v>
      </c>
      <c r="L113" s="5">
        <f t="shared" si="191"/>
        <v>1</v>
      </c>
      <c r="M113" s="5">
        <f t="shared" si="192"/>
        <v>0</v>
      </c>
      <c r="N113" s="5">
        <f t="shared" si="193"/>
        <v>1</v>
      </c>
      <c r="O113" s="47">
        <f t="shared" si="194"/>
        <v>0</v>
      </c>
      <c r="P113" s="4">
        <v>1.0052662037037037E-3</v>
      </c>
      <c r="Q113" s="4"/>
      <c r="R113" s="4"/>
      <c r="S113" s="4"/>
      <c r="T113" s="16">
        <v>1.0082175925925925E-3</v>
      </c>
      <c r="U113" s="4"/>
      <c r="V113" s="4"/>
      <c r="W113" s="16"/>
      <c r="X113" s="4"/>
      <c r="Y113" s="4"/>
      <c r="Z113" s="16"/>
      <c r="AA113" s="4"/>
      <c r="AB113" s="4"/>
      <c r="AC113" s="16"/>
      <c r="AD113" s="4"/>
      <c r="AE113" s="4"/>
      <c r="AF113" s="4"/>
      <c r="AG113" s="4">
        <f t="shared" si="195"/>
        <v>1.2367476851851853E-3</v>
      </c>
      <c r="AH113" s="4" t="str">
        <f t="shared" si="196"/>
        <v>EB</v>
      </c>
      <c r="AI113" s="4" t="str">
        <f t="shared" si="332"/>
        <v>X</v>
      </c>
      <c r="AJ113" s="5" t="s">
        <v>286</v>
      </c>
      <c r="AK113" s="19" t="s">
        <v>282</v>
      </c>
      <c r="AL113" s="26"/>
      <c r="AM113" s="26"/>
      <c r="AN113" s="25"/>
      <c r="AO113" s="5"/>
      <c r="AP113" s="5"/>
      <c r="AQ113" s="19"/>
      <c r="AR113" s="5"/>
      <c r="AS113" s="5"/>
      <c r="AT113" s="19"/>
      <c r="AU113" s="5"/>
      <c r="AV113" s="5"/>
      <c r="AW113" s="1" t="str">
        <f t="shared" si="197"/>
        <v>surt</v>
      </c>
      <c r="AY113" s="1">
        <f t="shared" si="198"/>
        <v>999</v>
      </c>
      <c r="AZ113" s="1">
        <f t="shared" si="199"/>
        <v>1</v>
      </c>
      <c r="BA113" s="1">
        <f t="shared" si="200"/>
        <v>1</v>
      </c>
      <c r="BB113" s="1">
        <f t="shared" si="201"/>
        <v>0</v>
      </c>
      <c r="BC113" s="24">
        <f t="shared" si="202"/>
        <v>2.9513888888887084E-6</v>
      </c>
      <c r="BD113" s="24" t="str">
        <f t="shared" si="203"/>
        <v/>
      </c>
      <c r="BE113" s="24" t="str">
        <f t="shared" si="204"/>
        <v/>
      </c>
      <c r="BF113" s="24" t="str">
        <f t="shared" si="205"/>
        <v/>
      </c>
      <c r="BG113" s="24" t="str">
        <f t="shared" si="206"/>
        <v/>
      </c>
      <c r="BH113" s="24" t="str">
        <f t="shared" si="207"/>
        <v/>
      </c>
      <c r="BI113" s="24" t="str">
        <f t="shared" si="208"/>
        <v/>
      </c>
      <c r="BJ113" s="24" t="str">
        <f t="shared" si="209"/>
        <v/>
      </c>
      <c r="BK113" s="24" t="str">
        <f t="shared" si="210"/>
        <v/>
      </c>
      <c r="BL113" s="24" t="str">
        <f t="shared" si="211"/>
        <v/>
      </c>
      <c r="BM113" s="24" t="str">
        <f t="shared" si="212"/>
        <v/>
      </c>
      <c r="BN113" s="24" t="str">
        <f t="shared" si="213"/>
        <v/>
      </c>
      <c r="BO113" s="24">
        <f t="shared" si="214"/>
        <v>2.2853009259259289E-4</v>
      </c>
      <c r="BQ113" s="24" t="str">
        <f t="shared" si="215"/>
        <v/>
      </c>
      <c r="BR113" s="24" t="str">
        <f t="shared" si="216"/>
        <v/>
      </c>
      <c r="BS113" s="24" t="str">
        <f t="shared" si="217"/>
        <v/>
      </c>
      <c r="BT113" s="24" t="str">
        <f t="shared" si="218"/>
        <v/>
      </c>
      <c r="BU113" s="24" t="str">
        <f t="shared" si="219"/>
        <v/>
      </c>
      <c r="BV113" s="24" t="str">
        <f t="shared" si="220"/>
        <v/>
      </c>
      <c r="BW113" s="24" t="str">
        <f t="shared" si="221"/>
        <v/>
      </c>
      <c r="BX113" s="24" t="str">
        <f t="shared" si="222"/>
        <v/>
      </c>
      <c r="BY113" s="24" t="str">
        <f t="shared" si="223"/>
        <v/>
      </c>
      <c r="BZ113" s="24" t="str">
        <f t="shared" si="224"/>
        <v/>
      </c>
      <c r="CA113" s="24" t="str">
        <f t="shared" si="225"/>
        <v/>
      </c>
      <c r="CB113" s="24" t="str">
        <f t="shared" si="226"/>
        <v/>
      </c>
      <c r="CC113" s="24" t="str">
        <f t="shared" si="227"/>
        <v/>
      </c>
      <c r="CD113" s="1">
        <f t="shared" si="228"/>
        <v>0</v>
      </c>
      <c r="CE113" s="1">
        <f t="shared" si="229"/>
        <v>0</v>
      </c>
      <c r="CF113" s="24">
        <f t="shared" si="230"/>
        <v>0</v>
      </c>
      <c r="CG113" s="24" t="str">
        <f t="shared" si="231"/>
        <v/>
      </c>
      <c r="CH113" s="24">
        <f t="shared" si="232"/>
        <v>0</v>
      </c>
      <c r="CI113" s="24" t="str">
        <f t="shared" si="233"/>
        <v/>
      </c>
      <c r="CJ113" s="24" t="str">
        <f t="shared" si="234"/>
        <v/>
      </c>
      <c r="CM113" s="24">
        <f t="shared" si="235"/>
        <v>2.9513888888887084E-6</v>
      </c>
      <c r="CN113" s="24" t="str">
        <f t="shared" si="236"/>
        <v/>
      </c>
      <c r="CO113" s="24" t="str">
        <f t="shared" si="237"/>
        <v/>
      </c>
      <c r="CP113" s="24" t="str">
        <f t="shared" si="238"/>
        <v/>
      </c>
      <c r="CQ113" s="24" t="str">
        <f t="shared" si="239"/>
        <v/>
      </c>
      <c r="CR113" s="24" t="str">
        <f t="shared" si="240"/>
        <v/>
      </c>
      <c r="CS113" s="24" t="str">
        <f t="shared" si="241"/>
        <v/>
      </c>
      <c r="CT113" s="24" t="str">
        <f t="shared" si="242"/>
        <v/>
      </c>
      <c r="CU113" s="24" t="str">
        <f t="shared" si="243"/>
        <v/>
      </c>
      <c r="CV113" s="24" t="str">
        <f t="shared" si="244"/>
        <v/>
      </c>
      <c r="CW113" s="24" t="str">
        <f t="shared" si="245"/>
        <v/>
      </c>
      <c r="CX113" s="24" t="str">
        <f t="shared" si="246"/>
        <v/>
      </c>
      <c r="CY113" s="24" t="str">
        <f t="shared" si="247"/>
        <v/>
      </c>
      <c r="CZ113" s="1">
        <f t="shared" si="248"/>
        <v>1</v>
      </c>
      <c r="DA113" s="1">
        <f t="shared" si="249"/>
        <v>1</v>
      </c>
      <c r="DB113" s="24">
        <f t="shared" si="250"/>
        <v>2.9513888888887084E-6</v>
      </c>
      <c r="DC113" s="24">
        <f t="shared" si="251"/>
        <v>2.9513888888887084E-6</v>
      </c>
      <c r="DD113" s="24">
        <f t="shared" si="252"/>
        <v>2.9513888888887084E-6</v>
      </c>
      <c r="DE113" s="24">
        <f t="shared" si="253"/>
        <v>2.9513888888887084E-6</v>
      </c>
      <c r="DF113" s="24" t="str">
        <f t="shared" si="254"/>
        <v/>
      </c>
      <c r="DI113" s="24" t="str">
        <f t="shared" si="255"/>
        <v/>
      </c>
      <c r="DJ113" s="24" t="str">
        <f t="shared" si="256"/>
        <v/>
      </c>
      <c r="DK113" s="24" t="str">
        <f t="shared" si="257"/>
        <v/>
      </c>
      <c r="DL113" s="24" t="str">
        <f t="shared" si="258"/>
        <v/>
      </c>
      <c r="DM113" s="24" t="str">
        <f t="shared" si="259"/>
        <v/>
      </c>
      <c r="DN113" s="24" t="str">
        <f t="shared" si="260"/>
        <v/>
      </c>
      <c r="DO113" s="24" t="str">
        <f t="shared" si="261"/>
        <v/>
      </c>
      <c r="DP113" s="24" t="str">
        <f t="shared" si="262"/>
        <v/>
      </c>
      <c r="DQ113" s="24" t="str">
        <f t="shared" si="263"/>
        <v/>
      </c>
      <c r="DR113" s="24" t="str">
        <f t="shared" si="264"/>
        <v/>
      </c>
      <c r="DS113" s="24" t="str">
        <f t="shared" si="265"/>
        <v/>
      </c>
      <c r="DT113" s="24" t="str">
        <f t="shared" si="266"/>
        <v/>
      </c>
      <c r="DU113" s="24">
        <f t="shared" si="267"/>
        <v>2.2853009259259289E-4</v>
      </c>
      <c r="DV113" s="1">
        <f t="shared" si="268"/>
        <v>0</v>
      </c>
      <c r="DW113" s="1">
        <f t="shared" si="269"/>
        <v>1</v>
      </c>
      <c r="DX113" s="24">
        <f t="shared" si="270"/>
        <v>2.2853009259259289E-4</v>
      </c>
      <c r="DY113" s="24">
        <f t="shared" si="271"/>
        <v>2.2853009259259289E-4</v>
      </c>
      <c r="DZ113" s="24">
        <f t="shared" si="272"/>
        <v>2.2853009259259289E-4</v>
      </c>
      <c r="EA113" s="24">
        <f t="shared" si="273"/>
        <v>2.2853009259259289E-4</v>
      </c>
      <c r="EB113" s="24">
        <f t="shared" si="274"/>
        <v>2.2853009259259289E-4</v>
      </c>
      <c r="EE113" s="24" t="str">
        <f t="shared" si="275"/>
        <v/>
      </c>
      <c r="EF113" s="24" t="str">
        <f t="shared" si="276"/>
        <v/>
      </c>
      <c r="EG113" s="24" t="str">
        <f t="shared" si="277"/>
        <v/>
      </c>
      <c r="EH113" s="24" t="str">
        <f t="shared" si="278"/>
        <v/>
      </c>
      <c r="EI113" s="24" t="str">
        <f t="shared" si="279"/>
        <v/>
      </c>
      <c r="EJ113" s="24" t="str">
        <f t="shared" si="280"/>
        <v/>
      </c>
      <c r="EK113" s="24" t="str">
        <f t="shared" si="281"/>
        <v/>
      </c>
      <c r="EL113" s="24" t="str">
        <f t="shared" si="282"/>
        <v/>
      </c>
      <c r="EM113" s="24" t="str">
        <f t="shared" si="283"/>
        <v/>
      </c>
      <c r="EN113" s="24" t="str">
        <f t="shared" si="284"/>
        <v/>
      </c>
      <c r="EO113" s="24" t="str">
        <f t="shared" si="285"/>
        <v/>
      </c>
      <c r="EP113" s="24" t="str">
        <f t="shared" si="286"/>
        <v/>
      </c>
      <c r="EQ113" s="24" t="str">
        <f t="shared" si="287"/>
        <v/>
      </c>
      <c r="ER113" s="1">
        <f t="shared" si="288"/>
        <v>0</v>
      </c>
      <c r="ES113" s="1">
        <f t="shared" si="289"/>
        <v>0</v>
      </c>
      <c r="ET113" s="24">
        <f t="shared" si="290"/>
        <v>0</v>
      </c>
      <c r="EU113" s="24" t="str">
        <f t="shared" si="291"/>
        <v/>
      </c>
      <c r="EV113" s="24">
        <f t="shared" si="292"/>
        <v>0</v>
      </c>
      <c r="EW113" s="24" t="str">
        <f t="shared" si="293"/>
        <v/>
      </c>
      <c r="EX113" s="24" t="str">
        <f t="shared" si="294"/>
        <v/>
      </c>
      <c r="EZ113" s="24">
        <f t="shared" si="295"/>
        <v>2.314814814814816E-4</v>
      </c>
      <c r="FA113" s="24">
        <f>IF(AND(C113&lt;&gt;"",C113&lt;=20),C113/86400,20/86400)</f>
        <v>2.3148148148148149E-4</v>
      </c>
      <c r="FB113" s="40">
        <f t="shared" si="296"/>
        <v>-9.3675067702747583E-15</v>
      </c>
      <c r="FD113" s="24" t="str">
        <f t="shared" si="297"/>
        <v/>
      </c>
      <c r="FE113" s="24" t="str">
        <f t="shared" si="298"/>
        <v/>
      </c>
      <c r="FF113" s="24"/>
      <c r="FG113" s="49">
        <f>K113</f>
        <v>1</v>
      </c>
      <c r="FH113" s="8">
        <f>C113</f>
        <v>38</v>
      </c>
      <c r="FI113" s="49">
        <f>L113</f>
        <v>1</v>
      </c>
      <c r="FJ113" s="49">
        <f t="shared" si="299"/>
        <v>999</v>
      </c>
      <c r="FK113" s="49">
        <f t="shared" si="300"/>
        <v>1</v>
      </c>
      <c r="FL113" s="51" t="str">
        <f t="shared" si="301"/>
        <v/>
      </c>
      <c r="FM113" s="49">
        <f t="shared" si="302"/>
        <v>0</v>
      </c>
      <c r="FN113" s="49">
        <f t="shared" si="303"/>
        <v>0</v>
      </c>
      <c r="FO113" s="51">
        <f t="shared" si="304"/>
        <v>0</v>
      </c>
      <c r="FP113" s="51" t="str">
        <f t="shared" si="305"/>
        <v/>
      </c>
      <c r="FQ113" s="51">
        <f t="shared" si="306"/>
        <v>0</v>
      </c>
      <c r="FR113" s="51" t="str">
        <f t="shared" si="307"/>
        <v/>
      </c>
      <c r="FS113" s="51" t="str">
        <f t="shared" si="308"/>
        <v/>
      </c>
      <c r="FT113" s="1">
        <f t="shared" si="309"/>
        <v>1</v>
      </c>
      <c r="FU113" s="1">
        <f t="shared" si="310"/>
        <v>1</v>
      </c>
      <c r="FV113" s="51">
        <f t="shared" si="311"/>
        <v>0.25499999999998441</v>
      </c>
      <c r="FW113" s="51">
        <f t="shared" si="312"/>
        <v>0.25499999999998441</v>
      </c>
      <c r="FX113" s="51">
        <f t="shared" si="313"/>
        <v>0.25499999999998441</v>
      </c>
      <c r="FY113" s="51">
        <f t="shared" si="314"/>
        <v>0.25499999999998441</v>
      </c>
      <c r="FZ113" s="51" t="str">
        <f t="shared" si="315"/>
        <v/>
      </c>
      <c r="GA113" s="1">
        <f t="shared" si="316"/>
        <v>0</v>
      </c>
      <c r="GB113" s="1">
        <f t="shared" si="317"/>
        <v>1</v>
      </c>
      <c r="GC113" s="51">
        <f t="shared" si="318"/>
        <v>19.745000000000026</v>
      </c>
      <c r="GD113" s="51">
        <f t="shared" si="319"/>
        <v>19.745000000000026</v>
      </c>
      <c r="GE113" s="51">
        <f t="shared" si="320"/>
        <v>19.745000000000026</v>
      </c>
      <c r="GF113" s="51">
        <f t="shared" si="321"/>
        <v>19.745000000000026</v>
      </c>
      <c r="GG113" s="51">
        <f t="shared" si="322"/>
        <v>19.745000000000026</v>
      </c>
      <c r="GH113" s="1">
        <f t="shared" si="323"/>
        <v>0</v>
      </c>
      <c r="GI113" s="1">
        <f t="shared" si="324"/>
        <v>0</v>
      </c>
      <c r="GJ113" s="40">
        <f t="shared" si="325"/>
        <v>0</v>
      </c>
      <c r="GK113" s="40" t="str">
        <f t="shared" si="326"/>
        <v/>
      </c>
      <c r="GL113" s="40">
        <f t="shared" si="327"/>
        <v>0</v>
      </c>
      <c r="GM113" s="40" t="str">
        <f t="shared" si="328"/>
        <v/>
      </c>
      <c r="GN113" s="40" t="str">
        <f t="shared" si="329"/>
        <v/>
      </c>
    </row>
    <row r="114" spans="1:196" x14ac:dyDescent="0.25">
      <c r="A114">
        <v>3</v>
      </c>
      <c r="B114">
        <v>0</v>
      </c>
      <c r="C114">
        <v>9.6999999999999993</v>
      </c>
      <c r="D114" s="11">
        <f>IF(C114&gt;0,P114+(C114/86400),"")</f>
        <v>1.7402280092592592E-2</v>
      </c>
      <c r="E114" s="11">
        <f t="shared" si="333"/>
        <v>1.7521493055555556E-2</v>
      </c>
      <c r="F114" s="1">
        <v>2</v>
      </c>
      <c r="G114" s="1" t="s">
        <v>283</v>
      </c>
      <c r="H114" s="5">
        <v>76</v>
      </c>
      <c r="I114" s="5"/>
      <c r="J114" s="5"/>
      <c r="K114" s="23">
        <f t="shared" si="190"/>
        <v>1</v>
      </c>
      <c r="L114" s="5">
        <f t="shared" si="191"/>
        <v>0</v>
      </c>
      <c r="M114" s="5">
        <f t="shared" si="192"/>
        <v>0</v>
      </c>
      <c r="N114" s="5">
        <f t="shared" si="193"/>
        <v>0</v>
      </c>
      <c r="O114" s="47">
        <f t="shared" si="194"/>
        <v>0</v>
      </c>
      <c r="P114" s="4">
        <v>1.7290011574074074E-2</v>
      </c>
      <c r="Q114" s="4">
        <v>1.7295324074074074E-2</v>
      </c>
      <c r="R114" s="4">
        <v>1.7297685185185183E-2</v>
      </c>
      <c r="S114" s="4">
        <v>1.7370092592592593E-2</v>
      </c>
      <c r="T114" s="16">
        <v>1.7297685185185183E-2</v>
      </c>
      <c r="U114" s="4">
        <v>1.7370092592592593E-2</v>
      </c>
      <c r="V114" s="4">
        <v>1.7374027777777776E-2</v>
      </c>
      <c r="W114" s="16"/>
      <c r="X114" s="4"/>
      <c r="Y114" s="4"/>
      <c r="Z114" s="16"/>
      <c r="AA114" s="4"/>
      <c r="AB114" s="4"/>
      <c r="AC114" s="16"/>
      <c r="AD114" s="4"/>
      <c r="AE114" s="4"/>
      <c r="AF114" s="4">
        <v>1.7402754629629629E-2</v>
      </c>
      <c r="AG114" s="4">
        <f t="shared" si="195"/>
        <v>1.7402280092592592E-2</v>
      </c>
      <c r="AH114" s="4" t="str">
        <f t="shared" si="196"/>
        <v>TO</v>
      </c>
      <c r="AI114" s="4" t="str">
        <f t="shared" si="332"/>
        <v/>
      </c>
      <c r="AJ114" s="5" t="s">
        <v>282</v>
      </c>
      <c r="AK114" s="19" t="s">
        <v>280</v>
      </c>
      <c r="AL114" s="5" t="s">
        <v>286</v>
      </c>
      <c r="AM114" s="5" t="s">
        <v>280</v>
      </c>
      <c r="AN114" s="19"/>
      <c r="AO114" s="5"/>
      <c r="AP114" s="5"/>
      <c r="AQ114" s="19"/>
      <c r="AR114" s="5"/>
      <c r="AS114" s="5"/>
      <c r="AT114" s="19"/>
      <c r="AU114" s="5"/>
      <c r="AV114" s="5"/>
      <c r="AW114" s="1" t="str">
        <f t="shared" si="197"/>
        <v>ic</v>
      </c>
      <c r="AY114" s="1">
        <f t="shared" si="198"/>
        <v>1</v>
      </c>
      <c r="AZ114" s="1">
        <f t="shared" si="199"/>
        <v>3</v>
      </c>
      <c r="BA114" s="1">
        <f t="shared" si="200"/>
        <v>3</v>
      </c>
      <c r="BB114" s="1">
        <f t="shared" si="201"/>
        <v>0</v>
      </c>
      <c r="BC114" s="24">
        <f t="shared" si="202"/>
        <v>7.6736111111093408E-6</v>
      </c>
      <c r="BD114" s="24">
        <f t="shared" si="203"/>
        <v>7.2407407407409918E-5</v>
      </c>
      <c r="BE114" s="24">
        <f t="shared" si="204"/>
        <v>3.9351851851832098E-6</v>
      </c>
      <c r="BF114" s="24" t="str">
        <f t="shared" si="205"/>
        <v/>
      </c>
      <c r="BG114" s="24" t="str">
        <f t="shared" si="206"/>
        <v/>
      </c>
      <c r="BH114" s="24" t="str">
        <f t="shared" si="207"/>
        <v/>
      </c>
      <c r="BI114" s="24" t="str">
        <f t="shared" si="208"/>
        <v/>
      </c>
      <c r="BJ114" s="24" t="str">
        <f t="shared" si="209"/>
        <v/>
      </c>
      <c r="BK114" s="24" t="str">
        <f t="shared" si="210"/>
        <v/>
      </c>
      <c r="BL114" s="24" t="str">
        <f t="shared" si="211"/>
        <v/>
      </c>
      <c r="BM114" s="24" t="str">
        <f t="shared" si="212"/>
        <v/>
      </c>
      <c r="BN114" s="24" t="str">
        <f t="shared" si="213"/>
        <v/>
      </c>
      <c r="BO114" s="24">
        <f t="shared" si="214"/>
        <v>2.8252314814816021E-5</v>
      </c>
      <c r="BQ114" s="24" t="str">
        <f t="shared" si="215"/>
        <v/>
      </c>
      <c r="BR114" s="24">
        <f t="shared" si="216"/>
        <v>7.2407407407409918E-5</v>
      </c>
      <c r="BS114" s="24" t="str">
        <f t="shared" si="217"/>
        <v/>
      </c>
      <c r="BT114" s="24" t="str">
        <f t="shared" si="218"/>
        <v/>
      </c>
      <c r="BU114" s="24" t="str">
        <f t="shared" si="219"/>
        <v/>
      </c>
      <c r="BV114" s="24" t="str">
        <f t="shared" si="220"/>
        <v/>
      </c>
      <c r="BW114" s="24" t="str">
        <f t="shared" si="221"/>
        <v/>
      </c>
      <c r="BX114" s="24" t="str">
        <f t="shared" si="222"/>
        <v/>
      </c>
      <c r="BY114" s="24" t="str">
        <f t="shared" si="223"/>
        <v/>
      </c>
      <c r="BZ114" s="24" t="str">
        <f t="shared" si="224"/>
        <v/>
      </c>
      <c r="CA114" s="24" t="str">
        <f t="shared" si="225"/>
        <v/>
      </c>
      <c r="CB114" s="24" t="str">
        <f t="shared" si="226"/>
        <v/>
      </c>
      <c r="CC114" s="24">
        <f t="shared" si="227"/>
        <v>2.8252314814816021E-5</v>
      </c>
      <c r="CD114" s="1">
        <f t="shared" si="228"/>
        <v>0</v>
      </c>
      <c r="CE114" s="1">
        <f t="shared" si="229"/>
        <v>2</v>
      </c>
      <c r="CF114" s="24">
        <f t="shared" si="230"/>
        <v>1.0065972222222594E-4</v>
      </c>
      <c r="CG114" s="24">
        <f t="shared" si="231"/>
        <v>5.032986111111297E-5</v>
      </c>
      <c r="CH114" s="24">
        <f t="shared" si="232"/>
        <v>7.2407407407409918E-5</v>
      </c>
      <c r="CI114" s="24">
        <f t="shared" si="233"/>
        <v>7.2407407407409918E-5</v>
      </c>
      <c r="CJ114" s="24">
        <f t="shared" si="234"/>
        <v>7.2407407407409918E-5</v>
      </c>
      <c r="CM114" s="24" t="str">
        <f t="shared" si="235"/>
        <v/>
      </c>
      <c r="CN114" s="24" t="str">
        <f t="shared" si="236"/>
        <v/>
      </c>
      <c r="CO114" s="24">
        <f t="shared" si="237"/>
        <v>3.9351851851832098E-6</v>
      </c>
      <c r="CP114" s="24" t="str">
        <f t="shared" si="238"/>
        <v/>
      </c>
      <c r="CQ114" s="24" t="str">
        <f t="shared" si="239"/>
        <v/>
      </c>
      <c r="CR114" s="24" t="str">
        <f t="shared" si="240"/>
        <v/>
      </c>
      <c r="CS114" s="24" t="str">
        <f t="shared" si="241"/>
        <v/>
      </c>
      <c r="CT114" s="24" t="str">
        <f t="shared" si="242"/>
        <v/>
      </c>
      <c r="CU114" s="24" t="str">
        <f t="shared" si="243"/>
        <v/>
      </c>
      <c r="CV114" s="24" t="str">
        <f t="shared" si="244"/>
        <v/>
      </c>
      <c r="CW114" s="24" t="str">
        <f t="shared" si="245"/>
        <v/>
      </c>
      <c r="CX114" s="24" t="str">
        <f t="shared" si="246"/>
        <v/>
      </c>
      <c r="CY114" s="24" t="str">
        <f t="shared" si="247"/>
        <v/>
      </c>
      <c r="CZ114" s="1">
        <f t="shared" si="248"/>
        <v>0</v>
      </c>
      <c r="DA114" s="1">
        <f t="shared" si="249"/>
        <v>1</v>
      </c>
      <c r="DB114" s="24">
        <f t="shared" si="250"/>
        <v>3.9351851851832098E-6</v>
      </c>
      <c r="DC114" s="24">
        <f t="shared" si="251"/>
        <v>3.9351851851832098E-6</v>
      </c>
      <c r="DD114" s="24">
        <f t="shared" si="252"/>
        <v>3.9351851851832098E-6</v>
      </c>
      <c r="DE114" s="24">
        <f t="shared" si="253"/>
        <v>3.9351851851832098E-6</v>
      </c>
      <c r="DF114" s="24">
        <f t="shared" si="254"/>
        <v>3.9351851851832098E-6</v>
      </c>
      <c r="DI114" s="24">
        <f t="shared" si="255"/>
        <v>7.6736111111093408E-6</v>
      </c>
      <c r="DJ114" s="24" t="str">
        <f t="shared" si="256"/>
        <v/>
      </c>
      <c r="DK114" s="24" t="str">
        <f t="shared" si="257"/>
        <v/>
      </c>
      <c r="DL114" s="24" t="str">
        <f t="shared" si="258"/>
        <v/>
      </c>
      <c r="DM114" s="24" t="str">
        <f t="shared" si="259"/>
        <v/>
      </c>
      <c r="DN114" s="24" t="str">
        <f t="shared" si="260"/>
        <v/>
      </c>
      <c r="DO114" s="24" t="str">
        <f t="shared" si="261"/>
        <v/>
      </c>
      <c r="DP114" s="24" t="str">
        <f t="shared" si="262"/>
        <v/>
      </c>
      <c r="DQ114" s="24" t="str">
        <f t="shared" si="263"/>
        <v/>
      </c>
      <c r="DR114" s="24" t="str">
        <f t="shared" si="264"/>
        <v/>
      </c>
      <c r="DS114" s="24" t="str">
        <f t="shared" si="265"/>
        <v/>
      </c>
      <c r="DT114" s="24" t="str">
        <f t="shared" si="266"/>
        <v/>
      </c>
      <c r="DU114" s="24" t="str">
        <f t="shared" si="267"/>
        <v/>
      </c>
      <c r="DV114" s="1">
        <f t="shared" si="268"/>
        <v>1</v>
      </c>
      <c r="DW114" s="1">
        <f t="shared" si="269"/>
        <v>1</v>
      </c>
      <c r="DX114" s="24">
        <f t="shared" si="270"/>
        <v>7.6736111111093408E-6</v>
      </c>
      <c r="DY114" s="24">
        <f t="shared" si="271"/>
        <v>7.6736111111093408E-6</v>
      </c>
      <c r="DZ114" s="24">
        <f t="shared" si="272"/>
        <v>7.6736111111093408E-6</v>
      </c>
      <c r="EA114" s="24">
        <f t="shared" si="273"/>
        <v>7.6736111111093408E-6</v>
      </c>
      <c r="EB114" s="24" t="str">
        <f t="shared" si="274"/>
        <v/>
      </c>
      <c r="EE114" s="24" t="str">
        <f t="shared" si="275"/>
        <v/>
      </c>
      <c r="EF114" s="24" t="str">
        <f t="shared" si="276"/>
        <v/>
      </c>
      <c r="EG114" s="24" t="str">
        <f t="shared" si="277"/>
        <v/>
      </c>
      <c r="EH114" s="24" t="str">
        <f t="shared" si="278"/>
        <v/>
      </c>
      <c r="EI114" s="24" t="str">
        <f t="shared" si="279"/>
        <v/>
      </c>
      <c r="EJ114" s="24" t="str">
        <f t="shared" si="280"/>
        <v/>
      </c>
      <c r="EK114" s="24" t="str">
        <f t="shared" si="281"/>
        <v/>
      </c>
      <c r="EL114" s="24" t="str">
        <f t="shared" si="282"/>
        <v/>
      </c>
      <c r="EM114" s="24" t="str">
        <f t="shared" si="283"/>
        <v/>
      </c>
      <c r="EN114" s="24" t="str">
        <f t="shared" si="284"/>
        <v/>
      </c>
      <c r="EO114" s="24" t="str">
        <f t="shared" si="285"/>
        <v/>
      </c>
      <c r="EP114" s="24" t="str">
        <f t="shared" si="286"/>
        <v/>
      </c>
      <c r="EQ114" s="24" t="str">
        <f t="shared" si="287"/>
        <v/>
      </c>
      <c r="ER114" s="1">
        <f t="shared" si="288"/>
        <v>0</v>
      </c>
      <c r="ES114" s="1">
        <f t="shared" si="289"/>
        <v>0</v>
      </c>
      <c r="ET114" s="24">
        <f t="shared" si="290"/>
        <v>0</v>
      </c>
      <c r="EU114" s="24" t="str">
        <f t="shared" si="291"/>
        <v/>
      </c>
      <c r="EV114" s="24">
        <f t="shared" si="292"/>
        <v>0</v>
      </c>
      <c r="EW114" s="24" t="str">
        <f t="shared" si="293"/>
        <v/>
      </c>
      <c r="EX114" s="24" t="str">
        <f t="shared" si="294"/>
        <v/>
      </c>
      <c r="EZ114" s="24">
        <f t="shared" si="295"/>
        <v>1.1226851851851849E-4</v>
      </c>
      <c r="FA114" s="24">
        <f>IF(AND(C114&lt;&gt;"",C114&lt;=20),C114/86400,20/86400)</f>
        <v>1.1226851851851852E-4</v>
      </c>
      <c r="FB114" s="40">
        <f t="shared" si="296"/>
        <v>2.3418766925686896E-15</v>
      </c>
      <c r="FD114" s="24">
        <f t="shared" si="297"/>
        <v>7.6736111111093408E-6</v>
      </c>
      <c r="FE114" s="24">
        <f t="shared" si="298"/>
        <v>2.361111111109232E-6</v>
      </c>
      <c r="FF114" s="24"/>
      <c r="FG114" s="49">
        <f>K114</f>
        <v>1</v>
      </c>
      <c r="FH114" s="8">
        <f>C114</f>
        <v>9.6999999999999993</v>
      </c>
      <c r="FI114" s="49">
        <f>L114</f>
        <v>0</v>
      </c>
      <c r="FJ114" s="49">
        <f t="shared" si="299"/>
        <v>1</v>
      </c>
      <c r="FK114" s="49">
        <f t="shared" si="300"/>
        <v>3</v>
      </c>
      <c r="FL114" s="51">
        <f t="shared" si="301"/>
        <v>0.66299999999984705</v>
      </c>
      <c r="FM114" s="49">
        <f t="shared" si="302"/>
        <v>0</v>
      </c>
      <c r="FN114" s="49">
        <f t="shared" si="303"/>
        <v>2</v>
      </c>
      <c r="FO114" s="51">
        <f t="shared" si="304"/>
        <v>8.6970000000003207</v>
      </c>
      <c r="FP114" s="51">
        <f t="shared" si="305"/>
        <v>4.3485000000001603</v>
      </c>
      <c r="FQ114" s="51">
        <f t="shared" si="306"/>
        <v>6.2560000000002169</v>
      </c>
      <c r="FR114" s="51">
        <f t="shared" si="307"/>
        <v>6.2560000000002169</v>
      </c>
      <c r="FS114" s="51">
        <f t="shared" si="308"/>
        <v>6.2560000000002169</v>
      </c>
      <c r="FT114" s="1">
        <f t="shared" si="309"/>
        <v>0</v>
      </c>
      <c r="FU114" s="1">
        <f t="shared" si="310"/>
        <v>1</v>
      </c>
      <c r="FV114" s="51">
        <f t="shared" si="311"/>
        <v>0.33999999999982933</v>
      </c>
      <c r="FW114" s="51">
        <f t="shared" si="312"/>
        <v>0.33999999999982933</v>
      </c>
      <c r="FX114" s="51">
        <f t="shared" si="313"/>
        <v>0.33999999999982933</v>
      </c>
      <c r="FY114" s="51">
        <f t="shared" si="314"/>
        <v>0.33999999999982933</v>
      </c>
      <c r="FZ114" s="51">
        <f t="shared" si="315"/>
        <v>0.33999999999982933</v>
      </c>
      <c r="GA114" s="1">
        <f t="shared" si="316"/>
        <v>1</v>
      </c>
      <c r="GB114" s="1">
        <f t="shared" si="317"/>
        <v>1</v>
      </c>
      <c r="GC114" s="51">
        <f t="shared" si="318"/>
        <v>0.66299999999984705</v>
      </c>
      <c r="GD114" s="51">
        <f t="shared" si="319"/>
        <v>0.66299999999984705</v>
      </c>
      <c r="GE114" s="51">
        <f t="shared" si="320"/>
        <v>0.66299999999984705</v>
      </c>
      <c r="GF114" s="51">
        <f t="shared" si="321"/>
        <v>0.66299999999984705</v>
      </c>
      <c r="GG114" s="51" t="str">
        <f t="shared" si="322"/>
        <v/>
      </c>
      <c r="GH114" s="1">
        <f t="shared" si="323"/>
        <v>0</v>
      </c>
      <c r="GI114" s="1">
        <f t="shared" si="324"/>
        <v>0</v>
      </c>
      <c r="GJ114" s="40">
        <f t="shared" si="325"/>
        <v>0</v>
      </c>
      <c r="GK114" s="40" t="str">
        <f t="shared" si="326"/>
        <v/>
      </c>
      <c r="GL114" s="40">
        <f t="shared" si="327"/>
        <v>0</v>
      </c>
      <c r="GM114" s="40" t="str">
        <f t="shared" si="328"/>
        <v/>
      </c>
      <c r="GN114" s="40" t="str">
        <f t="shared" si="329"/>
        <v/>
      </c>
    </row>
    <row r="115" spans="1:196" x14ac:dyDescent="0.25">
      <c r="A115">
        <v>3</v>
      </c>
      <c r="B115">
        <v>0</v>
      </c>
      <c r="C115">
        <v>21.6</v>
      </c>
      <c r="D115" s="11">
        <f>IF(C115&gt;0,P115+(C115/86400),"")</f>
        <v>2.4006006944444446E-2</v>
      </c>
      <c r="E115" s="11">
        <f t="shared" si="333"/>
        <v>2.3987488425925928E-2</v>
      </c>
      <c r="F115" s="1">
        <v>2</v>
      </c>
      <c r="G115" s="1" t="s">
        <v>283</v>
      </c>
      <c r="H115" s="5">
        <v>77</v>
      </c>
      <c r="I115" s="5"/>
      <c r="J115" s="5"/>
      <c r="K115" s="23">
        <f t="shared" si="190"/>
        <v>1</v>
      </c>
      <c r="L115" s="5">
        <f t="shared" si="191"/>
        <v>1</v>
      </c>
      <c r="M115" s="5">
        <f t="shared" si="192"/>
        <v>0</v>
      </c>
      <c r="N115" s="5">
        <f t="shared" si="193"/>
        <v>0</v>
      </c>
      <c r="O115" s="47">
        <f t="shared" si="194"/>
        <v>0</v>
      </c>
      <c r="P115" s="4">
        <v>2.3756006944444446E-2</v>
      </c>
      <c r="Q115" s="4">
        <v>2.3949618055555556E-2</v>
      </c>
      <c r="R115" s="4">
        <v>2.3950405092592591E-2</v>
      </c>
      <c r="S115" s="4"/>
      <c r="T115" s="16">
        <v>2.3866585648148145E-2</v>
      </c>
      <c r="U115" s="4">
        <v>2.3873865740740741E-2</v>
      </c>
      <c r="V115" s="4">
        <v>2.3933483796296295E-2</v>
      </c>
      <c r="W115" s="16">
        <v>2.3942731481481485E-2</v>
      </c>
      <c r="X115" s="4">
        <v>2.3950405092592591E-2</v>
      </c>
      <c r="Y115" s="4"/>
      <c r="Z115" s="16"/>
      <c r="AA115" s="4"/>
      <c r="AB115" s="4"/>
      <c r="AC115" s="16"/>
      <c r="AD115" s="4"/>
      <c r="AE115" s="4"/>
      <c r="AF115" s="4">
        <v>2.4006087962962965E-2</v>
      </c>
      <c r="AG115" s="4">
        <f t="shared" si="195"/>
        <v>2.3987488425925928E-2</v>
      </c>
      <c r="AH115" s="4" t="str">
        <f t="shared" si="196"/>
        <v>EB</v>
      </c>
      <c r="AI115" s="4" t="str">
        <f t="shared" si="332"/>
        <v>X</v>
      </c>
      <c r="AJ115" s="5" t="s">
        <v>282</v>
      </c>
      <c r="AK115" s="19" t="s">
        <v>286</v>
      </c>
      <c r="AL115" s="5" t="s">
        <v>282</v>
      </c>
      <c r="AM115" s="5" t="s">
        <v>286</v>
      </c>
      <c r="AN115" s="19" t="s">
        <v>282</v>
      </c>
      <c r="AO115" s="5" t="s">
        <v>280</v>
      </c>
      <c r="AP115" s="5"/>
      <c r="AQ115" s="19"/>
      <c r="AR115" s="5"/>
      <c r="AS115" s="5"/>
      <c r="AT115" s="19"/>
      <c r="AU115" s="5"/>
      <c r="AV115" s="5"/>
      <c r="AW115" s="1" t="str">
        <f t="shared" si="197"/>
        <v>ic</v>
      </c>
      <c r="AY115" s="1">
        <f t="shared" si="198"/>
        <v>5</v>
      </c>
      <c r="AZ115" s="1">
        <f t="shared" si="199"/>
        <v>5</v>
      </c>
      <c r="BA115" s="1">
        <f t="shared" si="200"/>
        <v>5</v>
      </c>
      <c r="BB115" s="1">
        <f t="shared" si="201"/>
        <v>0</v>
      </c>
      <c r="BC115" s="24">
        <f t="shared" si="202"/>
        <v>1.1057870370369954E-4</v>
      </c>
      <c r="BD115" s="24">
        <f t="shared" si="203"/>
        <v>7.2800925925951832E-6</v>
      </c>
      <c r="BE115" s="24">
        <f t="shared" si="204"/>
        <v>5.9618055555554078E-5</v>
      </c>
      <c r="BF115" s="24">
        <f t="shared" si="205"/>
        <v>9.2476851851902575E-6</v>
      </c>
      <c r="BG115" s="24">
        <f t="shared" si="206"/>
        <v>7.6736111111058714E-6</v>
      </c>
      <c r="BH115" s="24" t="str">
        <f t="shared" si="207"/>
        <v/>
      </c>
      <c r="BI115" s="24" t="str">
        <f t="shared" si="208"/>
        <v/>
      </c>
      <c r="BJ115" s="24" t="str">
        <f t="shared" si="209"/>
        <v/>
      </c>
      <c r="BK115" s="24" t="str">
        <f t="shared" si="210"/>
        <v/>
      </c>
      <c r="BL115" s="24" t="str">
        <f t="shared" si="211"/>
        <v/>
      </c>
      <c r="BM115" s="24" t="str">
        <f t="shared" si="212"/>
        <v/>
      </c>
      <c r="BN115" s="24" t="str">
        <f t="shared" si="213"/>
        <v/>
      </c>
      <c r="BO115" s="24">
        <f t="shared" si="214"/>
        <v>3.7083333333336882E-5</v>
      </c>
      <c r="BQ115" s="24" t="str">
        <f t="shared" si="215"/>
        <v/>
      </c>
      <c r="BR115" s="24" t="str">
        <f t="shared" si="216"/>
        <v/>
      </c>
      <c r="BS115" s="24" t="str">
        <f t="shared" si="217"/>
        <v/>
      </c>
      <c r="BT115" s="24" t="str">
        <f t="shared" si="218"/>
        <v/>
      </c>
      <c r="BU115" s="24" t="str">
        <f t="shared" si="219"/>
        <v/>
      </c>
      <c r="BV115" s="24" t="str">
        <f t="shared" si="220"/>
        <v/>
      </c>
      <c r="BW115" s="24" t="str">
        <f t="shared" si="221"/>
        <v/>
      </c>
      <c r="BX115" s="24" t="str">
        <f t="shared" si="222"/>
        <v/>
      </c>
      <c r="BY115" s="24" t="str">
        <f t="shared" si="223"/>
        <v/>
      </c>
      <c r="BZ115" s="24" t="str">
        <f t="shared" si="224"/>
        <v/>
      </c>
      <c r="CA115" s="24" t="str">
        <f t="shared" si="225"/>
        <v/>
      </c>
      <c r="CB115" s="24" t="str">
        <f t="shared" si="226"/>
        <v/>
      </c>
      <c r="CC115" s="24">
        <f t="shared" si="227"/>
        <v>3.7083333333336882E-5</v>
      </c>
      <c r="CD115" s="1">
        <f t="shared" si="228"/>
        <v>0</v>
      </c>
      <c r="CE115" s="1">
        <f t="shared" si="229"/>
        <v>1</v>
      </c>
      <c r="CF115" s="24">
        <f t="shared" si="230"/>
        <v>3.7083333333336882E-5</v>
      </c>
      <c r="CG115" s="24">
        <f t="shared" si="231"/>
        <v>3.7083333333336882E-5</v>
      </c>
      <c r="CH115" s="24">
        <f t="shared" si="232"/>
        <v>3.7083333333336882E-5</v>
      </c>
      <c r="CI115" s="24">
        <f t="shared" si="233"/>
        <v>3.7083333333336882E-5</v>
      </c>
      <c r="CJ115" s="24">
        <f t="shared" si="234"/>
        <v>3.7083333333336882E-5</v>
      </c>
      <c r="CM115" s="24" t="str">
        <f t="shared" si="235"/>
        <v/>
      </c>
      <c r="CN115" s="24">
        <f t="shared" si="236"/>
        <v>7.2800925925951832E-6</v>
      </c>
      <c r="CO115" s="24" t="str">
        <f t="shared" si="237"/>
        <v/>
      </c>
      <c r="CP115" s="24">
        <f t="shared" si="238"/>
        <v>9.2476851851902575E-6</v>
      </c>
      <c r="CQ115" s="24" t="str">
        <f t="shared" si="239"/>
        <v/>
      </c>
      <c r="CR115" s="24" t="str">
        <f t="shared" si="240"/>
        <v/>
      </c>
      <c r="CS115" s="24" t="str">
        <f t="shared" si="241"/>
        <v/>
      </c>
      <c r="CT115" s="24" t="str">
        <f t="shared" si="242"/>
        <v/>
      </c>
      <c r="CU115" s="24" t="str">
        <f t="shared" si="243"/>
        <v/>
      </c>
      <c r="CV115" s="24" t="str">
        <f t="shared" si="244"/>
        <v/>
      </c>
      <c r="CW115" s="24" t="str">
        <f t="shared" si="245"/>
        <v/>
      </c>
      <c r="CX115" s="24" t="str">
        <f t="shared" si="246"/>
        <v/>
      </c>
      <c r="CY115" s="24" t="str">
        <f t="shared" si="247"/>
        <v/>
      </c>
      <c r="CZ115" s="1">
        <f t="shared" si="248"/>
        <v>0</v>
      </c>
      <c r="DA115" s="1">
        <f t="shared" si="249"/>
        <v>2</v>
      </c>
      <c r="DB115" s="24">
        <f t="shared" si="250"/>
        <v>1.6527777777785441E-5</v>
      </c>
      <c r="DC115" s="24">
        <f t="shared" si="251"/>
        <v>8.2638888888927203E-6</v>
      </c>
      <c r="DD115" s="24">
        <f t="shared" si="252"/>
        <v>9.2476851851902575E-6</v>
      </c>
      <c r="DE115" s="24">
        <f t="shared" si="253"/>
        <v>7.2800925925951832E-6</v>
      </c>
      <c r="DF115" s="24">
        <f t="shared" si="254"/>
        <v>7.2800925925951832E-6</v>
      </c>
      <c r="DI115" s="24">
        <f t="shared" si="255"/>
        <v>1.1057870370369954E-4</v>
      </c>
      <c r="DJ115" s="24" t="str">
        <f t="shared" si="256"/>
        <v/>
      </c>
      <c r="DK115" s="24">
        <f t="shared" si="257"/>
        <v>5.9618055555554078E-5</v>
      </c>
      <c r="DL115" s="24" t="str">
        <f t="shared" si="258"/>
        <v/>
      </c>
      <c r="DM115" s="24">
        <f t="shared" si="259"/>
        <v>7.6736111111058714E-6</v>
      </c>
      <c r="DN115" s="24" t="str">
        <f t="shared" si="260"/>
        <v/>
      </c>
      <c r="DO115" s="24" t="str">
        <f t="shared" si="261"/>
        <v/>
      </c>
      <c r="DP115" s="24" t="str">
        <f t="shared" si="262"/>
        <v/>
      </c>
      <c r="DQ115" s="24" t="str">
        <f t="shared" si="263"/>
        <v/>
      </c>
      <c r="DR115" s="24" t="str">
        <f t="shared" si="264"/>
        <v/>
      </c>
      <c r="DS115" s="24" t="str">
        <f t="shared" si="265"/>
        <v/>
      </c>
      <c r="DT115" s="24" t="str">
        <f t="shared" si="266"/>
        <v/>
      </c>
      <c r="DU115" s="24" t="str">
        <f t="shared" si="267"/>
        <v/>
      </c>
      <c r="DV115" s="1">
        <f t="shared" si="268"/>
        <v>1</v>
      </c>
      <c r="DW115" s="1">
        <f t="shared" si="269"/>
        <v>3</v>
      </c>
      <c r="DX115" s="24">
        <f t="shared" si="270"/>
        <v>1.7787037037035949E-4</v>
      </c>
      <c r="DY115" s="24">
        <f t="shared" si="271"/>
        <v>5.9290123456786498E-5</v>
      </c>
      <c r="DZ115" s="24">
        <f t="shared" si="272"/>
        <v>1.1057870370369954E-4</v>
      </c>
      <c r="EA115" s="24">
        <f t="shared" si="273"/>
        <v>1.1057870370369954E-4</v>
      </c>
      <c r="EB115" s="24">
        <f t="shared" si="274"/>
        <v>5.9618055555554078E-5</v>
      </c>
      <c r="EE115" s="24" t="str">
        <f t="shared" si="275"/>
        <v/>
      </c>
      <c r="EF115" s="24" t="str">
        <f t="shared" si="276"/>
        <v/>
      </c>
      <c r="EG115" s="24" t="str">
        <f t="shared" si="277"/>
        <v/>
      </c>
      <c r="EH115" s="24" t="str">
        <f t="shared" si="278"/>
        <v/>
      </c>
      <c r="EI115" s="24" t="str">
        <f t="shared" si="279"/>
        <v/>
      </c>
      <c r="EJ115" s="24" t="str">
        <f t="shared" si="280"/>
        <v/>
      </c>
      <c r="EK115" s="24" t="str">
        <f t="shared" si="281"/>
        <v/>
      </c>
      <c r="EL115" s="24" t="str">
        <f t="shared" si="282"/>
        <v/>
      </c>
      <c r="EM115" s="24" t="str">
        <f t="shared" si="283"/>
        <v/>
      </c>
      <c r="EN115" s="24" t="str">
        <f t="shared" si="284"/>
        <v/>
      </c>
      <c r="EO115" s="24" t="str">
        <f t="shared" si="285"/>
        <v/>
      </c>
      <c r="EP115" s="24" t="str">
        <f t="shared" si="286"/>
        <v/>
      </c>
      <c r="EQ115" s="24" t="str">
        <f t="shared" si="287"/>
        <v/>
      </c>
      <c r="ER115" s="1">
        <f t="shared" si="288"/>
        <v>0</v>
      </c>
      <c r="ES115" s="1">
        <f t="shared" si="289"/>
        <v>0</v>
      </c>
      <c r="ET115" s="24">
        <f t="shared" si="290"/>
        <v>0</v>
      </c>
      <c r="EU115" s="24" t="str">
        <f t="shared" si="291"/>
        <v/>
      </c>
      <c r="EV115" s="24">
        <f t="shared" si="292"/>
        <v>0</v>
      </c>
      <c r="EW115" s="24" t="str">
        <f t="shared" si="293"/>
        <v/>
      </c>
      <c r="EX115" s="24" t="str">
        <f t="shared" si="294"/>
        <v/>
      </c>
      <c r="EZ115" s="24">
        <f t="shared" si="295"/>
        <v>2.3148148148148182E-4</v>
      </c>
      <c r="FA115" s="24">
        <f>IF(AND(C115&lt;&gt;"",C115&lt;=20),C115/86400,20/86400)</f>
        <v>2.3148148148148149E-4</v>
      </c>
      <c r="FB115" s="40">
        <f t="shared" si="296"/>
        <v>-2.8102520310824275E-14</v>
      </c>
      <c r="FD115" s="24">
        <f t="shared" si="297"/>
        <v>1.9439814814814493E-4</v>
      </c>
      <c r="FE115" s="24">
        <f t="shared" si="298"/>
        <v>7.8703703703525418E-7</v>
      </c>
      <c r="FF115" s="24"/>
      <c r="FG115" s="49">
        <f>K115</f>
        <v>1</v>
      </c>
      <c r="FH115" s="8">
        <f>C115</f>
        <v>21.6</v>
      </c>
      <c r="FI115" s="49">
        <f>L115</f>
        <v>1</v>
      </c>
      <c r="FJ115" s="49">
        <f t="shared" si="299"/>
        <v>5</v>
      </c>
      <c r="FK115" s="49">
        <f t="shared" si="300"/>
        <v>5</v>
      </c>
      <c r="FL115" s="51">
        <f t="shared" si="301"/>
        <v>16.795999999999722</v>
      </c>
      <c r="FM115" s="49">
        <f t="shared" si="302"/>
        <v>0</v>
      </c>
      <c r="FN115" s="49">
        <f t="shared" si="303"/>
        <v>1</v>
      </c>
      <c r="FO115" s="51">
        <f t="shared" si="304"/>
        <v>3.2040000000003066</v>
      </c>
      <c r="FP115" s="51">
        <f t="shared" si="305"/>
        <v>3.2040000000003066</v>
      </c>
      <c r="FQ115" s="51">
        <f t="shared" si="306"/>
        <v>3.2040000000003066</v>
      </c>
      <c r="FR115" s="51">
        <f t="shared" si="307"/>
        <v>3.2040000000003066</v>
      </c>
      <c r="FS115" s="51">
        <f t="shared" si="308"/>
        <v>3.2040000000003066</v>
      </c>
      <c r="FT115" s="1">
        <f t="shared" si="309"/>
        <v>0</v>
      </c>
      <c r="FU115" s="1">
        <f t="shared" si="310"/>
        <v>2</v>
      </c>
      <c r="FV115" s="51">
        <f t="shared" si="311"/>
        <v>1.4280000000006621</v>
      </c>
      <c r="FW115" s="51">
        <f t="shared" si="312"/>
        <v>0.71400000000033104</v>
      </c>
      <c r="FX115" s="51">
        <f t="shared" si="313"/>
        <v>0.79900000000043825</v>
      </c>
      <c r="FY115" s="51">
        <f t="shared" si="314"/>
        <v>0.62900000000022382</v>
      </c>
      <c r="FZ115" s="51">
        <f t="shared" si="315"/>
        <v>0.62900000000022382</v>
      </c>
      <c r="GA115" s="1">
        <f t="shared" si="316"/>
        <v>1</v>
      </c>
      <c r="GB115" s="1">
        <f t="shared" si="317"/>
        <v>3</v>
      </c>
      <c r="GC115" s="51">
        <f t="shared" si="318"/>
        <v>15.367999999999061</v>
      </c>
      <c r="GD115" s="51">
        <f t="shared" si="319"/>
        <v>5.122666666666353</v>
      </c>
      <c r="GE115" s="51">
        <f t="shared" si="320"/>
        <v>9.5539999999996397</v>
      </c>
      <c r="GF115" s="51">
        <f t="shared" si="321"/>
        <v>9.5539999999996397</v>
      </c>
      <c r="GG115" s="51">
        <f t="shared" si="322"/>
        <v>5.1509999999998719</v>
      </c>
      <c r="GH115" s="1">
        <f t="shared" si="323"/>
        <v>0</v>
      </c>
      <c r="GI115" s="1">
        <f t="shared" si="324"/>
        <v>0</v>
      </c>
      <c r="GJ115" s="40">
        <f t="shared" si="325"/>
        <v>0</v>
      </c>
      <c r="GK115" s="40" t="str">
        <f t="shared" si="326"/>
        <v/>
      </c>
      <c r="GL115" s="40">
        <f t="shared" si="327"/>
        <v>0</v>
      </c>
      <c r="GM115" s="40" t="str">
        <f t="shared" si="328"/>
        <v/>
      </c>
      <c r="GN115" s="40" t="str">
        <f t="shared" si="329"/>
        <v/>
      </c>
    </row>
    <row r="116" spans="1:196" x14ac:dyDescent="0.25">
      <c r="A116">
        <v>3</v>
      </c>
      <c r="B116">
        <v>0</v>
      </c>
      <c r="C116">
        <v>8.1</v>
      </c>
      <c r="D116" s="11">
        <f>IF(C116&gt;0,P116+(C116/86400),"")</f>
        <v>2.1474780092592596E-2</v>
      </c>
      <c r="E116" s="11">
        <f t="shared" si="333"/>
        <v>2.1612511574074077E-2</v>
      </c>
      <c r="F116" s="1">
        <v>2</v>
      </c>
      <c r="G116" s="1" t="s">
        <v>283</v>
      </c>
      <c r="H116" s="5">
        <v>78</v>
      </c>
      <c r="I116" s="5"/>
      <c r="J116" s="5"/>
      <c r="K116" s="23">
        <f t="shared" si="190"/>
        <v>1</v>
      </c>
      <c r="L116" s="5">
        <f t="shared" si="191"/>
        <v>0</v>
      </c>
      <c r="M116" s="5">
        <f t="shared" si="192"/>
        <v>0</v>
      </c>
      <c r="N116" s="5">
        <f t="shared" si="193"/>
        <v>0</v>
      </c>
      <c r="O116" s="47">
        <f t="shared" si="194"/>
        <v>0</v>
      </c>
      <c r="P116" s="4">
        <v>2.1381030092592596E-2</v>
      </c>
      <c r="Q116" s="4">
        <v>2.1422939814814815E-2</v>
      </c>
      <c r="R116" s="4">
        <v>2.1423726851851854E-2</v>
      </c>
      <c r="S116" s="4">
        <v>2.1456388888888889E-2</v>
      </c>
      <c r="T116" s="16">
        <v>2.1423726851851854E-2</v>
      </c>
      <c r="U116" s="4">
        <v>2.1456388888888889E-2</v>
      </c>
      <c r="V116" s="4">
        <v>2.1463773148148148E-2</v>
      </c>
      <c r="W116" s="16">
        <v>2.1468981481481481E-2</v>
      </c>
      <c r="X116" s="4"/>
      <c r="Y116" s="4"/>
      <c r="Z116" s="16"/>
      <c r="AA116" s="4"/>
      <c r="AB116" s="4"/>
      <c r="AC116" s="16"/>
      <c r="AD116" s="4"/>
      <c r="AE116" s="4"/>
      <c r="AF116" s="4">
        <v>2.1476261574074073E-2</v>
      </c>
      <c r="AG116" s="4">
        <f t="shared" si="195"/>
        <v>2.1474780092592596E-2</v>
      </c>
      <c r="AH116" s="4" t="str">
        <f t="shared" si="196"/>
        <v>TO</v>
      </c>
      <c r="AI116" s="4" t="str">
        <f t="shared" si="332"/>
        <v/>
      </c>
      <c r="AJ116" s="5" t="s">
        <v>282</v>
      </c>
      <c r="AK116" s="19" t="s">
        <v>280</v>
      </c>
      <c r="AL116" s="5" t="s">
        <v>281</v>
      </c>
      <c r="AM116" s="5" t="s">
        <v>286</v>
      </c>
      <c r="AN116" s="19" t="s">
        <v>280</v>
      </c>
      <c r="AO116" s="5"/>
      <c r="AP116" s="5"/>
      <c r="AQ116" s="19"/>
      <c r="AR116" s="5"/>
      <c r="AS116" s="5"/>
      <c r="AT116" s="19"/>
      <c r="AU116" s="5"/>
      <c r="AV116" s="5"/>
      <c r="AW116" s="1" t="str">
        <f t="shared" si="197"/>
        <v>ic</v>
      </c>
      <c r="AY116" s="1">
        <f t="shared" si="198"/>
        <v>1</v>
      </c>
      <c r="AZ116" s="1">
        <f t="shared" si="199"/>
        <v>4</v>
      </c>
      <c r="BA116" s="1">
        <f t="shared" si="200"/>
        <v>4</v>
      </c>
      <c r="BB116" s="1">
        <f t="shared" si="201"/>
        <v>0</v>
      </c>
      <c r="BC116" s="24">
        <f t="shared" si="202"/>
        <v>4.2696759259257949E-5</v>
      </c>
      <c r="BD116" s="24">
        <f t="shared" si="203"/>
        <v>3.2662037037035907E-5</v>
      </c>
      <c r="BE116" s="24">
        <f t="shared" si="204"/>
        <v>7.3842592592590628E-6</v>
      </c>
      <c r="BF116" s="24">
        <f t="shared" si="205"/>
        <v>5.2083333333327597E-6</v>
      </c>
      <c r="BG116" s="24" t="str">
        <f t="shared" si="206"/>
        <v/>
      </c>
      <c r="BH116" s="24" t="str">
        <f t="shared" si="207"/>
        <v/>
      </c>
      <c r="BI116" s="24" t="str">
        <f t="shared" si="208"/>
        <v/>
      </c>
      <c r="BJ116" s="24" t="str">
        <f t="shared" si="209"/>
        <v/>
      </c>
      <c r="BK116" s="24" t="str">
        <f t="shared" si="210"/>
        <v/>
      </c>
      <c r="BL116" s="24" t="str">
        <f t="shared" si="211"/>
        <v/>
      </c>
      <c r="BM116" s="24" t="str">
        <f t="shared" si="212"/>
        <v/>
      </c>
      <c r="BN116" s="24" t="str">
        <f t="shared" si="213"/>
        <v/>
      </c>
      <c r="BO116" s="24">
        <f t="shared" si="214"/>
        <v>5.7986111111144045E-6</v>
      </c>
      <c r="BQ116" s="24" t="str">
        <f t="shared" si="215"/>
        <v/>
      </c>
      <c r="BR116" s="24">
        <f t="shared" si="216"/>
        <v>3.2662037037035907E-5</v>
      </c>
      <c r="BS116" s="24" t="str">
        <f t="shared" si="217"/>
        <v/>
      </c>
      <c r="BT116" s="24" t="str">
        <f t="shared" si="218"/>
        <v/>
      </c>
      <c r="BU116" s="24" t="str">
        <f t="shared" si="219"/>
        <v/>
      </c>
      <c r="BV116" s="24" t="str">
        <f t="shared" si="220"/>
        <v/>
      </c>
      <c r="BW116" s="24" t="str">
        <f t="shared" si="221"/>
        <v/>
      </c>
      <c r="BX116" s="24" t="str">
        <f t="shared" si="222"/>
        <v/>
      </c>
      <c r="BY116" s="24" t="str">
        <f t="shared" si="223"/>
        <v/>
      </c>
      <c r="BZ116" s="24" t="str">
        <f t="shared" si="224"/>
        <v/>
      </c>
      <c r="CA116" s="24" t="str">
        <f t="shared" si="225"/>
        <v/>
      </c>
      <c r="CB116" s="24" t="str">
        <f t="shared" si="226"/>
        <v/>
      </c>
      <c r="CC116" s="24">
        <f t="shared" si="227"/>
        <v>5.7986111111144045E-6</v>
      </c>
      <c r="CD116" s="1">
        <f t="shared" si="228"/>
        <v>0</v>
      </c>
      <c r="CE116" s="1">
        <f t="shared" si="229"/>
        <v>2</v>
      </c>
      <c r="CF116" s="24">
        <f t="shared" si="230"/>
        <v>3.8460648148150312E-5</v>
      </c>
      <c r="CG116" s="24">
        <f t="shared" si="231"/>
        <v>1.9230324074075156E-5</v>
      </c>
      <c r="CH116" s="24">
        <f t="shared" si="232"/>
        <v>3.2662037037035907E-5</v>
      </c>
      <c r="CI116" s="24">
        <f t="shared" si="233"/>
        <v>3.2662037037035907E-5</v>
      </c>
      <c r="CJ116" s="24">
        <f t="shared" si="234"/>
        <v>3.2662037037035907E-5</v>
      </c>
      <c r="CM116" s="24" t="str">
        <f t="shared" si="235"/>
        <v/>
      </c>
      <c r="CN116" s="24" t="str">
        <f t="shared" si="236"/>
        <v/>
      </c>
      <c r="CO116" s="24" t="str">
        <f t="shared" si="237"/>
        <v/>
      </c>
      <c r="CP116" s="24">
        <f t="shared" si="238"/>
        <v>5.2083333333327597E-6</v>
      </c>
      <c r="CQ116" s="24" t="str">
        <f t="shared" si="239"/>
        <v/>
      </c>
      <c r="CR116" s="24" t="str">
        <f t="shared" si="240"/>
        <v/>
      </c>
      <c r="CS116" s="24" t="str">
        <f t="shared" si="241"/>
        <v/>
      </c>
      <c r="CT116" s="24" t="str">
        <f t="shared" si="242"/>
        <v/>
      </c>
      <c r="CU116" s="24" t="str">
        <f t="shared" si="243"/>
        <v/>
      </c>
      <c r="CV116" s="24" t="str">
        <f t="shared" si="244"/>
        <v/>
      </c>
      <c r="CW116" s="24" t="str">
        <f t="shared" si="245"/>
        <v/>
      </c>
      <c r="CX116" s="24" t="str">
        <f t="shared" si="246"/>
        <v/>
      </c>
      <c r="CY116" s="24" t="str">
        <f t="shared" si="247"/>
        <v/>
      </c>
      <c r="CZ116" s="1">
        <f t="shared" si="248"/>
        <v>0</v>
      </c>
      <c r="DA116" s="1">
        <f t="shared" si="249"/>
        <v>1</v>
      </c>
      <c r="DB116" s="24">
        <f t="shared" si="250"/>
        <v>5.2083333333327597E-6</v>
      </c>
      <c r="DC116" s="24">
        <f t="shared" si="251"/>
        <v>5.2083333333327597E-6</v>
      </c>
      <c r="DD116" s="24">
        <f t="shared" si="252"/>
        <v>5.2083333333327597E-6</v>
      </c>
      <c r="DE116" s="24">
        <f t="shared" si="253"/>
        <v>5.2083333333327597E-6</v>
      </c>
      <c r="DF116" s="24">
        <f t="shared" si="254"/>
        <v>5.2083333333327597E-6</v>
      </c>
      <c r="DI116" s="24">
        <f t="shared" si="255"/>
        <v>4.2696759259257949E-5</v>
      </c>
      <c r="DJ116" s="24" t="str">
        <f t="shared" si="256"/>
        <v/>
      </c>
      <c r="DK116" s="24" t="str">
        <f t="shared" si="257"/>
        <v/>
      </c>
      <c r="DL116" s="24" t="str">
        <f t="shared" si="258"/>
        <v/>
      </c>
      <c r="DM116" s="24" t="str">
        <f t="shared" si="259"/>
        <v/>
      </c>
      <c r="DN116" s="24" t="str">
        <f t="shared" si="260"/>
        <v/>
      </c>
      <c r="DO116" s="24" t="str">
        <f t="shared" si="261"/>
        <v/>
      </c>
      <c r="DP116" s="24" t="str">
        <f t="shared" si="262"/>
        <v/>
      </c>
      <c r="DQ116" s="24" t="str">
        <f t="shared" si="263"/>
        <v/>
      </c>
      <c r="DR116" s="24" t="str">
        <f t="shared" si="264"/>
        <v/>
      </c>
      <c r="DS116" s="24" t="str">
        <f t="shared" si="265"/>
        <v/>
      </c>
      <c r="DT116" s="24" t="str">
        <f t="shared" si="266"/>
        <v/>
      </c>
      <c r="DU116" s="24" t="str">
        <f t="shared" si="267"/>
        <v/>
      </c>
      <c r="DV116" s="1">
        <f t="shared" si="268"/>
        <v>1</v>
      </c>
      <c r="DW116" s="1">
        <f t="shared" si="269"/>
        <v>1</v>
      </c>
      <c r="DX116" s="24">
        <f t="shared" si="270"/>
        <v>4.2696759259257949E-5</v>
      </c>
      <c r="DY116" s="24">
        <f t="shared" si="271"/>
        <v>4.2696759259257949E-5</v>
      </c>
      <c r="DZ116" s="24">
        <f t="shared" si="272"/>
        <v>4.2696759259257949E-5</v>
      </c>
      <c r="EA116" s="24">
        <f t="shared" si="273"/>
        <v>4.2696759259257949E-5</v>
      </c>
      <c r="EB116" s="24" t="str">
        <f t="shared" si="274"/>
        <v/>
      </c>
      <c r="EE116" s="24" t="str">
        <f t="shared" si="275"/>
        <v/>
      </c>
      <c r="EF116" s="24" t="str">
        <f t="shared" si="276"/>
        <v/>
      </c>
      <c r="EG116" s="24">
        <f t="shared" si="277"/>
        <v>7.3842592592590628E-6</v>
      </c>
      <c r="EH116" s="24" t="str">
        <f t="shared" si="278"/>
        <v/>
      </c>
      <c r="EI116" s="24" t="str">
        <f t="shared" si="279"/>
        <v/>
      </c>
      <c r="EJ116" s="24" t="str">
        <f t="shared" si="280"/>
        <v/>
      </c>
      <c r="EK116" s="24" t="str">
        <f t="shared" si="281"/>
        <v/>
      </c>
      <c r="EL116" s="24" t="str">
        <f t="shared" si="282"/>
        <v/>
      </c>
      <c r="EM116" s="24" t="str">
        <f t="shared" si="283"/>
        <v/>
      </c>
      <c r="EN116" s="24" t="str">
        <f t="shared" si="284"/>
        <v/>
      </c>
      <c r="EO116" s="24" t="str">
        <f t="shared" si="285"/>
        <v/>
      </c>
      <c r="EP116" s="24" t="str">
        <f t="shared" si="286"/>
        <v/>
      </c>
      <c r="EQ116" s="24" t="str">
        <f t="shared" si="287"/>
        <v/>
      </c>
      <c r="ER116" s="1">
        <f t="shared" si="288"/>
        <v>0</v>
      </c>
      <c r="ES116" s="1">
        <f t="shared" si="289"/>
        <v>1</v>
      </c>
      <c r="ET116" s="24">
        <f t="shared" si="290"/>
        <v>7.3842592592590628E-6</v>
      </c>
      <c r="EU116" s="24">
        <f t="shared" si="291"/>
        <v>7.3842592592590628E-6</v>
      </c>
      <c r="EV116" s="24">
        <f t="shared" si="292"/>
        <v>7.3842592592590628E-6</v>
      </c>
      <c r="EW116" s="24">
        <f t="shared" si="293"/>
        <v>7.3842592592590628E-6</v>
      </c>
      <c r="EX116" s="24">
        <f t="shared" si="294"/>
        <v>7.3842592592590628E-6</v>
      </c>
      <c r="EZ116" s="24">
        <f t="shared" si="295"/>
        <v>9.3750000000000083E-5</v>
      </c>
      <c r="FA116" s="24">
        <f>IF(AND(C116&lt;&gt;"",C116&lt;=20),C116/86400,20/86400)</f>
        <v>9.3750000000000002E-5</v>
      </c>
      <c r="FB116" s="40">
        <f t="shared" si="296"/>
        <v>-7.0256300777060687E-15</v>
      </c>
      <c r="FD116" s="24">
        <f t="shared" si="297"/>
        <v>4.2696759259257949E-5</v>
      </c>
      <c r="FE116" s="24">
        <f t="shared" si="298"/>
        <v>7.8703703703872363E-7</v>
      </c>
      <c r="FF116" s="24"/>
      <c r="FG116" s="49">
        <f>K116</f>
        <v>1</v>
      </c>
      <c r="FH116" s="8">
        <f>C116</f>
        <v>8.1</v>
      </c>
      <c r="FI116" s="49">
        <f>L116</f>
        <v>0</v>
      </c>
      <c r="FJ116" s="49">
        <f t="shared" si="299"/>
        <v>1</v>
      </c>
      <c r="FK116" s="49">
        <f t="shared" si="300"/>
        <v>4</v>
      </c>
      <c r="FL116" s="51">
        <f t="shared" si="301"/>
        <v>3.6889999999998868</v>
      </c>
      <c r="FM116" s="49">
        <f t="shared" si="302"/>
        <v>0</v>
      </c>
      <c r="FN116" s="49">
        <f t="shared" si="303"/>
        <v>2</v>
      </c>
      <c r="FO116" s="51">
        <f t="shared" si="304"/>
        <v>3.3230000000001869</v>
      </c>
      <c r="FP116" s="51">
        <f t="shared" si="305"/>
        <v>1.6615000000000935</v>
      </c>
      <c r="FQ116" s="51">
        <f t="shared" si="306"/>
        <v>2.8219999999999024</v>
      </c>
      <c r="FR116" s="51">
        <f t="shared" si="307"/>
        <v>2.8219999999999024</v>
      </c>
      <c r="FS116" s="51">
        <f t="shared" si="308"/>
        <v>2.8219999999999024</v>
      </c>
      <c r="FT116" s="1">
        <f t="shared" si="309"/>
        <v>0</v>
      </c>
      <c r="FU116" s="1">
        <f t="shared" si="310"/>
        <v>1</v>
      </c>
      <c r="FV116" s="51">
        <f t="shared" si="311"/>
        <v>0.44999999999995044</v>
      </c>
      <c r="FW116" s="51">
        <f t="shared" si="312"/>
        <v>0.44999999999995044</v>
      </c>
      <c r="FX116" s="51">
        <f t="shared" si="313"/>
        <v>0.44999999999995044</v>
      </c>
      <c r="FY116" s="51">
        <f t="shared" si="314"/>
        <v>0.44999999999995044</v>
      </c>
      <c r="FZ116" s="51">
        <f t="shared" si="315"/>
        <v>0.44999999999995044</v>
      </c>
      <c r="GA116" s="1">
        <f t="shared" si="316"/>
        <v>1</v>
      </c>
      <c r="GB116" s="1">
        <f t="shared" si="317"/>
        <v>1</v>
      </c>
      <c r="GC116" s="51">
        <f t="shared" si="318"/>
        <v>3.6889999999998868</v>
      </c>
      <c r="GD116" s="51">
        <f t="shared" si="319"/>
        <v>3.6889999999998868</v>
      </c>
      <c r="GE116" s="51">
        <f t="shared" si="320"/>
        <v>3.6889999999998868</v>
      </c>
      <c r="GF116" s="51">
        <f t="shared" si="321"/>
        <v>3.6889999999998868</v>
      </c>
      <c r="GG116" s="51" t="str">
        <f t="shared" si="322"/>
        <v/>
      </c>
      <c r="GH116" s="1">
        <f t="shared" si="323"/>
        <v>0</v>
      </c>
      <c r="GI116" s="1">
        <f t="shared" si="324"/>
        <v>1</v>
      </c>
      <c r="GJ116" s="40">
        <f t="shared" si="325"/>
        <v>0.63799999999998303</v>
      </c>
      <c r="GK116" s="40">
        <f t="shared" si="326"/>
        <v>0.63799999999998303</v>
      </c>
      <c r="GL116" s="40">
        <f t="shared" si="327"/>
        <v>0.63799999999998303</v>
      </c>
      <c r="GM116" s="40">
        <f t="shared" si="328"/>
        <v>0.63799999999998303</v>
      </c>
      <c r="GN116" s="40">
        <f t="shared" si="329"/>
        <v>0.63799999999998303</v>
      </c>
    </row>
    <row r="117" spans="1:196" s="42" customFormat="1" x14ac:dyDescent="0.25">
      <c r="A117" s="30">
        <v>3</v>
      </c>
      <c r="B117" s="30">
        <v>3</v>
      </c>
      <c r="C117" s="30"/>
      <c r="D117" s="41" t="str">
        <f>IF(C117&gt;0,P117+(C117/86400),"")</f>
        <v/>
      </c>
      <c r="E117" s="41">
        <f t="shared" si="333"/>
        <v>9.6742361111111126E-3</v>
      </c>
      <c r="F117" s="42">
        <v>2</v>
      </c>
      <c r="G117" s="42" t="s">
        <v>283</v>
      </c>
      <c r="H117" s="47">
        <v>79</v>
      </c>
      <c r="I117" s="47"/>
      <c r="J117" s="47" t="s">
        <v>285</v>
      </c>
      <c r="K117" s="23">
        <f t="shared" si="190"/>
        <v>1</v>
      </c>
      <c r="L117" s="47">
        <f t="shared" si="191"/>
        <v>0</v>
      </c>
      <c r="M117" s="47">
        <f t="shared" si="192"/>
        <v>0</v>
      </c>
      <c r="N117" s="47">
        <f t="shared" si="193"/>
        <v>1</v>
      </c>
      <c r="O117" s="47">
        <f t="shared" si="194"/>
        <v>0</v>
      </c>
      <c r="P117" s="43">
        <v>9.4427546296296308E-3</v>
      </c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 t="s">
        <v>284</v>
      </c>
      <c r="AG117" s="43">
        <f t="shared" si="195"/>
        <v>9.6742361111111126E-3</v>
      </c>
      <c r="AH117" s="43" t="str">
        <f t="shared" si="196"/>
        <v>EB</v>
      </c>
      <c r="AI117" s="43" t="e">
        <f t="shared" si="332"/>
        <v>#VALUE!</v>
      </c>
      <c r="AJ117" s="47" t="s">
        <v>282</v>
      </c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1" t="str">
        <f t="shared" si="197"/>
        <v>surt</v>
      </c>
      <c r="AX117" s="1"/>
      <c r="AY117" s="1">
        <f t="shared" si="198"/>
        <v>999</v>
      </c>
      <c r="AZ117" s="1">
        <f t="shared" si="199"/>
        <v>0</v>
      </c>
      <c r="BA117" s="1">
        <f t="shared" si="200"/>
        <v>0</v>
      </c>
      <c r="BB117" s="1">
        <f t="shared" si="201"/>
        <v>0</v>
      </c>
      <c r="BC117" s="24">
        <f t="shared" si="202"/>
        <v>2.3148148148148182E-4</v>
      </c>
      <c r="BD117" s="24" t="str">
        <f t="shared" si="203"/>
        <v/>
      </c>
      <c r="BE117" s="24" t="str">
        <f t="shared" si="204"/>
        <v/>
      </c>
      <c r="BF117" s="24" t="str">
        <f t="shared" si="205"/>
        <v/>
      </c>
      <c r="BG117" s="24" t="str">
        <f t="shared" si="206"/>
        <v/>
      </c>
      <c r="BH117" s="24" t="str">
        <f t="shared" si="207"/>
        <v/>
      </c>
      <c r="BI117" s="24" t="str">
        <f t="shared" si="208"/>
        <v/>
      </c>
      <c r="BJ117" s="24" t="str">
        <f t="shared" si="209"/>
        <v/>
      </c>
      <c r="BK117" s="24" t="str">
        <f t="shared" si="210"/>
        <v/>
      </c>
      <c r="BL117" s="24" t="str">
        <f t="shared" si="211"/>
        <v/>
      </c>
      <c r="BM117" s="24" t="str">
        <f t="shared" si="212"/>
        <v/>
      </c>
      <c r="BN117" s="24" t="str">
        <f t="shared" si="213"/>
        <v/>
      </c>
      <c r="BO117" s="24" t="str">
        <f t="shared" si="214"/>
        <v/>
      </c>
      <c r="BQ117" s="24" t="str">
        <f t="shared" si="215"/>
        <v/>
      </c>
      <c r="BR117" s="24" t="str">
        <f t="shared" si="216"/>
        <v/>
      </c>
      <c r="BS117" s="24" t="str">
        <f t="shared" si="217"/>
        <v/>
      </c>
      <c r="BT117" s="24" t="str">
        <f t="shared" si="218"/>
        <v/>
      </c>
      <c r="BU117" s="24" t="str">
        <f t="shared" si="219"/>
        <v/>
      </c>
      <c r="BV117" s="24" t="str">
        <f t="shared" si="220"/>
        <v/>
      </c>
      <c r="BW117" s="24" t="str">
        <f t="shared" si="221"/>
        <v/>
      </c>
      <c r="BX117" s="24" t="str">
        <f t="shared" si="222"/>
        <v/>
      </c>
      <c r="BY117" s="24" t="str">
        <f t="shared" si="223"/>
        <v/>
      </c>
      <c r="BZ117" s="24" t="str">
        <f t="shared" si="224"/>
        <v/>
      </c>
      <c r="CA117" s="24" t="str">
        <f t="shared" si="225"/>
        <v/>
      </c>
      <c r="CB117" s="24" t="str">
        <f t="shared" si="226"/>
        <v/>
      </c>
      <c r="CC117" s="24" t="str">
        <f t="shared" si="227"/>
        <v/>
      </c>
      <c r="CD117" s="1">
        <f t="shared" si="228"/>
        <v>0</v>
      </c>
      <c r="CE117" s="1">
        <f t="shared" si="229"/>
        <v>0</v>
      </c>
      <c r="CF117" s="24">
        <f t="shared" si="230"/>
        <v>0</v>
      </c>
      <c r="CG117" s="24" t="str">
        <f t="shared" si="231"/>
        <v/>
      </c>
      <c r="CH117" s="24">
        <f t="shared" si="232"/>
        <v>0</v>
      </c>
      <c r="CI117" s="24" t="str">
        <f t="shared" si="233"/>
        <v/>
      </c>
      <c r="CJ117" s="24" t="str">
        <f t="shared" si="234"/>
        <v/>
      </c>
      <c r="CK117" s="1"/>
      <c r="CL117" s="1"/>
      <c r="CM117" s="24" t="str">
        <f t="shared" si="235"/>
        <v/>
      </c>
      <c r="CN117" s="24" t="str">
        <f t="shared" si="236"/>
        <v/>
      </c>
      <c r="CO117" s="24" t="str">
        <f t="shared" si="237"/>
        <v/>
      </c>
      <c r="CP117" s="24" t="str">
        <f t="shared" si="238"/>
        <v/>
      </c>
      <c r="CQ117" s="24" t="str">
        <f t="shared" si="239"/>
        <v/>
      </c>
      <c r="CR117" s="24" t="str">
        <f t="shared" si="240"/>
        <v/>
      </c>
      <c r="CS117" s="24" t="str">
        <f t="shared" si="241"/>
        <v/>
      </c>
      <c r="CT117" s="24" t="str">
        <f t="shared" si="242"/>
        <v/>
      </c>
      <c r="CU117" s="24" t="str">
        <f t="shared" si="243"/>
        <v/>
      </c>
      <c r="CV117" s="24" t="str">
        <f t="shared" si="244"/>
        <v/>
      </c>
      <c r="CW117" s="24" t="str">
        <f t="shared" si="245"/>
        <v/>
      </c>
      <c r="CX117" s="24" t="str">
        <f t="shared" si="246"/>
        <v/>
      </c>
      <c r="CY117" s="24" t="str">
        <f t="shared" si="247"/>
        <v/>
      </c>
      <c r="CZ117" s="1">
        <f t="shared" si="248"/>
        <v>0</v>
      </c>
      <c r="DA117" s="1">
        <f t="shared" si="249"/>
        <v>0</v>
      </c>
      <c r="DB117" s="24">
        <f t="shared" si="250"/>
        <v>0</v>
      </c>
      <c r="DC117" s="24" t="str">
        <f t="shared" si="251"/>
        <v/>
      </c>
      <c r="DD117" s="24">
        <f t="shared" si="252"/>
        <v>0</v>
      </c>
      <c r="DE117" s="24" t="str">
        <f t="shared" si="253"/>
        <v/>
      </c>
      <c r="DF117" s="24" t="str">
        <f t="shared" si="254"/>
        <v/>
      </c>
      <c r="DG117" s="1"/>
      <c r="DH117" s="1"/>
      <c r="DI117" s="24">
        <f t="shared" si="255"/>
        <v>2.3148148148148182E-4</v>
      </c>
      <c r="DJ117" s="24" t="str">
        <f t="shared" si="256"/>
        <v/>
      </c>
      <c r="DK117" s="24" t="str">
        <f t="shared" si="257"/>
        <v/>
      </c>
      <c r="DL117" s="24" t="str">
        <f t="shared" si="258"/>
        <v/>
      </c>
      <c r="DM117" s="24" t="str">
        <f t="shared" si="259"/>
        <v/>
      </c>
      <c r="DN117" s="24" t="str">
        <f t="shared" si="260"/>
        <v/>
      </c>
      <c r="DO117" s="24" t="str">
        <f t="shared" si="261"/>
        <v/>
      </c>
      <c r="DP117" s="24" t="str">
        <f t="shared" si="262"/>
        <v/>
      </c>
      <c r="DQ117" s="24" t="str">
        <f t="shared" si="263"/>
        <v/>
      </c>
      <c r="DR117" s="24" t="str">
        <f t="shared" si="264"/>
        <v/>
      </c>
      <c r="DS117" s="24" t="str">
        <f t="shared" si="265"/>
        <v/>
      </c>
      <c r="DT117" s="24" t="str">
        <f t="shared" si="266"/>
        <v/>
      </c>
      <c r="DU117" s="24" t="str">
        <f t="shared" si="267"/>
        <v/>
      </c>
      <c r="DV117" s="1">
        <f t="shared" si="268"/>
        <v>1</v>
      </c>
      <c r="DW117" s="1">
        <f t="shared" si="269"/>
        <v>1</v>
      </c>
      <c r="DX117" s="24">
        <f t="shared" si="270"/>
        <v>2.3148148148148182E-4</v>
      </c>
      <c r="DY117" s="24">
        <f t="shared" si="271"/>
        <v>2.3148148148148182E-4</v>
      </c>
      <c r="DZ117" s="24">
        <f t="shared" si="272"/>
        <v>2.3148148148148182E-4</v>
      </c>
      <c r="EA117" s="24">
        <f t="shared" si="273"/>
        <v>2.3148148148148182E-4</v>
      </c>
      <c r="EB117" s="24" t="str">
        <f t="shared" si="274"/>
        <v/>
      </c>
      <c r="EC117" s="1"/>
      <c r="ED117" s="1"/>
      <c r="EE117" s="24" t="str">
        <f t="shared" si="275"/>
        <v/>
      </c>
      <c r="EF117" s="24" t="str">
        <f t="shared" si="276"/>
        <v/>
      </c>
      <c r="EG117" s="24" t="str">
        <f t="shared" si="277"/>
        <v/>
      </c>
      <c r="EH117" s="24" t="str">
        <f t="shared" si="278"/>
        <v/>
      </c>
      <c r="EI117" s="24" t="str">
        <f t="shared" si="279"/>
        <v/>
      </c>
      <c r="EJ117" s="24" t="str">
        <f t="shared" si="280"/>
        <v/>
      </c>
      <c r="EK117" s="24" t="str">
        <f t="shared" si="281"/>
        <v/>
      </c>
      <c r="EL117" s="24" t="str">
        <f t="shared" si="282"/>
        <v/>
      </c>
      <c r="EM117" s="24" t="str">
        <f t="shared" si="283"/>
        <v/>
      </c>
      <c r="EN117" s="24" t="str">
        <f t="shared" si="284"/>
        <v/>
      </c>
      <c r="EO117" s="24" t="str">
        <f t="shared" si="285"/>
        <v/>
      </c>
      <c r="EP117" s="24" t="str">
        <f t="shared" si="286"/>
        <v/>
      </c>
      <c r="EQ117" s="24" t="str">
        <f t="shared" si="287"/>
        <v/>
      </c>
      <c r="ER117" s="1">
        <f t="shared" si="288"/>
        <v>0</v>
      </c>
      <c r="ES117" s="1">
        <f t="shared" si="289"/>
        <v>0</v>
      </c>
      <c r="ET117" s="24">
        <f t="shared" si="290"/>
        <v>0</v>
      </c>
      <c r="EU117" s="24" t="str">
        <f t="shared" si="291"/>
        <v/>
      </c>
      <c r="EV117" s="24">
        <f t="shared" si="292"/>
        <v>0</v>
      </c>
      <c r="EW117" s="24" t="str">
        <f t="shared" si="293"/>
        <v/>
      </c>
      <c r="EX117" s="24" t="str">
        <f t="shared" si="294"/>
        <v/>
      </c>
      <c r="EY117" s="1"/>
      <c r="EZ117" s="24">
        <f t="shared" si="295"/>
        <v>2.3148148148148182E-4</v>
      </c>
      <c r="FA117" s="24">
        <f>IF(AND(C117&lt;&gt;"",C117&lt;=20),C117/86400,20/86400)</f>
        <v>2.3148148148148149E-4</v>
      </c>
      <c r="FB117" s="40">
        <f t="shared" si="296"/>
        <v>-2.8102520310824275E-14</v>
      </c>
      <c r="FC117" s="1"/>
      <c r="FD117" s="24" t="str">
        <f t="shared" si="297"/>
        <v/>
      </c>
      <c r="FE117" s="24" t="str">
        <f t="shared" si="298"/>
        <v/>
      </c>
      <c r="FF117" s="24"/>
      <c r="FG117" s="49">
        <f>K117</f>
        <v>1</v>
      </c>
      <c r="FH117" s="8">
        <f>C117</f>
        <v>0</v>
      </c>
      <c r="FI117" s="49">
        <f>L117</f>
        <v>0</v>
      </c>
      <c r="FJ117" s="49">
        <f t="shared" si="299"/>
        <v>999</v>
      </c>
      <c r="FK117" s="49">
        <f t="shared" si="300"/>
        <v>0</v>
      </c>
      <c r="FL117" s="51" t="str">
        <f t="shared" si="301"/>
        <v/>
      </c>
      <c r="FM117" s="49">
        <f t="shared" si="302"/>
        <v>0</v>
      </c>
      <c r="FN117" s="49">
        <f t="shared" si="303"/>
        <v>0</v>
      </c>
      <c r="FO117" s="51">
        <f t="shared" si="304"/>
        <v>0</v>
      </c>
      <c r="FP117" s="51" t="str">
        <f t="shared" si="305"/>
        <v/>
      </c>
      <c r="FQ117" s="51">
        <f t="shared" si="306"/>
        <v>0</v>
      </c>
      <c r="FR117" s="51" t="str">
        <f t="shared" si="307"/>
        <v/>
      </c>
      <c r="FS117" s="51" t="str">
        <f t="shared" si="308"/>
        <v/>
      </c>
      <c r="FT117" s="1">
        <f t="shared" si="309"/>
        <v>0</v>
      </c>
      <c r="FU117" s="1">
        <f t="shared" si="310"/>
        <v>0</v>
      </c>
      <c r="FV117" s="51">
        <f t="shared" si="311"/>
        <v>0</v>
      </c>
      <c r="FW117" s="51" t="str">
        <f t="shared" si="312"/>
        <v/>
      </c>
      <c r="FX117" s="51">
        <f t="shared" si="313"/>
        <v>0</v>
      </c>
      <c r="FY117" s="51" t="str">
        <f t="shared" si="314"/>
        <v/>
      </c>
      <c r="FZ117" s="51" t="str">
        <f t="shared" si="315"/>
        <v/>
      </c>
      <c r="GA117" s="1">
        <f t="shared" si="316"/>
        <v>1</v>
      </c>
      <c r="GB117" s="1">
        <f t="shared" si="317"/>
        <v>1</v>
      </c>
      <c r="GC117" s="51">
        <f t="shared" si="318"/>
        <v>20.000000000000028</v>
      </c>
      <c r="GD117" s="51">
        <f t="shared" si="319"/>
        <v>20.000000000000028</v>
      </c>
      <c r="GE117" s="51">
        <f t="shared" si="320"/>
        <v>20.000000000000028</v>
      </c>
      <c r="GF117" s="51">
        <f t="shared" si="321"/>
        <v>20.000000000000028</v>
      </c>
      <c r="GG117" s="51" t="str">
        <f t="shared" si="322"/>
        <v/>
      </c>
      <c r="GH117" s="1">
        <f t="shared" si="323"/>
        <v>0</v>
      </c>
      <c r="GI117" s="1">
        <f t="shared" si="324"/>
        <v>0</v>
      </c>
      <c r="GJ117" s="40">
        <f t="shared" si="325"/>
        <v>0</v>
      </c>
      <c r="GK117" s="40" t="str">
        <f t="shared" si="326"/>
        <v/>
      </c>
      <c r="GL117" s="40">
        <f t="shared" si="327"/>
        <v>0</v>
      </c>
      <c r="GM117" s="40" t="str">
        <f t="shared" si="328"/>
        <v/>
      </c>
      <c r="GN117" s="40" t="str">
        <f t="shared" si="329"/>
        <v/>
      </c>
    </row>
    <row r="118" spans="1:196" x14ac:dyDescent="0.25">
      <c r="A118">
        <v>2</v>
      </c>
      <c r="B118">
        <v>0</v>
      </c>
      <c r="C118">
        <v>19.899999999999999</v>
      </c>
      <c r="D118" s="11">
        <f>IF(C118&gt;0,P118+(C118/86400),"")</f>
        <v>3.078898148148148E-2</v>
      </c>
      <c r="E118" s="11">
        <f t="shared" si="333"/>
        <v>3.0790138888888888E-2</v>
      </c>
      <c r="F118" s="1">
        <v>2</v>
      </c>
      <c r="G118" s="1" t="s">
        <v>283</v>
      </c>
      <c r="H118" s="5">
        <v>80</v>
      </c>
      <c r="I118" s="5"/>
      <c r="J118" s="5"/>
      <c r="K118" s="23">
        <f t="shared" si="190"/>
        <v>0</v>
      </c>
      <c r="L118" s="5">
        <f t="shared" si="191"/>
        <v>0</v>
      </c>
      <c r="M118" s="5">
        <f t="shared" si="192"/>
        <v>0</v>
      </c>
      <c r="N118" s="5">
        <f t="shared" si="193"/>
        <v>0</v>
      </c>
      <c r="O118" s="47">
        <f t="shared" si="194"/>
        <v>0</v>
      </c>
      <c r="P118" s="4">
        <v>3.0558657407407406E-2</v>
      </c>
      <c r="Q118" s="4">
        <v>3.0621030092592594E-2</v>
      </c>
      <c r="R118" s="4">
        <v>3.0621620370370372E-2</v>
      </c>
      <c r="S118" s="4">
        <v>3.0625949074074069E-2</v>
      </c>
      <c r="T118" s="16">
        <v>3.0621620370370372E-2</v>
      </c>
      <c r="U118" s="4">
        <v>3.0625949074074069E-2</v>
      </c>
      <c r="V118" s="4">
        <v>3.0744398148148153E-2</v>
      </c>
      <c r="W118" s="16">
        <v>3.0752071759259259E-2</v>
      </c>
      <c r="X118" s="4">
        <v>3.0773518518518519E-2</v>
      </c>
      <c r="Y118" s="4">
        <v>3.0779027777777777E-2</v>
      </c>
      <c r="Z118" s="16"/>
      <c r="AA118" s="4"/>
      <c r="AB118" s="4"/>
      <c r="AC118" s="16"/>
      <c r="AD118" s="4"/>
      <c r="AE118" s="4"/>
      <c r="AF118" s="4">
        <v>3.0789062500000002E-2</v>
      </c>
      <c r="AG118" s="4">
        <f t="shared" si="195"/>
        <v>3.078898148148148E-2</v>
      </c>
      <c r="AH118" s="4" t="str">
        <f t="shared" si="196"/>
        <v>TO</v>
      </c>
      <c r="AI118" s="4" t="str">
        <f t="shared" si="332"/>
        <v/>
      </c>
      <c r="AJ118" s="5" t="s">
        <v>282</v>
      </c>
      <c r="AK118" s="19" t="s">
        <v>280</v>
      </c>
      <c r="AL118" s="5" t="s">
        <v>282</v>
      </c>
      <c r="AM118" s="5" t="s">
        <v>286</v>
      </c>
      <c r="AN118" s="19" t="s">
        <v>282</v>
      </c>
      <c r="AO118" s="5" t="s">
        <v>286</v>
      </c>
      <c r="AP118" s="5" t="s">
        <v>280</v>
      </c>
      <c r="AQ118" s="19"/>
      <c r="AR118" s="5"/>
      <c r="AS118" s="5"/>
      <c r="AT118" s="19"/>
      <c r="AU118" s="5"/>
      <c r="AV118" s="5"/>
      <c r="AW118" s="1" t="str">
        <f t="shared" si="197"/>
        <v>ic</v>
      </c>
      <c r="AY118" s="1">
        <f t="shared" si="198"/>
        <v>1</v>
      </c>
      <c r="AZ118" s="1">
        <f t="shared" si="199"/>
        <v>6</v>
      </c>
      <c r="BA118" s="1">
        <f t="shared" si="200"/>
        <v>6</v>
      </c>
      <c r="BB118" s="1">
        <f t="shared" si="201"/>
        <v>0</v>
      </c>
      <c r="BC118" s="24">
        <f t="shared" si="202"/>
        <v>6.2962962962966051E-5</v>
      </c>
      <c r="BD118" s="24">
        <f t="shared" si="203"/>
        <v>4.3287037036973675E-6</v>
      </c>
      <c r="BE118" s="24">
        <f t="shared" si="204"/>
        <v>1.1844907407408331E-4</v>
      </c>
      <c r="BF118" s="24">
        <f t="shared" si="205"/>
        <v>7.6736111111058714E-6</v>
      </c>
      <c r="BG118" s="24">
        <f t="shared" si="206"/>
        <v>2.1446759259260983E-5</v>
      </c>
      <c r="BH118" s="24">
        <f t="shared" si="207"/>
        <v>5.5092592592571876E-6</v>
      </c>
      <c r="BI118" s="24" t="str">
        <f t="shared" si="208"/>
        <v/>
      </c>
      <c r="BJ118" s="24" t="str">
        <f t="shared" si="209"/>
        <v/>
      </c>
      <c r="BK118" s="24" t="str">
        <f t="shared" si="210"/>
        <v/>
      </c>
      <c r="BL118" s="24" t="str">
        <f t="shared" si="211"/>
        <v/>
      </c>
      <c r="BM118" s="24" t="str">
        <f t="shared" si="212"/>
        <v/>
      </c>
      <c r="BN118" s="24" t="str">
        <f t="shared" si="213"/>
        <v/>
      </c>
      <c r="BO118" s="24">
        <f t="shared" si="214"/>
        <v>9.953703703702993E-6</v>
      </c>
      <c r="BQ118" s="24" t="str">
        <f t="shared" si="215"/>
        <v/>
      </c>
      <c r="BR118" s="24">
        <f t="shared" si="216"/>
        <v>4.3287037036973675E-6</v>
      </c>
      <c r="BS118" s="24" t="str">
        <f t="shared" si="217"/>
        <v/>
      </c>
      <c r="BT118" s="24" t="str">
        <f t="shared" si="218"/>
        <v/>
      </c>
      <c r="BU118" s="24" t="str">
        <f t="shared" si="219"/>
        <v/>
      </c>
      <c r="BV118" s="24" t="str">
        <f t="shared" si="220"/>
        <v/>
      </c>
      <c r="BW118" s="24" t="str">
        <f t="shared" si="221"/>
        <v/>
      </c>
      <c r="BX118" s="24" t="str">
        <f t="shared" si="222"/>
        <v/>
      </c>
      <c r="BY118" s="24" t="str">
        <f t="shared" si="223"/>
        <v/>
      </c>
      <c r="BZ118" s="24" t="str">
        <f t="shared" si="224"/>
        <v/>
      </c>
      <c r="CA118" s="24" t="str">
        <f t="shared" si="225"/>
        <v/>
      </c>
      <c r="CB118" s="24" t="str">
        <f t="shared" si="226"/>
        <v/>
      </c>
      <c r="CC118" s="24">
        <f t="shared" si="227"/>
        <v>9.953703703702993E-6</v>
      </c>
      <c r="CD118" s="1">
        <f t="shared" si="228"/>
        <v>0</v>
      </c>
      <c r="CE118" s="1">
        <f t="shared" si="229"/>
        <v>2</v>
      </c>
      <c r="CF118" s="24">
        <f t="shared" si="230"/>
        <v>1.428240740740036E-5</v>
      </c>
      <c r="CG118" s="24">
        <f t="shared" si="231"/>
        <v>7.1412037037001802E-6</v>
      </c>
      <c r="CH118" s="24">
        <f t="shared" si="232"/>
        <v>9.953703703702993E-6</v>
      </c>
      <c r="CI118" s="24">
        <f t="shared" si="233"/>
        <v>4.3287037036973675E-6</v>
      </c>
      <c r="CJ118" s="24">
        <f t="shared" si="234"/>
        <v>4.3287037036973675E-6</v>
      </c>
      <c r="CM118" s="24" t="str">
        <f t="shared" si="235"/>
        <v/>
      </c>
      <c r="CN118" s="24" t="str">
        <f t="shared" si="236"/>
        <v/>
      </c>
      <c r="CO118" s="24" t="str">
        <f t="shared" si="237"/>
        <v/>
      </c>
      <c r="CP118" s="24">
        <f t="shared" si="238"/>
        <v>7.6736111111058714E-6</v>
      </c>
      <c r="CQ118" s="24" t="str">
        <f t="shared" si="239"/>
        <v/>
      </c>
      <c r="CR118" s="24">
        <f t="shared" si="240"/>
        <v>5.5092592592571876E-6</v>
      </c>
      <c r="CS118" s="24" t="str">
        <f t="shared" si="241"/>
        <v/>
      </c>
      <c r="CT118" s="24" t="str">
        <f t="shared" si="242"/>
        <v/>
      </c>
      <c r="CU118" s="24" t="str">
        <f t="shared" si="243"/>
        <v/>
      </c>
      <c r="CV118" s="24" t="str">
        <f t="shared" si="244"/>
        <v/>
      </c>
      <c r="CW118" s="24" t="str">
        <f t="shared" si="245"/>
        <v/>
      </c>
      <c r="CX118" s="24" t="str">
        <f t="shared" si="246"/>
        <v/>
      </c>
      <c r="CY118" s="24" t="str">
        <f t="shared" si="247"/>
        <v/>
      </c>
      <c r="CZ118" s="1">
        <f t="shared" si="248"/>
        <v>0</v>
      </c>
      <c r="DA118" s="1">
        <f t="shared" si="249"/>
        <v>2</v>
      </c>
      <c r="DB118" s="24">
        <f t="shared" si="250"/>
        <v>1.3182870370363059E-5</v>
      </c>
      <c r="DC118" s="24">
        <f t="shared" si="251"/>
        <v>6.5914351851815295E-6</v>
      </c>
      <c r="DD118" s="24">
        <f t="shared" si="252"/>
        <v>7.6736111111058714E-6</v>
      </c>
      <c r="DE118" s="24">
        <f t="shared" si="253"/>
        <v>7.6736111111058714E-6</v>
      </c>
      <c r="DF118" s="24">
        <f t="shared" si="254"/>
        <v>7.6736111111058714E-6</v>
      </c>
      <c r="DI118" s="24">
        <f t="shared" si="255"/>
        <v>6.2962962962966051E-5</v>
      </c>
      <c r="DJ118" s="24" t="str">
        <f t="shared" si="256"/>
        <v/>
      </c>
      <c r="DK118" s="24">
        <f t="shared" si="257"/>
        <v>1.1844907407408331E-4</v>
      </c>
      <c r="DL118" s="24" t="str">
        <f t="shared" si="258"/>
        <v/>
      </c>
      <c r="DM118" s="24">
        <f t="shared" si="259"/>
        <v>2.1446759259260983E-5</v>
      </c>
      <c r="DN118" s="24" t="str">
        <f t="shared" si="260"/>
        <v/>
      </c>
      <c r="DO118" s="24" t="str">
        <f t="shared" si="261"/>
        <v/>
      </c>
      <c r="DP118" s="24" t="str">
        <f t="shared" si="262"/>
        <v/>
      </c>
      <c r="DQ118" s="24" t="str">
        <f t="shared" si="263"/>
        <v/>
      </c>
      <c r="DR118" s="24" t="str">
        <f t="shared" si="264"/>
        <v/>
      </c>
      <c r="DS118" s="24" t="str">
        <f t="shared" si="265"/>
        <v/>
      </c>
      <c r="DT118" s="24" t="str">
        <f t="shared" si="266"/>
        <v/>
      </c>
      <c r="DU118" s="24" t="str">
        <f t="shared" si="267"/>
        <v/>
      </c>
      <c r="DV118" s="1">
        <f t="shared" si="268"/>
        <v>1</v>
      </c>
      <c r="DW118" s="1">
        <f t="shared" si="269"/>
        <v>3</v>
      </c>
      <c r="DX118" s="24">
        <f t="shared" si="270"/>
        <v>2.0285879629631035E-4</v>
      </c>
      <c r="DY118" s="24">
        <f t="shared" si="271"/>
        <v>6.7619598765436786E-5</v>
      </c>
      <c r="DZ118" s="24">
        <f t="shared" si="272"/>
        <v>1.1844907407408331E-4</v>
      </c>
      <c r="EA118" s="24">
        <f t="shared" si="273"/>
        <v>6.2962962962966051E-5</v>
      </c>
      <c r="EB118" s="24">
        <f t="shared" si="274"/>
        <v>1.1844907407408331E-4</v>
      </c>
      <c r="EE118" s="24" t="str">
        <f t="shared" si="275"/>
        <v/>
      </c>
      <c r="EF118" s="24" t="str">
        <f t="shared" si="276"/>
        <v/>
      </c>
      <c r="EG118" s="24" t="str">
        <f t="shared" si="277"/>
        <v/>
      </c>
      <c r="EH118" s="24" t="str">
        <f t="shared" si="278"/>
        <v/>
      </c>
      <c r="EI118" s="24" t="str">
        <f t="shared" si="279"/>
        <v/>
      </c>
      <c r="EJ118" s="24" t="str">
        <f t="shared" si="280"/>
        <v/>
      </c>
      <c r="EK118" s="24" t="str">
        <f t="shared" si="281"/>
        <v/>
      </c>
      <c r="EL118" s="24" t="str">
        <f t="shared" si="282"/>
        <v/>
      </c>
      <c r="EM118" s="24" t="str">
        <f t="shared" si="283"/>
        <v/>
      </c>
      <c r="EN118" s="24" t="str">
        <f t="shared" si="284"/>
        <v/>
      </c>
      <c r="EO118" s="24" t="str">
        <f t="shared" si="285"/>
        <v/>
      </c>
      <c r="EP118" s="24" t="str">
        <f t="shared" si="286"/>
        <v/>
      </c>
      <c r="EQ118" s="24" t="str">
        <f t="shared" si="287"/>
        <v/>
      </c>
      <c r="ER118" s="1">
        <f t="shared" si="288"/>
        <v>0</v>
      </c>
      <c r="ES118" s="1">
        <f t="shared" si="289"/>
        <v>0</v>
      </c>
      <c r="ET118" s="24">
        <f t="shared" si="290"/>
        <v>0</v>
      </c>
      <c r="EU118" s="24" t="str">
        <f t="shared" si="291"/>
        <v/>
      </c>
      <c r="EV118" s="24">
        <f t="shared" si="292"/>
        <v>0</v>
      </c>
      <c r="EW118" s="24" t="str">
        <f t="shared" si="293"/>
        <v/>
      </c>
      <c r="EX118" s="24" t="str">
        <f t="shared" si="294"/>
        <v/>
      </c>
      <c r="EZ118" s="24">
        <f t="shared" si="295"/>
        <v>2.3032407407407376E-4</v>
      </c>
      <c r="FA118" s="24">
        <f>IF(AND(C118&lt;&gt;"",C118&lt;=20),C118/86400,20/86400)</f>
        <v>2.3032407407407406E-4</v>
      </c>
      <c r="FB118" s="40">
        <f t="shared" si="296"/>
        <v>2.5760643618255585E-14</v>
      </c>
      <c r="FD118" s="24">
        <f t="shared" si="297"/>
        <v>6.2962962962966051E-5</v>
      </c>
      <c r="FE118" s="24">
        <f t="shared" si="298"/>
        <v>5.9027777777817536E-7</v>
      </c>
      <c r="FF118" s="24"/>
      <c r="FG118" s="49">
        <f>K118</f>
        <v>0</v>
      </c>
      <c r="FH118" s="8">
        <f>C118</f>
        <v>19.899999999999999</v>
      </c>
      <c r="FI118" s="49">
        <f>L118</f>
        <v>0</v>
      </c>
      <c r="FJ118" s="49">
        <f t="shared" si="299"/>
        <v>1</v>
      </c>
      <c r="FK118" s="49">
        <f t="shared" si="300"/>
        <v>6</v>
      </c>
      <c r="FL118" s="51">
        <f t="shared" si="301"/>
        <v>5.4400000000002668</v>
      </c>
      <c r="FM118" s="49">
        <f t="shared" si="302"/>
        <v>0</v>
      </c>
      <c r="FN118" s="49">
        <f t="shared" si="303"/>
        <v>2</v>
      </c>
      <c r="FO118" s="51">
        <f t="shared" si="304"/>
        <v>1.2339999999993911</v>
      </c>
      <c r="FP118" s="51">
        <f t="shared" si="305"/>
        <v>0.61699999999969557</v>
      </c>
      <c r="FQ118" s="51">
        <f t="shared" si="306"/>
        <v>0.85999999999993859</v>
      </c>
      <c r="FR118" s="51">
        <f t="shared" si="307"/>
        <v>0.37399999999945255</v>
      </c>
      <c r="FS118" s="51">
        <f t="shared" si="308"/>
        <v>0.37399999999945255</v>
      </c>
      <c r="FT118" s="1">
        <f t="shared" si="309"/>
        <v>0</v>
      </c>
      <c r="FU118" s="1">
        <f t="shared" si="310"/>
        <v>2</v>
      </c>
      <c r="FV118" s="51">
        <f t="shared" si="311"/>
        <v>1.1389999999993683</v>
      </c>
      <c r="FW118" s="51">
        <f t="shared" si="312"/>
        <v>0.56949999999968415</v>
      </c>
      <c r="FX118" s="51">
        <f t="shared" si="313"/>
        <v>0.66299999999954728</v>
      </c>
      <c r="FY118" s="51">
        <f t="shared" si="314"/>
        <v>0.66299999999954728</v>
      </c>
      <c r="FZ118" s="51">
        <f t="shared" si="315"/>
        <v>0.66299999999954728</v>
      </c>
      <c r="GA118" s="1">
        <f t="shared" si="316"/>
        <v>1</v>
      </c>
      <c r="GB118" s="1">
        <f t="shared" si="317"/>
        <v>3</v>
      </c>
      <c r="GC118" s="51">
        <f t="shared" si="318"/>
        <v>17.527000000001212</v>
      </c>
      <c r="GD118" s="51">
        <f t="shared" si="319"/>
        <v>5.8423333333337384</v>
      </c>
      <c r="GE118" s="51">
        <f t="shared" si="320"/>
        <v>10.234000000000798</v>
      </c>
      <c r="GF118" s="51">
        <f t="shared" si="321"/>
        <v>5.4400000000002668</v>
      </c>
      <c r="GG118" s="51">
        <f t="shared" si="322"/>
        <v>10.234000000000798</v>
      </c>
      <c r="GH118" s="1">
        <f t="shared" si="323"/>
        <v>0</v>
      </c>
      <c r="GI118" s="1">
        <f t="shared" si="324"/>
        <v>0</v>
      </c>
      <c r="GJ118" s="40">
        <f t="shared" si="325"/>
        <v>0</v>
      </c>
      <c r="GK118" s="40" t="str">
        <f t="shared" si="326"/>
        <v/>
      </c>
      <c r="GL118" s="40">
        <f t="shared" si="327"/>
        <v>0</v>
      </c>
      <c r="GM118" s="40" t="str">
        <f t="shared" si="328"/>
        <v/>
      </c>
      <c r="GN118" s="40" t="str">
        <f t="shared" si="329"/>
        <v/>
      </c>
    </row>
    <row r="119" spans="1:196" x14ac:dyDescent="0.25">
      <c r="A119">
        <v>3</v>
      </c>
      <c r="B119">
        <v>0</v>
      </c>
      <c r="C119">
        <v>28.2</v>
      </c>
      <c r="D119" s="11">
        <f>IF(C119&gt;0,P119+(C119/86400),"")</f>
        <v>3.272337962962963E-3</v>
      </c>
      <c r="E119" s="11">
        <f t="shared" si="333"/>
        <v>3.1774305555555557E-3</v>
      </c>
      <c r="F119" s="1">
        <v>2</v>
      </c>
      <c r="G119" s="1" t="s">
        <v>283</v>
      </c>
      <c r="H119" s="5">
        <v>81</v>
      </c>
      <c r="I119" s="5"/>
      <c r="J119" s="5"/>
      <c r="K119" s="23">
        <f t="shared" si="190"/>
        <v>1</v>
      </c>
      <c r="L119" s="5">
        <f t="shared" si="191"/>
        <v>1</v>
      </c>
      <c r="M119" s="5">
        <f t="shared" si="192"/>
        <v>0</v>
      </c>
      <c r="N119" s="5">
        <f t="shared" si="193"/>
        <v>0</v>
      </c>
      <c r="O119" s="47">
        <f t="shared" si="194"/>
        <v>0</v>
      </c>
      <c r="P119" s="4">
        <v>2.9459490740740744E-3</v>
      </c>
      <c r="Q119" s="4">
        <v>3.0447222222222225E-3</v>
      </c>
      <c r="R119" s="4">
        <v>3.0462962962962965E-3</v>
      </c>
      <c r="S119" s="4">
        <v>3.1249999999999997E-3</v>
      </c>
      <c r="T119" s="16">
        <v>2.9597222222222225E-3</v>
      </c>
      <c r="U119" s="4">
        <v>2.9664120370370365E-3</v>
      </c>
      <c r="V119" s="4">
        <v>3.0055671296296293E-3</v>
      </c>
      <c r="W119" s="16">
        <v>3.0177662037037035E-3</v>
      </c>
      <c r="X119" s="4">
        <v>3.0462962962962965E-3</v>
      </c>
      <c r="Y119" s="4">
        <v>3.1249999999999997E-3</v>
      </c>
      <c r="Z119" s="16">
        <v>3.1328703703703705E-3</v>
      </c>
      <c r="AA119" s="4">
        <v>3.176944444444444E-3</v>
      </c>
      <c r="AB119" s="4"/>
      <c r="AC119" s="16"/>
      <c r="AD119" s="4"/>
      <c r="AE119" s="4"/>
      <c r="AF119" s="4">
        <v>3.2737500000000002E-3</v>
      </c>
      <c r="AG119" s="4">
        <f t="shared" si="195"/>
        <v>3.1774305555555557E-3</v>
      </c>
      <c r="AH119" s="4" t="str">
        <f t="shared" si="196"/>
        <v>EB</v>
      </c>
      <c r="AI119" s="4" t="str">
        <f t="shared" si="332"/>
        <v>X</v>
      </c>
      <c r="AJ119" s="5" t="s">
        <v>282</v>
      </c>
      <c r="AK119" s="19" t="s">
        <v>286</v>
      </c>
      <c r="AL119" s="5" t="s">
        <v>282</v>
      </c>
      <c r="AM119" s="5" t="s">
        <v>286</v>
      </c>
      <c r="AN119" s="19" t="s">
        <v>282</v>
      </c>
      <c r="AO119" s="5" t="s">
        <v>280</v>
      </c>
      <c r="AP119" s="5" t="s">
        <v>286</v>
      </c>
      <c r="AQ119" s="19" t="s">
        <v>282</v>
      </c>
      <c r="AR119" s="5" t="s">
        <v>280</v>
      </c>
      <c r="AS119" s="5"/>
      <c r="AT119" s="19"/>
      <c r="AU119" s="5"/>
      <c r="AV119" s="5"/>
      <c r="AW119" s="1" t="str">
        <f t="shared" si="197"/>
        <v>ic</v>
      </c>
      <c r="AY119" s="1">
        <f t="shared" si="198"/>
        <v>5</v>
      </c>
      <c r="AZ119" s="1">
        <f t="shared" si="199"/>
        <v>8</v>
      </c>
      <c r="BA119" s="1">
        <f t="shared" si="200"/>
        <v>8</v>
      </c>
      <c r="BB119" s="1">
        <f t="shared" si="201"/>
        <v>0</v>
      </c>
      <c r="BC119" s="24">
        <f t="shared" si="202"/>
        <v>1.3773148148148173E-5</v>
      </c>
      <c r="BD119" s="24">
        <f t="shared" si="203"/>
        <v>6.689814814813972E-6</v>
      </c>
      <c r="BE119" s="24">
        <f t="shared" si="204"/>
        <v>3.91550925925928E-5</v>
      </c>
      <c r="BF119" s="24">
        <f t="shared" si="205"/>
        <v>1.2199074074074195E-5</v>
      </c>
      <c r="BG119" s="24">
        <f t="shared" si="206"/>
        <v>2.8530092592593016E-5</v>
      </c>
      <c r="BH119" s="24">
        <f t="shared" si="207"/>
        <v>7.8703703703703227E-5</v>
      </c>
      <c r="BI119" s="24">
        <f t="shared" si="208"/>
        <v>7.8703703703707564E-6</v>
      </c>
      <c r="BJ119" s="24">
        <f t="shared" si="209"/>
        <v>4.4074074074073547E-5</v>
      </c>
      <c r="BK119" s="24" t="str">
        <f t="shared" si="210"/>
        <v/>
      </c>
      <c r="BL119" s="24" t="str">
        <f t="shared" si="211"/>
        <v/>
      </c>
      <c r="BM119" s="24" t="str">
        <f t="shared" si="212"/>
        <v/>
      </c>
      <c r="BN119" s="24" t="str">
        <f t="shared" si="213"/>
        <v/>
      </c>
      <c r="BO119" s="24">
        <f t="shared" si="214"/>
        <v>4.8611111111169364E-7</v>
      </c>
      <c r="BQ119" s="24" t="str">
        <f t="shared" si="215"/>
        <v/>
      </c>
      <c r="BR119" s="24" t="str">
        <f t="shared" si="216"/>
        <v/>
      </c>
      <c r="BS119" s="24" t="str">
        <f t="shared" si="217"/>
        <v/>
      </c>
      <c r="BT119" s="24" t="str">
        <f t="shared" si="218"/>
        <v/>
      </c>
      <c r="BU119" s="24" t="str">
        <f t="shared" si="219"/>
        <v/>
      </c>
      <c r="BV119" s="24">
        <f t="shared" si="220"/>
        <v>7.8703703703703227E-5</v>
      </c>
      <c r="BW119" s="24" t="str">
        <f t="shared" si="221"/>
        <v/>
      </c>
      <c r="BX119" s="24" t="str">
        <f t="shared" si="222"/>
        <v/>
      </c>
      <c r="BY119" s="24" t="str">
        <f t="shared" si="223"/>
        <v/>
      </c>
      <c r="BZ119" s="24" t="str">
        <f t="shared" si="224"/>
        <v/>
      </c>
      <c r="CA119" s="24" t="str">
        <f t="shared" si="225"/>
        <v/>
      </c>
      <c r="CB119" s="24" t="str">
        <f t="shared" si="226"/>
        <v/>
      </c>
      <c r="CC119" s="24">
        <f t="shared" si="227"/>
        <v>4.8611111111169364E-7</v>
      </c>
      <c r="CD119" s="1">
        <f t="shared" si="228"/>
        <v>0</v>
      </c>
      <c r="CE119" s="1">
        <f t="shared" si="229"/>
        <v>2</v>
      </c>
      <c r="CF119" s="24">
        <f t="shared" si="230"/>
        <v>7.9189814814814921E-5</v>
      </c>
      <c r="CG119" s="24">
        <f t="shared" si="231"/>
        <v>3.9594907407407461E-5</v>
      </c>
      <c r="CH119" s="24">
        <f t="shared" si="232"/>
        <v>7.8703703703703227E-5</v>
      </c>
      <c r="CI119" s="24">
        <f t="shared" si="233"/>
        <v>7.8703703703703227E-5</v>
      </c>
      <c r="CJ119" s="24">
        <f t="shared" si="234"/>
        <v>7.8703703703703227E-5</v>
      </c>
      <c r="CM119" s="24" t="str">
        <f t="shared" si="235"/>
        <v/>
      </c>
      <c r="CN119" s="24">
        <f t="shared" si="236"/>
        <v>6.689814814813972E-6</v>
      </c>
      <c r="CO119" s="24" t="str">
        <f t="shared" si="237"/>
        <v/>
      </c>
      <c r="CP119" s="24">
        <f t="shared" si="238"/>
        <v>1.2199074074074195E-5</v>
      </c>
      <c r="CQ119" s="24" t="str">
        <f t="shared" si="239"/>
        <v/>
      </c>
      <c r="CR119" s="24" t="str">
        <f t="shared" si="240"/>
        <v/>
      </c>
      <c r="CS119" s="24">
        <f t="shared" si="241"/>
        <v>7.8703703703707564E-6</v>
      </c>
      <c r="CT119" s="24" t="str">
        <f t="shared" si="242"/>
        <v/>
      </c>
      <c r="CU119" s="24" t="str">
        <f t="shared" si="243"/>
        <v/>
      </c>
      <c r="CV119" s="24" t="str">
        <f t="shared" si="244"/>
        <v/>
      </c>
      <c r="CW119" s="24" t="str">
        <f t="shared" si="245"/>
        <v/>
      </c>
      <c r="CX119" s="24" t="str">
        <f t="shared" si="246"/>
        <v/>
      </c>
      <c r="CY119" s="24" t="str">
        <f t="shared" si="247"/>
        <v/>
      </c>
      <c r="CZ119" s="1">
        <f t="shared" si="248"/>
        <v>0</v>
      </c>
      <c r="DA119" s="1">
        <f t="shared" si="249"/>
        <v>3</v>
      </c>
      <c r="DB119" s="24">
        <f t="shared" si="250"/>
        <v>2.6759259259258924E-5</v>
      </c>
      <c r="DC119" s="24">
        <f t="shared" si="251"/>
        <v>8.9197530864196413E-6</v>
      </c>
      <c r="DD119" s="24">
        <f t="shared" si="252"/>
        <v>1.2199074074074195E-5</v>
      </c>
      <c r="DE119" s="24">
        <f t="shared" si="253"/>
        <v>6.689814814813972E-6</v>
      </c>
      <c r="DF119" s="24">
        <f t="shared" si="254"/>
        <v>6.689814814813972E-6</v>
      </c>
      <c r="DI119" s="24">
        <f t="shared" si="255"/>
        <v>1.3773148148148173E-5</v>
      </c>
      <c r="DJ119" s="24" t="str">
        <f t="shared" si="256"/>
        <v/>
      </c>
      <c r="DK119" s="24">
        <f t="shared" si="257"/>
        <v>3.91550925925928E-5</v>
      </c>
      <c r="DL119" s="24" t="str">
        <f t="shared" si="258"/>
        <v/>
      </c>
      <c r="DM119" s="24">
        <f t="shared" si="259"/>
        <v>2.8530092592593016E-5</v>
      </c>
      <c r="DN119" s="24" t="str">
        <f t="shared" si="260"/>
        <v/>
      </c>
      <c r="DO119" s="24" t="str">
        <f t="shared" si="261"/>
        <v/>
      </c>
      <c r="DP119" s="24">
        <f t="shared" si="262"/>
        <v>4.4074074074073547E-5</v>
      </c>
      <c r="DQ119" s="24" t="str">
        <f t="shared" si="263"/>
        <v/>
      </c>
      <c r="DR119" s="24" t="str">
        <f t="shared" si="264"/>
        <v/>
      </c>
      <c r="DS119" s="24" t="str">
        <f t="shared" si="265"/>
        <v/>
      </c>
      <c r="DT119" s="24" t="str">
        <f t="shared" si="266"/>
        <v/>
      </c>
      <c r="DU119" s="24" t="str">
        <f t="shared" si="267"/>
        <v/>
      </c>
      <c r="DV119" s="1">
        <f t="shared" si="268"/>
        <v>1</v>
      </c>
      <c r="DW119" s="1">
        <f t="shared" si="269"/>
        <v>4</v>
      </c>
      <c r="DX119" s="24">
        <f t="shared" si="270"/>
        <v>1.2553240740740754E-4</v>
      </c>
      <c r="DY119" s="24">
        <f t="shared" si="271"/>
        <v>3.1383101851851884E-5</v>
      </c>
      <c r="DZ119" s="24">
        <f t="shared" si="272"/>
        <v>4.4074074074073547E-5</v>
      </c>
      <c r="EA119" s="24">
        <f t="shared" si="273"/>
        <v>1.3773148148148173E-5</v>
      </c>
      <c r="EB119" s="24">
        <f t="shared" si="274"/>
        <v>3.91550925925928E-5</v>
      </c>
      <c r="EE119" s="24" t="str">
        <f t="shared" si="275"/>
        <v/>
      </c>
      <c r="EF119" s="24" t="str">
        <f t="shared" si="276"/>
        <v/>
      </c>
      <c r="EG119" s="24" t="str">
        <f t="shared" si="277"/>
        <v/>
      </c>
      <c r="EH119" s="24" t="str">
        <f t="shared" si="278"/>
        <v/>
      </c>
      <c r="EI119" s="24" t="str">
        <f t="shared" si="279"/>
        <v/>
      </c>
      <c r="EJ119" s="24" t="str">
        <f t="shared" si="280"/>
        <v/>
      </c>
      <c r="EK119" s="24" t="str">
        <f t="shared" si="281"/>
        <v/>
      </c>
      <c r="EL119" s="24" t="str">
        <f t="shared" si="282"/>
        <v/>
      </c>
      <c r="EM119" s="24" t="str">
        <f t="shared" si="283"/>
        <v/>
      </c>
      <c r="EN119" s="24" t="str">
        <f t="shared" si="284"/>
        <v/>
      </c>
      <c r="EO119" s="24" t="str">
        <f t="shared" si="285"/>
        <v/>
      </c>
      <c r="EP119" s="24" t="str">
        <f t="shared" si="286"/>
        <v/>
      </c>
      <c r="EQ119" s="24" t="str">
        <f t="shared" si="287"/>
        <v/>
      </c>
      <c r="ER119" s="1">
        <f t="shared" si="288"/>
        <v>0</v>
      </c>
      <c r="ES119" s="1">
        <f t="shared" si="289"/>
        <v>0</v>
      </c>
      <c r="ET119" s="24">
        <f t="shared" si="290"/>
        <v>0</v>
      </c>
      <c r="EU119" s="24" t="str">
        <f t="shared" si="291"/>
        <v/>
      </c>
      <c r="EV119" s="24">
        <f t="shared" si="292"/>
        <v>0</v>
      </c>
      <c r="EW119" s="24" t="str">
        <f t="shared" si="293"/>
        <v/>
      </c>
      <c r="EX119" s="24" t="str">
        <f t="shared" si="294"/>
        <v/>
      </c>
      <c r="EZ119" s="24">
        <f t="shared" si="295"/>
        <v>2.3148148148148138E-4</v>
      </c>
      <c r="FA119" s="24">
        <f>IF(AND(C119&lt;&gt;"",C119&lt;=20),C119/86400,20/86400)</f>
        <v>2.3148148148148149E-4</v>
      </c>
      <c r="FB119" s="40">
        <f t="shared" si="296"/>
        <v>9.3675067702747583E-15</v>
      </c>
      <c r="FD119" s="24">
        <f t="shared" si="297"/>
        <v>1.0034722222222216E-4</v>
      </c>
      <c r="FE119" s="24">
        <f t="shared" si="298"/>
        <v>1.5740740740739778E-6</v>
      </c>
      <c r="FF119" s="24"/>
      <c r="FG119" s="49">
        <f>K119</f>
        <v>1</v>
      </c>
      <c r="FH119" s="8">
        <f>C119</f>
        <v>28.2</v>
      </c>
      <c r="FI119" s="49">
        <f>L119</f>
        <v>1</v>
      </c>
      <c r="FJ119" s="49">
        <f t="shared" si="299"/>
        <v>5</v>
      </c>
      <c r="FK119" s="49">
        <f t="shared" si="300"/>
        <v>8</v>
      </c>
      <c r="FL119" s="51">
        <f t="shared" si="301"/>
        <v>8.6699999999999946</v>
      </c>
      <c r="FM119" s="49">
        <f t="shared" si="302"/>
        <v>0</v>
      </c>
      <c r="FN119" s="49">
        <f t="shared" si="303"/>
        <v>2</v>
      </c>
      <c r="FO119" s="51">
        <f t="shared" si="304"/>
        <v>6.8420000000000094</v>
      </c>
      <c r="FP119" s="51">
        <f t="shared" si="305"/>
        <v>3.4210000000000047</v>
      </c>
      <c r="FQ119" s="51">
        <f t="shared" si="306"/>
        <v>6.799999999999959</v>
      </c>
      <c r="FR119" s="51">
        <f t="shared" si="307"/>
        <v>6.799999999999959</v>
      </c>
      <c r="FS119" s="51">
        <f t="shared" si="308"/>
        <v>6.799999999999959</v>
      </c>
      <c r="FT119" s="1">
        <f t="shared" si="309"/>
        <v>0</v>
      </c>
      <c r="FU119" s="1">
        <f t="shared" si="310"/>
        <v>3</v>
      </c>
      <c r="FV119" s="51">
        <f t="shared" si="311"/>
        <v>2.311999999999971</v>
      </c>
      <c r="FW119" s="51">
        <f t="shared" si="312"/>
        <v>0.77066666666665706</v>
      </c>
      <c r="FX119" s="51">
        <f t="shared" si="313"/>
        <v>1.0540000000000105</v>
      </c>
      <c r="FY119" s="51">
        <f t="shared" si="314"/>
        <v>0.57799999999992724</v>
      </c>
      <c r="FZ119" s="51">
        <f t="shared" si="315"/>
        <v>0.57799999999992724</v>
      </c>
      <c r="GA119" s="1">
        <f t="shared" si="316"/>
        <v>1</v>
      </c>
      <c r="GB119" s="1">
        <f t="shared" si="317"/>
        <v>4</v>
      </c>
      <c r="GC119" s="51">
        <f t="shared" si="318"/>
        <v>10.846000000000011</v>
      </c>
      <c r="GD119" s="51">
        <f t="shared" si="319"/>
        <v>2.7115000000000027</v>
      </c>
      <c r="GE119" s="51">
        <f t="shared" si="320"/>
        <v>3.8079999999999545</v>
      </c>
      <c r="GF119" s="51">
        <f t="shared" si="321"/>
        <v>1.1900000000000022</v>
      </c>
      <c r="GG119" s="51">
        <f t="shared" si="322"/>
        <v>3.3830000000000178</v>
      </c>
      <c r="GH119" s="1">
        <f t="shared" si="323"/>
        <v>0</v>
      </c>
      <c r="GI119" s="1">
        <f t="shared" si="324"/>
        <v>0</v>
      </c>
      <c r="GJ119" s="40">
        <f t="shared" si="325"/>
        <v>0</v>
      </c>
      <c r="GK119" s="40" t="str">
        <f t="shared" si="326"/>
        <v/>
      </c>
      <c r="GL119" s="40">
        <f t="shared" si="327"/>
        <v>0</v>
      </c>
      <c r="GM119" s="40" t="str">
        <f t="shared" si="328"/>
        <v/>
      </c>
      <c r="GN119" s="40" t="str">
        <f t="shared" si="329"/>
        <v/>
      </c>
    </row>
    <row r="120" spans="1:196" x14ac:dyDescent="0.25">
      <c r="A120">
        <v>3</v>
      </c>
      <c r="B120">
        <v>0</v>
      </c>
      <c r="C120">
        <v>21.6</v>
      </c>
      <c r="D120" s="11">
        <f>IF(C120&gt;0,P120+(C120/86400),"")</f>
        <v>3.2774884259259259E-3</v>
      </c>
      <c r="E120" s="11">
        <f t="shared" si="333"/>
        <v>3.2589699074074075E-3</v>
      </c>
      <c r="F120" s="1">
        <v>2</v>
      </c>
      <c r="G120" s="1" t="s">
        <v>283</v>
      </c>
      <c r="H120" s="5">
        <v>82</v>
      </c>
      <c r="I120" s="5"/>
      <c r="J120" s="5"/>
      <c r="K120" s="23">
        <f t="shared" si="190"/>
        <v>1</v>
      </c>
      <c r="L120" s="5">
        <f t="shared" si="191"/>
        <v>1</v>
      </c>
      <c r="M120" s="5">
        <f t="shared" si="192"/>
        <v>0</v>
      </c>
      <c r="N120" s="5">
        <f t="shared" si="193"/>
        <v>0</v>
      </c>
      <c r="O120" s="47">
        <f t="shared" si="194"/>
        <v>0</v>
      </c>
      <c r="P120" s="4">
        <v>3.0274884259259261E-3</v>
      </c>
      <c r="Q120" s="4">
        <v>3.0579861111111116E-3</v>
      </c>
      <c r="R120" s="4">
        <v>3.0599768518518519E-3</v>
      </c>
      <c r="S120" s="4">
        <v>3.0709722222222219E-3</v>
      </c>
      <c r="T120" s="16">
        <v>3.0599768518518519E-3</v>
      </c>
      <c r="U120" s="4">
        <v>3.0709722222222219E-3</v>
      </c>
      <c r="V120" s="4">
        <v>3.0837615740740743E-3</v>
      </c>
      <c r="W120" s="16">
        <v>3.1227199074074074E-3</v>
      </c>
      <c r="X120" s="4">
        <v>3.1327546296296299E-3</v>
      </c>
      <c r="Y120" s="4">
        <v>3.2094907407407402E-3</v>
      </c>
      <c r="Z120" s="16">
        <v>3.2169675925925924E-3</v>
      </c>
      <c r="AA120" s="4"/>
      <c r="AB120" s="4"/>
      <c r="AC120" s="16"/>
      <c r="AD120" s="4"/>
      <c r="AE120" s="4"/>
      <c r="AF120" s="4">
        <v>3.2783564814814815E-3</v>
      </c>
      <c r="AG120" s="4">
        <f t="shared" si="195"/>
        <v>3.2589699074074075E-3</v>
      </c>
      <c r="AH120" s="4" t="str">
        <f t="shared" si="196"/>
        <v>EB</v>
      </c>
      <c r="AI120" s="4" t="str">
        <f t="shared" si="332"/>
        <v>X</v>
      </c>
      <c r="AJ120" s="5" t="s">
        <v>282</v>
      </c>
      <c r="AK120" s="19" t="s">
        <v>280</v>
      </c>
      <c r="AL120" s="5" t="s">
        <v>286</v>
      </c>
      <c r="AM120" s="5" t="s">
        <v>282</v>
      </c>
      <c r="AN120" s="19" t="s">
        <v>286</v>
      </c>
      <c r="AO120" s="5" t="s">
        <v>280</v>
      </c>
      <c r="AP120" s="5" t="s">
        <v>286</v>
      </c>
      <c r="AQ120" s="19" t="s">
        <v>280</v>
      </c>
      <c r="AR120" s="5"/>
      <c r="AS120" s="5"/>
      <c r="AT120" s="19"/>
      <c r="AU120" s="5"/>
      <c r="AV120" s="5"/>
      <c r="AW120" s="1" t="str">
        <f t="shared" si="197"/>
        <v>ic</v>
      </c>
      <c r="AY120" s="1">
        <f t="shared" si="198"/>
        <v>1</v>
      </c>
      <c r="AZ120" s="1">
        <f t="shared" si="199"/>
        <v>7</v>
      </c>
      <c r="BA120" s="1">
        <f t="shared" si="200"/>
        <v>7</v>
      </c>
      <c r="BB120" s="1">
        <f t="shared" si="201"/>
        <v>0</v>
      </c>
      <c r="BC120" s="24">
        <f t="shared" si="202"/>
        <v>3.2488425925925827E-5</v>
      </c>
      <c r="BD120" s="24">
        <f t="shared" si="203"/>
        <v>1.0995370370369979E-5</v>
      </c>
      <c r="BE120" s="24">
        <f t="shared" si="204"/>
        <v>1.2789351851852371E-5</v>
      </c>
      <c r="BF120" s="24">
        <f t="shared" si="205"/>
        <v>3.8958333333333119E-5</v>
      </c>
      <c r="BG120" s="24">
        <f t="shared" si="206"/>
        <v>1.0034722222222476E-5</v>
      </c>
      <c r="BH120" s="24">
        <f t="shared" si="207"/>
        <v>7.6736111111110322E-5</v>
      </c>
      <c r="BI120" s="24">
        <f t="shared" si="208"/>
        <v>7.476851851852262E-6</v>
      </c>
      <c r="BJ120" s="24" t="str">
        <f t="shared" si="209"/>
        <v/>
      </c>
      <c r="BK120" s="24" t="str">
        <f t="shared" si="210"/>
        <v/>
      </c>
      <c r="BL120" s="24" t="str">
        <f t="shared" si="211"/>
        <v/>
      </c>
      <c r="BM120" s="24" t="str">
        <f t="shared" si="212"/>
        <v/>
      </c>
      <c r="BN120" s="24" t="str">
        <f t="shared" si="213"/>
        <v/>
      </c>
      <c r="BO120" s="24">
        <f t="shared" si="214"/>
        <v>4.2002314814815027E-5</v>
      </c>
      <c r="BQ120" s="24" t="str">
        <f t="shared" si="215"/>
        <v/>
      </c>
      <c r="BR120" s="24">
        <f t="shared" si="216"/>
        <v>1.0995370370369979E-5</v>
      </c>
      <c r="BS120" s="24" t="str">
        <f t="shared" si="217"/>
        <v/>
      </c>
      <c r="BT120" s="24" t="str">
        <f t="shared" si="218"/>
        <v/>
      </c>
      <c r="BU120" s="24" t="str">
        <f t="shared" si="219"/>
        <v/>
      </c>
      <c r="BV120" s="24">
        <f t="shared" si="220"/>
        <v>7.6736111111110322E-5</v>
      </c>
      <c r="BW120" s="24" t="str">
        <f t="shared" si="221"/>
        <v/>
      </c>
      <c r="BX120" s="24" t="str">
        <f t="shared" si="222"/>
        <v/>
      </c>
      <c r="BY120" s="24" t="str">
        <f t="shared" si="223"/>
        <v/>
      </c>
      <c r="BZ120" s="24" t="str">
        <f t="shared" si="224"/>
        <v/>
      </c>
      <c r="CA120" s="24" t="str">
        <f t="shared" si="225"/>
        <v/>
      </c>
      <c r="CB120" s="24" t="str">
        <f t="shared" si="226"/>
        <v/>
      </c>
      <c r="CC120" s="24">
        <f t="shared" si="227"/>
        <v>4.2002314814815027E-5</v>
      </c>
      <c r="CD120" s="1">
        <f t="shared" si="228"/>
        <v>0</v>
      </c>
      <c r="CE120" s="1">
        <f t="shared" si="229"/>
        <v>3</v>
      </c>
      <c r="CF120" s="24">
        <f t="shared" si="230"/>
        <v>1.2973379629629533E-4</v>
      </c>
      <c r="CG120" s="24">
        <f t="shared" si="231"/>
        <v>4.3244598765431776E-5</v>
      </c>
      <c r="CH120" s="24">
        <f t="shared" si="232"/>
        <v>7.6736111111110322E-5</v>
      </c>
      <c r="CI120" s="24">
        <f t="shared" si="233"/>
        <v>1.0995370370369979E-5</v>
      </c>
      <c r="CJ120" s="24">
        <f t="shared" si="234"/>
        <v>1.0995370370369979E-5</v>
      </c>
      <c r="CM120" s="24" t="str">
        <f t="shared" si="235"/>
        <v/>
      </c>
      <c r="CN120" s="24" t="str">
        <f t="shared" si="236"/>
        <v/>
      </c>
      <c r="CO120" s="24">
        <f t="shared" si="237"/>
        <v>1.2789351851852371E-5</v>
      </c>
      <c r="CP120" s="24" t="str">
        <f t="shared" si="238"/>
        <v/>
      </c>
      <c r="CQ120" s="24">
        <f t="shared" si="239"/>
        <v>1.0034722222222476E-5</v>
      </c>
      <c r="CR120" s="24" t="str">
        <f t="shared" si="240"/>
        <v/>
      </c>
      <c r="CS120" s="24">
        <f t="shared" si="241"/>
        <v>7.476851851852262E-6</v>
      </c>
      <c r="CT120" s="24" t="str">
        <f t="shared" si="242"/>
        <v/>
      </c>
      <c r="CU120" s="24" t="str">
        <f t="shared" si="243"/>
        <v/>
      </c>
      <c r="CV120" s="24" t="str">
        <f t="shared" si="244"/>
        <v/>
      </c>
      <c r="CW120" s="24" t="str">
        <f t="shared" si="245"/>
        <v/>
      </c>
      <c r="CX120" s="24" t="str">
        <f t="shared" si="246"/>
        <v/>
      </c>
      <c r="CY120" s="24" t="str">
        <f t="shared" si="247"/>
        <v/>
      </c>
      <c r="CZ120" s="1">
        <f t="shared" si="248"/>
        <v>0</v>
      </c>
      <c r="DA120" s="1">
        <f t="shared" si="249"/>
        <v>3</v>
      </c>
      <c r="DB120" s="24">
        <f t="shared" si="250"/>
        <v>3.0300925925927109E-5</v>
      </c>
      <c r="DC120" s="24">
        <f t="shared" si="251"/>
        <v>1.0100308641975702E-5</v>
      </c>
      <c r="DD120" s="24">
        <f t="shared" si="252"/>
        <v>1.2789351851852371E-5</v>
      </c>
      <c r="DE120" s="24">
        <f t="shared" si="253"/>
        <v>1.2789351851852371E-5</v>
      </c>
      <c r="DF120" s="24">
        <f t="shared" si="254"/>
        <v>1.2789351851852371E-5</v>
      </c>
      <c r="DI120" s="24">
        <f t="shared" si="255"/>
        <v>3.2488425925925827E-5</v>
      </c>
      <c r="DJ120" s="24" t="str">
        <f t="shared" si="256"/>
        <v/>
      </c>
      <c r="DK120" s="24" t="str">
        <f t="shared" si="257"/>
        <v/>
      </c>
      <c r="DL120" s="24">
        <f t="shared" si="258"/>
        <v>3.8958333333333119E-5</v>
      </c>
      <c r="DM120" s="24" t="str">
        <f t="shared" si="259"/>
        <v/>
      </c>
      <c r="DN120" s="24" t="str">
        <f t="shared" si="260"/>
        <v/>
      </c>
      <c r="DO120" s="24" t="str">
        <f t="shared" si="261"/>
        <v/>
      </c>
      <c r="DP120" s="24" t="str">
        <f t="shared" si="262"/>
        <v/>
      </c>
      <c r="DQ120" s="24" t="str">
        <f t="shared" si="263"/>
        <v/>
      </c>
      <c r="DR120" s="24" t="str">
        <f t="shared" si="264"/>
        <v/>
      </c>
      <c r="DS120" s="24" t="str">
        <f t="shared" si="265"/>
        <v/>
      </c>
      <c r="DT120" s="24" t="str">
        <f t="shared" si="266"/>
        <v/>
      </c>
      <c r="DU120" s="24" t="str">
        <f t="shared" si="267"/>
        <v/>
      </c>
      <c r="DV120" s="1">
        <f t="shared" si="268"/>
        <v>1</v>
      </c>
      <c r="DW120" s="1">
        <f t="shared" si="269"/>
        <v>2</v>
      </c>
      <c r="DX120" s="24">
        <f t="shared" si="270"/>
        <v>7.1446759259258946E-5</v>
      </c>
      <c r="DY120" s="24">
        <f t="shared" si="271"/>
        <v>3.5723379629629473E-5</v>
      </c>
      <c r="DZ120" s="24">
        <f t="shared" si="272"/>
        <v>3.8958333333333119E-5</v>
      </c>
      <c r="EA120" s="24">
        <f t="shared" si="273"/>
        <v>3.2488425925925827E-5</v>
      </c>
      <c r="EB120" s="24">
        <f t="shared" si="274"/>
        <v>3.8958333333333119E-5</v>
      </c>
      <c r="EE120" s="24" t="str">
        <f t="shared" si="275"/>
        <v/>
      </c>
      <c r="EF120" s="24" t="str">
        <f t="shared" si="276"/>
        <v/>
      </c>
      <c r="EG120" s="24" t="str">
        <f t="shared" si="277"/>
        <v/>
      </c>
      <c r="EH120" s="24" t="str">
        <f t="shared" si="278"/>
        <v/>
      </c>
      <c r="EI120" s="24" t="str">
        <f t="shared" si="279"/>
        <v/>
      </c>
      <c r="EJ120" s="24" t="str">
        <f t="shared" si="280"/>
        <v/>
      </c>
      <c r="EK120" s="24" t="str">
        <f t="shared" si="281"/>
        <v/>
      </c>
      <c r="EL120" s="24" t="str">
        <f t="shared" si="282"/>
        <v/>
      </c>
      <c r="EM120" s="24" t="str">
        <f t="shared" si="283"/>
        <v/>
      </c>
      <c r="EN120" s="24" t="str">
        <f t="shared" si="284"/>
        <v/>
      </c>
      <c r="EO120" s="24" t="str">
        <f t="shared" si="285"/>
        <v/>
      </c>
      <c r="EP120" s="24" t="str">
        <f t="shared" si="286"/>
        <v/>
      </c>
      <c r="EQ120" s="24" t="str">
        <f t="shared" si="287"/>
        <v/>
      </c>
      <c r="ER120" s="1">
        <f t="shared" si="288"/>
        <v>0</v>
      </c>
      <c r="ES120" s="1">
        <f t="shared" si="289"/>
        <v>0</v>
      </c>
      <c r="ET120" s="24">
        <f t="shared" si="290"/>
        <v>0</v>
      </c>
      <c r="EU120" s="24" t="str">
        <f t="shared" si="291"/>
        <v/>
      </c>
      <c r="EV120" s="24">
        <f t="shared" si="292"/>
        <v>0</v>
      </c>
      <c r="EW120" s="24" t="str">
        <f t="shared" si="293"/>
        <v/>
      </c>
      <c r="EX120" s="24" t="str">
        <f t="shared" si="294"/>
        <v/>
      </c>
      <c r="EZ120" s="24">
        <f t="shared" si="295"/>
        <v>2.3148148148148138E-4</v>
      </c>
      <c r="FA120" s="24">
        <f>IF(AND(C120&lt;&gt;"",C120&lt;=20),C120/86400,20/86400)</f>
        <v>2.3148148148148149E-4</v>
      </c>
      <c r="FB120" s="40">
        <f t="shared" si="296"/>
        <v>9.3675067702747583E-15</v>
      </c>
      <c r="FD120" s="24">
        <f t="shared" si="297"/>
        <v>3.2488425925925827E-5</v>
      </c>
      <c r="FE120" s="24">
        <f t="shared" si="298"/>
        <v>1.9907407407403384E-6</v>
      </c>
      <c r="FF120" s="24"/>
      <c r="FG120" s="49">
        <f>K120</f>
        <v>1</v>
      </c>
      <c r="FH120" s="8">
        <f>C120</f>
        <v>21.6</v>
      </c>
      <c r="FI120" s="49">
        <f>L120</f>
        <v>1</v>
      </c>
      <c r="FJ120" s="49">
        <f t="shared" si="299"/>
        <v>1</v>
      </c>
      <c r="FK120" s="49">
        <f t="shared" si="300"/>
        <v>7</v>
      </c>
      <c r="FL120" s="51">
        <f t="shared" si="301"/>
        <v>2.8069999999999915</v>
      </c>
      <c r="FM120" s="49">
        <f t="shared" si="302"/>
        <v>0</v>
      </c>
      <c r="FN120" s="49">
        <f t="shared" si="303"/>
        <v>3</v>
      </c>
      <c r="FO120" s="51">
        <f t="shared" si="304"/>
        <v>11.208999999999916</v>
      </c>
      <c r="FP120" s="51">
        <f t="shared" si="305"/>
        <v>3.7363333333333055</v>
      </c>
      <c r="FQ120" s="51">
        <f t="shared" si="306"/>
        <v>6.6299999999999315</v>
      </c>
      <c r="FR120" s="51">
        <f t="shared" si="307"/>
        <v>0.9499999999999662</v>
      </c>
      <c r="FS120" s="51">
        <f t="shared" si="308"/>
        <v>0.9499999999999662</v>
      </c>
      <c r="FT120" s="1">
        <f t="shared" si="309"/>
        <v>0</v>
      </c>
      <c r="FU120" s="1">
        <f t="shared" si="310"/>
        <v>3</v>
      </c>
      <c r="FV120" s="51">
        <f t="shared" si="311"/>
        <v>2.618000000000102</v>
      </c>
      <c r="FW120" s="51">
        <f t="shared" si="312"/>
        <v>0.87266666666670067</v>
      </c>
      <c r="FX120" s="51">
        <f t="shared" si="313"/>
        <v>1.1050000000000448</v>
      </c>
      <c r="FY120" s="51">
        <f t="shared" si="314"/>
        <v>1.1050000000000448</v>
      </c>
      <c r="FZ120" s="51">
        <f t="shared" si="315"/>
        <v>1.1050000000000448</v>
      </c>
      <c r="GA120" s="1">
        <f t="shared" si="316"/>
        <v>1</v>
      </c>
      <c r="GB120" s="1">
        <f t="shared" si="317"/>
        <v>2</v>
      </c>
      <c r="GC120" s="51">
        <f t="shared" si="318"/>
        <v>6.1729999999999734</v>
      </c>
      <c r="GD120" s="51">
        <f t="shared" si="319"/>
        <v>3.0864999999999867</v>
      </c>
      <c r="GE120" s="51">
        <f t="shared" si="320"/>
        <v>3.3659999999999815</v>
      </c>
      <c r="GF120" s="51">
        <f t="shared" si="321"/>
        <v>2.8069999999999915</v>
      </c>
      <c r="GG120" s="51">
        <f t="shared" si="322"/>
        <v>3.3659999999999815</v>
      </c>
      <c r="GH120" s="1">
        <f t="shared" si="323"/>
        <v>0</v>
      </c>
      <c r="GI120" s="1">
        <f t="shared" si="324"/>
        <v>0</v>
      </c>
      <c r="GJ120" s="40">
        <f t="shared" si="325"/>
        <v>0</v>
      </c>
      <c r="GK120" s="40" t="str">
        <f t="shared" si="326"/>
        <v/>
      </c>
      <c r="GL120" s="40">
        <f t="shared" si="327"/>
        <v>0</v>
      </c>
      <c r="GM120" s="40" t="str">
        <f t="shared" si="328"/>
        <v/>
      </c>
      <c r="GN120" s="40" t="str">
        <f t="shared" si="329"/>
        <v/>
      </c>
    </row>
    <row r="121" spans="1:196" s="42" customFormat="1" x14ac:dyDescent="0.25">
      <c r="A121" s="30">
        <v>3</v>
      </c>
      <c r="B121" s="30">
        <v>0</v>
      </c>
      <c r="C121" s="30">
        <v>14.5</v>
      </c>
      <c r="D121" s="41">
        <f>IF(C121&gt;0,P121+(C121/86400),"")</f>
        <v>2.2251631944444444E-2</v>
      </c>
      <c r="E121" s="41">
        <f t="shared" si="333"/>
        <v>2.2315289351851852E-2</v>
      </c>
      <c r="F121" s="42">
        <v>3</v>
      </c>
      <c r="G121" s="42" t="s">
        <v>288</v>
      </c>
      <c r="H121" s="42">
        <v>1</v>
      </c>
      <c r="J121" s="44" t="s">
        <v>384</v>
      </c>
      <c r="K121" s="23">
        <f t="shared" si="190"/>
        <v>1</v>
      </c>
      <c r="L121" s="42">
        <f t="shared" si="191"/>
        <v>0</v>
      </c>
      <c r="M121" s="42">
        <f t="shared" si="192"/>
        <v>0</v>
      </c>
      <c r="N121" s="42">
        <f t="shared" si="193"/>
        <v>0</v>
      </c>
      <c r="O121" s="42">
        <f t="shared" si="194"/>
        <v>0</v>
      </c>
      <c r="P121" s="43">
        <v>2.208380787037037E-2</v>
      </c>
      <c r="Q121" s="43">
        <v>2.2090300925925926E-2</v>
      </c>
      <c r="R121" s="43">
        <v>2.2090694444444444E-2</v>
      </c>
      <c r="S121" s="43">
        <v>2.2145983796296297E-2</v>
      </c>
      <c r="T121" s="43">
        <v>2.2090694444444444E-2</v>
      </c>
      <c r="U121" s="43">
        <v>2.2145983796296297E-2</v>
      </c>
      <c r="V121" s="43">
        <v>2.2153067129629628E-2</v>
      </c>
      <c r="W121" s="43">
        <v>2.2199629629629628E-2</v>
      </c>
      <c r="X121" s="43">
        <v>2.2206388888888887E-2</v>
      </c>
      <c r="Y121" s="43">
        <v>2.2250069444444447E-2</v>
      </c>
      <c r="Z121" s="43"/>
      <c r="AA121" s="43"/>
      <c r="AB121" s="43"/>
      <c r="AC121" s="43"/>
      <c r="AD121" s="43"/>
      <c r="AE121" s="43"/>
      <c r="AF121" s="43">
        <v>2.2252627314814814E-2</v>
      </c>
      <c r="AG121" s="43">
        <f t="shared" si="195"/>
        <v>2.2251631944444444E-2</v>
      </c>
      <c r="AH121" s="43" t="str">
        <f t="shared" si="196"/>
        <v>TO</v>
      </c>
      <c r="AI121" s="43" t="str">
        <f t="shared" si="332"/>
        <v/>
      </c>
      <c r="AJ121" s="44" t="s">
        <v>296</v>
      </c>
      <c r="AK121" s="42" t="s">
        <v>280</v>
      </c>
      <c r="AL121" s="42" t="s">
        <v>286</v>
      </c>
      <c r="AM121" s="42" t="s">
        <v>280</v>
      </c>
      <c r="AN121" s="42" t="s">
        <v>286</v>
      </c>
      <c r="AO121" s="42" t="s">
        <v>280</v>
      </c>
      <c r="AP121" s="42" t="s">
        <v>286</v>
      </c>
      <c r="AW121" s="1" t="str">
        <f t="shared" si="197"/>
        <v>street</v>
      </c>
      <c r="AX121" s="1"/>
      <c r="AY121" s="1">
        <f t="shared" si="198"/>
        <v>1</v>
      </c>
      <c r="AZ121" s="1">
        <f t="shared" si="199"/>
        <v>6</v>
      </c>
      <c r="BA121" s="1">
        <f t="shared" si="200"/>
        <v>6</v>
      </c>
      <c r="BB121" s="1">
        <f t="shared" si="201"/>
        <v>0</v>
      </c>
      <c r="BC121" s="24">
        <f t="shared" si="202"/>
        <v>6.8865740740740866E-6</v>
      </c>
      <c r="BD121" s="24">
        <f t="shared" si="203"/>
        <v>5.5289351851853241E-5</v>
      </c>
      <c r="BE121" s="24">
        <f t="shared" si="204"/>
        <v>7.0833333333311654E-6</v>
      </c>
      <c r="BF121" s="24">
        <f t="shared" si="205"/>
        <v>4.6562499999999729E-5</v>
      </c>
      <c r="BG121" s="24">
        <f t="shared" si="206"/>
        <v>6.7592592592584377E-6</v>
      </c>
      <c r="BH121" s="24">
        <f t="shared" si="207"/>
        <v>4.3680555555560691E-5</v>
      </c>
      <c r="BI121" s="24" t="str">
        <f t="shared" si="208"/>
        <v/>
      </c>
      <c r="BJ121" s="24" t="str">
        <f t="shared" si="209"/>
        <v/>
      </c>
      <c r="BK121" s="24" t="str">
        <f t="shared" si="210"/>
        <v/>
      </c>
      <c r="BL121" s="24" t="str">
        <f t="shared" si="211"/>
        <v/>
      </c>
      <c r="BM121" s="24" t="str">
        <f t="shared" si="212"/>
        <v/>
      </c>
      <c r="BN121" s="24" t="str">
        <f t="shared" si="213"/>
        <v/>
      </c>
      <c r="BO121" s="24">
        <f t="shared" si="214"/>
        <v>1.5624999999963585E-6</v>
      </c>
      <c r="BQ121" s="24" t="str">
        <f t="shared" si="215"/>
        <v/>
      </c>
      <c r="BR121" s="24">
        <f t="shared" si="216"/>
        <v>5.5289351851853241E-5</v>
      </c>
      <c r="BS121" s="24" t="str">
        <f t="shared" si="217"/>
        <v/>
      </c>
      <c r="BT121" s="24">
        <f t="shared" si="218"/>
        <v>4.6562499999999729E-5</v>
      </c>
      <c r="BU121" s="24" t="str">
        <f t="shared" si="219"/>
        <v/>
      </c>
      <c r="BV121" s="24">
        <f t="shared" si="220"/>
        <v>4.3680555555560691E-5</v>
      </c>
      <c r="BW121" s="24" t="str">
        <f t="shared" si="221"/>
        <v/>
      </c>
      <c r="BX121" s="24" t="str">
        <f t="shared" si="222"/>
        <v/>
      </c>
      <c r="BY121" s="24" t="str">
        <f t="shared" si="223"/>
        <v/>
      </c>
      <c r="BZ121" s="24" t="str">
        <f t="shared" si="224"/>
        <v/>
      </c>
      <c r="CA121" s="24" t="str">
        <f t="shared" si="225"/>
        <v/>
      </c>
      <c r="CB121" s="24" t="str">
        <f t="shared" si="226"/>
        <v/>
      </c>
      <c r="CC121" s="24" t="str">
        <f t="shared" si="227"/>
        <v/>
      </c>
      <c r="CD121" s="1">
        <f t="shared" si="228"/>
        <v>0</v>
      </c>
      <c r="CE121" s="1">
        <f t="shared" si="229"/>
        <v>3</v>
      </c>
      <c r="CF121" s="24">
        <f t="shared" si="230"/>
        <v>1.4553240740741366E-4</v>
      </c>
      <c r="CG121" s="24">
        <f t="shared" si="231"/>
        <v>4.8510802469137887E-5</v>
      </c>
      <c r="CH121" s="24">
        <f t="shared" si="232"/>
        <v>5.5289351851853241E-5</v>
      </c>
      <c r="CI121" s="24">
        <f t="shared" si="233"/>
        <v>5.5289351851853241E-5</v>
      </c>
      <c r="CJ121" s="24">
        <f t="shared" si="234"/>
        <v>5.5289351851853241E-5</v>
      </c>
      <c r="CK121" s="1"/>
      <c r="CL121" s="1"/>
      <c r="CM121" s="24" t="str">
        <f t="shared" si="235"/>
        <v/>
      </c>
      <c r="CN121" s="24" t="str">
        <f t="shared" si="236"/>
        <v/>
      </c>
      <c r="CO121" s="24">
        <f t="shared" si="237"/>
        <v>7.0833333333311654E-6</v>
      </c>
      <c r="CP121" s="24" t="str">
        <f t="shared" si="238"/>
        <v/>
      </c>
      <c r="CQ121" s="24">
        <f t="shared" si="239"/>
        <v>6.7592592592584377E-6</v>
      </c>
      <c r="CR121" s="24" t="str">
        <f t="shared" si="240"/>
        <v/>
      </c>
      <c r="CS121" s="24" t="str">
        <f t="shared" si="241"/>
        <v/>
      </c>
      <c r="CT121" s="24" t="str">
        <f t="shared" si="242"/>
        <v/>
      </c>
      <c r="CU121" s="24" t="str">
        <f t="shared" si="243"/>
        <v/>
      </c>
      <c r="CV121" s="24" t="str">
        <f t="shared" si="244"/>
        <v/>
      </c>
      <c r="CW121" s="24" t="str">
        <f t="shared" si="245"/>
        <v/>
      </c>
      <c r="CX121" s="24" t="str">
        <f t="shared" si="246"/>
        <v/>
      </c>
      <c r="CY121" s="24">
        <f t="shared" si="247"/>
        <v>1.5624999999963585E-6</v>
      </c>
      <c r="CZ121" s="1">
        <f t="shared" si="248"/>
        <v>0</v>
      </c>
      <c r="DA121" s="1">
        <f t="shared" si="249"/>
        <v>3</v>
      </c>
      <c r="DB121" s="24">
        <f t="shared" si="250"/>
        <v>1.5405092592585962E-5</v>
      </c>
      <c r="DC121" s="24">
        <f t="shared" si="251"/>
        <v>5.1350308641953208E-6</v>
      </c>
      <c r="DD121" s="24">
        <f t="shared" si="252"/>
        <v>7.0833333333311654E-6</v>
      </c>
      <c r="DE121" s="24">
        <f t="shared" si="253"/>
        <v>7.0833333333311654E-6</v>
      </c>
      <c r="DF121" s="24">
        <f t="shared" si="254"/>
        <v>7.0833333333311654E-6</v>
      </c>
      <c r="DG121" s="1"/>
      <c r="DH121" s="1"/>
      <c r="DI121" s="24" t="str">
        <f t="shared" si="255"/>
        <v/>
      </c>
      <c r="DJ121" s="24" t="str">
        <f t="shared" si="256"/>
        <v/>
      </c>
      <c r="DK121" s="24" t="str">
        <f t="shared" si="257"/>
        <v/>
      </c>
      <c r="DL121" s="24" t="str">
        <f t="shared" si="258"/>
        <v/>
      </c>
      <c r="DM121" s="24" t="str">
        <f t="shared" si="259"/>
        <v/>
      </c>
      <c r="DN121" s="24" t="str">
        <f t="shared" si="260"/>
        <v/>
      </c>
      <c r="DO121" s="24" t="str">
        <f t="shared" si="261"/>
        <v/>
      </c>
      <c r="DP121" s="24" t="str">
        <f t="shared" si="262"/>
        <v/>
      </c>
      <c r="DQ121" s="24" t="str">
        <f t="shared" si="263"/>
        <v/>
      </c>
      <c r="DR121" s="24" t="str">
        <f t="shared" si="264"/>
        <v/>
      </c>
      <c r="DS121" s="24" t="str">
        <f t="shared" si="265"/>
        <v/>
      </c>
      <c r="DT121" s="24" t="str">
        <f t="shared" si="266"/>
        <v/>
      </c>
      <c r="DU121" s="24" t="str">
        <f t="shared" si="267"/>
        <v/>
      </c>
      <c r="DV121" s="1">
        <f t="shared" si="268"/>
        <v>0</v>
      </c>
      <c r="DW121" s="1">
        <f t="shared" si="269"/>
        <v>0</v>
      </c>
      <c r="DX121" s="24">
        <f t="shared" si="270"/>
        <v>0</v>
      </c>
      <c r="DY121" s="24" t="str">
        <f t="shared" si="271"/>
        <v/>
      </c>
      <c r="DZ121" s="24">
        <f t="shared" si="272"/>
        <v>0</v>
      </c>
      <c r="EA121" s="24" t="str">
        <f t="shared" si="273"/>
        <v/>
      </c>
      <c r="EB121" s="24" t="str">
        <f t="shared" si="274"/>
        <v/>
      </c>
      <c r="EC121" s="1"/>
      <c r="ED121" s="1"/>
      <c r="EE121" s="24" t="str">
        <f t="shared" si="275"/>
        <v/>
      </c>
      <c r="EF121" s="24" t="str">
        <f t="shared" si="276"/>
        <v/>
      </c>
      <c r="EG121" s="24" t="str">
        <f t="shared" si="277"/>
        <v/>
      </c>
      <c r="EH121" s="24" t="str">
        <f t="shared" si="278"/>
        <v/>
      </c>
      <c r="EI121" s="24" t="str">
        <f t="shared" si="279"/>
        <v/>
      </c>
      <c r="EJ121" s="24" t="str">
        <f t="shared" si="280"/>
        <v/>
      </c>
      <c r="EK121" s="24" t="str">
        <f t="shared" si="281"/>
        <v/>
      </c>
      <c r="EL121" s="24" t="str">
        <f t="shared" si="282"/>
        <v/>
      </c>
      <c r="EM121" s="24" t="str">
        <f t="shared" si="283"/>
        <v/>
      </c>
      <c r="EN121" s="24" t="str">
        <f t="shared" si="284"/>
        <v/>
      </c>
      <c r="EO121" s="24" t="str">
        <f t="shared" si="285"/>
        <v/>
      </c>
      <c r="EP121" s="24" t="str">
        <f t="shared" si="286"/>
        <v/>
      </c>
      <c r="EQ121" s="24" t="str">
        <f t="shared" si="287"/>
        <v/>
      </c>
      <c r="ER121" s="1">
        <f t="shared" si="288"/>
        <v>0</v>
      </c>
      <c r="ES121" s="1">
        <f t="shared" si="289"/>
        <v>0</v>
      </c>
      <c r="ET121" s="24">
        <f t="shared" si="290"/>
        <v>0</v>
      </c>
      <c r="EU121" s="24" t="str">
        <f t="shared" si="291"/>
        <v/>
      </c>
      <c r="EV121" s="24">
        <f t="shared" si="292"/>
        <v>0</v>
      </c>
      <c r="EW121" s="24" t="str">
        <f t="shared" si="293"/>
        <v/>
      </c>
      <c r="EX121" s="24" t="str">
        <f t="shared" si="294"/>
        <v/>
      </c>
      <c r="EY121" s="1"/>
      <c r="EZ121" s="24">
        <f t="shared" si="295"/>
        <v>1.6093749999999962E-4</v>
      </c>
      <c r="FA121" s="24">
        <f>IF(AND(C121&lt;&gt;"",C121&lt;=20),C121/86400,20/86400)</f>
        <v>1.6782407407407406E-4</v>
      </c>
      <c r="FB121" s="40">
        <f t="shared" si="296"/>
        <v>0.5950000000000315</v>
      </c>
      <c r="FC121" s="1"/>
      <c r="FD121" s="24">
        <f t="shared" si="297"/>
        <v>6.8865740740740866E-6</v>
      </c>
      <c r="FE121" s="24">
        <f t="shared" si="298"/>
        <v>3.9351851851762709E-7</v>
      </c>
      <c r="FF121" s="24"/>
      <c r="FG121" s="49">
        <f>K121</f>
        <v>1</v>
      </c>
      <c r="FH121" s="8">
        <f>C121</f>
        <v>14.5</v>
      </c>
      <c r="FI121" s="49">
        <f>L121</f>
        <v>0</v>
      </c>
      <c r="FJ121" s="49">
        <f t="shared" si="299"/>
        <v>1</v>
      </c>
      <c r="FK121" s="49">
        <f t="shared" si="300"/>
        <v>6</v>
      </c>
      <c r="FL121" s="51">
        <f t="shared" si="301"/>
        <v>0.59500000000000108</v>
      </c>
      <c r="FM121" s="49">
        <f t="shared" si="302"/>
        <v>0</v>
      </c>
      <c r="FN121" s="49">
        <f t="shared" si="303"/>
        <v>3</v>
      </c>
      <c r="FO121" s="51">
        <f t="shared" si="304"/>
        <v>12.57400000000054</v>
      </c>
      <c r="FP121" s="51">
        <f t="shared" si="305"/>
        <v>4.1913333333335139</v>
      </c>
      <c r="FQ121" s="51">
        <f t="shared" si="306"/>
        <v>4.77700000000012</v>
      </c>
      <c r="FR121" s="51">
        <f t="shared" si="307"/>
        <v>4.77700000000012</v>
      </c>
      <c r="FS121" s="51">
        <f t="shared" si="308"/>
        <v>4.77700000000012</v>
      </c>
      <c r="FT121" s="1">
        <f t="shared" si="309"/>
        <v>0</v>
      </c>
      <c r="FU121" s="1">
        <f t="shared" si="310"/>
        <v>3</v>
      </c>
      <c r="FV121" s="51">
        <f t="shared" si="311"/>
        <v>1.3309999999994271</v>
      </c>
      <c r="FW121" s="51">
        <f t="shared" si="312"/>
        <v>0.4436666666664757</v>
      </c>
      <c r="FX121" s="51">
        <f t="shared" si="313"/>
        <v>0.61199999999981269</v>
      </c>
      <c r="FY121" s="51">
        <f t="shared" si="314"/>
        <v>0.61199999999981269</v>
      </c>
      <c r="FZ121" s="51">
        <f t="shared" si="315"/>
        <v>0.61199999999981269</v>
      </c>
      <c r="GA121" s="1">
        <f t="shared" si="316"/>
        <v>0</v>
      </c>
      <c r="GB121" s="1">
        <f t="shared" si="317"/>
        <v>0</v>
      </c>
      <c r="GC121" s="51">
        <f t="shared" si="318"/>
        <v>0</v>
      </c>
      <c r="GD121" s="51" t="str">
        <f t="shared" si="319"/>
        <v/>
      </c>
      <c r="GE121" s="51">
        <f t="shared" si="320"/>
        <v>0</v>
      </c>
      <c r="GF121" s="51" t="str">
        <f t="shared" si="321"/>
        <v/>
      </c>
      <c r="GG121" s="51" t="str">
        <f t="shared" si="322"/>
        <v/>
      </c>
      <c r="GH121" s="1">
        <f t="shared" si="323"/>
        <v>0</v>
      </c>
      <c r="GI121" s="1">
        <f t="shared" si="324"/>
        <v>0</v>
      </c>
      <c r="GJ121" s="40">
        <f t="shared" si="325"/>
        <v>0</v>
      </c>
      <c r="GK121" s="40" t="str">
        <f t="shared" si="326"/>
        <v/>
      </c>
      <c r="GL121" s="40">
        <f t="shared" si="327"/>
        <v>0</v>
      </c>
      <c r="GM121" s="40" t="str">
        <f t="shared" si="328"/>
        <v/>
      </c>
      <c r="GN121" s="40" t="str">
        <f t="shared" si="329"/>
        <v/>
      </c>
    </row>
    <row r="122" spans="1:196" x14ac:dyDescent="0.25">
      <c r="A122">
        <v>3</v>
      </c>
      <c r="B122">
        <v>0</v>
      </c>
      <c r="C122">
        <v>10.8</v>
      </c>
      <c r="D122" s="11">
        <f>IF(C122&gt;0,P122+(C122/86400),"")</f>
        <v>2.5851111111111113E-2</v>
      </c>
      <c r="E122" s="11">
        <f t="shared" si="333"/>
        <v>2.5957592592592595E-2</v>
      </c>
      <c r="F122" s="1">
        <v>3</v>
      </c>
      <c r="G122" s="1" t="s">
        <v>288</v>
      </c>
      <c r="H122" s="1">
        <v>2</v>
      </c>
      <c r="J122" s="1"/>
      <c r="K122" s="23">
        <f t="shared" si="190"/>
        <v>1</v>
      </c>
      <c r="L122" s="1">
        <f t="shared" si="191"/>
        <v>0</v>
      </c>
      <c r="M122" s="1">
        <f t="shared" si="192"/>
        <v>0</v>
      </c>
      <c r="N122" s="1">
        <f t="shared" si="193"/>
        <v>0</v>
      </c>
      <c r="O122" s="42">
        <f t="shared" si="194"/>
        <v>0</v>
      </c>
      <c r="P122" s="4">
        <v>2.5726111111111113E-2</v>
      </c>
      <c r="Q122" s="4">
        <v>2.5816226851851854E-2</v>
      </c>
      <c r="R122" s="4">
        <v>2.5816817129629632E-2</v>
      </c>
      <c r="S122" s="4">
        <v>2.5838067129629633E-2</v>
      </c>
      <c r="T122" s="16">
        <v>2.5782974537037037E-2</v>
      </c>
      <c r="U122" s="4">
        <v>2.5791631944444445E-2</v>
      </c>
      <c r="V122" s="4">
        <v>2.5816817129629632E-2</v>
      </c>
      <c r="W122" s="16">
        <v>2.5838067129629633E-2</v>
      </c>
      <c r="X122" s="4">
        <v>2.5848692129629629E-2</v>
      </c>
      <c r="Y122" s="4"/>
      <c r="Z122" s="16"/>
      <c r="AA122" s="4"/>
      <c r="AB122" s="4"/>
      <c r="AC122" s="16"/>
      <c r="AD122" s="4"/>
      <c r="AE122" s="4"/>
      <c r="AF122" s="4">
        <v>2.5851053240740742E-2</v>
      </c>
      <c r="AG122" s="4">
        <f t="shared" si="195"/>
        <v>2.5851111111111113E-2</v>
      </c>
      <c r="AH122" s="4" t="str">
        <f t="shared" si="196"/>
        <v>TO</v>
      </c>
      <c r="AI122" s="4" t="str">
        <f t="shared" si="332"/>
        <v/>
      </c>
      <c r="AJ122" s="1" t="s">
        <v>282</v>
      </c>
      <c r="AK122" s="17" t="s">
        <v>286</v>
      </c>
      <c r="AL122" s="1" t="s">
        <v>282</v>
      </c>
      <c r="AM122" s="1" t="s">
        <v>280</v>
      </c>
      <c r="AN122" s="17" t="s">
        <v>282</v>
      </c>
      <c r="AO122" s="1" t="s">
        <v>286</v>
      </c>
      <c r="AW122" s="1" t="str">
        <f t="shared" si="197"/>
        <v>street</v>
      </c>
      <c r="AY122" s="1">
        <f t="shared" si="198"/>
        <v>3</v>
      </c>
      <c r="AZ122" s="1">
        <f t="shared" si="199"/>
        <v>5</v>
      </c>
      <c r="BA122" s="1">
        <f t="shared" si="200"/>
        <v>5</v>
      </c>
      <c r="BB122" s="1">
        <f t="shared" si="201"/>
        <v>0</v>
      </c>
      <c r="BC122" s="24">
        <f t="shared" si="202"/>
        <v>5.686342592592375E-5</v>
      </c>
      <c r="BD122" s="24">
        <f t="shared" si="203"/>
        <v>8.6574074074086127E-6</v>
      </c>
      <c r="BE122" s="24">
        <f t="shared" si="204"/>
        <v>2.5185185185187114E-5</v>
      </c>
      <c r="BF122" s="24">
        <f t="shared" si="205"/>
        <v>2.1250000000000435E-5</v>
      </c>
      <c r="BG122" s="24">
        <f t="shared" si="206"/>
        <v>1.0624999999996748E-5</v>
      </c>
      <c r="BH122" s="24" t="str">
        <f t="shared" si="207"/>
        <v/>
      </c>
      <c r="BI122" s="24" t="str">
        <f t="shared" si="208"/>
        <v/>
      </c>
      <c r="BJ122" s="24" t="str">
        <f t="shared" si="209"/>
        <v/>
      </c>
      <c r="BK122" s="24" t="str">
        <f t="shared" si="210"/>
        <v/>
      </c>
      <c r="BL122" s="24" t="str">
        <f t="shared" si="211"/>
        <v/>
      </c>
      <c r="BM122" s="24" t="str">
        <f t="shared" si="212"/>
        <v/>
      </c>
      <c r="BN122" s="24" t="str">
        <f t="shared" si="213"/>
        <v/>
      </c>
      <c r="BO122" s="24">
        <f t="shared" si="214"/>
        <v>2.4189814814834509E-6</v>
      </c>
      <c r="BQ122" s="24" t="str">
        <f t="shared" si="215"/>
        <v/>
      </c>
      <c r="BR122" s="24" t="str">
        <f t="shared" si="216"/>
        <v/>
      </c>
      <c r="BS122" s="24" t="str">
        <f t="shared" si="217"/>
        <v/>
      </c>
      <c r="BT122" s="24">
        <f t="shared" si="218"/>
        <v>2.1250000000000435E-5</v>
      </c>
      <c r="BU122" s="24" t="str">
        <f t="shared" si="219"/>
        <v/>
      </c>
      <c r="BV122" s="24" t="str">
        <f t="shared" si="220"/>
        <v/>
      </c>
      <c r="BW122" s="24" t="str">
        <f t="shared" si="221"/>
        <v/>
      </c>
      <c r="BX122" s="24" t="str">
        <f t="shared" si="222"/>
        <v/>
      </c>
      <c r="BY122" s="24" t="str">
        <f t="shared" si="223"/>
        <v/>
      </c>
      <c r="BZ122" s="24" t="str">
        <f t="shared" si="224"/>
        <v/>
      </c>
      <c r="CA122" s="24" t="str">
        <f t="shared" si="225"/>
        <v/>
      </c>
      <c r="CB122" s="24" t="str">
        <f t="shared" si="226"/>
        <v/>
      </c>
      <c r="CC122" s="24" t="str">
        <f t="shared" si="227"/>
        <v/>
      </c>
      <c r="CD122" s="1">
        <f t="shared" si="228"/>
        <v>0</v>
      </c>
      <c r="CE122" s="1">
        <f t="shared" si="229"/>
        <v>1</v>
      </c>
      <c r="CF122" s="24">
        <f t="shared" si="230"/>
        <v>2.1250000000000435E-5</v>
      </c>
      <c r="CG122" s="24">
        <f t="shared" si="231"/>
        <v>2.1250000000000435E-5</v>
      </c>
      <c r="CH122" s="24">
        <f t="shared" si="232"/>
        <v>2.1250000000000435E-5</v>
      </c>
      <c r="CI122" s="24">
        <f t="shared" si="233"/>
        <v>2.1250000000000435E-5</v>
      </c>
      <c r="CJ122" s="24">
        <f t="shared" si="234"/>
        <v>2.1250000000000435E-5</v>
      </c>
      <c r="CM122" s="24" t="str">
        <f t="shared" si="235"/>
        <v/>
      </c>
      <c r="CN122" s="24">
        <f t="shared" si="236"/>
        <v>8.6574074074086127E-6</v>
      </c>
      <c r="CO122" s="24" t="str">
        <f t="shared" si="237"/>
        <v/>
      </c>
      <c r="CP122" s="24" t="str">
        <f t="shared" si="238"/>
        <v/>
      </c>
      <c r="CQ122" s="24" t="str">
        <f t="shared" si="239"/>
        <v/>
      </c>
      <c r="CR122" s="24" t="str">
        <f t="shared" si="240"/>
        <v/>
      </c>
      <c r="CS122" s="24" t="str">
        <f t="shared" si="241"/>
        <v/>
      </c>
      <c r="CT122" s="24" t="str">
        <f t="shared" si="242"/>
        <v/>
      </c>
      <c r="CU122" s="24" t="str">
        <f t="shared" si="243"/>
        <v/>
      </c>
      <c r="CV122" s="24" t="str">
        <f t="shared" si="244"/>
        <v/>
      </c>
      <c r="CW122" s="24" t="str">
        <f t="shared" si="245"/>
        <v/>
      </c>
      <c r="CX122" s="24" t="str">
        <f t="shared" si="246"/>
        <v/>
      </c>
      <c r="CY122" s="24">
        <f t="shared" si="247"/>
        <v>2.4189814814834509E-6</v>
      </c>
      <c r="CZ122" s="1">
        <f t="shared" si="248"/>
        <v>0</v>
      </c>
      <c r="DA122" s="1">
        <f t="shared" si="249"/>
        <v>2</v>
      </c>
      <c r="DB122" s="24">
        <f t="shared" si="250"/>
        <v>1.1076388888892064E-5</v>
      </c>
      <c r="DC122" s="24">
        <f t="shared" si="251"/>
        <v>5.5381944444460318E-6</v>
      </c>
      <c r="DD122" s="24">
        <f t="shared" si="252"/>
        <v>8.6574074074086127E-6</v>
      </c>
      <c r="DE122" s="24">
        <f t="shared" si="253"/>
        <v>8.6574074074086127E-6</v>
      </c>
      <c r="DF122" s="24">
        <f t="shared" si="254"/>
        <v>8.6574074074086127E-6</v>
      </c>
      <c r="DI122" s="24">
        <f t="shared" si="255"/>
        <v>5.686342592592375E-5</v>
      </c>
      <c r="DJ122" s="24" t="str">
        <f t="shared" si="256"/>
        <v/>
      </c>
      <c r="DK122" s="24">
        <f t="shared" si="257"/>
        <v>2.5185185185187114E-5</v>
      </c>
      <c r="DL122" s="24" t="str">
        <f t="shared" si="258"/>
        <v/>
      </c>
      <c r="DM122" s="24">
        <f t="shared" si="259"/>
        <v>1.0624999999996748E-5</v>
      </c>
      <c r="DN122" s="24" t="str">
        <f t="shared" si="260"/>
        <v/>
      </c>
      <c r="DO122" s="24" t="str">
        <f t="shared" si="261"/>
        <v/>
      </c>
      <c r="DP122" s="24" t="str">
        <f t="shared" si="262"/>
        <v/>
      </c>
      <c r="DQ122" s="24" t="str">
        <f t="shared" si="263"/>
        <v/>
      </c>
      <c r="DR122" s="24" t="str">
        <f t="shared" si="264"/>
        <v/>
      </c>
      <c r="DS122" s="24" t="str">
        <f t="shared" si="265"/>
        <v/>
      </c>
      <c r="DT122" s="24" t="str">
        <f t="shared" si="266"/>
        <v/>
      </c>
      <c r="DU122" s="24" t="str">
        <f t="shared" si="267"/>
        <v/>
      </c>
      <c r="DV122" s="1">
        <f t="shared" si="268"/>
        <v>1</v>
      </c>
      <c r="DW122" s="1">
        <f t="shared" si="269"/>
        <v>3</v>
      </c>
      <c r="DX122" s="24">
        <f t="shared" si="270"/>
        <v>9.2673611111107612E-5</v>
      </c>
      <c r="DY122" s="24">
        <f t="shared" si="271"/>
        <v>3.089120370370254E-5</v>
      </c>
      <c r="DZ122" s="24">
        <f t="shared" si="272"/>
        <v>5.686342592592375E-5</v>
      </c>
      <c r="EA122" s="24">
        <f t="shared" si="273"/>
        <v>5.686342592592375E-5</v>
      </c>
      <c r="EB122" s="24">
        <f t="shared" si="274"/>
        <v>2.5185185185187114E-5</v>
      </c>
      <c r="EE122" s="24" t="str">
        <f t="shared" si="275"/>
        <v/>
      </c>
      <c r="EF122" s="24" t="str">
        <f t="shared" si="276"/>
        <v/>
      </c>
      <c r="EG122" s="24" t="str">
        <f t="shared" si="277"/>
        <v/>
      </c>
      <c r="EH122" s="24" t="str">
        <f t="shared" si="278"/>
        <v/>
      </c>
      <c r="EI122" s="24" t="str">
        <f t="shared" si="279"/>
        <v/>
      </c>
      <c r="EJ122" s="24" t="str">
        <f t="shared" si="280"/>
        <v/>
      </c>
      <c r="EK122" s="24" t="str">
        <f t="shared" si="281"/>
        <v/>
      </c>
      <c r="EL122" s="24" t="str">
        <f t="shared" si="282"/>
        <v/>
      </c>
      <c r="EM122" s="24" t="str">
        <f t="shared" si="283"/>
        <v/>
      </c>
      <c r="EN122" s="24" t="str">
        <f t="shared" si="284"/>
        <v/>
      </c>
      <c r="EO122" s="24" t="str">
        <f t="shared" si="285"/>
        <v/>
      </c>
      <c r="EP122" s="24" t="str">
        <f t="shared" si="286"/>
        <v/>
      </c>
      <c r="EQ122" s="24" t="str">
        <f t="shared" si="287"/>
        <v/>
      </c>
      <c r="ER122" s="1">
        <f t="shared" si="288"/>
        <v>0</v>
      </c>
      <c r="ES122" s="1">
        <f t="shared" si="289"/>
        <v>0</v>
      </c>
      <c r="ET122" s="24">
        <f t="shared" si="290"/>
        <v>0</v>
      </c>
      <c r="EU122" s="24" t="str">
        <f t="shared" si="291"/>
        <v/>
      </c>
      <c r="EV122" s="24">
        <f t="shared" si="292"/>
        <v>0</v>
      </c>
      <c r="EW122" s="24" t="str">
        <f t="shared" si="293"/>
        <v/>
      </c>
      <c r="EX122" s="24" t="str">
        <f t="shared" si="294"/>
        <v/>
      </c>
      <c r="EZ122" s="24">
        <f t="shared" si="295"/>
        <v>1.2500000000000011E-4</v>
      </c>
      <c r="FA122" s="24">
        <f>IF(AND(C122&lt;&gt;"",C122&lt;=20),C122/86400,20/86400)</f>
        <v>1.25E-4</v>
      </c>
      <c r="FB122" s="40">
        <f t="shared" si="296"/>
        <v>-9.3675067702747583E-15</v>
      </c>
      <c r="FD122" s="24">
        <f t="shared" si="297"/>
        <v>9.0706018518519477E-5</v>
      </c>
      <c r="FE122" s="24">
        <f t="shared" si="298"/>
        <v>5.9027777777817536E-7</v>
      </c>
      <c r="FF122" s="24"/>
      <c r="FG122" s="49">
        <f>K122</f>
        <v>1</v>
      </c>
      <c r="FH122" s="8">
        <f>C122</f>
        <v>10.8</v>
      </c>
      <c r="FI122" s="49">
        <f>L122</f>
        <v>0</v>
      </c>
      <c r="FJ122" s="49">
        <f t="shared" si="299"/>
        <v>3</v>
      </c>
      <c r="FK122" s="49">
        <f t="shared" si="300"/>
        <v>5</v>
      </c>
      <c r="FL122" s="51">
        <f t="shared" si="301"/>
        <v>7.8370000000000832</v>
      </c>
      <c r="FM122" s="49">
        <f t="shared" si="302"/>
        <v>0</v>
      </c>
      <c r="FN122" s="49">
        <f t="shared" si="303"/>
        <v>1</v>
      </c>
      <c r="FO122" s="51">
        <f t="shared" si="304"/>
        <v>1.8360000000000376</v>
      </c>
      <c r="FP122" s="51">
        <f t="shared" si="305"/>
        <v>1.8360000000000376</v>
      </c>
      <c r="FQ122" s="51">
        <f t="shared" si="306"/>
        <v>1.8360000000000376</v>
      </c>
      <c r="FR122" s="51">
        <f t="shared" si="307"/>
        <v>1.8360000000000376</v>
      </c>
      <c r="FS122" s="51">
        <f t="shared" si="308"/>
        <v>1.8360000000000376</v>
      </c>
      <c r="FT122" s="1">
        <f t="shared" si="309"/>
        <v>0</v>
      </c>
      <c r="FU122" s="1">
        <f t="shared" si="310"/>
        <v>2</v>
      </c>
      <c r="FV122" s="51">
        <f t="shared" si="311"/>
        <v>0.9570000000002743</v>
      </c>
      <c r="FW122" s="51">
        <f t="shared" si="312"/>
        <v>0.47850000000013715</v>
      </c>
      <c r="FX122" s="51">
        <f t="shared" si="313"/>
        <v>0.74800000000010414</v>
      </c>
      <c r="FY122" s="51">
        <f t="shared" si="314"/>
        <v>0.74800000000010414</v>
      </c>
      <c r="FZ122" s="51">
        <f t="shared" si="315"/>
        <v>0.74800000000010414</v>
      </c>
      <c r="GA122" s="1">
        <f t="shared" si="316"/>
        <v>1</v>
      </c>
      <c r="GB122" s="1">
        <f t="shared" si="317"/>
        <v>3</v>
      </c>
      <c r="GC122" s="51">
        <f t="shared" si="318"/>
        <v>8.0069999999996977</v>
      </c>
      <c r="GD122" s="51">
        <f t="shared" si="319"/>
        <v>2.6689999999998992</v>
      </c>
      <c r="GE122" s="51">
        <f t="shared" si="320"/>
        <v>4.912999999999812</v>
      </c>
      <c r="GF122" s="51">
        <f t="shared" si="321"/>
        <v>4.912999999999812</v>
      </c>
      <c r="GG122" s="51">
        <f t="shared" si="322"/>
        <v>2.1760000000001667</v>
      </c>
      <c r="GH122" s="1">
        <f t="shared" si="323"/>
        <v>0</v>
      </c>
      <c r="GI122" s="1">
        <f t="shared" si="324"/>
        <v>0</v>
      </c>
      <c r="GJ122" s="40">
        <f t="shared" si="325"/>
        <v>0</v>
      </c>
      <c r="GK122" s="40" t="str">
        <f t="shared" si="326"/>
        <v/>
      </c>
      <c r="GL122" s="40">
        <f t="shared" si="327"/>
        <v>0</v>
      </c>
      <c r="GM122" s="40" t="str">
        <f t="shared" si="328"/>
        <v/>
      </c>
      <c r="GN122" s="40" t="str">
        <f t="shared" si="329"/>
        <v/>
      </c>
    </row>
    <row r="123" spans="1:196" x14ac:dyDescent="0.25">
      <c r="A123">
        <v>3</v>
      </c>
      <c r="B123">
        <v>0</v>
      </c>
      <c r="C123">
        <v>26.1</v>
      </c>
      <c r="D123" s="11">
        <f>IF(C123&gt;0,P123+(C123/86400),"")</f>
        <v>2.6725497685185191E-2</v>
      </c>
      <c r="E123" s="11">
        <f t="shared" si="333"/>
        <v>2.6654895833333338E-2</v>
      </c>
      <c r="F123" s="1">
        <v>3</v>
      </c>
      <c r="G123" s="1" t="s">
        <v>288</v>
      </c>
      <c r="H123" s="1">
        <v>3</v>
      </c>
      <c r="J123" s="5" t="s">
        <v>285</v>
      </c>
      <c r="K123" s="23">
        <f t="shared" si="190"/>
        <v>1</v>
      </c>
      <c r="L123" s="5">
        <f t="shared" si="191"/>
        <v>1</v>
      </c>
      <c r="M123" s="1">
        <f t="shared" si="192"/>
        <v>0</v>
      </c>
      <c r="N123" s="1">
        <f t="shared" si="193"/>
        <v>1</v>
      </c>
      <c r="O123" s="42">
        <f t="shared" si="194"/>
        <v>0</v>
      </c>
      <c r="P123" s="4">
        <v>2.6423414351851856E-2</v>
      </c>
      <c r="Q123" s="4"/>
      <c r="R123" s="4"/>
      <c r="S123" s="4"/>
      <c r="T123" s="16"/>
      <c r="U123" s="4"/>
      <c r="V123" s="4"/>
      <c r="W123" s="16"/>
      <c r="X123" s="4"/>
      <c r="Y123" s="4"/>
      <c r="Z123" s="16"/>
      <c r="AA123" s="4"/>
      <c r="AB123" s="4"/>
      <c r="AC123" s="16"/>
      <c r="AD123" s="4"/>
      <c r="AE123" s="4"/>
      <c r="AF123" s="4" t="s">
        <v>284</v>
      </c>
      <c r="AG123" s="4">
        <f t="shared" si="195"/>
        <v>2.6654895833333338E-2</v>
      </c>
      <c r="AH123" s="4" t="str">
        <f t="shared" si="196"/>
        <v>EB</v>
      </c>
      <c r="AI123" s="4" t="e">
        <f t="shared" si="332"/>
        <v>#VALUE!</v>
      </c>
      <c r="AJ123" s="1" t="s">
        <v>282</v>
      </c>
      <c r="AW123" s="1" t="str">
        <f t="shared" si="197"/>
        <v>surt</v>
      </c>
      <c r="AY123" s="1">
        <f t="shared" si="198"/>
        <v>999</v>
      </c>
      <c r="AZ123" s="1">
        <f t="shared" si="199"/>
        <v>0</v>
      </c>
      <c r="BA123" s="1">
        <f t="shared" si="200"/>
        <v>0</v>
      </c>
      <c r="BB123" s="1">
        <f t="shared" si="201"/>
        <v>0</v>
      </c>
      <c r="BC123" s="24">
        <f t="shared" si="202"/>
        <v>2.3148148148148182E-4</v>
      </c>
      <c r="BD123" s="24" t="str">
        <f t="shared" si="203"/>
        <v/>
      </c>
      <c r="BE123" s="24" t="str">
        <f t="shared" si="204"/>
        <v/>
      </c>
      <c r="BF123" s="24" t="str">
        <f t="shared" si="205"/>
        <v/>
      </c>
      <c r="BG123" s="24" t="str">
        <f t="shared" si="206"/>
        <v/>
      </c>
      <c r="BH123" s="24" t="str">
        <f t="shared" si="207"/>
        <v/>
      </c>
      <c r="BI123" s="24" t="str">
        <f t="shared" si="208"/>
        <v/>
      </c>
      <c r="BJ123" s="24" t="str">
        <f t="shared" si="209"/>
        <v/>
      </c>
      <c r="BK123" s="24" t="str">
        <f t="shared" si="210"/>
        <v/>
      </c>
      <c r="BL123" s="24" t="str">
        <f t="shared" si="211"/>
        <v/>
      </c>
      <c r="BM123" s="24" t="str">
        <f t="shared" si="212"/>
        <v/>
      </c>
      <c r="BN123" s="24" t="str">
        <f t="shared" si="213"/>
        <v/>
      </c>
      <c r="BO123" s="24" t="str">
        <f t="shared" si="214"/>
        <v/>
      </c>
      <c r="BQ123" s="24" t="str">
        <f t="shared" si="215"/>
        <v/>
      </c>
      <c r="BR123" s="24" t="str">
        <f t="shared" si="216"/>
        <v/>
      </c>
      <c r="BS123" s="24" t="str">
        <f t="shared" si="217"/>
        <v/>
      </c>
      <c r="BT123" s="24" t="str">
        <f t="shared" si="218"/>
        <v/>
      </c>
      <c r="BU123" s="24" t="str">
        <f t="shared" si="219"/>
        <v/>
      </c>
      <c r="BV123" s="24" t="str">
        <f t="shared" si="220"/>
        <v/>
      </c>
      <c r="BW123" s="24" t="str">
        <f t="shared" si="221"/>
        <v/>
      </c>
      <c r="BX123" s="24" t="str">
        <f t="shared" si="222"/>
        <v/>
      </c>
      <c r="BY123" s="24" t="str">
        <f t="shared" si="223"/>
        <v/>
      </c>
      <c r="BZ123" s="24" t="str">
        <f t="shared" si="224"/>
        <v/>
      </c>
      <c r="CA123" s="24" t="str">
        <f t="shared" si="225"/>
        <v/>
      </c>
      <c r="CB123" s="24" t="str">
        <f t="shared" si="226"/>
        <v/>
      </c>
      <c r="CC123" s="24" t="str">
        <f t="shared" si="227"/>
        <v/>
      </c>
      <c r="CD123" s="1">
        <f t="shared" si="228"/>
        <v>0</v>
      </c>
      <c r="CE123" s="1">
        <f t="shared" si="229"/>
        <v>0</v>
      </c>
      <c r="CF123" s="24">
        <f t="shared" si="230"/>
        <v>0</v>
      </c>
      <c r="CG123" s="24" t="str">
        <f t="shared" si="231"/>
        <v/>
      </c>
      <c r="CH123" s="24">
        <f t="shared" si="232"/>
        <v>0</v>
      </c>
      <c r="CI123" s="24" t="str">
        <f t="shared" si="233"/>
        <v/>
      </c>
      <c r="CJ123" s="24" t="str">
        <f t="shared" si="234"/>
        <v/>
      </c>
      <c r="CM123" s="24" t="str">
        <f t="shared" si="235"/>
        <v/>
      </c>
      <c r="CN123" s="24" t="str">
        <f t="shared" si="236"/>
        <v/>
      </c>
      <c r="CO123" s="24" t="str">
        <f t="shared" si="237"/>
        <v/>
      </c>
      <c r="CP123" s="24" t="str">
        <f t="shared" si="238"/>
        <v/>
      </c>
      <c r="CQ123" s="24" t="str">
        <f t="shared" si="239"/>
        <v/>
      </c>
      <c r="CR123" s="24" t="str">
        <f t="shared" si="240"/>
        <v/>
      </c>
      <c r="CS123" s="24" t="str">
        <f t="shared" si="241"/>
        <v/>
      </c>
      <c r="CT123" s="24" t="str">
        <f t="shared" si="242"/>
        <v/>
      </c>
      <c r="CU123" s="24" t="str">
        <f t="shared" si="243"/>
        <v/>
      </c>
      <c r="CV123" s="24" t="str">
        <f t="shared" si="244"/>
        <v/>
      </c>
      <c r="CW123" s="24" t="str">
        <f t="shared" si="245"/>
        <v/>
      </c>
      <c r="CX123" s="24" t="str">
        <f t="shared" si="246"/>
        <v/>
      </c>
      <c r="CY123" s="24" t="str">
        <f t="shared" si="247"/>
        <v/>
      </c>
      <c r="CZ123" s="1">
        <f t="shared" si="248"/>
        <v>0</v>
      </c>
      <c r="DA123" s="1">
        <f t="shared" si="249"/>
        <v>0</v>
      </c>
      <c r="DB123" s="24">
        <f t="shared" si="250"/>
        <v>0</v>
      </c>
      <c r="DC123" s="24" t="str">
        <f t="shared" si="251"/>
        <v/>
      </c>
      <c r="DD123" s="24">
        <f t="shared" si="252"/>
        <v>0</v>
      </c>
      <c r="DE123" s="24" t="str">
        <f t="shared" si="253"/>
        <v/>
      </c>
      <c r="DF123" s="24" t="str">
        <f t="shared" si="254"/>
        <v/>
      </c>
      <c r="DI123" s="24">
        <f t="shared" si="255"/>
        <v>2.3148148148148182E-4</v>
      </c>
      <c r="DJ123" s="24" t="str">
        <f t="shared" si="256"/>
        <v/>
      </c>
      <c r="DK123" s="24" t="str">
        <f t="shared" si="257"/>
        <v/>
      </c>
      <c r="DL123" s="24" t="str">
        <f t="shared" si="258"/>
        <v/>
      </c>
      <c r="DM123" s="24" t="str">
        <f t="shared" si="259"/>
        <v/>
      </c>
      <c r="DN123" s="24" t="str">
        <f t="shared" si="260"/>
        <v/>
      </c>
      <c r="DO123" s="24" t="str">
        <f t="shared" si="261"/>
        <v/>
      </c>
      <c r="DP123" s="24" t="str">
        <f t="shared" si="262"/>
        <v/>
      </c>
      <c r="DQ123" s="24" t="str">
        <f t="shared" si="263"/>
        <v/>
      </c>
      <c r="DR123" s="24" t="str">
        <f t="shared" si="264"/>
        <v/>
      </c>
      <c r="DS123" s="24" t="str">
        <f t="shared" si="265"/>
        <v/>
      </c>
      <c r="DT123" s="24" t="str">
        <f t="shared" si="266"/>
        <v/>
      </c>
      <c r="DU123" s="24" t="str">
        <f t="shared" si="267"/>
        <v/>
      </c>
      <c r="DV123" s="1">
        <f t="shared" si="268"/>
        <v>1</v>
      </c>
      <c r="DW123" s="1">
        <f t="shared" si="269"/>
        <v>1</v>
      </c>
      <c r="DX123" s="24">
        <f t="shared" si="270"/>
        <v>2.3148148148148182E-4</v>
      </c>
      <c r="DY123" s="24">
        <f t="shared" si="271"/>
        <v>2.3148148148148182E-4</v>
      </c>
      <c r="DZ123" s="24">
        <f t="shared" si="272"/>
        <v>2.3148148148148182E-4</v>
      </c>
      <c r="EA123" s="24">
        <f t="shared" si="273"/>
        <v>2.3148148148148182E-4</v>
      </c>
      <c r="EB123" s="24" t="str">
        <f t="shared" si="274"/>
        <v/>
      </c>
      <c r="EE123" s="24" t="str">
        <f t="shared" si="275"/>
        <v/>
      </c>
      <c r="EF123" s="24" t="str">
        <f t="shared" si="276"/>
        <v/>
      </c>
      <c r="EG123" s="24" t="str">
        <f t="shared" si="277"/>
        <v/>
      </c>
      <c r="EH123" s="24" t="str">
        <f t="shared" si="278"/>
        <v/>
      </c>
      <c r="EI123" s="24" t="str">
        <f t="shared" si="279"/>
        <v/>
      </c>
      <c r="EJ123" s="24" t="str">
        <f t="shared" si="280"/>
        <v/>
      </c>
      <c r="EK123" s="24" t="str">
        <f t="shared" si="281"/>
        <v/>
      </c>
      <c r="EL123" s="24" t="str">
        <f t="shared" si="282"/>
        <v/>
      </c>
      <c r="EM123" s="24" t="str">
        <f t="shared" si="283"/>
        <v/>
      </c>
      <c r="EN123" s="24" t="str">
        <f t="shared" si="284"/>
        <v/>
      </c>
      <c r="EO123" s="24" t="str">
        <f t="shared" si="285"/>
        <v/>
      </c>
      <c r="EP123" s="24" t="str">
        <f t="shared" si="286"/>
        <v/>
      </c>
      <c r="EQ123" s="24" t="str">
        <f t="shared" si="287"/>
        <v/>
      </c>
      <c r="ER123" s="1">
        <f t="shared" si="288"/>
        <v>0</v>
      </c>
      <c r="ES123" s="1">
        <f t="shared" si="289"/>
        <v>0</v>
      </c>
      <c r="ET123" s="24">
        <f t="shared" si="290"/>
        <v>0</v>
      </c>
      <c r="EU123" s="24" t="str">
        <f t="shared" si="291"/>
        <v/>
      </c>
      <c r="EV123" s="24">
        <f t="shared" si="292"/>
        <v>0</v>
      </c>
      <c r="EW123" s="24" t="str">
        <f t="shared" si="293"/>
        <v/>
      </c>
      <c r="EX123" s="24" t="str">
        <f t="shared" si="294"/>
        <v/>
      </c>
      <c r="EZ123" s="24">
        <f t="shared" si="295"/>
        <v>2.3148148148148182E-4</v>
      </c>
      <c r="FA123" s="24">
        <f>IF(AND(C123&lt;&gt;"",C123&lt;=20),C123/86400,20/86400)</f>
        <v>2.3148148148148149E-4</v>
      </c>
      <c r="FB123" s="40">
        <f t="shared" si="296"/>
        <v>-2.8102520310824275E-14</v>
      </c>
      <c r="FD123" s="24" t="str">
        <f t="shared" si="297"/>
        <v/>
      </c>
      <c r="FE123" s="24" t="str">
        <f t="shared" si="298"/>
        <v/>
      </c>
      <c r="FF123" s="24"/>
      <c r="FG123" s="49">
        <f>K123</f>
        <v>1</v>
      </c>
      <c r="FH123" s="8">
        <f>C123</f>
        <v>26.1</v>
      </c>
      <c r="FI123" s="49">
        <f>L123</f>
        <v>1</v>
      </c>
      <c r="FJ123" s="49">
        <f t="shared" si="299"/>
        <v>999</v>
      </c>
      <c r="FK123" s="49">
        <f t="shared" si="300"/>
        <v>0</v>
      </c>
      <c r="FL123" s="51" t="str">
        <f t="shared" si="301"/>
        <v/>
      </c>
      <c r="FM123" s="49">
        <f t="shared" si="302"/>
        <v>0</v>
      </c>
      <c r="FN123" s="49">
        <f t="shared" si="303"/>
        <v>0</v>
      </c>
      <c r="FO123" s="51">
        <f t="shared" si="304"/>
        <v>0</v>
      </c>
      <c r="FP123" s="51" t="str">
        <f t="shared" si="305"/>
        <v/>
      </c>
      <c r="FQ123" s="51">
        <f t="shared" si="306"/>
        <v>0</v>
      </c>
      <c r="FR123" s="51" t="str">
        <f t="shared" si="307"/>
        <v/>
      </c>
      <c r="FS123" s="51" t="str">
        <f t="shared" si="308"/>
        <v/>
      </c>
      <c r="FT123" s="1">
        <f t="shared" si="309"/>
        <v>0</v>
      </c>
      <c r="FU123" s="1">
        <f t="shared" si="310"/>
        <v>0</v>
      </c>
      <c r="FV123" s="51">
        <f t="shared" si="311"/>
        <v>0</v>
      </c>
      <c r="FW123" s="51" t="str">
        <f t="shared" si="312"/>
        <v/>
      </c>
      <c r="FX123" s="51">
        <f t="shared" si="313"/>
        <v>0</v>
      </c>
      <c r="FY123" s="51" t="str">
        <f t="shared" si="314"/>
        <v/>
      </c>
      <c r="FZ123" s="51" t="str">
        <f t="shared" si="315"/>
        <v/>
      </c>
      <c r="GA123" s="1">
        <f t="shared" si="316"/>
        <v>1</v>
      </c>
      <c r="GB123" s="1">
        <f t="shared" si="317"/>
        <v>1</v>
      </c>
      <c r="GC123" s="51">
        <f t="shared" si="318"/>
        <v>20.000000000000028</v>
      </c>
      <c r="GD123" s="51">
        <f t="shared" si="319"/>
        <v>20.000000000000028</v>
      </c>
      <c r="GE123" s="51">
        <f t="shared" si="320"/>
        <v>20.000000000000028</v>
      </c>
      <c r="GF123" s="51">
        <f t="shared" si="321"/>
        <v>20.000000000000028</v>
      </c>
      <c r="GG123" s="51" t="str">
        <f t="shared" si="322"/>
        <v/>
      </c>
      <c r="GH123" s="1">
        <f t="shared" si="323"/>
        <v>0</v>
      </c>
      <c r="GI123" s="1">
        <f t="shared" si="324"/>
        <v>0</v>
      </c>
      <c r="GJ123" s="40">
        <f t="shared" si="325"/>
        <v>0</v>
      </c>
      <c r="GK123" s="40" t="str">
        <f t="shared" si="326"/>
        <v/>
      </c>
      <c r="GL123" s="40">
        <f t="shared" si="327"/>
        <v>0</v>
      </c>
      <c r="GM123" s="40" t="str">
        <f t="shared" si="328"/>
        <v/>
      </c>
      <c r="GN123" s="40" t="str">
        <f t="shared" si="329"/>
        <v/>
      </c>
    </row>
    <row r="124" spans="1:196" x14ac:dyDescent="0.25">
      <c r="A124">
        <v>3</v>
      </c>
      <c r="B124">
        <v>0</v>
      </c>
      <c r="C124">
        <v>5.6</v>
      </c>
      <c r="D124" s="11">
        <f>IF(C124&gt;0,P124+(C124/86400),"")</f>
        <v>1.9897442129629631E-2</v>
      </c>
      <c r="E124" s="11">
        <f t="shared" si="333"/>
        <v>2.0064108796296297E-2</v>
      </c>
      <c r="F124" s="1">
        <v>3</v>
      </c>
      <c r="G124" s="1" t="s">
        <v>288</v>
      </c>
      <c r="H124" s="1">
        <v>4</v>
      </c>
      <c r="J124" s="1"/>
      <c r="K124" s="23">
        <f t="shared" si="190"/>
        <v>1</v>
      </c>
      <c r="L124" s="1">
        <f t="shared" si="191"/>
        <v>0</v>
      </c>
      <c r="M124" s="1">
        <f t="shared" si="192"/>
        <v>0</v>
      </c>
      <c r="N124" s="1">
        <f t="shared" si="193"/>
        <v>0</v>
      </c>
      <c r="O124" s="42">
        <f t="shared" si="194"/>
        <v>1</v>
      </c>
      <c r="P124" s="4">
        <v>1.9832627314814815E-2</v>
      </c>
      <c r="Q124" s="4">
        <v>1.983872685185185E-2</v>
      </c>
      <c r="R124" s="4">
        <v>1.9839120370370372E-2</v>
      </c>
      <c r="S124" s="4"/>
      <c r="T124" s="16">
        <v>1.9839120370370372E-2</v>
      </c>
      <c r="U124" s="4"/>
      <c r="V124" s="4"/>
      <c r="W124" s="16"/>
      <c r="X124" s="4"/>
      <c r="Y124" s="4"/>
      <c r="Z124" s="16"/>
      <c r="AA124" s="4"/>
      <c r="AB124" s="4"/>
      <c r="AC124" s="16"/>
      <c r="AD124" s="4"/>
      <c r="AE124" s="4"/>
      <c r="AF124" s="4">
        <v>1.9897361111111112E-2</v>
      </c>
      <c r="AG124" s="4">
        <f t="shared" si="195"/>
        <v>1.9897442129629631E-2</v>
      </c>
      <c r="AH124" s="4" t="str">
        <f t="shared" si="196"/>
        <v>TO</v>
      </c>
      <c r="AI124" s="4" t="str">
        <f t="shared" si="332"/>
        <v/>
      </c>
      <c r="AJ124" s="1" t="s">
        <v>282</v>
      </c>
      <c r="AK124" s="17" t="s">
        <v>280</v>
      </c>
      <c r="AW124" s="1" t="str">
        <f t="shared" si="197"/>
        <v>ic</v>
      </c>
      <c r="AY124" s="1">
        <f t="shared" si="198"/>
        <v>1</v>
      </c>
      <c r="AZ124" s="1">
        <f t="shared" si="199"/>
        <v>1</v>
      </c>
      <c r="BA124" s="1">
        <f t="shared" si="200"/>
        <v>1</v>
      </c>
      <c r="BB124" s="1">
        <f t="shared" si="201"/>
        <v>0</v>
      </c>
      <c r="BC124" s="24">
        <f t="shared" si="202"/>
        <v>6.4930555555564595E-6</v>
      </c>
      <c r="BD124" s="24" t="str">
        <f t="shared" si="203"/>
        <v/>
      </c>
      <c r="BE124" s="24" t="str">
        <f t="shared" si="204"/>
        <v/>
      </c>
      <c r="BF124" s="24" t="str">
        <f t="shared" si="205"/>
        <v/>
      </c>
      <c r="BG124" s="24" t="str">
        <f t="shared" si="206"/>
        <v/>
      </c>
      <c r="BH124" s="24" t="str">
        <f t="shared" si="207"/>
        <v/>
      </c>
      <c r="BI124" s="24" t="str">
        <f t="shared" si="208"/>
        <v/>
      </c>
      <c r="BJ124" s="24" t="str">
        <f t="shared" si="209"/>
        <v/>
      </c>
      <c r="BK124" s="24" t="str">
        <f t="shared" si="210"/>
        <v/>
      </c>
      <c r="BL124" s="24" t="str">
        <f t="shared" si="211"/>
        <v/>
      </c>
      <c r="BM124" s="24" t="str">
        <f t="shared" si="212"/>
        <v/>
      </c>
      <c r="BN124" s="24" t="str">
        <f t="shared" si="213"/>
        <v/>
      </c>
      <c r="BO124" s="24">
        <f t="shared" si="214"/>
        <v>5.8321759259259698E-5</v>
      </c>
      <c r="BQ124" s="24" t="str">
        <f t="shared" si="215"/>
        <v/>
      </c>
      <c r="BR124" s="24" t="str">
        <f t="shared" si="216"/>
        <v/>
      </c>
      <c r="BS124" s="24" t="str">
        <f t="shared" si="217"/>
        <v/>
      </c>
      <c r="BT124" s="24" t="str">
        <f t="shared" si="218"/>
        <v/>
      </c>
      <c r="BU124" s="24" t="str">
        <f t="shared" si="219"/>
        <v/>
      </c>
      <c r="BV124" s="24" t="str">
        <f t="shared" si="220"/>
        <v/>
      </c>
      <c r="BW124" s="24" t="str">
        <f t="shared" si="221"/>
        <v/>
      </c>
      <c r="BX124" s="24" t="str">
        <f t="shared" si="222"/>
        <v/>
      </c>
      <c r="BY124" s="24" t="str">
        <f t="shared" si="223"/>
        <v/>
      </c>
      <c r="BZ124" s="24" t="str">
        <f t="shared" si="224"/>
        <v/>
      </c>
      <c r="CA124" s="24" t="str">
        <f t="shared" si="225"/>
        <v/>
      </c>
      <c r="CB124" s="24" t="str">
        <f t="shared" si="226"/>
        <v/>
      </c>
      <c r="CC124" s="24">
        <f t="shared" si="227"/>
        <v>5.8321759259259698E-5</v>
      </c>
      <c r="CD124" s="1">
        <f t="shared" si="228"/>
        <v>0</v>
      </c>
      <c r="CE124" s="1">
        <f t="shared" si="229"/>
        <v>1</v>
      </c>
      <c r="CF124" s="24">
        <f t="shared" si="230"/>
        <v>5.8321759259259698E-5</v>
      </c>
      <c r="CG124" s="24">
        <f t="shared" si="231"/>
        <v>5.8321759259259698E-5</v>
      </c>
      <c r="CH124" s="24">
        <f t="shared" si="232"/>
        <v>5.8321759259259698E-5</v>
      </c>
      <c r="CI124" s="24">
        <f t="shared" si="233"/>
        <v>5.8321759259259698E-5</v>
      </c>
      <c r="CJ124" s="24">
        <f t="shared" si="234"/>
        <v>5.8321759259259698E-5</v>
      </c>
      <c r="CM124" s="24" t="str">
        <f t="shared" si="235"/>
        <v/>
      </c>
      <c r="CN124" s="24" t="str">
        <f t="shared" si="236"/>
        <v/>
      </c>
      <c r="CO124" s="24" t="str">
        <f t="shared" si="237"/>
        <v/>
      </c>
      <c r="CP124" s="24" t="str">
        <f t="shared" si="238"/>
        <v/>
      </c>
      <c r="CQ124" s="24" t="str">
        <f t="shared" si="239"/>
        <v/>
      </c>
      <c r="CR124" s="24" t="str">
        <f t="shared" si="240"/>
        <v/>
      </c>
      <c r="CS124" s="24" t="str">
        <f t="shared" si="241"/>
        <v/>
      </c>
      <c r="CT124" s="24" t="str">
        <f t="shared" si="242"/>
        <v/>
      </c>
      <c r="CU124" s="24" t="str">
        <f t="shared" si="243"/>
        <v/>
      </c>
      <c r="CV124" s="24" t="str">
        <f t="shared" si="244"/>
        <v/>
      </c>
      <c r="CW124" s="24" t="str">
        <f t="shared" si="245"/>
        <v/>
      </c>
      <c r="CX124" s="24" t="str">
        <f t="shared" si="246"/>
        <v/>
      </c>
      <c r="CY124" s="24" t="str">
        <f t="shared" si="247"/>
        <v/>
      </c>
      <c r="CZ124" s="1">
        <f t="shared" si="248"/>
        <v>0</v>
      </c>
      <c r="DA124" s="1">
        <f t="shared" si="249"/>
        <v>0</v>
      </c>
      <c r="DB124" s="24">
        <f t="shared" si="250"/>
        <v>0</v>
      </c>
      <c r="DC124" s="24" t="str">
        <f t="shared" si="251"/>
        <v/>
      </c>
      <c r="DD124" s="24">
        <f t="shared" si="252"/>
        <v>0</v>
      </c>
      <c r="DE124" s="24" t="str">
        <f t="shared" si="253"/>
        <v/>
      </c>
      <c r="DF124" s="24" t="str">
        <f t="shared" si="254"/>
        <v/>
      </c>
      <c r="DI124" s="24">
        <f t="shared" si="255"/>
        <v>6.4930555555564595E-6</v>
      </c>
      <c r="DJ124" s="24" t="str">
        <f t="shared" si="256"/>
        <v/>
      </c>
      <c r="DK124" s="24" t="str">
        <f t="shared" si="257"/>
        <v/>
      </c>
      <c r="DL124" s="24" t="str">
        <f t="shared" si="258"/>
        <v/>
      </c>
      <c r="DM124" s="24" t="str">
        <f t="shared" si="259"/>
        <v/>
      </c>
      <c r="DN124" s="24" t="str">
        <f t="shared" si="260"/>
        <v/>
      </c>
      <c r="DO124" s="24" t="str">
        <f t="shared" si="261"/>
        <v/>
      </c>
      <c r="DP124" s="24" t="str">
        <f t="shared" si="262"/>
        <v/>
      </c>
      <c r="DQ124" s="24" t="str">
        <f t="shared" si="263"/>
        <v/>
      </c>
      <c r="DR124" s="24" t="str">
        <f t="shared" si="264"/>
        <v/>
      </c>
      <c r="DS124" s="24" t="str">
        <f t="shared" si="265"/>
        <v/>
      </c>
      <c r="DT124" s="24" t="str">
        <f t="shared" si="266"/>
        <v/>
      </c>
      <c r="DU124" s="24" t="str">
        <f t="shared" si="267"/>
        <v/>
      </c>
      <c r="DV124" s="1">
        <f t="shared" si="268"/>
        <v>1</v>
      </c>
      <c r="DW124" s="1">
        <f t="shared" si="269"/>
        <v>1</v>
      </c>
      <c r="DX124" s="24">
        <f t="shared" si="270"/>
        <v>6.4930555555564595E-6</v>
      </c>
      <c r="DY124" s="24">
        <f t="shared" si="271"/>
        <v>6.4930555555564595E-6</v>
      </c>
      <c r="DZ124" s="24">
        <f t="shared" si="272"/>
        <v>6.4930555555564595E-6</v>
      </c>
      <c r="EA124" s="24">
        <f t="shared" si="273"/>
        <v>6.4930555555564595E-6</v>
      </c>
      <c r="EB124" s="24" t="str">
        <f t="shared" si="274"/>
        <v/>
      </c>
      <c r="EE124" s="24" t="str">
        <f t="shared" si="275"/>
        <v/>
      </c>
      <c r="EF124" s="24" t="str">
        <f t="shared" si="276"/>
        <v/>
      </c>
      <c r="EG124" s="24" t="str">
        <f t="shared" si="277"/>
        <v/>
      </c>
      <c r="EH124" s="24" t="str">
        <f t="shared" si="278"/>
        <v/>
      </c>
      <c r="EI124" s="24" t="str">
        <f t="shared" si="279"/>
        <v/>
      </c>
      <c r="EJ124" s="24" t="str">
        <f t="shared" si="280"/>
        <v/>
      </c>
      <c r="EK124" s="24" t="str">
        <f t="shared" si="281"/>
        <v/>
      </c>
      <c r="EL124" s="24" t="str">
        <f t="shared" si="282"/>
        <v/>
      </c>
      <c r="EM124" s="24" t="str">
        <f t="shared" si="283"/>
        <v/>
      </c>
      <c r="EN124" s="24" t="str">
        <f t="shared" si="284"/>
        <v/>
      </c>
      <c r="EO124" s="24" t="str">
        <f t="shared" si="285"/>
        <v/>
      </c>
      <c r="EP124" s="24" t="str">
        <f t="shared" si="286"/>
        <v/>
      </c>
      <c r="EQ124" s="24" t="str">
        <f t="shared" si="287"/>
        <v/>
      </c>
      <c r="ER124" s="1">
        <f t="shared" si="288"/>
        <v>0</v>
      </c>
      <c r="ES124" s="1">
        <f t="shared" si="289"/>
        <v>0</v>
      </c>
      <c r="ET124" s="24">
        <f t="shared" si="290"/>
        <v>0</v>
      </c>
      <c r="EU124" s="24" t="str">
        <f t="shared" si="291"/>
        <v/>
      </c>
      <c r="EV124" s="24">
        <f t="shared" si="292"/>
        <v>0</v>
      </c>
      <c r="EW124" s="24" t="str">
        <f t="shared" si="293"/>
        <v/>
      </c>
      <c r="EX124" s="24" t="str">
        <f t="shared" si="294"/>
        <v/>
      </c>
      <c r="EZ124" s="24">
        <f t="shared" si="295"/>
        <v>6.4814814814816157E-5</v>
      </c>
      <c r="FA124" s="24">
        <f>IF(AND(C124&lt;&gt;"",C124&lt;=20),C124/86400,20/86400)</f>
        <v>6.4814814814814816E-5</v>
      </c>
      <c r="FB124" s="40">
        <f t="shared" si="296"/>
        <v>-1.1592289628215013E-13</v>
      </c>
      <c r="FD124" s="24">
        <f t="shared" si="297"/>
        <v>6.4930555555564595E-6</v>
      </c>
      <c r="FE124" s="24">
        <f t="shared" si="298"/>
        <v>3.9351851852109654E-7</v>
      </c>
      <c r="FF124" s="24"/>
      <c r="FG124" s="49">
        <f>K124</f>
        <v>1</v>
      </c>
      <c r="FH124" s="8">
        <f>C124</f>
        <v>5.6</v>
      </c>
      <c r="FI124" s="49">
        <f>L124</f>
        <v>0</v>
      </c>
      <c r="FJ124" s="49">
        <f t="shared" si="299"/>
        <v>1</v>
      </c>
      <c r="FK124" s="49">
        <f t="shared" si="300"/>
        <v>1</v>
      </c>
      <c r="FL124" s="51">
        <f t="shared" si="301"/>
        <v>0.5610000000000781</v>
      </c>
      <c r="FM124" s="49">
        <f t="shared" si="302"/>
        <v>0</v>
      </c>
      <c r="FN124" s="49">
        <f t="shared" si="303"/>
        <v>1</v>
      </c>
      <c r="FO124" s="51">
        <f t="shared" si="304"/>
        <v>5.0390000000000379</v>
      </c>
      <c r="FP124" s="51">
        <f t="shared" si="305"/>
        <v>5.0390000000000379</v>
      </c>
      <c r="FQ124" s="51">
        <f t="shared" si="306"/>
        <v>5.0390000000000379</v>
      </c>
      <c r="FR124" s="51">
        <f t="shared" si="307"/>
        <v>5.0390000000000379</v>
      </c>
      <c r="FS124" s="51">
        <f t="shared" si="308"/>
        <v>5.0390000000000379</v>
      </c>
      <c r="FT124" s="1">
        <f t="shared" si="309"/>
        <v>0</v>
      </c>
      <c r="FU124" s="1">
        <f t="shared" si="310"/>
        <v>0</v>
      </c>
      <c r="FV124" s="51">
        <f t="shared" si="311"/>
        <v>0</v>
      </c>
      <c r="FW124" s="51" t="str">
        <f t="shared" si="312"/>
        <v/>
      </c>
      <c r="FX124" s="51">
        <f t="shared" si="313"/>
        <v>0</v>
      </c>
      <c r="FY124" s="51" t="str">
        <f t="shared" si="314"/>
        <v/>
      </c>
      <c r="FZ124" s="51" t="str">
        <f t="shared" si="315"/>
        <v/>
      </c>
      <c r="GA124" s="1">
        <f t="shared" si="316"/>
        <v>1</v>
      </c>
      <c r="GB124" s="1">
        <f t="shared" si="317"/>
        <v>1</v>
      </c>
      <c r="GC124" s="51">
        <f t="shared" si="318"/>
        <v>0.5610000000000781</v>
      </c>
      <c r="GD124" s="51">
        <f t="shared" si="319"/>
        <v>0.5610000000000781</v>
      </c>
      <c r="GE124" s="51">
        <f t="shared" si="320"/>
        <v>0.5610000000000781</v>
      </c>
      <c r="GF124" s="51">
        <f t="shared" si="321"/>
        <v>0.5610000000000781</v>
      </c>
      <c r="GG124" s="51" t="str">
        <f t="shared" si="322"/>
        <v/>
      </c>
      <c r="GH124" s="1">
        <f t="shared" si="323"/>
        <v>0</v>
      </c>
      <c r="GI124" s="1">
        <f t="shared" si="324"/>
        <v>0</v>
      </c>
      <c r="GJ124" s="40">
        <f t="shared" si="325"/>
        <v>0</v>
      </c>
      <c r="GK124" s="40" t="str">
        <f t="shared" si="326"/>
        <v/>
      </c>
      <c r="GL124" s="40">
        <f t="shared" si="327"/>
        <v>0</v>
      </c>
      <c r="GM124" s="40" t="str">
        <f t="shared" si="328"/>
        <v/>
      </c>
      <c r="GN124" s="40" t="str">
        <f t="shared" si="329"/>
        <v/>
      </c>
    </row>
    <row r="125" spans="1:196" x14ac:dyDescent="0.25">
      <c r="A125">
        <v>3</v>
      </c>
      <c r="B125">
        <v>0</v>
      </c>
      <c r="C125">
        <v>10</v>
      </c>
      <c r="D125" s="11">
        <f>IF(C125&gt;0,P125+(C125/86400),"")</f>
        <v>2.0916388888888887E-2</v>
      </c>
      <c r="E125" s="11">
        <f t="shared" si="333"/>
        <v>2.103212962962963E-2</v>
      </c>
      <c r="F125" s="1">
        <v>3</v>
      </c>
      <c r="G125" s="1" t="s">
        <v>288</v>
      </c>
      <c r="H125" s="1">
        <v>5</v>
      </c>
      <c r="J125" s="1"/>
      <c r="K125" s="23">
        <f t="shared" si="190"/>
        <v>1</v>
      </c>
      <c r="L125" s="1">
        <f t="shared" si="191"/>
        <v>0</v>
      </c>
      <c r="M125" s="1">
        <f t="shared" si="192"/>
        <v>0</v>
      </c>
      <c r="N125" s="1">
        <f t="shared" si="193"/>
        <v>0</v>
      </c>
      <c r="O125" s="42">
        <f t="shared" si="194"/>
        <v>0</v>
      </c>
      <c r="P125" s="4">
        <v>2.0800648148148148E-2</v>
      </c>
      <c r="Q125" s="4">
        <v>2.0877187500000002E-2</v>
      </c>
      <c r="R125" s="4">
        <v>2.0878171296296297E-2</v>
      </c>
      <c r="S125" s="4">
        <v>2.0915949074074073E-2</v>
      </c>
      <c r="T125" s="16">
        <v>2.0878171296296297E-2</v>
      </c>
      <c r="U125" s="4">
        <v>2.0915949074074073E-2</v>
      </c>
      <c r="V125" s="4"/>
      <c r="W125" s="16"/>
      <c r="X125" s="4"/>
      <c r="Y125" s="4"/>
      <c r="Z125" s="16"/>
      <c r="AA125" s="4"/>
      <c r="AB125" s="4"/>
      <c r="AC125" s="16"/>
      <c r="AD125" s="4"/>
      <c r="AE125" s="4"/>
      <c r="AF125" s="4">
        <v>2.0918310185185186E-2</v>
      </c>
      <c r="AG125" s="4">
        <f t="shared" si="195"/>
        <v>2.0916388888888887E-2</v>
      </c>
      <c r="AH125" s="4" t="str">
        <f t="shared" si="196"/>
        <v>TO</v>
      </c>
      <c r="AI125" s="4" t="str">
        <f t="shared" si="332"/>
        <v/>
      </c>
      <c r="AJ125" s="1" t="s">
        <v>282</v>
      </c>
      <c r="AK125" s="17" t="s">
        <v>280</v>
      </c>
      <c r="AL125" s="1" t="s">
        <v>286</v>
      </c>
      <c r="AW125" s="1" t="str">
        <f t="shared" si="197"/>
        <v>street</v>
      </c>
      <c r="AY125" s="1">
        <f t="shared" si="198"/>
        <v>1</v>
      </c>
      <c r="AZ125" s="1">
        <f t="shared" si="199"/>
        <v>2</v>
      </c>
      <c r="BA125" s="1">
        <f t="shared" si="200"/>
        <v>2</v>
      </c>
      <c r="BB125" s="1">
        <f t="shared" si="201"/>
        <v>0</v>
      </c>
      <c r="BC125" s="24">
        <f t="shared" si="202"/>
        <v>7.7523148148149479E-5</v>
      </c>
      <c r="BD125" s="24">
        <f t="shared" si="203"/>
        <v>3.7777777777775468E-5</v>
      </c>
      <c r="BE125" s="24" t="str">
        <f t="shared" si="204"/>
        <v/>
      </c>
      <c r="BF125" s="24" t="str">
        <f t="shared" si="205"/>
        <v/>
      </c>
      <c r="BG125" s="24" t="str">
        <f t="shared" si="206"/>
        <v/>
      </c>
      <c r="BH125" s="24" t="str">
        <f t="shared" si="207"/>
        <v/>
      </c>
      <c r="BI125" s="24" t="str">
        <f t="shared" si="208"/>
        <v/>
      </c>
      <c r="BJ125" s="24" t="str">
        <f t="shared" si="209"/>
        <v/>
      </c>
      <c r="BK125" s="24" t="str">
        <f t="shared" si="210"/>
        <v/>
      </c>
      <c r="BL125" s="24" t="str">
        <f t="shared" si="211"/>
        <v/>
      </c>
      <c r="BM125" s="24" t="str">
        <f t="shared" si="212"/>
        <v/>
      </c>
      <c r="BN125" s="24" t="str">
        <f t="shared" si="213"/>
        <v/>
      </c>
      <c r="BO125" s="24">
        <f t="shared" si="214"/>
        <v>4.3981481481422668E-7</v>
      </c>
      <c r="BQ125" s="24" t="str">
        <f t="shared" si="215"/>
        <v/>
      </c>
      <c r="BR125" s="24">
        <f t="shared" si="216"/>
        <v>3.7777777777775468E-5</v>
      </c>
      <c r="BS125" s="24" t="str">
        <f t="shared" si="217"/>
        <v/>
      </c>
      <c r="BT125" s="24" t="str">
        <f t="shared" si="218"/>
        <v/>
      </c>
      <c r="BU125" s="24" t="str">
        <f t="shared" si="219"/>
        <v/>
      </c>
      <c r="BV125" s="24" t="str">
        <f t="shared" si="220"/>
        <v/>
      </c>
      <c r="BW125" s="24" t="str">
        <f t="shared" si="221"/>
        <v/>
      </c>
      <c r="BX125" s="24" t="str">
        <f t="shared" si="222"/>
        <v/>
      </c>
      <c r="BY125" s="24" t="str">
        <f t="shared" si="223"/>
        <v/>
      </c>
      <c r="BZ125" s="24" t="str">
        <f t="shared" si="224"/>
        <v/>
      </c>
      <c r="CA125" s="24" t="str">
        <f t="shared" si="225"/>
        <v/>
      </c>
      <c r="CB125" s="24" t="str">
        <f t="shared" si="226"/>
        <v/>
      </c>
      <c r="CC125" s="24" t="str">
        <f t="shared" si="227"/>
        <v/>
      </c>
      <c r="CD125" s="1">
        <f t="shared" si="228"/>
        <v>0</v>
      </c>
      <c r="CE125" s="1">
        <f t="shared" si="229"/>
        <v>1</v>
      </c>
      <c r="CF125" s="24">
        <f t="shared" si="230"/>
        <v>3.7777777777775468E-5</v>
      </c>
      <c r="CG125" s="24">
        <f t="shared" si="231"/>
        <v>3.7777777777775468E-5</v>
      </c>
      <c r="CH125" s="24">
        <f t="shared" si="232"/>
        <v>3.7777777777775468E-5</v>
      </c>
      <c r="CI125" s="24">
        <f t="shared" si="233"/>
        <v>3.7777777777775468E-5</v>
      </c>
      <c r="CJ125" s="24">
        <f t="shared" si="234"/>
        <v>3.7777777777775468E-5</v>
      </c>
      <c r="CM125" s="24" t="str">
        <f t="shared" si="235"/>
        <v/>
      </c>
      <c r="CN125" s="24" t="str">
        <f t="shared" si="236"/>
        <v/>
      </c>
      <c r="CO125" s="24" t="str">
        <f t="shared" si="237"/>
        <v/>
      </c>
      <c r="CP125" s="24" t="str">
        <f t="shared" si="238"/>
        <v/>
      </c>
      <c r="CQ125" s="24" t="str">
        <f t="shared" si="239"/>
        <v/>
      </c>
      <c r="CR125" s="24" t="str">
        <f t="shared" si="240"/>
        <v/>
      </c>
      <c r="CS125" s="24" t="str">
        <f t="shared" si="241"/>
        <v/>
      </c>
      <c r="CT125" s="24" t="str">
        <f t="shared" si="242"/>
        <v/>
      </c>
      <c r="CU125" s="24" t="str">
        <f t="shared" si="243"/>
        <v/>
      </c>
      <c r="CV125" s="24" t="str">
        <f t="shared" si="244"/>
        <v/>
      </c>
      <c r="CW125" s="24" t="str">
        <f t="shared" si="245"/>
        <v/>
      </c>
      <c r="CX125" s="24" t="str">
        <f t="shared" si="246"/>
        <v/>
      </c>
      <c r="CY125" s="24">
        <f t="shared" si="247"/>
        <v>4.3981481481422668E-7</v>
      </c>
      <c r="CZ125" s="1">
        <f t="shared" si="248"/>
        <v>0</v>
      </c>
      <c r="DA125" s="1">
        <f t="shared" si="249"/>
        <v>1</v>
      </c>
      <c r="DB125" s="24">
        <f t="shared" si="250"/>
        <v>4.3981481481422668E-7</v>
      </c>
      <c r="DC125" s="24">
        <f t="shared" si="251"/>
        <v>4.3981481481422668E-7</v>
      </c>
      <c r="DD125" s="24">
        <f t="shared" si="252"/>
        <v>4.3981481481422668E-7</v>
      </c>
      <c r="DE125" s="24">
        <f t="shared" si="253"/>
        <v>4.3981481481422668E-7</v>
      </c>
      <c r="DF125" s="24">
        <f t="shared" si="254"/>
        <v>4.3981481481422668E-7</v>
      </c>
      <c r="DI125" s="24">
        <f t="shared" si="255"/>
        <v>7.7523148148149479E-5</v>
      </c>
      <c r="DJ125" s="24" t="str">
        <f t="shared" si="256"/>
        <v/>
      </c>
      <c r="DK125" s="24" t="str">
        <f t="shared" si="257"/>
        <v/>
      </c>
      <c r="DL125" s="24" t="str">
        <f t="shared" si="258"/>
        <v/>
      </c>
      <c r="DM125" s="24" t="str">
        <f t="shared" si="259"/>
        <v/>
      </c>
      <c r="DN125" s="24" t="str">
        <f t="shared" si="260"/>
        <v/>
      </c>
      <c r="DO125" s="24" t="str">
        <f t="shared" si="261"/>
        <v/>
      </c>
      <c r="DP125" s="24" t="str">
        <f t="shared" si="262"/>
        <v/>
      </c>
      <c r="DQ125" s="24" t="str">
        <f t="shared" si="263"/>
        <v/>
      </c>
      <c r="DR125" s="24" t="str">
        <f t="shared" si="264"/>
        <v/>
      </c>
      <c r="DS125" s="24" t="str">
        <f t="shared" si="265"/>
        <v/>
      </c>
      <c r="DT125" s="24" t="str">
        <f t="shared" si="266"/>
        <v/>
      </c>
      <c r="DU125" s="24" t="str">
        <f t="shared" si="267"/>
        <v/>
      </c>
      <c r="DV125" s="1">
        <f t="shared" si="268"/>
        <v>1</v>
      </c>
      <c r="DW125" s="1">
        <f t="shared" si="269"/>
        <v>1</v>
      </c>
      <c r="DX125" s="24">
        <f t="shared" si="270"/>
        <v>7.7523148148149479E-5</v>
      </c>
      <c r="DY125" s="24">
        <f t="shared" si="271"/>
        <v>7.7523148148149479E-5</v>
      </c>
      <c r="DZ125" s="24">
        <f t="shared" si="272"/>
        <v>7.7523148148149479E-5</v>
      </c>
      <c r="EA125" s="24">
        <f t="shared" si="273"/>
        <v>7.7523148148149479E-5</v>
      </c>
      <c r="EB125" s="24" t="str">
        <f t="shared" si="274"/>
        <v/>
      </c>
      <c r="EE125" s="24" t="str">
        <f t="shared" si="275"/>
        <v/>
      </c>
      <c r="EF125" s="24" t="str">
        <f t="shared" si="276"/>
        <v/>
      </c>
      <c r="EG125" s="24" t="str">
        <f t="shared" si="277"/>
        <v/>
      </c>
      <c r="EH125" s="24" t="str">
        <f t="shared" si="278"/>
        <v/>
      </c>
      <c r="EI125" s="24" t="str">
        <f t="shared" si="279"/>
        <v/>
      </c>
      <c r="EJ125" s="24" t="str">
        <f t="shared" si="280"/>
        <v/>
      </c>
      <c r="EK125" s="24" t="str">
        <f t="shared" si="281"/>
        <v/>
      </c>
      <c r="EL125" s="24" t="str">
        <f t="shared" si="282"/>
        <v/>
      </c>
      <c r="EM125" s="24" t="str">
        <f t="shared" si="283"/>
        <v/>
      </c>
      <c r="EN125" s="24" t="str">
        <f t="shared" si="284"/>
        <v/>
      </c>
      <c r="EO125" s="24" t="str">
        <f t="shared" si="285"/>
        <v/>
      </c>
      <c r="EP125" s="24" t="str">
        <f t="shared" si="286"/>
        <v/>
      </c>
      <c r="EQ125" s="24" t="str">
        <f t="shared" si="287"/>
        <v/>
      </c>
      <c r="ER125" s="1">
        <f t="shared" si="288"/>
        <v>0</v>
      </c>
      <c r="ES125" s="1">
        <f t="shared" si="289"/>
        <v>0</v>
      </c>
      <c r="ET125" s="24">
        <f t="shared" si="290"/>
        <v>0</v>
      </c>
      <c r="EU125" s="24" t="str">
        <f t="shared" si="291"/>
        <v/>
      </c>
      <c r="EV125" s="24">
        <f t="shared" si="292"/>
        <v>0</v>
      </c>
      <c r="EW125" s="24" t="str">
        <f t="shared" si="293"/>
        <v/>
      </c>
      <c r="EX125" s="24" t="str">
        <f t="shared" si="294"/>
        <v/>
      </c>
      <c r="EZ125" s="24">
        <f t="shared" si="295"/>
        <v>1.1574074074073917E-4</v>
      </c>
      <c r="FA125" s="24">
        <f>IF(AND(C125&lt;&gt;"",C125&lt;=20),C125/86400,20/86400)</f>
        <v>1.1574074074074075E-4</v>
      </c>
      <c r="FB125" s="40">
        <f t="shared" si="296"/>
        <v>1.35828848168984E-13</v>
      </c>
      <c r="FD125" s="24">
        <f t="shared" si="297"/>
        <v>7.7523148148149479E-5</v>
      </c>
      <c r="FE125" s="24">
        <f t="shared" si="298"/>
        <v>9.8379629629580245E-7</v>
      </c>
      <c r="FF125" s="24"/>
      <c r="FG125" s="49">
        <f>K125</f>
        <v>1</v>
      </c>
      <c r="FH125" s="8">
        <f>C125</f>
        <v>10</v>
      </c>
      <c r="FI125" s="49">
        <f>L125</f>
        <v>0</v>
      </c>
      <c r="FJ125" s="49">
        <f t="shared" si="299"/>
        <v>1</v>
      </c>
      <c r="FK125" s="49">
        <f t="shared" si="300"/>
        <v>2</v>
      </c>
      <c r="FL125" s="51">
        <f t="shared" si="301"/>
        <v>6.698000000000115</v>
      </c>
      <c r="FM125" s="49">
        <f t="shared" si="302"/>
        <v>0</v>
      </c>
      <c r="FN125" s="49">
        <f t="shared" si="303"/>
        <v>1</v>
      </c>
      <c r="FO125" s="51">
        <f t="shared" si="304"/>
        <v>3.2639999999998004</v>
      </c>
      <c r="FP125" s="51">
        <f t="shared" si="305"/>
        <v>3.2639999999998004</v>
      </c>
      <c r="FQ125" s="51">
        <f t="shared" si="306"/>
        <v>3.2639999999998004</v>
      </c>
      <c r="FR125" s="51">
        <f t="shared" si="307"/>
        <v>3.2639999999998004</v>
      </c>
      <c r="FS125" s="51">
        <f t="shared" si="308"/>
        <v>3.2639999999998004</v>
      </c>
      <c r="FT125" s="1">
        <f t="shared" si="309"/>
        <v>0</v>
      </c>
      <c r="FU125" s="1">
        <f t="shared" si="310"/>
        <v>1</v>
      </c>
      <c r="FV125" s="51">
        <f t="shared" si="311"/>
        <v>3.7999999999949186E-2</v>
      </c>
      <c r="FW125" s="51">
        <f t="shared" si="312"/>
        <v>3.7999999999949186E-2</v>
      </c>
      <c r="FX125" s="51">
        <f t="shared" si="313"/>
        <v>3.7999999999949186E-2</v>
      </c>
      <c r="FY125" s="51">
        <f t="shared" si="314"/>
        <v>3.7999999999949186E-2</v>
      </c>
      <c r="FZ125" s="51">
        <f t="shared" si="315"/>
        <v>3.7999999999949186E-2</v>
      </c>
      <c r="GA125" s="1">
        <f t="shared" si="316"/>
        <v>1</v>
      </c>
      <c r="GB125" s="1">
        <f t="shared" si="317"/>
        <v>1</v>
      </c>
      <c r="GC125" s="51">
        <f t="shared" si="318"/>
        <v>6.698000000000115</v>
      </c>
      <c r="GD125" s="51">
        <f t="shared" si="319"/>
        <v>6.698000000000115</v>
      </c>
      <c r="GE125" s="51">
        <f t="shared" si="320"/>
        <v>6.698000000000115</v>
      </c>
      <c r="GF125" s="51">
        <f t="shared" si="321"/>
        <v>6.698000000000115</v>
      </c>
      <c r="GG125" s="51" t="str">
        <f t="shared" si="322"/>
        <v/>
      </c>
      <c r="GH125" s="1">
        <f t="shared" si="323"/>
        <v>0</v>
      </c>
      <c r="GI125" s="1">
        <f t="shared" si="324"/>
        <v>0</v>
      </c>
      <c r="GJ125" s="40">
        <f t="shared" si="325"/>
        <v>0</v>
      </c>
      <c r="GK125" s="40" t="str">
        <f t="shared" si="326"/>
        <v/>
      </c>
      <c r="GL125" s="40">
        <f t="shared" si="327"/>
        <v>0</v>
      </c>
      <c r="GM125" s="40" t="str">
        <f t="shared" si="328"/>
        <v/>
      </c>
      <c r="GN125" s="40" t="str">
        <f t="shared" si="329"/>
        <v/>
      </c>
    </row>
    <row r="126" spans="1:196" x14ac:dyDescent="0.25">
      <c r="A126">
        <v>3</v>
      </c>
      <c r="B126">
        <v>0</v>
      </c>
      <c r="C126">
        <v>5.4</v>
      </c>
      <c r="D126" s="11">
        <f>IF(C126&gt;0,P126+(C126/86400),"")</f>
        <v>2.4862175925925926E-2</v>
      </c>
      <c r="E126" s="11">
        <f t="shared" si="333"/>
        <v>2.5031157407407408E-2</v>
      </c>
      <c r="F126" s="1">
        <v>3</v>
      </c>
      <c r="G126" s="1" t="s">
        <v>288</v>
      </c>
      <c r="H126" s="1">
        <v>6</v>
      </c>
      <c r="J126" s="1"/>
      <c r="K126" s="23">
        <f t="shared" si="190"/>
        <v>1</v>
      </c>
      <c r="L126" s="1">
        <f t="shared" si="191"/>
        <v>0</v>
      </c>
      <c r="M126" s="1">
        <f t="shared" si="192"/>
        <v>0</v>
      </c>
      <c r="N126" s="1">
        <f t="shared" si="193"/>
        <v>0</v>
      </c>
      <c r="O126" s="42">
        <f t="shared" si="194"/>
        <v>0</v>
      </c>
      <c r="P126" s="4">
        <v>2.4799675925925926E-2</v>
      </c>
      <c r="Q126" s="4">
        <v>2.4815254629629632E-2</v>
      </c>
      <c r="R126" s="4">
        <v>2.4816041666666667E-2</v>
      </c>
      <c r="S126" s="4">
        <v>2.4850671296296298E-2</v>
      </c>
      <c r="T126" s="16">
        <v>2.4816041666666667E-2</v>
      </c>
      <c r="U126" s="4">
        <v>2.4851064814814815E-2</v>
      </c>
      <c r="V126" s="4">
        <v>2.4855266203703704E-2</v>
      </c>
      <c r="W126" s="16"/>
      <c r="X126" s="4"/>
      <c r="Y126" s="4"/>
      <c r="Z126" s="16"/>
      <c r="AA126" s="4"/>
      <c r="AB126" s="4"/>
      <c r="AC126" s="16"/>
      <c r="AD126" s="4"/>
      <c r="AE126" s="4"/>
      <c r="AF126" s="4">
        <v>2.4861145833333334E-2</v>
      </c>
      <c r="AG126" s="4">
        <f t="shared" si="195"/>
        <v>2.4862175925925926E-2</v>
      </c>
      <c r="AH126" s="4" t="str">
        <f t="shared" si="196"/>
        <v>TO</v>
      </c>
      <c r="AI126" s="4" t="str">
        <f t="shared" si="332"/>
        <v/>
      </c>
      <c r="AJ126" s="1" t="s">
        <v>282</v>
      </c>
      <c r="AK126" s="17" t="s">
        <v>280</v>
      </c>
      <c r="AL126" s="1" t="s">
        <v>281</v>
      </c>
      <c r="AM126" s="1" t="s">
        <v>280</v>
      </c>
      <c r="AW126" s="1" t="str">
        <f t="shared" si="197"/>
        <v>ic</v>
      </c>
      <c r="AY126" s="1">
        <f t="shared" si="198"/>
        <v>1</v>
      </c>
      <c r="AZ126" s="1">
        <f t="shared" si="199"/>
        <v>3</v>
      </c>
      <c r="BA126" s="1">
        <f t="shared" si="200"/>
        <v>3</v>
      </c>
      <c r="BB126" s="1">
        <f t="shared" si="201"/>
        <v>0</v>
      </c>
      <c r="BC126" s="24">
        <f t="shared" si="202"/>
        <v>1.6365740740740403E-5</v>
      </c>
      <c r="BD126" s="24">
        <f t="shared" si="203"/>
        <v>3.5023148148148608E-5</v>
      </c>
      <c r="BE126" s="24">
        <f t="shared" si="204"/>
        <v>4.2013888888886575E-6</v>
      </c>
      <c r="BF126" s="24" t="str">
        <f t="shared" si="205"/>
        <v/>
      </c>
      <c r="BG126" s="24" t="str">
        <f t="shared" si="206"/>
        <v/>
      </c>
      <c r="BH126" s="24" t="str">
        <f t="shared" si="207"/>
        <v/>
      </c>
      <c r="BI126" s="24" t="str">
        <f t="shared" si="208"/>
        <v/>
      </c>
      <c r="BJ126" s="24" t="str">
        <f t="shared" si="209"/>
        <v/>
      </c>
      <c r="BK126" s="24" t="str">
        <f t="shared" si="210"/>
        <v/>
      </c>
      <c r="BL126" s="24" t="str">
        <f t="shared" si="211"/>
        <v/>
      </c>
      <c r="BM126" s="24" t="str">
        <f t="shared" si="212"/>
        <v/>
      </c>
      <c r="BN126" s="24" t="str">
        <f t="shared" si="213"/>
        <v/>
      </c>
      <c r="BO126" s="24">
        <f t="shared" si="214"/>
        <v>6.9097222222223864E-6</v>
      </c>
      <c r="BQ126" s="24" t="str">
        <f t="shared" si="215"/>
        <v/>
      </c>
      <c r="BR126" s="24">
        <f t="shared" si="216"/>
        <v>3.5023148148148608E-5</v>
      </c>
      <c r="BS126" s="24" t="str">
        <f t="shared" si="217"/>
        <v/>
      </c>
      <c r="BT126" s="24" t="str">
        <f t="shared" si="218"/>
        <v/>
      </c>
      <c r="BU126" s="24" t="str">
        <f t="shared" si="219"/>
        <v/>
      </c>
      <c r="BV126" s="24" t="str">
        <f t="shared" si="220"/>
        <v/>
      </c>
      <c r="BW126" s="24" t="str">
        <f t="shared" si="221"/>
        <v/>
      </c>
      <c r="BX126" s="24" t="str">
        <f t="shared" si="222"/>
        <v/>
      </c>
      <c r="BY126" s="24" t="str">
        <f t="shared" si="223"/>
        <v/>
      </c>
      <c r="BZ126" s="24" t="str">
        <f t="shared" si="224"/>
        <v/>
      </c>
      <c r="CA126" s="24" t="str">
        <f t="shared" si="225"/>
        <v/>
      </c>
      <c r="CB126" s="24" t="str">
        <f t="shared" si="226"/>
        <v/>
      </c>
      <c r="CC126" s="24">
        <f t="shared" si="227"/>
        <v>6.9097222222223864E-6</v>
      </c>
      <c r="CD126" s="1">
        <f t="shared" si="228"/>
        <v>0</v>
      </c>
      <c r="CE126" s="1">
        <f t="shared" si="229"/>
        <v>2</v>
      </c>
      <c r="CF126" s="24">
        <f t="shared" si="230"/>
        <v>4.1932870370370995E-5</v>
      </c>
      <c r="CG126" s="24">
        <f t="shared" si="231"/>
        <v>2.0966435185185497E-5</v>
      </c>
      <c r="CH126" s="24">
        <f t="shared" si="232"/>
        <v>3.5023148148148608E-5</v>
      </c>
      <c r="CI126" s="24">
        <f t="shared" si="233"/>
        <v>3.5023148148148608E-5</v>
      </c>
      <c r="CJ126" s="24">
        <f t="shared" si="234"/>
        <v>3.5023148148148608E-5</v>
      </c>
      <c r="CM126" s="24" t="str">
        <f t="shared" si="235"/>
        <v/>
      </c>
      <c r="CN126" s="24" t="str">
        <f t="shared" si="236"/>
        <v/>
      </c>
      <c r="CO126" s="24" t="str">
        <f t="shared" si="237"/>
        <v/>
      </c>
      <c r="CP126" s="24" t="str">
        <f t="shared" si="238"/>
        <v/>
      </c>
      <c r="CQ126" s="24" t="str">
        <f t="shared" si="239"/>
        <v/>
      </c>
      <c r="CR126" s="24" t="str">
        <f t="shared" si="240"/>
        <v/>
      </c>
      <c r="CS126" s="24" t="str">
        <f t="shared" si="241"/>
        <v/>
      </c>
      <c r="CT126" s="24" t="str">
        <f t="shared" si="242"/>
        <v/>
      </c>
      <c r="CU126" s="24" t="str">
        <f t="shared" si="243"/>
        <v/>
      </c>
      <c r="CV126" s="24" t="str">
        <f t="shared" si="244"/>
        <v/>
      </c>
      <c r="CW126" s="24" t="str">
        <f t="shared" si="245"/>
        <v/>
      </c>
      <c r="CX126" s="24" t="str">
        <f t="shared" si="246"/>
        <v/>
      </c>
      <c r="CY126" s="24" t="str">
        <f t="shared" si="247"/>
        <v/>
      </c>
      <c r="CZ126" s="1">
        <f t="shared" si="248"/>
        <v>0</v>
      </c>
      <c r="DA126" s="1">
        <f t="shared" si="249"/>
        <v>0</v>
      </c>
      <c r="DB126" s="24">
        <f t="shared" si="250"/>
        <v>0</v>
      </c>
      <c r="DC126" s="24" t="str">
        <f t="shared" si="251"/>
        <v/>
      </c>
      <c r="DD126" s="24">
        <f t="shared" si="252"/>
        <v>0</v>
      </c>
      <c r="DE126" s="24" t="str">
        <f t="shared" si="253"/>
        <v/>
      </c>
      <c r="DF126" s="24" t="str">
        <f t="shared" si="254"/>
        <v/>
      </c>
      <c r="DI126" s="24">
        <f t="shared" si="255"/>
        <v>1.6365740740740403E-5</v>
      </c>
      <c r="DJ126" s="24" t="str">
        <f t="shared" si="256"/>
        <v/>
      </c>
      <c r="DK126" s="24" t="str">
        <f t="shared" si="257"/>
        <v/>
      </c>
      <c r="DL126" s="24" t="str">
        <f t="shared" si="258"/>
        <v/>
      </c>
      <c r="DM126" s="24" t="str">
        <f t="shared" si="259"/>
        <v/>
      </c>
      <c r="DN126" s="24" t="str">
        <f t="shared" si="260"/>
        <v/>
      </c>
      <c r="DO126" s="24" t="str">
        <f t="shared" si="261"/>
        <v/>
      </c>
      <c r="DP126" s="24" t="str">
        <f t="shared" si="262"/>
        <v/>
      </c>
      <c r="DQ126" s="24" t="str">
        <f t="shared" si="263"/>
        <v/>
      </c>
      <c r="DR126" s="24" t="str">
        <f t="shared" si="264"/>
        <v/>
      </c>
      <c r="DS126" s="24" t="str">
        <f t="shared" si="265"/>
        <v/>
      </c>
      <c r="DT126" s="24" t="str">
        <f t="shared" si="266"/>
        <v/>
      </c>
      <c r="DU126" s="24" t="str">
        <f t="shared" si="267"/>
        <v/>
      </c>
      <c r="DV126" s="1">
        <f t="shared" si="268"/>
        <v>1</v>
      </c>
      <c r="DW126" s="1">
        <f t="shared" si="269"/>
        <v>1</v>
      </c>
      <c r="DX126" s="24">
        <f t="shared" si="270"/>
        <v>1.6365740740740403E-5</v>
      </c>
      <c r="DY126" s="24">
        <f t="shared" si="271"/>
        <v>1.6365740740740403E-5</v>
      </c>
      <c r="DZ126" s="24">
        <f t="shared" si="272"/>
        <v>1.6365740740740403E-5</v>
      </c>
      <c r="EA126" s="24">
        <f t="shared" si="273"/>
        <v>1.6365740740740403E-5</v>
      </c>
      <c r="EB126" s="24" t="str">
        <f t="shared" si="274"/>
        <v/>
      </c>
      <c r="EE126" s="24" t="str">
        <f t="shared" si="275"/>
        <v/>
      </c>
      <c r="EF126" s="24" t="str">
        <f t="shared" si="276"/>
        <v/>
      </c>
      <c r="EG126" s="24">
        <f t="shared" si="277"/>
        <v>4.2013888888886575E-6</v>
      </c>
      <c r="EH126" s="24" t="str">
        <f t="shared" si="278"/>
        <v/>
      </c>
      <c r="EI126" s="24" t="str">
        <f t="shared" si="279"/>
        <v/>
      </c>
      <c r="EJ126" s="24" t="str">
        <f t="shared" si="280"/>
        <v/>
      </c>
      <c r="EK126" s="24" t="str">
        <f t="shared" si="281"/>
        <v/>
      </c>
      <c r="EL126" s="24" t="str">
        <f t="shared" si="282"/>
        <v/>
      </c>
      <c r="EM126" s="24" t="str">
        <f t="shared" si="283"/>
        <v/>
      </c>
      <c r="EN126" s="24" t="str">
        <f t="shared" si="284"/>
        <v/>
      </c>
      <c r="EO126" s="24" t="str">
        <f t="shared" si="285"/>
        <v/>
      </c>
      <c r="EP126" s="24" t="str">
        <f t="shared" si="286"/>
        <v/>
      </c>
      <c r="EQ126" s="24" t="str">
        <f t="shared" si="287"/>
        <v/>
      </c>
      <c r="ER126" s="1">
        <f t="shared" si="288"/>
        <v>0</v>
      </c>
      <c r="ES126" s="1">
        <f t="shared" si="289"/>
        <v>1</v>
      </c>
      <c r="ET126" s="24">
        <f t="shared" si="290"/>
        <v>4.2013888888886575E-6</v>
      </c>
      <c r="EU126" s="24">
        <f t="shared" si="291"/>
        <v>4.2013888888886575E-6</v>
      </c>
      <c r="EV126" s="24">
        <f t="shared" si="292"/>
        <v>4.2013888888886575E-6</v>
      </c>
      <c r="EW126" s="24">
        <f t="shared" si="293"/>
        <v>4.2013888888886575E-6</v>
      </c>
      <c r="EX126" s="24">
        <f t="shared" si="294"/>
        <v>4.2013888888886575E-6</v>
      </c>
      <c r="EZ126" s="24">
        <f t="shared" si="295"/>
        <v>6.2500000000000056E-5</v>
      </c>
      <c r="FA126" s="24">
        <f>IF(AND(C126&lt;&gt;"",C126&lt;=20),C126/86400,20/86400)</f>
        <v>6.2500000000000001E-5</v>
      </c>
      <c r="FB126" s="40">
        <f t="shared" si="296"/>
        <v>-4.6837533851373792E-15</v>
      </c>
      <c r="FD126" s="24">
        <f t="shared" si="297"/>
        <v>1.6365740740740403E-5</v>
      </c>
      <c r="FE126" s="24">
        <f t="shared" si="298"/>
        <v>7.8703703703525418E-7</v>
      </c>
      <c r="FF126" s="24"/>
      <c r="FG126" s="49">
        <f>K126</f>
        <v>1</v>
      </c>
      <c r="FH126" s="8">
        <f>C126</f>
        <v>5.4</v>
      </c>
      <c r="FI126" s="49">
        <f>L126</f>
        <v>0</v>
      </c>
      <c r="FJ126" s="49">
        <f t="shared" si="299"/>
        <v>1</v>
      </c>
      <c r="FK126" s="49">
        <f t="shared" si="300"/>
        <v>3</v>
      </c>
      <c r="FL126" s="51">
        <f t="shared" si="301"/>
        <v>1.4139999999999708</v>
      </c>
      <c r="FM126" s="49">
        <f t="shared" si="302"/>
        <v>0</v>
      </c>
      <c r="FN126" s="49">
        <f t="shared" si="303"/>
        <v>2</v>
      </c>
      <c r="FO126" s="51">
        <f t="shared" si="304"/>
        <v>3.623000000000054</v>
      </c>
      <c r="FP126" s="51">
        <f t="shared" si="305"/>
        <v>1.811500000000027</v>
      </c>
      <c r="FQ126" s="51">
        <f t="shared" si="306"/>
        <v>3.0260000000000398</v>
      </c>
      <c r="FR126" s="51">
        <f t="shared" si="307"/>
        <v>3.0260000000000398</v>
      </c>
      <c r="FS126" s="51">
        <f t="shared" si="308"/>
        <v>3.0260000000000398</v>
      </c>
      <c r="FT126" s="1">
        <f t="shared" si="309"/>
        <v>0</v>
      </c>
      <c r="FU126" s="1">
        <f t="shared" si="310"/>
        <v>0</v>
      </c>
      <c r="FV126" s="51">
        <f t="shared" si="311"/>
        <v>0</v>
      </c>
      <c r="FW126" s="51" t="str">
        <f t="shared" si="312"/>
        <v/>
      </c>
      <c r="FX126" s="51">
        <f t="shared" si="313"/>
        <v>0</v>
      </c>
      <c r="FY126" s="51" t="str">
        <f t="shared" si="314"/>
        <v/>
      </c>
      <c r="FZ126" s="51" t="str">
        <f t="shared" si="315"/>
        <v/>
      </c>
      <c r="GA126" s="1">
        <f t="shared" si="316"/>
        <v>1</v>
      </c>
      <c r="GB126" s="1">
        <f t="shared" si="317"/>
        <v>1</v>
      </c>
      <c r="GC126" s="51">
        <f t="shared" si="318"/>
        <v>1.4139999999999708</v>
      </c>
      <c r="GD126" s="51">
        <f t="shared" si="319"/>
        <v>1.4139999999999708</v>
      </c>
      <c r="GE126" s="51">
        <f t="shared" si="320"/>
        <v>1.4139999999999708</v>
      </c>
      <c r="GF126" s="51">
        <f t="shared" si="321"/>
        <v>1.4139999999999708</v>
      </c>
      <c r="GG126" s="51" t="str">
        <f t="shared" si="322"/>
        <v/>
      </c>
      <c r="GH126" s="1">
        <f t="shared" si="323"/>
        <v>0</v>
      </c>
      <c r="GI126" s="1">
        <f t="shared" si="324"/>
        <v>1</v>
      </c>
      <c r="GJ126" s="40">
        <f t="shared" si="325"/>
        <v>0.36299999999998001</v>
      </c>
      <c r="GK126" s="40">
        <f t="shared" si="326"/>
        <v>0.36299999999998001</v>
      </c>
      <c r="GL126" s="40">
        <f t="shared" si="327"/>
        <v>0.36299999999998001</v>
      </c>
      <c r="GM126" s="40">
        <f t="shared" si="328"/>
        <v>0.36299999999998001</v>
      </c>
      <c r="GN126" s="40">
        <f t="shared" si="329"/>
        <v>0.36299999999998001</v>
      </c>
    </row>
    <row r="127" spans="1:196" x14ac:dyDescent="0.25">
      <c r="A127">
        <v>3</v>
      </c>
      <c r="B127">
        <v>0</v>
      </c>
      <c r="C127">
        <v>27.9</v>
      </c>
      <c r="D127" s="11">
        <f>IF(C127&gt;0,P127+(C127/86400),"")</f>
        <v>3.3160844907407408E-2</v>
      </c>
      <c r="E127" s="11">
        <f t="shared" si="333"/>
        <v>3.3069409722222221E-2</v>
      </c>
      <c r="F127" s="1">
        <v>3</v>
      </c>
      <c r="G127" s="1" t="s">
        <v>288</v>
      </c>
      <c r="H127" s="1">
        <v>7</v>
      </c>
      <c r="J127" s="5" t="s">
        <v>285</v>
      </c>
      <c r="K127" s="23">
        <f t="shared" si="190"/>
        <v>1</v>
      </c>
      <c r="L127" s="5">
        <f t="shared" si="191"/>
        <v>1</v>
      </c>
      <c r="M127" s="1">
        <f t="shared" si="192"/>
        <v>0</v>
      </c>
      <c r="N127" s="1">
        <f t="shared" si="193"/>
        <v>1</v>
      </c>
      <c r="O127" s="42">
        <f t="shared" si="194"/>
        <v>0</v>
      </c>
      <c r="P127" s="4">
        <v>3.2837928240740742E-2</v>
      </c>
      <c r="Q127" s="4"/>
      <c r="R127" s="4"/>
      <c r="S127" s="4"/>
      <c r="T127" s="16">
        <v>3.3004745370370368E-2</v>
      </c>
      <c r="U127" s="4">
        <v>3.30171412037037E-2</v>
      </c>
      <c r="V127" s="4">
        <v>3.301733796296296E-2</v>
      </c>
      <c r="W127" s="16">
        <v>3.3017534722222221E-2</v>
      </c>
      <c r="X127" s="4"/>
      <c r="Y127" s="4"/>
      <c r="Z127" s="16"/>
      <c r="AA127" s="4"/>
      <c r="AB127" s="4"/>
      <c r="AC127" s="16"/>
      <c r="AD127" s="4"/>
      <c r="AE127" s="4"/>
      <c r="AF127" s="4" t="s">
        <v>284</v>
      </c>
      <c r="AG127" s="4">
        <f t="shared" si="195"/>
        <v>3.3069409722222221E-2</v>
      </c>
      <c r="AH127" s="4" t="str">
        <f t="shared" si="196"/>
        <v>EB</v>
      </c>
      <c r="AI127" s="4" t="e">
        <f t="shared" si="332"/>
        <v>#VALUE!</v>
      </c>
      <c r="AJ127" s="1" t="s">
        <v>282</v>
      </c>
      <c r="AK127" s="17" t="s">
        <v>286</v>
      </c>
      <c r="AL127" s="1" t="s">
        <v>282</v>
      </c>
      <c r="AM127" s="1" t="s">
        <v>286</v>
      </c>
      <c r="AN127" s="17" t="s">
        <v>282</v>
      </c>
      <c r="AW127" s="1" t="str">
        <f t="shared" si="197"/>
        <v>surt</v>
      </c>
      <c r="AY127" s="1">
        <f t="shared" si="198"/>
        <v>999</v>
      </c>
      <c r="AZ127" s="1">
        <f t="shared" si="199"/>
        <v>4</v>
      </c>
      <c r="BA127" s="1">
        <f t="shared" si="200"/>
        <v>4</v>
      </c>
      <c r="BB127" s="1">
        <f t="shared" si="201"/>
        <v>0</v>
      </c>
      <c r="BC127" s="24">
        <f t="shared" si="202"/>
        <v>1.6681712962962614E-4</v>
      </c>
      <c r="BD127" s="24">
        <f t="shared" si="203"/>
        <v>1.2395833333331274E-5</v>
      </c>
      <c r="BE127" s="24">
        <f t="shared" si="204"/>
        <v>1.9675925926054827E-7</v>
      </c>
      <c r="BF127" s="24">
        <f t="shared" si="205"/>
        <v>1.9675925926054827E-7</v>
      </c>
      <c r="BG127" s="24" t="str">
        <f t="shared" si="206"/>
        <v/>
      </c>
      <c r="BH127" s="24" t="str">
        <f t="shared" si="207"/>
        <v/>
      </c>
      <c r="BI127" s="24" t="str">
        <f t="shared" si="208"/>
        <v/>
      </c>
      <c r="BJ127" s="24" t="str">
        <f t="shared" si="209"/>
        <v/>
      </c>
      <c r="BK127" s="24" t="str">
        <f t="shared" si="210"/>
        <v/>
      </c>
      <c r="BL127" s="24" t="str">
        <f t="shared" si="211"/>
        <v/>
      </c>
      <c r="BM127" s="24" t="str">
        <f t="shared" si="212"/>
        <v/>
      </c>
      <c r="BN127" s="24" t="str">
        <f t="shared" si="213"/>
        <v/>
      </c>
      <c r="BO127" s="24">
        <f t="shared" si="214"/>
        <v>5.1874999999999838E-5</v>
      </c>
      <c r="BQ127" s="24" t="str">
        <f t="shared" si="215"/>
        <v/>
      </c>
      <c r="BR127" s="24" t="str">
        <f t="shared" si="216"/>
        <v/>
      </c>
      <c r="BS127" s="24" t="str">
        <f t="shared" si="217"/>
        <v/>
      </c>
      <c r="BT127" s="24" t="str">
        <f t="shared" si="218"/>
        <v/>
      </c>
      <c r="BU127" s="24" t="str">
        <f t="shared" si="219"/>
        <v/>
      </c>
      <c r="BV127" s="24" t="str">
        <f t="shared" si="220"/>
        <v/>
      </c>
      <c r="BW127" s="24" t="str">
        <f t="shared" si="221"/>
        <v/>
      </c>
      <c r="BX127" s="24" t="str">
        <f t="shared" si="222"/>
        <v/>
      </c>
      <c r="BY127" s="24" t="str">
        <f t="shared" si="223"/>
        <v/>
      </c>
      <c r="BZ127" s="24" t="str">
        <f t="shared" si="224"/>
        <v/>
      </c>
      <c r="CA127" s="24" t="str">
        <f t="shared" si="225"/>
        <v/>
      </c>
      <c r="CB127" s="24" t="str">
        <f t="shared" si="226"/>
        <v/>
      </c>
      <c r="CC127" s="24" t="str">
        <f t="shared" si="227"/>
        <v/>
      </c>
      <c r="CD127" s="1">
        <f t="shared" si="228"/>
        <v>0</v>
      </c>
      <c r="CE127" s="1">
        <f t="shared" si="229"/>
        <v>0</v>
      </c>
      <c r="CF127" s="24">
        <f t="shared" si="230"/>
        <v>0</v>
      </c>
      <c r="CG127" s="24" t="str">
        <f t="shared" si="231"/>
        <v/>
      </c>
      <c r="CH127" s="24">
        <f t="shared" si="232"/>
        <v>0</v>
      </c>
      <c r="CI127" s="24" t="str">
        <f t="shared" si="233"/>
        <v/>
      </c>
      <c r="CJ127" s="24" t="str">
        <f t="shared" si="234"/>
        <v/>
      </c>
      <c r="CM127" s="24" t="str">
        <f t="shared" si="235"/>
        <v/>
      </c>
      <c r="CN127" s="24">
        <f t="shared" si="236"/>
        <v>1.2395833333331274E-5</v>
      </c>
      <c r="CO127" s="24" t="str">
        <f t="shared" si="237"/>
        <v/>
      </c>
      <c r="CP127" s="24">
        <f t="shared" si="238"/>
        <v>1.9675925926054827E-7</v>
      </c>
      <c r="CQ127" s="24" t="str">
        <f t="shared" si="239"/>
        <v/>
      </c>
      <c r="CR127" s="24" t="str">
        <f t="shared" si="240"/>
        <v/>
      </c>
      <c r="CS127" s="24" t="str">
        <f t="shared" si="241"/>
        <v/>
      </c>
      <c r="CT127" s="24" t="str">
        <f t="shared" si="242"/>
        <v/>
      </c>
      <c r="CU127" s="24" t="str">
        <f t="shared" si="243"/>
        <v/>
      </c>
      <c r="CV127" s="24" t="str">
        <f t="shared" si="244"/>
        <v/>
      </c>
      <c r="CW127" s="24" t="str">
        <f t="shared" si="245"/>
        <v/>
      </c>
      <c r="CX127" s="24" t="str">
        <f t="shared" si="246"/>
        <v/>
      </c>
      <c r="CY127" s="24" t="str">
        <f t="shared" si="247"/>
        <v/>
      </c>
      <c r="CZ127" s="1">
        <f t="shared" si="248"/>
        <v>0</v>
      </c>
      <c r="DA127" s="1">
        <f t="shared" si="249"/>
        <v>2</v>
      </c>
      <c r="DB127" s="24">
        <f t="shared" si="250"/>
        <v>1.2592592592591823E-5</v>
      </c>
      <c r="DC127" s="24">
        <f t="shared" si="251"/>
        <v>6.2962962962959113E-6</v>
      </c>
      <c r="DD127" s="24">
        <f t="shared" si="252"/>
        <v>1.2395833333331274E-5</v>
      </c>
      <c r="DE127" s="24">
        <f t="shared" si="253"/>
        <v>1.2395833333331274E-5</v>
      </c>
      <c r="DF127" s="24">
        <f t="shared" si="254"/>
        <v>1.2395833333331274E-5</v>
      </c>
      <c r="DI127" s="24">
        <f t="shared" si="255"/>
        <v>1.6681712962962614E-4</v>
      </c>
      <c r="DJ127" s="24" t="str">
        <f t="shared" si="256"/>
        <v/>
      </c>
      <c r="DK127" s="24">
        <f t="shared" si="257"/>
        <v>1.9675925926054827E-7</v>
      </c>
      <c r="DL127" s="24" t="str">
        <f t="shared" si="258"/>
        <v/>
      </c>
      <c r="DM127" s="24" t="str">
        <f t="shared" si="259"/>
        <v/>
      </c>
      <c r="DN127" s="24" t="str">
        <f t="shared" si="260"/>
        <v/>
      </c>
      <c r="DO127" s="24" t="str">
        <f t="shared" si="261"/>
        <v/>
      </c>
      <c r="DP127" s="24" t="str">
        <f t="shared" si="262"/>
        <v/>
      </c>
      <c r="DQ127" s="24" t="str">
        <f t="shared" si="263"/>
        <v/>
      </c>
      <c r="DR127" s="24" t="str">
        <f t="shared" si="264"/>
        <v/>
      </c>
      <c r="DS127" s="24" t="str">
        <f t="shared" si="265"/>
        <v/>
      </c>
      <c r="DT127" s="24" t="str">
        <f t="shared" si="266"/>
        <v/>
      </c>
      <c r="DU127" s="24">
        <f t="shared" si="267"/>
        <v>5.1874999999999838E-5</v>
      </c>
      <c r="DV127" s="1">
        <f t="shared" si="268"/>
        <v>1</v>
      </c>
      <c r="DW127" s="1">
        <f t="shared" si="269"/>
        <v>3</v>
      </c>
      <c r="DX127" s="24">
        <f t="shared" si="270"/>
        <v>2.1888888888888652E-4</v>
      </c>
      <c r="DY127" s="24">
        <f t="shared" si="271"/>
        <v>7.2962962962962175E-5</v>
      </c>
      <c r="DZ127" s="24">
        <f t="shared" si="272"/>
        <v>1.6681712962962614E-4</v>
      </c>
      <c r="EA127" s="24">
        <f t="shared" si="273"/>
        <v>1.6681712962962614E-4</v>
      </c>
      <c r="EB127" s="24">
        <f t="shared" si="274"/>
        <v>1.9675925926054827E-7</v>
      </c>
      <c r="EE127" s="24" t="str">
        <f t="shared" si="275"/>
        <v/>
      </c>
      <c r="EF127" s="24" t="str">
        <f t="shared" si="276"/>
        <v/>
      </c>
      <c r="EG127" s="24" t="str">
        <f t="shared" si="277"/>
        <v/>
      </c>
      <c r="EH127" s="24" t="str">
        <f t="shared" si="278"/>
        <v/>
      </c>
      <c r="EI127" s="24" t="str">
        <f t="shared" si="279"/>
        <v/>
      </c>
      <c r="EJ127" s="24" t="str">
        <f t="shared" si="280"/>
        <v/>
      </c>
      <c r="EK127" s="24" t="str">
        <f t="shared" si="281"/>
        <v/>
      </c>
      <c r="EL127" s="24" t="str">
        <f t="shared" si="282"/>
        <v/>
      </c>
      <c r="EM127" s="24" t="str">
        <f t="shared" si="283"/>
        <v/>
      </c>
      <c r="EN127" s="24" t="str">
        <f t="shared" si="284"/>
        <v/>
      </c>
      <c r="EO127" s="24" t="str">
        <f t="shared" si="285"/>
        <v/>
      </c>
      <c r="EP127" s="24" t="str">
        <f t="shared" si="286"/>
        <v/>
      </c>
      <c r="EQ127" s="24" t="str">
        <f t="shared" si="287"/>
        <v/>
      </c>
      <c r="ER127" s="1">
        <f t="shared" si="288"/>
        <v>0</v>
      </c>
      <c r="ES127" s="1">
        <f t="shared" si="289"/>
        <v>0</v>
      </c>
      <c r="ET127" s="24">
        <f t="shared" si="290"/>
        <v>0</v>
      </c>
      <c r="EU127" s="24" t="str">
        <f t="shared" si="291"/>
        <v/>
      </c>
      <c r="EV127" s="24">
        <f t="shared" si="292"/>
        <v>0</v>
      </c>
      <c r="EW127" s="24" t="str">
        <f t="shared" si="293"/>
        <v/>
      </c>
      <c r="EX127" s="24" t="str">
        <f t="shared" si="294"/>
        <v/>
      </c>
      <c r="EZ127" s="24">
        <f t="shared" si="295"/>
        <v>2.3148148148147835E-4</v>
      </c>
      <c r="FA127" s="24">
        <f>IF(AND(C127&lt;&gt;"",C127&lt;=20),C127/86400,20/86400)</f>
        <v>2.3148148148148149E-4</v>
      </c>
      <c r="FB127" s="40">
        <f t="shared" si="296"/>
        <v>2.7165769633796799E-13</v>
      </c>
      <c r="FD127" s="24" t="str">
        <f t="shared" si="297"/>
        <v/>
      </c>
      <c r="FE127" s="24" t="str">
        <f t="shared" si="298"/>
        <v/>
      </c>
      <c r="FF127" s="24"/>
      <c r="FG127" s="49">
        <f>K127</f>
        <v>1</v>
      </c>
      <c r="FH127" s="8">
        <f>C127</f>
        <v>27.9</v>
      </c>
      <c r="FI127" s="49">
        <f>L127</f>
        <v>1</v>
      </c>
      <c r="FJ127" s="49">
        <f t="shared" si="299"/>
        <v>999</v>
      </c>
      <c r="FK127" s="49">
        <f t="shared" si="300"/>
        <v>4</v>
      </c>
      <c r="FL127" s="51" t="str">
        <f t="shared" si="301"/>
        <v/>
      </c>
      <c r="FM127" s="49">
        <f t="shared" si="302"/>
        <v>0</v>
      </c>
      <c r="FN127" s="49">
        <f t="shared" si="303"/>
        <v>0</v>
      </c>
      <c r="FO127" s="51">
        <f t="shared" si="304"/>
        <v>0</v>
      </c>
      <c r="FP127" s="51" t="str">
        <f t="shared" si="305"/>
        <v/>
      </c>
      <c r="FQ127" s="51">
        <f t="shared" si="306"/>
        <v>0</v>
      </c>
      <c r="FR127" s="51" t="str">
        <f t="shared" si="307"/>
        <v/>
      </c>
      <c r="FS127" s="51" t="str">
        <f t="shared" si="308"/>
        <v/>
      </c>
      <c r="FT127" s="1">
        <f t="shared" si="309"/>
        <v>0</v>
      </c>
      <c r="FU127" s="1">
        <f t="shared" si="310"/>
        <v>2</v>
      </c>
      <c r="FV127" s="51">
        <f t="shared" si="311"/>
        <v>1.0879999999999335</v>
      </c>
      <c r="FW127" s="51">
        <f t="shared" si="312"/>
        <v>0.54399999999996673</v>
      </c>
      <c r="FX127" s="51">
        <f t="shared" si="313"/>
        <v>1.0709999999998221</v>
      </c>
      <c r="FY127" s="51">
        <f t="shared" si="314"/>
        <v>1.0709999999998221</v>
      </c>
      <c r="FZ127" s="51">
        <f t="shared" si="315"/>
        <v>1.0709999999998221</v>
      </c>
      <c r="GA127" s="1">
        <f t="shared" si="316"/>
        <v>1</v>
      </c>
      <c r="GB127" s="1">
        <f t="shared" si="317"/>
        <v>3</v>
      </c>
      <c r="GC127" s="51">
        <f t="shared" si="318"/>
        <v>18.911999999999797</v>
      </c>
      <c r="GD127" s="51">
        <f t="shared" si="319"/>
        <v>6.3039999999999319</v>
      </c>
      <c r="GE127" s="51">
        <f t="shared" si="320"/>
        <v>14.412999999999698</v>
      </c>
      <c r="GF127" s="51">
        <f t="shared" si="321"/>
        <v>14.412999999999698</v>
      </c>
      <c r="GG127" s="51">
        <f t="shared" si="322"/>
        <v>1.700000000011137E-2</v>
      </c>
      <c r="GH127" s="1">
        <f t="shared" si="323"/>
        <v>0</v>
      </c>
      <c r="GI127" s="1">
        <f t="shared" si="324"/>
        <v>0</v>
      </c>
      <c r="GJ127" s="40">
        <f t="shared" si="325"/>
        <v>0</v>
      </c>
      <c r="GK127" s="40" t="str">
        <f t="shared" si="326"/>
        <v/>
      </c>
      <c r="GL127" s="40">
        <f t="shared" si="327"/>
        <v>0</v>
      </c>
      <c r="GM127" s="40" t="str">
        <f t="shared" si="328"/>
        <v/>
      </c>
      <c r="GN127" s="40" t="str">
        <f t="shared" si="329"/>
        <v/>
      </c>
    </row>
    <row r="128" spans="1:196" s="42" customFormat="1" x14ac:dyDescent="0.25">
      <c r="A128" s="30">
        <v>3</v>
      </c>
      <c r="B128" s="30">
        <v>0</v>
      </c>
      <c r="C128" s="30">
        <v>9.6999999999999993</v>
      </c>
      <c r="D128" s="41">
        <f>IF(C128&gt;0,P128+(C128/86400),"")</f>
        <v>2.428849537037037E-2</v>
      </c>
      <c r="E128" s="41">
        <f t="shared" si="333"/>
        <v>2.4407708333333333E-2</v>
      </c>
      <c r="F128" s="42">
        <v>3</v>
      </c>
      <c r="G128" s="42" t="s">
        <v>288</v>
      </c>
      <c r="H128" s="42">
        <v>8</v>
      </c>
      <c r="J128" s="44" t="s">
        <v>384</v>
      </c>
      <c r="K128" s="23">
        <f t="shared" si="190"/>
        <v>1</v>
      </c>
      <c r="L128" s="42">
        <f t="shared" si="191"/>
        <v>0</v>
      </c>
      <c r="M128" s="42">
        <f t="shared" si="192"/>
        <v>0</v>
      </c>
      <c r="N128" s="42">
        <f t="shared" si="193"/>
        <v>0</v>
      </c>
      <c r="O128" s="42">
        <f t="shared" si="194"/>
        <v>0</v>
      </c>
      <c r="P128" s="43">
        <v>2.4176226851851852E-2</v>
      </c>
      <c r="Q128" s="43">
        <v>2.4194999999999998E-2</v>
      </c>
      <c r="R128" s="43">
        <v>2.4195787037037036E-2</v>
      </c>
      <c r="S128" s="43">
        <v>2.4208773148148149E-2</v>
      </c>
      <c r="T128" s="43">
        <v>2.4195787037037036E-2</v>
      </c>
      <c r="U128" s="43">
        <v>2.4209166666666667E-2</v>
      </c>
      <c r="V128" s="43">
        <v>2.4230023148148146E-2</v>
      </c>
      <c r="W128" s="43">
        <v>2.4236319444444446E-2</v>
      </c>
      <c r="X128" s="43"/>
      <c r="Y128" s="43"/>
      <c r="Z128" s="43"/>
      <c r="AA128" s="43"/>
      <c r="AB128" s="43"/>
      <c r="AC128" s="43"/>
      <c r="AD128" s="43"/>
      <c r="AE128" s="43"/>
      <c r="AF128" s="43">
        <v>2.4289247685185186E-2</v>
      </c>
      <c r="AG128" s="43">
        <f t="shared" si="195"/>
        <v>2.428849537037037E-2</v>
      </c>
      <c r="AH128" s="43" t="str">
        <f t="shared" si="196"/>
        <v>TO</v>
      </c>
      <c r="AI128" s="43" t="str">
        <f t="shared" si="332"/>
        <v/>
      </c>
      <c r="AJ128" s="42" t="s">
        <v>296</v>
      </c>
      <c r="AK128" s="42" t="s">
        <v>280</v>
      </c>
      <c r="AL128" s="42" t="s">
        <v>281</v>
      </c>
      <c r="AM128" s="42" t="s">
        <v>280</v>
      </c>
      <c r="AN128" s="42" t="s">
        <v>281</v>
      </c>
      <c r="AW128" s="1" t="str">
        <f t="shared" si="197"/>
        <v>wheel</v>
      </c>
      <c r="AX128" s="1"/>
      <c r="AY128" s="1">
        <f t="shared" si="198"/>
        <v>1</v>
      </c>
      <c r="AZ128" s="1">
        <f t="shared" si="199"/>
        <v>4</v>
      </c>
      <c r="BA128" s="1">
        <f t="shared" si="200"/>
        <v>4</v>
      </c>
      <c r="BB128" s="1">
        <f t="shared" si="201"/>
        <v>0</v>
      </c>
      <c r="BC128" s="24">
        <f t="shared" si="202"/>
        <v>1.9560185185184958E-5</v>
      </c>
      <c r="BD128" s="24">
        <f t="shared" si="203"/>
        <v>1.3379629629630546E-5</v>
      </c>
      <c r="BE128" s="24">
        <f t="shared" si="204"/>
        <v>2.0856481481479339E-5</v>
      </c>
      <c r="BF128" s="24">
        <f t="shared" si="205"/>
        <v>6.2962962962993807E-6</v>
      </c>
      <c r="BG128" s="24" t="str">
        <f t="shared" si="206"/>
        <v/>
      </c>
      <c r="BH128" s="24" t="str">
        <f t="shared" si="207"/>
        <v/>
      </c>
      <c r="BI128" s="24" t="str">
        <f t="shared" si="208"/>
        <v/>
      </c>
      <c r="BJ128" s="24" t="str">
        <f t="shared" si="209"/>
        <v/>
      </c>
      <c r="BK128" s="24" t="str">
        <f t="shared" si="210"/>
        <v/>
      </c>
      <c r="BL128" s="24" t="str">
        <f t="shared" si="211"/>
        <v/>
      </c>
      <c r="BM128" s="24" t="str">
        <f t="shared" si="212"/>
        <v/>
      </c>
      <c r="BN128" s="24" t="str">
        <f t="shared" si="213"/>
        <v/>
      </c>
      <c r="BO128" s="24">
        <f t="shared" si="214"/>
        <v>5.2175925925924266E-5</v>
      </c>
      <c r="BQ128" s="24" t="str">
        <f t="shared" si="215"/>
        <v/>
      </c>
      <c r="BR128" s="24">
        <f t="shared" si="216"/>
        <v>1.3379629629630546E-5</v>
      </c>
      <c r="BS128" s="24" t="str">
        <f t="shared" si="217"/>
        <v/>
      </c>
      <c r="BT128" s="24">
        <f t="shared" si="218"/>
        <v>6.2962962962993807E-6</v>
      </c>
      <c r="BU128" s="24" t="str">
        <f t="shared" si="219"/>
        <v/>
      </c>
      <c r="BV128" s="24" t="str">
        <f t="shared" si="220"/>
        <v/>
      </c>
      <c r="BW128" s="24" t="str">
        <f t="shared" si="221"/>
        <v/>
      </c>
      <c r="BX128" s="24" t="str">
        <f t="shared" si="222"/>
        <v/>
      </c>
      <c r="BY128" s="24" t="str">
        <f t="shared" si="223"/>
        <v/>
      </c>
      <c r="BZ128" s="24" t="str">
        <f t="shared" si="224"/>
        <v/>
      </c>
      <c r="CA128" s="24" t="str">
        <f t="shared" si="225"/>
        <v/>
      </c>
      <c r="CB128" s="24" t="str">
        <f t="shared" si="226"/>
        <v/>
      </c>
      <c r="CC128" s="24" t="str">
        <f t="shared" si="227"/>
        <v/>
      </c>
      <c r="CD128" s="1">
        <f t="shared" si="228"/>
        <v>0</v>
      </c>
      <c r="CE128" s="1">
        <f t="shared" si="229"/>
        <v>2</v>
      </c>
      <c r="CF128" s="24">
        <f t="shared" si="230"/>
        <v>1.9675925925929927E-5</v>
      </c>
      <c r="CG128" s="24">
        <f t="shared" si="231"/>
        <v>9.8379629629649634E-6</v>
      </c>
      <c r="CH128" s="24">
        <f t="shared" si="232"/>
        <v>1.3379629629630546E-5</v>
      </c>
      <c r="CI128" s="24">
        <f t="shared" si="233"/>
        <v>1.3379629629630546E-5</v>
      </c>
      <c r="CJ128" s="24">
        <f t="shared" si="234"/>
        <v>1.3379629629630546E-5</v>
      </c>
      <c r="CK128" s="1"/>
      <c r="CL128" s="1"/>
      <c r="CM128" s="24" t="str">
        <f t="shared" si="235"/>
        <v/>
      </c>
      <c r="CN128" s="24" t="str">
        <f t="shared" si="236"/>
        <v/>
      </c>
      <c r="CO128" s="24" t="str">
        <f t="shared" si="237"/>
        <v/>
      </c>
      <c r="CP128" s="24" t="str">
        <f t="shared" si="238"/>
        <v/>
      </c>
      <c r="CQ128" s="24" t="str">
        <f t="shared" si="239"/>
        <v/>
      </c>
      <c r="CR128" s="24" t="str">
        <f t="shared" si="240"/>
        <v/>
      </c>
      <c r="CS128" s="24" t="str">
        <f t="shared" si="241"/>
        <v/>
      </c>
      <c r="CT128" s="24" t="str">
        <f t="shared" si="242"/>
        <v/>
      </c>
      <c r="CU128" s="24" t="str">
        <f t="shared" si="243"/>
        <v/>
      </c>
      <c r="CV128" s="24" t="str">
        <f t="shared" si="244"/>
        <v/>
      </c>
      <c r="CW128" s="24" t="str">
        <f t="shared" si="245"/>
        <v/>
      </c>
      <c r="CX128" s="24" t="str">
        <f t="shared" si="246"/>
        <v/>
      </c>
      <c r="CY128" s="24" t="str">
        <f t="shared" si="247"/>
        <v/>
      </c>
      <c r="CZ128" s="1">
        <f t="shared" si="248"/>
        <v>0</v>
      </c>
      <c r="DA128" s="1">
        <f t="shared" si="249"/>
        <v>0</v>
      </c>
      <c r="DB128" s="24">
        <f t="shared" si="250"/>
        <v>0</v>
      </c>
      <c r="DC128" s="24" t="str">
        <f t="shared" si="251"/>
        <v/>
      </c>
      <c r="DD128" s="24">
        <f t="shared" si="252"/>
        <v>0</v>
      </c>
      <c r="DE128" s="24" t="str">
        <f t="shared" si="253"/>
        <v/>
      </c>
      <c r="DF128" s="24" t="str">
        <f t="shared" si="254"/>
        <v/>
      </c>
      <c r="DG128" s="1"/>
      <c r="DH128" s="1"/>
      <c r="DI128" s="24" t="str">
        <f t="shared" si="255"/>
        <v/>
      </c>
      <c r="DJ128" s="24" t="str">
        <f t="shared" si="256"/>
        <v/>
      </c>
      <c r="DK128" s="24" t="str">
        <f t="shared" si="257"/>
        <v/>
      </c>
      <c r="DL128" s="24" t="str">
        <f t="shared" si="258"/>
        <v/>
      </c>
      <c r="DM128" s="24" t="str">
        <f t="shared" si="259"/>
        <v/>
      </c>
      <c r="DN128" s="24" t="str">
        <f t="shared" si="260"/>
        <v/>
      </c>
      <c r="DO128" s="24" t="str">
        <f t="shared" si="261"/>
        <v/>
      </c>
      <c r="DP128" s="24" t="str">
        <f t="shared" si="262"/>
        <v/>
      </c>
      <c r="DQ128" s="24" t="str">
        <f t="shared" si="263"/>
        <v/>
      </c>
      <c r="DR128" s="24" t="str">
        <f t="shared" si="264"/>
        <v/>
      </c>
      <c r="DS128" s="24" t="str">
        <f t="shared" si="265"/>
        <v/>
      </c>
      <c r="DT128" s="24" t="str">
        <f t="shared" si="266"/>
        <v/>
      </c>
      <c r="DU128" s="24" t="str">
        <f t="shared" si="267"/>
        <v/>
      </c>
      <c r="DV128" s="1">
        <f t="shared" si="268"/>
        <v>0</v>
      </c>
      <c r="DW128" s="1">
        <f t="shared" si="269"/>
        <v>0</v>
      </c>
      <c r="DX128" s="24">
        <f t="shared" si="270"/>
        <v>0</v>
      </c>
      <c r="DY128" s="24" t="str">
        <f t="shared" si="271"/>
        <v/>
      </c>
      <c r="DZ128" s="24">
        <f t="shared" si="272"/>
        <v>0</v>
      </c>
      <c r="EA128" s="24" t="str">
        <f t="shared" si="273"/>
        <v/>
      </c>
      <c r="EB128" s="24" t="str">
        <f t="shared" si="274"/>
        <v/>
      </c>
      <c r="EC128" s="1"/>
      <c r="ED128" s="1"/>
      <c r="EE128" s="24" t="str">
        <f t="shared" si="275"/>
        <v/>
      </c>
      <c r="EF128" s="24" t="str">
        <f t="shared" si="276"/>
        <v/>
      </c>
      <c r="EG128" s="24">
        <f t="shared" si="277"/>
        <v>2.0856481481479339E-5</v>
      </c>
      <c r="EH128" s="24" t="str">
        <f t="shared" si="278"/>
        <v/>
      </c>
      <c r="EI128" s="24" t="str">
        <f t="shared" si="279"/>
        <v/>
      </c>
      <c r="EJ128" s="24" t="str">
        <f t="shared" si="280"/>
        <v/>
      </c>
      <c r="EK128" s="24" t="str">
        <f t="shared" si="281"/>
        <v/>
      </c>
      <c r="EL128" s="24" t="str">
        <f t="shared" si="282"/>
        <v/>
      </c>
      <c r="EM128" s="24" t="str">
        <f t="shared" si="283"/>
        <v/>
      </c>
      <c r="EN128" s="24" t="str">
        <f t="shared" si="284"/>
        <v/>
      </c>
      <c r="EO128" s="24" t="str">
        <f t="shared" si="285"/>
        <v/>
      </c>
      <c r="EP128" s="24" t="str">
        <f t="shared" si="286"/>
        <v/>
      </c>
      <c r="EQ128" s="24">
        <f t="shared" si="287"/>
        <v>5.2175925925924266E-5</v>
      </c>
      <c r="ER128" s="1">
        <f t="shared" si="288"/>
        <v>0</v>
      </c>
      <c r="ES128" s="1">
        <f t="shared" si="289"/>
        <v>2</v>
      </c>
      <c r="ET128" s="24">
        <f t="shared" si="290"/>
        <v>7.3032407407403604E-5</v>
      </c>
      <c r="EU128" s="24">
        <f t="shared" si="291"/>
        <v>3.6516203703701802E-5</v>
      </c>
      <c r="EV128" s="24">
        <f t="shared" si="292"/>
        <v>5.2175925925924266E-5</v>
      </c>
      <c r="EW128" s="24">
        <f t="shared" si="293"/>
        <v>2.0856481481479339E-5</v>
      </c>
      <c r="EX128" s="24">
        <f t="shared" si="294"/>
        <v>2.0856481481479339E-5</v>
      </c>
      <c r="EY128" s="1"/>
      <c r="EZ128" s="24">
        <f t="shared" si="295"/>
        <v>9.2708333333333531E-5</v>
      </c>
      <c r="FA128" s="24">
        <f>IF(AND(C128&lt;&gt;"",C128&lt;=20),C128/86400,20/86400)</f>
        <v>1.1226851851851852E-4</v>
      </c>
      <c r="FB128" s="40">
        <f t="shared" si="296"/>
        <v>1.6899999999999828</v>
      </c>
      <c r="FC128" s="1"/>
      <c r="FD128" s="24">
        <f t="shared" si="297"/>
        <v>1.9560185185184958E-5</v>
      </c>
      <c r="FE128" s="24">
        <f t="shared" si="298"/>
        <v>7.8703703703872363E-7</v>
      </c>
      <c r="FF128" s="24"/>
      <c r="FG128" s="49">
        <f>K128</f>
        <v>1</v>
      </c>
      <c r="FH128" s="8">
        <f>C128</f>
        <v>9.6999999999999993</v>
      </c>
      <c r="FI128" s="49">
        <f>L128</f>
        <v>0</v>
      </c>
      <c r="FJ128" s="49">
        <f t="shared" si="299"/>
        <v>1</v>
      </c>
      <c r="FK128" s="49">
        <f t="shared" si="300"/>
        <v>4</v>
      </c>
      <c r="FL128" s="51">
        <f t="shared" si="301"/>
        <v>1.6899999999999804</v>
      </c>
      <c r="FM128" s="49">
        <f t="shared" si="302"/>
        <v>0</v>
      </c>
      <c r="FN128" s="49">
        <f t="shared" si="303"/>
        <v>2</v>
      </c>
      <c r="FO128" s="51">
        <f t="shared" si="304"/>
        <v>1.7000000000003457</v>
      </c>
      <c r="FP128" s="51">
        <f t="shared" si="305"/>
        <v>0.85000000000017284</v>
      </c>
      <c r="FQ128" s="51">
        <f t="shared" si="306"/>
        <v>1.1560000000000792</v>
      </c>
      <c r="FR128" s="51">
        <f t="shared" si="307"/>
        <v>1.1560000000000792</v>
      </c>
      <c r="FS128" s="51">
        <f t="shared" si="308"/>
        <v>1.1560000000000792</v>
      </c>
      <c r="FT128" s="1">
        <f t="shared" si="309"/>
        <v>0</v>
      </c>
      <c r="FU128" s="1">
        <f t="shared" si="310"/>
        <v>0</v>
      </c>
      <c r="FV128" s="51">
        <f t="shared" si="311"/>
        <v>0</v>
      </c>
      <c r="FW128" s="51" t="str">
        <f t="shared" si="312"/>
        <v/>
      </c>
      <c r="FX128" s="51">
        <f t="shared" si="313"/>
        <v>0</v>
      </c>
      <c r="FY128" s="51" t="str">
        <f t="shared" si="314"/>
        <v/>
      </c>
      <c r="FZ128" s="51" t="str">
        <f t="shared" si="315"/>
        <v/>
      </c>
      <c r="GA128" s="1">
        <f t="shared" si="316"/>
        <v>0</v>
      </c>
      <c r="GB128" s="1">
        <f t="shared" si="317"/>
        <v>0</v>
      </c>
      <c r="GC128" s="51">
        <f t="shared" si="318"/>
        <v>0</v>
      </c>
      <c r="GD128" s="51" t="str">
        <f t="shared" si="319"/>
        <v/>
      </c>
      <c r="GE128" s="51">
        <f t="shared" si="320"/>
        <v>0</v>
      </c>
      <c r="GF128" s="51" t="str">
        <f t="shared" si="321"/>
        <v/>
      </c>
      <c r="GG128" s="51" t="str">
        <f t="shared" si="322"/>
        <v/>
      </c>
      <c r="GH128" s="1">
        <f t="shared" si="323"/>
        <v>0</v>
      </c>
      <c r="GI128" s="1">
        <f t="shared" si="324"/>
        <v>2</v>
      </c>
      <c r="GJ128" s="40">
        <f t="shared" si="325"/>
        <v>6.3099999999996719</v>
      </c>
      <c r="GK128" s="40">
        <f t="shared" si="326"/>
        <v>3.1549999999998359</v>
      </c>
      <c r="GL128" s="40">
        <f t="shared" si="327"/>
        <v>4.507999999999857</v>
      </c>
      <c r="GM128" s="40">
        <f t="shared" si="328"/>
        <v>1.8019999999998149</v>
      </c>
      <c r="GN128" s="40">
        <f t="shared" si="329"/>
        <v>1.8019999999998149</v>
      </c>
    </row>
    <row r="129" spans="1:196" x14ac:dyDescent="0.25">
      <c r="A129">
        <v>3</v>
      </c>
      <c r="B129">
        <v>0</v>
      </c>
      <c r="C129">
        <v>4.9000000000000004</v>
      </c>
      <c r="D129" s="11">
        <f>IF(C129&gt;0,P129+(C129/86400),"")</f>
        <v>2.2657152777777776E-2</v>
      </c>
      <c r="E129" s="11">
        <f t="shared" si="333"/>
        <v>2.2831921296296295E-2</v>
      </c>
      <c r="F129" s="1">
        <v>3</v>
      </c>
      <c r="G129" s="1" t="s">
        <v>288</v>
      </c>
      <c r="H129" s="1">
        <v>9</v>
      </c>
      <c r="J129" s="1"/>
      <c r="K129" s="23">
        <f t="shared" si="190"/>
        <v>1</v>
      </c>
      <c r="L129" s="1">
        <f t="shared" si="191"/>
        <v>0</v>
      </c>
      <c r="M129" s="1">
        <f t="shared" si="192"/>
        <v>0</v>
      </c>
      <c r="N129" s="1">
        <f t="shared" si="193"/>
        <v>0</v>
      </c>
      <c r="O129" s="42">
        <f t="shared" si="194"/>
        <v>0</v>
      </c>
      <c r="P129" s="4">
        <v>2.2600439814814813E-2</v>
      </c>
      <c r="Q129" s="4">
        <v>2.2608703703703704E-2</v>
      </c>
      <c r="R129" s="4">
        <v>2.2609097222222221E-2</v>
      </c>
      <c r="S129" s="4">
        <v>2.2650613425925923E-2</v>
      </c>
      <c r="T129" s="16">
        <v>2.2609097222222221E-2</v>
      </c>
      <c r="U129" s="4">
        <v>2.2650613425925923E-2</v>
      </c>
      <c r="V129" s="4">
        <v>2.2656516203703705E-2</v>
      </c>
      <c r="W129" s="16"/>
      <c r="X129" s="4"/>
      <c r="Y129" s="4"/>
      <c r="Z129" s="16"/>
      <c r="AA129" s="4"/>
      <c r="AB129" s="4"/>
      <c r="AC129" s="16"/>
      <c r="AD129" s="4"/>
      <c r="AE129" s="4"/>
      <c r="AF129" s="4">
        <v>2.2658680555555557E-2</v>
      </c>
      <c r="AG129" s="4">
        <f t="shared" si="195"/>
        <v>2.2657152777777776E-2</v>
      </c>
      <c r="AH129" s="4" t="str">
        <f t="shared" si="196"/>
        <v>TO</v>
      </c>
      <c r="AI129" s="4" t="str">
        <f t="shared" si="332"/>
        <v/>
      </c>
      <c r="AJ129" s="1" t="s">
        <v>282</v>
      </c>
      <c r="AK129" s="17" t="s">
        <v>280</v>
      </c>
      <c r="AL129" s="1" t="s">
        <v>286</v>
      </c>
      <c r="AM129" s="1" t="s">
        <v>280</v>
      </c>
      <c r="AW129" s="1" t="str">
        <f t="shared" si="197"/>
        <v>ic</v>
      </c>
      <c r="AY129" s="1">
        <f t="shared" si="198"/>
        <v>1</v>
      </c>
      <c r="AZ129" s="1">
        <f t="shared" si="199"/>
        <v>3</v>
      </c>
      <c r="BA129" s="1">
        <f t="shared" si="200"/>
        <v>3</v>
      </c>
      <c r="BB129" s="1">
        <f t="shared" si="201"/>
        <v>0</v>
      </c>
      <c r="BC129" s="24">
        <f t="shared" si="202"/>
        <v>8.6574074074086127E-6</v>
      </c>
      <c r="BD129" s="24">
        <f t="shared" si="203"/>
        <v>4.1516203703701599E-5</v>
      </c>
      <c r="BE129" s="24">
        <f t="shared" si="204"/>
        <v>5.9027777777817536E-6</v>
      </c>
      <c r="BF129" s="24" t="str">
        <f t="shared" si="205"/>
        <v/>
      </c>
      <c r="BG129" s="24" t="str">
        <f t="shared" si="206"/>
        <v/>
      </c>
      <c r="BH129" s="24" t="str">
        <f t="shared" si="207"/>
        <v/>
      </c>
      <c r="BI129" s="24" t="str">
        <f t="shared" si="208"/>
        <v/>
      </c>
      <c r="BJ129" s="24" t="str">
        <f t="shared" si="209"/>
        <v/>
      </c>
      <c r="BK129" s="24" t="str">
        <f t="shared" si="210"/>
        <v/>
      </c>
      <c r="BL129" s="24" t="str">
        <f t="shared" si="211"/>
        <v/>
      </c>
      <c r="BM129" s="24" t="str">
        <f t="shared" si="212"/>
        <v/>
      </c>
      <c r="BN129" s="24" t="str">
        <f t="shared" si="213"/>
        <v/>
      </c>
      <c r="BO129" s="24">
        <f t="shared" si="214"/>
        <v>6.3657407407130551E-7</v>
      </c>
      <c r="BQ129" s="24" t="str">
        <f t="shared" si="215"/>
        <v/>
      </c>
      <c r="BR129" s="24">
        <f t="shared" si="216"/>
        <v>4.1516203703701599E-5</v>
      </c>
      <c r="BS129" s="24" t="str">
        <f t="shared" si="217"/>
        <v/>
      </c>
      <c r="BT129" s="24" t="str">
        <f t="shared" si="218"/>
        <v/>
      </c>
      <c r="BU129" s="24" t="str">
        <f t="shared" si="219"/>
        <v/>
      </c>
      <c r="BV129" s="24" t="str">
        <f t="shared" si="220"/>
        <v/>
      </c>
      <c r="BW129" s="24" t="str">
        <f t="shared" si="221"/>
        <v/>
      </c>
      <c r="BX129" s="24" t="str">
        <f t="shared" si="222"/>
        <v/>
      </c>
      <c r="BY129" s="24" t="str">
        <f t="shared" si="223"/>
        <v/>
      </c>
      <c r="BZ129" s="24" t="str">
        <f t="shared" si="224"/>
        <v/>
      </c>
      <c r="CA129" s="24" t="str">
        <f t="shared" si="225"/>
        <v/>
      </c>
      <c r="CB129" s="24" t="str">
        <f t="shared" si="226"/>
        <v/>
      </c>
      <c r="CC129" s="24">
        <f t="shared" si="227"/>
        <v>6.3657407407130551E-7</v>
      </c>
      <c r="CD129" s="1">
        <f t="shared" si="228"/>
        <v>0</v>
      </c>
      <c r="CE129" s="1">
        <f t="shared" si="229"/>
        <v>2</v>
      </c>
      <c r="CF129" s="24">
        <f t="shared" si="230"/>
        <v>4.2152777777772904E-5</v>
      </c>
      <c r="CG129" s="24">
        <f t="shared" si="231"/>
        <v>2.1076388888886452E-5</v>
      </c>
      <c r="CH129" s="24">
        <f t="shared" si="232"/>
        <v>4.1516203703701599E-5</v>
      </c>
      <c r="CI129" s="24">
        <f t="shared" si="233"/>
        <v>4.1516203703701599E-5</v>
      </c>
      <c r="CJ129" s="24">
        <f t="shared" si="234"/>
        <v>4.1516203703701599E-5</v>
      </c>
      <c r="CM129" s="24" t="str">
        <f t="shared" si="235"/>
        <v/>
      </c>
      <c r="CN129" s="24" t="str">
        <f t="shared" si="236"/>
        <v/>
      </c>
      <c r="CO129" s="24">
        <f t="shared" si="237"/>
        <v>5.9027777777817536E-6</v>
      </c>
      <c r="CP129" s="24" t="str">
        <f t="shared" si="238"/>
        <v/>
      </c>
      <c r="CQ129" s="24" t="str">
        <f t="shared" si="239"/>
        <v/>
      </c>
      <c r="CR129" s="24" t="str">
        <f t="shared" si="240"/>
        <v/>
      </c>
      <c r="CS129" s="24" t="str">
        <f t="shared" si="241"/>
        <v/>
      </c>
      <c r="CT129" s="24" t="str">
        <f t="shared" si="242"/>
        <v/>
      </c>
      <c r="CU129" s="24" t="str">
        <f t="shared" si="243"/>
        <v/>
      </c>
      <c r="CV129" s="24" t="str">
        <f t="shared" si="244"/>
        <v/>
      </c>
      <c r="CW129" s="24" t="str">
        <f t="shared" si="245"/>
        <v/>
      </c>
      <c r="CX129" s="24" t="str">
        <f t="shared" si="246"/>
        <v/>
      </c>
      <c r="CY129" s="24" t="str">
        <f t="shared" si="247"/>
        <v/>
      </c>
      <c r="CZ129" s="1">
        <f t="shared" si="248"/>
        <v>0</v>
      </c>
      <c r="DA129" s="1">
        <f t="shared" si="249"/>
        <v>1</v>
      </c>
      <c r="DB129" s="24">
        <f t="shared" si="250"/>
        <v>5.9027777777817536E-6</v>
      </c>
      <c r="DC129" s="24">
        <f t="shared" si="251"/>
        <v>5.9027777777817536E-6</v>
      </c>
      <c r="DD129" s="24">
        <f t="shared" si="252"/>
        <v>5.9027777777817536E-6</v>
      </c>
      <c r="DE129" s="24">
        <f t="shared" si="253"/>
        <v>5.9027777777817536E-6</v>
      </c>
      <c r="DF129" s="24">
        <f t="shared" si="254"/>
        <v>5.9027777777817536E-6</v>
      </c>
      <c r="DI129" s="24">
        <f t="shared" si="255"/>
        <v>8.6574074074086127E-6</v>
      </c>
      <c r="DJ129" s="24" t="str">
        <f t="shared" si="256"/>
        <v/>
      </c>
      <c r="DK129" s="24" t="str">
        <f t="shared" si="257"/>
        <v/>
      </c>
      <c r="DL129" s="24" t="str">
        <f t="shared" si="258"/>
        <v/>
      </c>
      <c r="DM129" s="24" t="str">
        <f t="shared" si="259"/>
        <v/>
      </c>
      <c r="DN129" s="24" t="str">
        <f t="shared" si="260"/>
        <v/>
      </c>
      <c r="DO129" s="24" t="str">
        <f t="shared" si="261"/>
        <v/>
      </c>
      <c r="DP129" s="24" t="str">
        <f t="shared" si="262"/>
        <v/>
      </c>
      <c r="DQ129" s="24" t="str">
        <f t="shared" si="263"/>
        <v/>
      </c>
      <c r="DR129" s="24" t="str">
        <f t="shared" si="264"/>
        <v/>
      </c>
      <c r="DS129" s="24" t="str">
        <f t="shared" si="265"/>
        <v/>
      </c>
      <c r="DT129" s="24" t="str">
        <f t="shared" si="266"/>
        <v/>
      </c>
      <c r="DU129" s="24" t="str">
        <f t="shared" si="267"/>
        <v/>
      </c>
      <c r="DV129" s="1">
        <f t="shared" si="268"/>
        <v>1</v>
      </c>
      <c r="DW129" s="1">
        <f t="shared" si="269"/>
        <v>1</v>
      </c>
      <c r="DX129" s="24">
        <f t="shared" si="270"/>
        <v>8.6574074074086127E-6</v>
      </c>
      <c r="DY129" s="24">
        <f t="shared" si="271"/>
        <v>8.6574074074086127E-6</v>
      </c>
      <c r="DZ129" s="24">
        <f t="shared" si="272"/>
        <v>8.6574074074086127E-6</v>
      </c>
      <c r="EA129" s="24">
        <f t="shared" si="273"/>
        <v>8.6574074074086127E-6</v>
      </c>
      <c r="EB129" s="24" t="str">
        <f t="shared" si="274"/>
        <v/>
      </c>
      <c r="EE129" s="24" t="str">
        <f t="shared" si="275"/>
        <v/>
      </c>
      <c r="EF129" s="24" t="str">
        <f t="shared" si="276"/>
        <v/>
      </c>
      <c r="EG129" s="24" t="str">
        <f t="shared" si="277"/>
        <v/>
      </c>
      <c r="EH129" s="24" t="str">
        <f t="shared" si="278"/>
        <v/>
      </c>
      <c r="EI129" s="24" t="str">
        <f t="shared" si="279"/>
        <v/>
      </c>
      <c r="EJ129" s="24" t="str">
        <f t="shared" si="280"/>
        <v/>
      </c>
      <c r="EK129" s="24" t="str">
        <f t="shared" si="281"/>
        <v/>
      </c>
      <c r="EL129" s="24" t="str">
        <f t="shared" si="282"/>
        <v/>
      </c>
      <c r="EM129" s="24" t="str">
        <f t="shared" si="283"/>
        <v/>
      </c>
      <c r="EN129" s="24" t="str">
        <f t="shared" si="284"/>
        <v/>
      </c>
      <c r="EO129" s="24" t="str">
        <f t="shared" si="285"/>
        <v/>
      </c>
      <c r="EP129" s="24" t="str">
        <f t="shared" si="286"/>
        <v/>
      </c>
      <c r="EQ129" s="24" t="str">
        <f t="shared" si="287"/>
        <v/>
      </c>
      <c r="ER129" s="1">
        <f t="shared" si="288"/>
        <v>0</v>
      </c>
      <c r="ES129" s="1">
        <f t="shared" si="289"/>
        <v>0</v>
      </c>
      <c r="ET129" s="24">
        <f t="shared" si="290"/>
        <v>0</v>
      </c>
      <c r="EU129" s="24" t="str">
        <f t="shared" si="291"/>
        <v/>
      </c>
      <c r="EV129" s="24">
        <f t="shared" si="292"/>
        <v>0</v>
      </c>
      <c r="EW129" s="24" t="str">
        <f t="shared" si="293"/>
        <v/>
      </c>
      <c r="EX129" s="24" t="str">
        <f t="shared" si="294"/>
        <v/>
      </c>
      <c r="EZ129" s="24">
        <f t="shared" si="295"/>
        <v>5.671296296296327E-5</v>
      </c>
      <c r="FA129" s="24">
        <f>IF(AND(C129&lt;&gt;"",C129&lt;=20),C129/86400,20/86400)</f>
        <v>5.6712962962962965E-5</v>
      </c>
      <c r="FB129" s="40">
        <f t="shared" si="296"/>
        <v>-2.6346112791397758E-14</v>
      </c>
      <c r="FD129" s="24">
        <f t="shared" si="297"/>
        <v>8.6574074074086127E-6</v>
      </c>
      <c r="FE129" s="24">
        <f t="shared" si="298"/>
        <v>3.9351851851762709E-7</v>
      </c>
      <c r="FF129" s="24"/>
      <c r="FG129" s="49">
        <f>K129</f>
        <v>1</v>
      </c>
      <c r="FH129" s="8">
        <f>C129</f>
        <v>4.9000000000000004</v>
      </c>
      <c r="FI129" s="49">
        <f>L129</f>
        <v>0</v>
      </c>
      <c r="FJ129" s="49">
        <f t="shared" si="299"/>
        <v>1</v>
      </c>
      <c r="FK129" s="49">
        <f t="shared" si="300"/>
        <v>3</v>
      </c>
      <c r="FL129" s="51">
        <f t="shared" si="301"/>
        <v>0.74800000000010414</v>
      </c>
      <c r="FM129" s="49">
        <f t="shared" si="302"/>
        <v>0</v>
      </c>
      <c r="FN129" s="49">
        <f t="shared" si="303"/>
        <v>2</v>
      </c>
      <c r="FO129" s="51">
        <f t="shared" si="304"/>
        <v>3.6419999999995789</v>
      </c>
      <c r="FP129" s="51">
        <f t="shared" si="305"/>
        <v>1.8209999999997895</v>
      </c>
      <c r="FQ129" s="51">
        <f t="shared" si="306"/>
        <v>3.5869999999998181</v>
      </c>
      <c r="FR129" s="51">
        <f t="shared" si="307"/>
        <v>3.5869999999998181</v>
      </c>
      <c r="FS129" s="51">
        <f t="shared" si="308"/>
        <v>3.5869999999998181</v>
      </c>
      <c r="FT129" s="1">
        <f t="shared" si="309"/>
        <v>0</v>
      </c>
      <c r="FU129" s="1">
        <f t="shared" si="310"/>
        <v>1</v>
      </c>
      <c r="FV129" s="51">
        <f t="shared" si="311"/>
        <v>0.51000000000034351</v>
      </c>
      <c r="FW129" s="51">
        <f t="shared" si="312"/>
        <v>0.51000000000034351</v>
      </c>
      <c r="FX129" s="51">
        <f t="shared" si="313"/>
        <v>0.51000000000034351</v>
      </c>
      <c r="FY129" s="51">
        <f t="shared" si="314"/>
        <v>0.51000000000034351</v>
      </c>
      <c r="FZ129" s="51">
        <f t="shared" si="315"/>
        <v>0.51000000000034351</v>
      </c>
      <c r="GA129" s="1">
        <f t="shared" si="316"/>
        <v>1</v>
      </c>
      <c r="GB129" s="1">
        <f t="shared" si="317"/>
        <v>1</v>
      </c>
      <c r="GC129" s="51">
        <f t="shared" si="318"/>
        <v>0.74800000000010414</v>
      </c>
      <c r="GD129" s="51">
        <f t="shared" si="319"/>
        <v>0.74800000000010414</v>
      </c>
      <c r="GE129" s="51">
        <f t="shared" si="320"/>
        <v>0.74800000000010414</v>
      </c>
      <c r="GF129" s="51">
        <f t="shared" si="321"/>
        <v>0.74800000000010414</v>
      </c>
      <c r="GG129" s="51" t="str">
        <f t="shared" si="322"/>
        <v/>
      </c>
      <c r="GH129" s="1">
        <f t="shared" si="323"/>
        <v>0</v>
      </c>
      <c r="GI129" s="1">
        <f t="shared" si="324"/>
        <v>0</v>
      </c>
      <c r="GJ129" s="40">
        <f t="shared" si="325"/>
        <v>0</v>
      </c>
      <c r="GK129" s="40" t="str">
        <f t="shared" si="326"/>
        <v/>
      </c>
      <c r="GL129" s="40">
        <f t="shared" si="327"/>
        <v>0</v>
      </c>
      <c r="GM129" s="40" t="str">
        <f t="shared" si="328"/>
        <v/>
      </c>
      <c r="GN129" s="40" t="str">
        <f t="shared" si="329"/>
        <v/>
      </c>
    </row>
    <row r="130" spans="1:196" x14ac:dyDescent="0.25">
      <c r="A130">
        <v>3</v>
      </c>
      <c r="B130">
        <v>0</v>
      </c>
      <c r="C130">
        <v>15.1</v>
      </c>
      <c r="D130" s="11">
        <f>IF(C130&gt;0,P130+(C130/86400),"")</f>
        <v>2.7410150462962961E-2</v>
      </c>
      <c r="E130" s="11">
        <f t="shared" si="333"/>
        <v>2.7466863425925924E-2</v>
      </c>
      <c r="F130" s="1">
        <v>3</v>
      </c>
      <c r="G130" s="1" t="s">
        <v>288</v>
      </c>
      <c r="H130" s="1">
        <v>10</v>
      </c>
      <c r="J130" s="1"/>
      <c r="K130" s="23">
        <f t="shared" si="190"/>
        <v>1</v>
      </c>
      <c r="L130" s="1">
        <f t="shared" si="191"/>
        <v>0</v>
      </c>
      <c r="M130" s="1">
        <f t="shared" si="192"/>
        <v>0</v>
      </c>
      <c r="N130" s="1">
        <f t="shared" si="193"/>
        <v>0</v>
      </c>
      <c r="O130" s="42">
        <f t="shared" si="194"/>
        <v>0</v>
      </c>
      <c r="P130" s="4">
        <v>2.7235381944444442E-2</v>
      </c>
      <c r="Q130" s="4">
        <v>2.7353495370370368E-2</v>
      </c>
      <c r="R130" s="4">
        <v>2.7354282407407407E-2</v>
      </c>
      <c r="S130" s="4">
        <v>2.7391712962962961E-2</v>
      </c>
      <c r="T130" s="16">
        <v>2.7354282407407407E-2</v>
      </c>
      <c r="U130" s="4">
        <v>2.7394270833333331E-2</v>
      </c>
      <c r="V130" s="4">
        <v>2.7398124999999999E-2</v>
      </c>
      <c r="W130" s="16"/>
      <c r="X130" s="4"/>
      <c r="Y130" s="4"/>
      <c r="Z130" s="16"/>
      <c r="AA130" s="4"/>
      <c r="AB130" s="4"/>
      <c r="AC130" s="16"/>
      <c r="AD130" s="4"/>
      <c r="AE130" s="4"/>
      <c r="AF130" s="4">
        <v>2.7423946759259257E-2</v>
      </c>
      <c r="AG130" s="4">
        <f t="shared" si="195"/>
        <v>2.7410150462962961E-2</v>
      </c>
      <c r="AH130" s="4" t="str">
        <f t="shared" si="196"/>
        <v>TO</v>
      </c>
      <c r="AI130" s="4" t="str">
        <f t="shared" si="332"/>
        <v>X</v>
      </c>
      <c r="AJ130" s="1" t="s">
        <v>286</v>
      </c>
      <c r="AK130" s="17" t="s">
        <v>280</v>
      </c>
      <c r="AL130" s="1" t="s">
        <v>286</v>
      </c>
      <c r="AM130" s="1" t="s">
        <v>280</v>
      </c>
      <c r="AW130" s="1" t="str">
        <f t="shared" si="197"/>
        <v>ic</v>
      </c>
      <c r="AY130" s="1">
        <f t="shared" si="198"/>
        <v>1</v>
      </c>
      <c r="AZ130" s="1">
        <f t="shared" si="199"/>
        <v>3</v>
      </c>
      <c r="BA130" s="1">
        <f t="shared" si="200"/>
        <v>3</v>
      </c>
      <c r="BB130" s="1">
        <f t="shared" si="201"/>
        <v>0</v>
      </c>
      <c r="BC130" s="24">
        <f t="shared" si="202"/>
        <v>1.1890046296296475E-4</v>
      </c>
      <c r="BD130" s="24">
        <f t="shared" si="203"/>
        <v>3.998842592592422E-5</v>
      </c>
      <c r="BE130" s="24">
        <f t="shared" si="204"/>
        <v>3.85416666666763E-6</v>
      </c>
      <c r="BF130" s="24" t="str">
        <f t="shared" si="205"/>
        <v/>
      </c>
      <c r="BG130" s="24" t="str">
        <f t="shared" si="206"/>
        <v/>
      </c>
      <c r="BH130" s="24" t="str">
        <f t="shared" si="207"/>
        <v/>
      </c>
      <c r="BI130" s="24" t="str">
        <f t="shared" si="208"/>
        <v/>
      </c>
      <c r="BJ130" s="24" t="str">
        <f t="shared" si="209"/>
        <v/>
      </c>
      <c r="BK130" s="24" t="str">
        <f t="shared" si="210"/>
        <v/>
      </c>
      <c r="BL130" s="24" t="str">
        <f t="shared" si="211"/>
        <v/>
      </c>
      <c r="BM130" s="24" t="str">
        <f t="shared" si="212"/>
        <v/>
      </c>
      <c r="BN130" s="24" t="str">
        <f t="shared" si="213"/>
        <v/>
      </c>
      <c r="BO130" s="24">
        <f t="shared" si="214"/>
        <v>1.2025462962961947E-5</v>
      </c>
      <c r="BQ130" s="24" t="str">
        <f t="shared" si="215"/>
        <v/>
      </c>
      <c r="BR130" s="24">
        <f t="shared" si="216"/>
        <v>3.998842592592422E-5</v>
      </c>
      <c r="BS130" s="24" t="str">
        <f t="shared" si="217"/>
        <v/>
      </c>
      <c r="BT130" s="24" t="str">
        <f t="shared" si="218"/>
        <v/>
      </c>
      <c r="BU130" s="24" t="str">
        <f t="shared" si="219"/>
        <v/>
      </c>
      <c r="BV130" s="24" t="str">
        <f t="shared" si="220"/>
        <v/>
      </c>
      <c r="BW130" s="24" t="str">
        <f t="shared" si="221"/>
        <v/>
      </c>
      <c r="BX130" s="24" t="str">
        <f t="shared" si="222"/>
        <v/>
      </c>
      <c r="BY130" s="24" t="str">
        <f t="shared" si="223"/>
        <v/>
      </c>
      <c r="BZ130" s="24" t="str">
        <f t="shared" si="224"/>
        <v/>
      </c>
      <c r="CA130" s="24" t="str">
        <f t="shared" si="225"/>
        <v/>
      </c>
      <c r="CB130" s="24" t="str">
        <f t="shared" si="226"/>
        <v/>
      </c>
      <c r="CC130" s="24">
        <f t="shared" si="227"/>
        <v>1.2025462962961947E-5</v>
      </c>
      <c r="CD130" s="1">
        <f t="shared" si="228"/>
        <v>0</v>
      </c>
      <c r="CE130" s="1">
        <f t="shared" si="229"/>
        <v>2</v>
      </c>
      <c r="CF130" s="24">
        <f t="shared" si="230"/>
        <v>5.2013888888886167E-5</v>
      </c>
      <c r="CG130" s="24">
        <f t="shared" si="231"/>
        <v>2.6006944444443084E-5</v>
      </c>
      <c r="CH130" s="24">
        <f t="shared" si="232"/>
        <v>3.998842592592422E-5</v>
      </c>
      <c r="CI130" s="24">
        <f t="shared" si="233"/>
        <v>3.998842592592422E-5</v>
      </c>
      <c r="CJ130" s="24">
        <f t="shared" si="234"/>
        <v>3.998842592592422E-5</v>
      </c>
      <c r="CM130" s="24">
        <f t="shared" si="235"/>
        <v>1.1890046296296475E-4</v>
      </c>
      <c r="CN130" s="24" t="str">
        <f t="shared" si="236"/>
        <v/>
      </c>
      <c r="CO130" s="24">
        <f t="shared" si="237"/>
        <v>3.85416666666763E-6</v>
      </c>
      <c r="CP130" s="24" t="str">
        <f t="shared" si="238"/>
        <v/>
      </c>
      <c r="CQ130" s="24" t="str">
        <f t="shared" si="239"/>
        <v/>
      </c>
      <c r="CR130" s="24" t="str">
        <f t="shared" si="240"/>
        <v/>
      </c>
      <c r="CS130" s="24" t="str">
        <f t="shared" si="241"/>
        <v/>
      </c>
      <c r="CT130" s="24" t="str">
        <f t="shared" si="242"/>
        <v/>
      </c>
      <c r="CU130" s="24" t="str">
        <f t="shared" si="243"/>
        <v/>
      </c>
      <c r="CV130" s="24" t="str">
        <f t="shared" si="244"/>
        <v/>
      </c>
      <c r="CW130" s="24" t="str">
        <f t="shared" si="245"/>
        <v/>
      </c>
      <c r="CX130" s="24" t="str">
        <f t="shared" si="246"/>
        <v/>
      </c>
      <c r="CY130" s="24" t="str">
        <f t="shared" si="247"/>
        <v/>
      </c>
      <c r="CZ130" s="1">
        <f t="shared" si="248"/>
        <v>1</v>
      </c>
      <c r="DA130" s="1">
        <f t="shared" si="249"/>
        <v>2</v>
      </c>
      <c r="DB130" s="24">
        <f t="shared" si="250"/>
        <v>1.2275462962963238E-4</v>
      </c>
      <c r="DC130" s="24">
        <f t="shared" si="251"/>
        <v>6.1377314814816189E-5</v>
      </c>
      <c r="DD130" s="24">
        <f t="shared" si="252"/>
        <v>1.1890046296296475E-4</v>
      </c>
      <c r="DE130" s="24">
        <f t="shared" si="253"/>
        <v>1.1890046296296475E-4</v>
      </c>
      <c r="DF130" s="24">
        <f t="shared" si="254"/>
        <v>3.85416666666763E-6</v>
      </c>
      <c r="DI130" s="24" t="str">
        <f t="shared" si="255"/>
        <v/>
      </c>
      <c r="DJ130" s="24" t="str">
        <f t="shared" si="256"/>
        <v/>
      </c>
      <c r="DK130" s="24" t="str">
        <f t="shared" si="257"/>
        <v/>
      </c>
      <c r="DL130" s="24" t="str">
        <f t="shared" si="258"/>
        <v/>
      </c>
      <c r="DM130" s="24" t="str">
        <f t="shared" si="259"/>
        <v/>
      </c>
      <c r="DN130" s="24" t="str">
        <f t="shared" si="260"/>
        <v/>
      </c>
      <c r="DO130" s="24" t="str">
        <f t="shared" si="261"/>
        <v/>
      </c>
      <c r="DP130" s="24" t="str">
        <f t="shared" si="262"/>
        <v/>
      </c>
      <c r="DQ130" s="24" t="str">
        <f t="shared" si="263"/>
        <v/>
      </c>
      <c r="DR130" s="24" t="str">
        <f t="shared" si="264"/>
        <v/>
      </c>
      <c r="DS130" s="24" t="str">
        <f t="shared" si="265"/>
        <v/>
      </c>
      <c r="DT130" s="24" t="str">
        <f t="shared" si="266"/>
        <v/>
      </c>
      <c r="DU130" s="24" t="str">
        <f t="shared" si="267"/>
        <v/>
      </c>
      <c r="DV130" s="1">
        <f t="shared" si="268"/>
        <v>0</v>
      </c>
      <c r="DW130" s="1">
        <f t="shared" si="269"/>
        <v>0</v>
      </c>
      <c r="DX130" s="24">
        <f t="shared" si="270"/>
        <v>0</v>
      </c>
      <c r="DY130" s="24" t="str">
        <f t="shared" si="271"/>
        <v/>
      </c>
      <c r="DZ130" s="24">
        <f t="shared" si="272"/>
        <v>0</v>
      </c>
      <c r="EA130" s="24" t="str">
        <f t="shared" si="273"/>
        <v/>
      </c>
      <c r="EB130" s="24" t="str">
        <f t="shared" si="274"/>
        <v/>
      </c>
      <c r="EE130" s="24" t="str">
        <f t="shared" si="275"/>
        <v/>
      </c>
      <c r="EF130" s="24" t="str">
        <f t="shared" si="276"/>
        <v/>
      </c>
      <c r="EG130" s="24" t="str">
        <f t="shared" si="277"/>
        <v/>
      </c>
      <c r="EH130" s="24" t="str">
        <f t="shared" si="278"/>
        <v/>
      </c>
      <c r="EI130" s="24" t="str">
        <f t="shared" si="279"/>
        <v/>
      </c>
      <c r="EJ130" s="24" t="str">
        <f t="shared" si="280"/>
        <v/>
      </c>
      <c r="EK130" s="24" t="str">
        <f t="shared" si="281"/>
        <v/>
      </c>
      <c r="EL130" s="24" t="str">
        <f t="shared" si="282"/>
        <v/>
      </c>
      <c r="EM130" s="24" t="str">
        <f t="shared" si="283"/>
        <v/>
      </c>
      <c r="EN130" s="24" t="str">
        <f t="shared" si="284"/>
        <v/>
      </c>
      <c r="EO130" s="24" t="str">
        <f t="shared" si="285"/>
        <v/>
      </c>
      <c r="EP130" s="24" t="str">
        <f t="shared" si="286"/>
        <v/>
      </c>
      <c r="EQ130" s="24" t="str">
        <f t="shared" si="287"/>
        <v/>
      </c>
      <c r="ER130" s="1">
        <f t="shared" si="288"/>
        <v>0</v>
      </c>
      <c r="ES130" s="1">
        <f t="shared" si="289"/>
        <v>0</v>
      </c>
      <c r="ET130" s="24">
        <f t="shared" si="290"/>
        <v>0</v>
      </c>
      <c r="EU130" s="24" t="str">
        <f t="shared" si="291"/>
        <v/>
      </c>
      <c r="EV130" s="24">
        <f t="shared" si="292"/>
        <v>0</v>
      </c>
      <c r="EW130" s="24" t="str">
        <f t="shared" si="293"/>
        <v/>
      </c>
      <c r="EX130" s="24" t="str">
        <f t="shared" si="294"/>
        <v/>
      </c>
      <c r="EZ130" s="24">
        <f t="shared" si="295"/>
        <v>1.7476851851851855E-4</v>
      </c>
      <c r="FA130" s="24">
        <f>IF(AND(C130&lt;&gt;"",C130&lt;=20),C130/86400,20/86400)</f>
        <v>1.7476851851851852E-4</v>
      </c>
      <c r="FB130" s="40">
        <f t="shared" si="296"/>
        <v>-2.3418766925686896E-15</v>
      </c>
      <c r="FD130" s="24">
        <f t="shared" si="297"/>
        <v>1.1890046296296475E-4</v>
      </c>
      <c r="FE130" s="24">
        <f t="shared" si="298"/>
        <v>7.8703703703872363E-7</v>
      </c>
      <c r="FF130" s="24"/>
      <c r="FG130" s="49">
        <f>K130</f>
        <v>1</v>
      </c>
      <c r="FH130" s="8">
        <f>C130</f>
        <v>15.1</v>
      </c>
      <c r="FI130" s="49">
        <f>L130</f>
        <v>0</v>
      </c>
      <c r="FJ130" s="49">
        <f t="shared" si="299"/>
        <v>1</v>
      </c>
      <c r="FK130" s="49">
        <f t="shared" si="300"/>
        <v>3</v>
      </c>
      <c r="FL130" s="51">
        <f t="shared" si="301"/>
        <v>10.273000000000154</v>
      </c>
      <c r="FM130" s="49">
        <f t="shared" si="302"/>
        <v>0</v>
      </c>
      <c r="FN130" s="49">
        <f t="shared" si="303"/>
        <v>2</v>
      </c>
      <c r="FO130" s="51">
        <f t="shared" si="304"/>
        <v>4.4939999999997653</v>
      </c>
      <c r="FP130" s="51">
        <f t="shared" si="305"/>
        <v>2.2469999999998826</v>
      </c>
      <c r="FQ130" s="51">
        <f t="shared" si="306"/>
        <v>3.4549999999998526</v>
      </c>
      <c r="FR130" s="51">
        <f t="shared" si="307"/>
        <v>3.4549999999998526</v>
      </c>
      <c r="FS130" s="51">
        <f t="shared" si="308"/>
        <v>3.4549999999998526</v>
      </c>
      <c r="FT130" s="1">
        <f t="shared" si="309"/>
        <v>1</v>
      </c>
      <c r="FU130" s="1">
        <f t="shared" si="310"/>
        <v>2</v>
      </c>
      <c r="FV130" s="51">
        <f t="shared" si="311"/>
        <v>10.606000000000238</v>
      </c>
      <c r="FW130" s="51">
        <f t="shared" si="312"/>
        <v>5.303000000000119</v>
      </c>
      <c r="FX130" s="51">
        <f t="shared" si="313"/>
        <v>10.273000000000154</v>
      </c>
      <c r="FY130" s="51">
        <f t="shared" si="314"/>
        <v>10.273000000000154</v>
      </c>
      <c r="FZ130" s="51">
        <f t="shared" si="315"/>
        <v>0.33300000000008323</v>
      </c>
      <c r="GA130" s="1">
        <f t="shared" si="316"/>
        <v>0</v>
      </c>
      <c r="GB130" s="1">
        <f t="shared" si="317"/>
        <v>0</v>
      </c>
      <c r="GC130" s="51">
        <f t="shared" si="318"/>
        <v>0</v>
      </c>
      <c r="GD130" s="51" t="str">
        <f t="shared" si="319"/>
        <v/>
      </c>
      <c r="GE130" s="51">
        <f t="shared" si="320"/>
        <v>0</v>
      </c>
      <c r="GF130" s="51" t="str">
        <f t="shared" si="321"/>
        <v/>
      </c>
      <c r="GG130" s="51" t="str">
        <f t="shared" si="322"/>
        <v/>
      </c>
      <c r="GH130" s="1">
        <f t="shared" si="323"/>
        <v>0</v>
      </c>
      <c r="GI130" s="1">
        <f t="shared" si="324"/>
        <v>0</v>
      </c>
      <c r="GJ130" s="40">
        <f t="shared" si="325"/>
        <v>0</v>
      </c>
      <c r="GK130" s="40" t="str">
        <f t="shared" si="326"/>
        <v/>
      </c>
      <c r="GL130" s="40">
        <f t="shared" si="327"/>
        <v>0</v>
      </c>
      <c r="GM130" s="40" t="str">
        <f t="shared" si="328"/>
        <v/>
      </c>
      <c r="GN130" s="40" t="str">
        <f t="shared" si="329"/>
        <v/>
      </c>
    </row>
    <row r="131" spans="1:196" x14ac:dyDescent="0.25">
      <c r="A131">
        <v>3</v>
      </c>
      <c r="B131">
        <v>0</v>
      </c>
      <c r="C131">
        <v>8.3000000000000007</v>
      </c>
      <c r="D131" s="11">
        <f>IF(C131&gt;0,P131+(C131/86400),"")</f>
        <v>2.236392361111111E-2</v>
      </c>
      <c r="E131" s="11">
        <f t="shared" si="333"/>
        <v>2.2499340277777776E-2</v>
      </c>
      <c r="F131" s="1">
        <v>3</v>
      </c>
      <c r="G131" s="1" t="s">
        <v>288</v>
      </c>
      <c r="H131" s="1">
        <v>11</v>
      </c>
      <c r="J131" s="1"/>
      <c r="K131" s="23">
        <f t="shared" si="190"/>
        <v>1</v>
      </c>
      <c r="L131" s="1">
        <f t="shared" si="191"/>
        <v>0</v>
      </c>
      <c r="M131" s="1">
        <f t="shared" si="192"/>
        <v>0</v>
      </c>
      <c r="N131" s="1">
        <f t="shared" si="193"/>
        <v>0</v>
      </c>
      <c r="O131" s="42">
        <f t="shared" si="194"/>
        <v>0</v>
      </c>
      <c r="P131" s="4">
        <v>2.2267858796296294E-2</v>
      </c>
      <c r="Q131" s="4">
        <v>2.2276909722222224E-2</v>
      </c>
      <c r="R131" s="4">
        <v>2.2277303240740742E-2</v>
      </c>
      <c r="S131" s="4">
        <v>2.2325706018518521E-2</v>
      </c>
      <c r="T131" s="16">
        <v>2.2277303240740742E-2</v>
      </c>
      <c r="U131" s="4">
        <v>2.2325706018518521E-2</v>
      </c>
      <c r="V131" s="4">
        <v>2.2333182870370366E-2</v>
      </c>
      <c r="W131" s="16">
        <v>2.2356006944444447E-2</v>
      </c>
      <c r="X131" s="4"/>
      <c r="Y131" s="4"/>
      <c r="Z131" s="16"/>
      <c r="AA131" s="4"/>
      <c r="AB131" s="4"/>
      <c r="AC131" s="16"/>
      <c r="AD131" s="4"/>
      <c r="AE131" s="4"/>
      <c r="AF131" s="4">
        <v>2.2365451388888888E-2</v>
      </c>
      <c r="AG131" s="4">
        <f t="shared" si="195"/>
        <v>2.236392361111111E-2</v>
      </c>
      <c r="AH131" s="4" t="str">
        <f t="shared" si="196"/>
        <v>TO</v>
      </c>
      <c r="AI131" s="4" t="str">
        <f t="shared" ref="AI131:AI162" si="334">IF(ABS(AG131-AF131)&gt;(1/86400),"X","")</f>
        <v/>
      </c>
      <c r="AJ131" s="1" t="s">
        <v>282</v>
      </c>
      <c r="AK131" s="17" t="s">
        <v>280</v>
      </c>
      <c r="AL131" s="1" t="s">
        <v>286</v>
      </c>
      <c r="AM131" s="1" t="s">
        <v>280</v>
      </c>
      <c r="AN131" s="17" t="s">
        <v>281</v>
      </c>
      <c r="AW131" s="1" t="str">
        <f t="shared" si="197"/>
        <v>wheel</v>
      </c>
      <c r="AY131" s="1">
        <f t="shared" si="198"/>
        <v>1</v>
      </c>
      <c r="AZ131" s="1">
        <f t="shared" si="199"/>
        <v>4</v>
      </c>
      <c r="BA131" s="1">
        <f t="shared" si="200"/>
        <v>4</v>
      </c>
      <c r="BB131" s="1">
        <f t="shared" si="201"/>
        <v>0</v>
      </c>
      <c r="BC131" s="24">
        <f t="shared" si="202"/>
        <v>9.4444444444473363E-6</v>
      </c>
      <c r="BD131" s="24">
        <f t="shared" si="203"/>
        <v>4.8402777777779155E-5</v>
      </c>
      <c r="BE131" s="24">
        <f t="shared" si="204"/>
        <v>7.4768518518453231E-6</v>
      </c>
      <c r="BF131" s="24">
        <f t="shared" si="205"/>
        <v>2.2824074074081352E-5</v>
      </c>
      <c r="BG131" s="24" t="str">
        <f t="shared" si="206"/>
        <v/>
      </c>
      <c r="BH131" s="24" t="str">
        <f t="shared" si="207"/>
        <v/>
      </c>
      <c r="BI131" s="24" t="str">
        <f t="shared" si="208"/>
        <v/>
      </c>
      <c r="BJ131" s="24" t="str">
        <f t="shared" si="209"/>
        <v/>
      </c>
      <c r="BK131" s="24" t="str">
        <f t="shared" si="210"/>
        <v/>
      </c>
      <c r="BL131" s="24" t="str">
        <f t="shared" si="211"/>
        <v/>
      </c>
      <c r="BM131" s="24" t="str">
        <f t="shared" si="212"/>
        <v/>
      </c>
      <c r="BN131" s="24" t="str">
        <f t="shared" si="213"/>
        <v/>
      </c>
      <c r="BO131" s="24">
        <f t="shared" si="214"/>
        <v>7.9166666666630192E-6</v>
      </c>
      <c r="BQ131" s="24" t="str">
        <f t="shared" si="215"/>
        <v/>
      </c>
      <c r="BR131" s="24">
        <f t="shared" si="216"/>
        <v>4.8402777777779155E-5</v>
      </c>
      <c r="BS131" s="24" t="str">
        <f t="shared" si="217"/>
        <v/>
      </c>
      <c r="BT131" s="24">
        <f t="shared" si="218"/>
        <v>2.2824074074081352E-5</v>
      </c>
      <c r="BU131" s="24" t="str">
        <f t="shared" si="219"/>
        <v/>
      </c>
      <c r="BV131" s="24" t="str">
        <f t="shared" si="220"/>
        <v/>
      </c>
      <c r="BW131" s="24" t="str">
        <f t="shared" si="221"/>
        <v/>
      </c>
      <c r="BX131" s="24" t="str">
        <f t="shared" si="222"/>
        <v/>
      </c>
      <c r="BY131" s="24" t="str">
        <f t="shared" si="223"/>
        <v/>
      </c>
      <c r="BZ131" s="24" t="str">
        <f t="shared" si="224"/>
        <v/>
      </c>
      <c r="CA131" s="24" t="str">
        <f t="shared" si="225"/>
        <v/>
      </c>
      <c r="CB131" s="24" t="str">
        <f t="shared" si="226"/>
        <v/>
      </c>
      <c r="CC131" s="24" t="str">
        <f t="shared" si="227"/>
        <v/>
      </c>
      <c r="CD131" s="1">
        <f t="shared" si="228"/>
        <v>0</v>
      </c>
      <c r="CE131" s="1">
        <f t="shared" si="229"/>
        <v>2</v>
      </c>
      <c r="CF131" s="24">
        <f t="shared" si="230"/>
        <v>7.1226851851860506E-5</v>
      </c>
      <c r="CG131" s="24">
        <f t="shared" si="231"/>
        <v>3.5613425925930253E-5</v>
      </c>
      <c r="CH131" s="24">
        <f t="shared" si="232"/>
        <v>4.8402777777779155E-5</v>
      </c>
      <c r="CI131" s="24">
        <f t="shared" si="233"/>
        <v>4.8402777777779155E-5</v>
      </c>
      <c r="CJ131" s="24">
        <f t="shared" si="234"/>
        <v>4.8402777777779155E-5</v>
      </c>
      <c r="CM131" s="24" t="str">
        <f t="shared" si="235"/>
        <v/>
      </c>
      <c r="CN131" s="24" t="str">
        <f t="shared" si="236"/>
        <v/>
      </c>
      <c r="CO131" s="24">
        <f t="shared" si="237"/>
        <v>7.4768518518453231E-6</v>
      </c>
      <c r="CP131" s="24" t="str">
        <f t="shared" si="238"/>
        <v/>
      </c>
      <c r="CQ131" s="24" t="str">
        <f t="shared" si="239"/>
        <v/>
      </c>
      <c r="CR131" s="24" t="str">
        <f t="shared" si="240"/>
        <v/>
      </c>
      <c r="CS131" s="24" t="str">
        <f t="shared" si="241"/>
        <v/>
      </c>
      <c r="CT131" s="24" t="str">
        <f t="shared" si="242"/>
        <v/>
      </c>
      <c r="CU131" s="24" t="str">
        <f t="shared" si="243"/>
        <v/>
      </c>
      <c r="CV131" s="24" t="str">
        <f t="shared" si="244"/>
        <v/>
      </c>
      <c r="CW131" s="24" t="str">
        <f t="shared" si="245"/>
        <v/>
      </c>
      <c r="CX131" s="24" t="str">
        <f t="shared" si="246"/>
        <v/>
      </c>
      <c r="CY131" s="24" t="str">
        <f t="shared" si="247"/>
        <v/>
      </c>
      <c r="CZ131" s="1">
        <f t="shared" si="248"/>
        <v>0</v>
      </c>
      <c r="DA131" s="1">
        <f t="shared" si="249"/>
        <v>1</v>
      </c>
      <c r="DB131" s="24">
        <f t="shared" si="250"/>
        <v>7.4768518518453231E-6</v>
      </c>
      <c r="DC131" s="24">
        <f t="shared" si="251"/>
        <v>7.4768518518453231E-6</v>
      </c>
      <c r="DD131" s="24">
        <f t="shared" si="252"/>
        <v>7.4768518518453231E-6</v>
      </c>
      <c r="DE131" s="24">
        <f t="shared" si="253"/>
        <v>7.4768518518453231E-6</v>
      </c>
      <c r="DF131" s="24">
        <f t="shared" si="254"/>
        <v>7.4768518518453231E-6</v>
      </c>
      <c r="DI131" s="24">
        <f t="shared" si="255"/>
        <v>9.4444444444473363E-6</v>
      </c>
      <c r="DJ131" s="24" t="str">
        <f t="shared" si="256"/>
        <v/>
      </c>
      <c r="DK131" s="24" t="str">
        <f t="shared" si="257"/>
        <v/>
      </c>
      <c r="DL131" s="24" t="str">
        <f t="shared" si="258"/>
        <v/>
      </c>
      <c r="DM131" s="24" t="str">
        <f t="shared" si="259"/>
        <v/>
      </c>
      <c r="DN131" s="24" t="str">
        <f t="shared" si="260"/>
        <v/>
      </c>
      <c r="DO131" s="24" t="str">
        <f t="shared" si="261"/>
        <v/>
      </c>
      <c r="DP131" s="24" t="str">
        <f t="shared" si="262"/>
        <v/>
      </c>
      <c r="DQ131" s="24" t="str">
        <f t="shared" si="263"/>
        <v/>
      </c>
      <c r="DR131" s="24" t="str">
        <f t="shared" si="264"/>
        <v/>
      </c>
      <c r="DS131" s="24" t="str">
        <f t="shared" si="265"/>
        <v/>
      </c>
      <c r="DT131" s="24" t="str">
        <f t="shared" si="266"/>
        <v/>
      </c>
      <c r="DU131" s="24" t="str">
        <f t="shared" si="267"/>
        <v/>
      </c>
      <c r="DV131" s="1">
        <f t="shared" si="268"/>
        <v>1</v>
      </c>
      <c r="DW131" s="1">
        <f t="shared" si="269"/>
        <v>1</v>
      </c>
      <c r="DX131" s="24">
        <f t="shared" si="270"/>
        <v>9.4444444444473363E-6</v>
      </c>
      <c r="DY131" s="24">
        <f t="shared" si="271"/>
        <v>9.4444444444473363E-6</v>
      </c>
      <c r="DZ131" s="24">
        <f t="shared" si="272"/>
        <v>9.4444444444473363E-6</v>
      </c>
      <c r="EA131" s="24">
        <f t="shared" si="273"/>
        <v>9.4444444444473363E-6</v>
      </c>
      <c r="EB131" s="24" t="str">
        <f t="shared" si="274"/>
        <v/>
      </c>
      <c r="EE131" s="24" t="str">
        <f t="shared" si="275"/>
        <v/>
      </c>
      <c r="EF131" s="24" t="str">
        <f t="shared" si="276"/>
        <v/>
      </c>
      <c r="EG131" s="24" t="str">
        <f t="shared" si="277"/>
        <v/>
      </c>
      <c r="EH131" s="24" t="str">
        <f t="shared" si="278"/>
        <v/>
      </c>
      <c r="EI131" s="24" t="str">
        <f t="shared" si="279"/>
        <v/>
      </c>
      <c r="EJ131" s="24" t="str">
        <f t="shared" si="280"/>
        <v/>
      </c>
      <c r="EK131" s="24" t="str">
        <f t="shared" si="281"/>
        <v/>
      </c>
      <c r="EL131" s="24" t="str">
        <f t="shared" si="282"/>
        <v/>
      </c>
      <c r="EM131" s="24" t="str">
        <f t="shared" si="283"/>
        <v/>
      </c>
      <c r="EN131" s="24" t="str">
        <f t="shared" si="284"/>
        <v/>
      </c>
      <c r="EO131" s="24" t="str">
        <f t="shared" si="285"/>
        <v/>
      </c>
      <c r="EP131" s="24" t="str">
        <f t="shared" si="286"/>
        <v/>
      </c>
      <c r="EQ131" s="24">
        <f t="shared" si="287"/>
        <v>7.9166666666630192E-6</v>
      </c>
      <c r="ER131" s="1">
        <f t="shared" si="288"/>
        <v>0</v>
      </c>
      <c r="ES131" s="1">
        <f t="shared" si="289"/>
        <v>1</v>
      </c>
      <c r="ET131" s="24">
        <f t="shared" si="290"/>
        <v>7.9166666666630192E-6</v>
      </c>
      <c r="EU131" s="24">
        <f t="shared" si="291"/>
        <v>7.9166666666630192E-6</v>
      </c>
      <c r="EV131" s="24">
        <f t="shared" si="292"/>
        <v>7.9166666666630192E-6</v>
      </c>
      <c r="EW131" s="24">
        <f t="shared" si="293"/>
        <v>7.9166666666630192E-6</v>
      </c>
      <c r="EX131" s="24">
        <f t="shared" si="294"/>
        <v>7.9166666666630192E-6</v>
      </c>
      <c r="EZ131" s="24">
        <f t="shared" si="295"/>
        <v>9.6064814814816185E-5</v>
      </c>
      <c r="FA131" s="24">
        <f>IF(AND(C131&lt;&gt;"",C131&lt;=20),C131/86400,20/86400)</f>
        <v>9.6064814814814816E-5</v>
      </c>
      <c r="FB131" s="40">
        <f t="shared" si="296"/>
        <v>-1.1826477297471882E-13</v>
      </c>
      <c r="FD131" s="24">
        <f t="shared" si="297"/>
        <v>9.4444444444473363E-6</v>
      </c>
      <c r="FE131" s="24">
        <f t="shared" si="298"/>
        <v>3.9351851851762709E-7</v>
      </c>
      <c r="FF131" s="24"/>
      <c r="FG131" s="49">
        <f>K131</f>
        <v>1</v>
      </c>
      <c r="FH131" s="8">
        <f>C131</f>
        <v>8.3000000000000007</v>
      </c>
      <c r="FI131" s="49">
        <f>L131</f>
        <v>0</v>
      </c>
      <c r="FJ131" s="49">
        <f t="shared" si="299"/>
        <v>1</v>
      </c>
      <c r="FK131" s="49">
        <f t="shared" si="300"/>
        <v>4</v>
      </c>
      <c r="FL131" s="51">
        <f t="shared" si="301"/>
        <v>0.81600000000024986</v>
      </c>
      <c r="FM131" s="49">
        <f t="shared" si="302"/>
        <v>0</v>
      </c>
      <c r="FN131" s="49">
        <f t="shared" si="303"/>
        <v>2</v>
      </c>
      <c r="FO131" s="51">
        <f t="shared" si="304"/>
        <v>6.1540000000007478</v>
      </c>
      <c r="FP131" s="51">
        <f t="shared" si="305"/>
        <v>3.0770000000003739</v>
      </c>
      <c r="FQ131" s="51">
        <f t="shared" si="306"/>
        <v>4.1820000000001194</v>
      </c>
      <c r="FR131" s="51">
        <f t="shared" si="307"/>
        <v>4.1820000000001194</v>
      </c>
      <c r="FS131" s="51">
        <f t="shared" si="308"/>
        <v>4.1820000000001194</v>
      </c>
      <c r="FT131" s="1">
        <f t="shared" si="309"/>
        <v>0</v>
      </c>
      <c r="FU131" s="1">
        <f t="shared" si="310"/>
        <v>1</v>
      </c>
      <c r="FV131" s="51">
        <f t="shared" si="311"/>
        <v>0.64599999999943591</v>
      </c>
      <c r="FW131" s="51">
        <f t="shared" si="312"/>
        <v>0.64599999999943591</v>
      </c>
      <c r="FX131" s="51">
        <f t="shared" si="313"/>
        <v>0.64599999999943591</v>
      </c>
      <c r="FY131" s="51">
        <f t="shared" si="314"/>
        <v>0.64599999999943591</v>
      </c>
      <c r="FZ131" s="51">
        <f t="shared" si="315"/>
        <v>0.64599999999943591</v>
      </c>
      <c r="GA131" s="1">
        <f t="shared" si="316"/>
        <v>1</v>
      </c>
      <c r="GB131" s="1">
        <f t="shared" si="317"/>
        <v>1</v>
      </c>
      <c r="GC131" s="51">
        <f t="shared" si="318"/>
        <v>0.81600000000024986</v>
      </c>
      <c r="GD131" s="51">
        <f t="shared" si="319"/>
        <v>0.81600000000024986</v>
      </c>
      <c r="GE131" s="51">
        <f t="shared" si="320"/>
        <v>0.81600000000024986</v>
      </c>
      <c r="GF131" s="51">
        <f t="shared" si="321"/>
        <v>0.81600000000024986</v>
      </c>
      <c r="GG131" s="51" t="str">
        <f t="shared" si="322"/>
        <v/>
      </c>
      <c r="GH131" s="1">
        <f t="shared" si="323"/>
        <v>0</v>
      </c>
      <c r="GI131" s="1">
        <f t="shared" si="324"/>
        <v>1</v>
      </c>
      <c r="GJ131" s="40">
        <f t="shared" si="325"/>
        <v>0.68399999999968486</v>
      </c>
      <c r="GK131" s="40">
        <f t="shared" si="326"/>
        <v>0.68399999999968486</v>
      </c>
      <c r="GL131" s="40">
        <f t="shared" si="327"/>
        <v>0.68399999999968486</v>
      </c>
      <c r="GM131" s="40">
        <f t="shared" si="328"/>
        <v>0.68399999999968486</v>
      </c>
      <c r="GN131" s="40">
        <f t="shared" si="329"/>
        <v>0.68399999999968486</v>
      </c>
    </row>
    <row r="132" spans="1:196" x14ac:dyDescent="0.25">
      <c r="A132">
        <v>3</v>
      </c>
      <c r="B132">
        <v>0</v>
      </c>
      <c r="C132">
        <v>5.4</v>
      </c>
      <c r="D132" s="11">
        <f>IF(C132&gt;0,P132+(C132/86400),"")</f>
        <v>2.0844085648148148E-2</v>
      </c>
      <c r="E132" s="11">
        <f t="shared" si="333"/>
        <v>2.101306712962963E-2</v>
      </c>
      <c r="F132" s="1">
        <v>3</v>
      </c>
      <c r="G132" s="1" t="s">
        <v>288</v>
      </c>
      <c r="H132" s="1">
        <v>12</v>
      </c>
      <c r="J132" s="1"/>
      <c r="K132" s="23">
        <f t="shared" ref="K132:K162" si="335">IF(AND(A132=3,J132&lt;&gt;"kein ET"),1,0)</f>
        <v>1</v>
      </c>
      <c r="L132" s="1">
        <f t="shared" ref="L132:L162" si="336">IF(C132&gt;20,1,0)</f>
        <v>0</v>
      </c>
      <c r="M132" s="1">
        <f t="shared" ref="M132:M162" si="337">IF(AJ132="ic",1,0)</f>
        <v>0</v>
      </c>
      <c r="N132" s="1">
        <f t="shared" ref="N132:N162" si="338">IF(COUNTIF(AJ132:AW132,"ic")&gt;0,0,1)</f>
        <v>0</v>
      </c>
      <c r="O132" s="42">
        <f t="shared" ref="O132:O162" si="339">IF(OR(COUNTIF(AK132:AW132,"street")&gt;0, COUNTIF(AK132:AW132,"surt")&gt;0, COUNTIF(AK132:AW132,"wheel")&gt;0 ),0,1)</f>
        <v>0</v>
      </c>
      <c r="P132" s="4">
        <v>2.0781585648148148E-2</v>
      </c>
      <c r="Q132" s="4">
        <v>2.0790324074074076E-2</v>
      </c>
      <c r="R132" s="4">
        <v>2.0791111111111111E-2</v>
      </c>
      <c r="S132" s="4">
        <v>2.0818067129629629E-2</v>
      </c>
      <c r="T132" s="16">
        <v>2.0791111111111111E-2</v>
      </c>
      <c r="U132" s="4">
        <v>2.0819444444444443E-2</v>
      </c>
      <c r="V132" s="4">
        <v>2.0830462962962964E-2</v>
      </c>
      <c r="W132" s="16"/>
      <c r="X132" s="4"/>
      <c r="Y132" s="4"/>
      <c r="Z132" s="16"/>
      <c r="AA132" s="4"/>
      <c r="AB132" s="4"/>
      <c r="AC132" s="16"/>
      <c r="AD132" s="4"/>
      <c r="AE132" s="4"/>
      <c r="AF132" s="4">
        <v>2.084462962962963E-2</v>
      </c>
      <c r="AG132" s="4">
        <f t="shared" ref="AG132:AG162" si="340">IF($D132&lt;=$E132,$D132,$E132)</f>
        <v>2.0844085648148148E-2</v>
      </c>
      <c r="AH132" s="4" t="str">
        <f t="shared" ref="AH132:AH162" si="341">IF($D132&lt;=$E132,"TO","EB")</f>
        <v>TO</v>
      </c>
      <c r="AI132" s="4" t="str">
        <f t="shared" si="334"/>
        <v/>
      </c>
      <c r="AJ132" s="1" t="s">
        <v>282</v>
      </c>
      <c r="AK132" s="17" t="s">
        <v>280</v>
      </c>
      <c r="AL132" s="1" t="s">
        <v>286</v>
      </c>
      <c r="AM132" s="1" t="s">
        <v>280</v>
      </c>
      <c r="AW132" s="1" t="str">
        <f t="shared" ref="AW132:AW162" si="342">IF(AV132&lt;&gt;"",AV132,IF(AU132&lt;&gt;"",AU132,IF(AT132&lt;&gt;"",AT132,IF(AS132&lt;&gt;"",AS132,IF(AR132&lt;&gt;"",AR132,IF(AQ132&lt;&gt;"",AQ132,IF(AP132&lt;&gt;"",AP132,IF(AO132&lt;&gt;"",AO132,IF(AN132&lt;&gt;"",AN132,IF(AM132&lt;&gt;"",AM132,IF(AL132&lt;&gt;"",AL132,IF(AK132&lt;&gt;"",AK132,AJ132))))))))))))</f>
        <v>ic</v>
      </c>
      <c r="AY132" s="1">
        <f t="shared" ref="AY132:AY162" si="343">IF(AJ132="ic",0,(IF(AK132="ic",1,IF(AL132="ic",2,IF(AM132="ic",3,IF(AN132="ic",4,IF(AO132="ic",5,IF(AP132="ic",6,IF(AQ132="ic",7,IF(AR132="ic",8,(IF(AS132="ic",9,(IF(AT132="ic",10,IF(AU132="ic",11,IF(AV132="ic",12,999))))))))))))))))</f>
        <v>1</v>
      </c>
      <c r="AZ132" s="1">
        <f t="shared" ref="AZ132:AZ162" si="344">COUNTIF(T132:AE132,"&gt;0")</f>
        <v>3</v>
      </c>
      <c r="BA132" s="1">
        <f t="shared" ref="BA132:BA162" si="345">COUNTIF(AK132:AV132,"*")</f>
        <v>3</v>
      </c>
      <c r="BB132" s="1">
        <f t="shared" ref="BB132:BB162" si="346">BA132-AZ132</f>
        <v>0</v>
      </c>
      <c r="BC132" s="24">
        <f t="shared" ref="BC132:BC162" si="347">IF(AND(AJ132&lt;&gt;"",AK132&lt;&gt;""),T132-P132,IF(AJ132&lt;&gt;"",AG132-P132,""))</f>
        <v>9.5254629629629162E-6</v>
      </c>
      <c r="BD132" s="24">
        <f t="shared" ref="BD132:BD162" si="348">IF(AND(AK132&lt;&gt;"",AL132&lt;&gt;""),U132-T132,"")</f>
        <v>2.8333333333331601E-5</v>
      </c>
      <c r="BE132" s="24">
        <f t="shared" ref="BE132:BE162" si="349">IF(AND(AL132&lt;&gt;"",AM132&lt;&gt;""),V132-U132,"")</f>
        <v>1.1018518518521314E-5</v>
      </c>
      <c r="BF132" s="24" t="str">
        <f t="shared" ref="BF132:BF162" si="350">IF(AND(AM132&lt;&gt;"",AN132&lt;&gt;""),W132-V132,"")</f>
        <v/>
      </c>
      <c r="BG132" s="24" t="str">
        <f t="shared" ref="BG132:BG162" si="351">IF(AND(AN132&lt;&gt;"",AO132&lt;&gt;""),X132-W132,"")</f>
        <v/>
      </c>
      <c r="BH132" s="24" t="str">
        <f t="shared" ref="BH132:BH162" si="352">IF(AND(AO132&lt;&gt;"",AP132&lt;&gt;""),Y132-X132,"")</f>
        <v/>
      </c>
      <c r="BI132" s="24" t="str">
        <f t="shared" ref="BI132:BI162" si="353">IF(AND(AP132&lt;&gt;"",AQ132&lt;&gt;""),Z132-Y132,"")</f>
        <v/>
      </c>
      <c r="BJ132" s="24" t="str">
        <f t="shared" ref="BJ132:BJ162" si="354">IF(AND(AQ132&lt;&gt;"",AR132&lt;&gt;""),AA132-Z132,"")</f>
        <v/>
      </c>
      <c r="BK132" s="24" t="str">
        <f t="shared" ref="BK132:BK162" si="355">IF(AND(AR132&lt;&gt;"",AS132&lt;&gt;""),AB132-AA132,"")</f>
        <v/>
      </c>
      <c r="BL132" s="24" t="str">
        <f t="shared" ref="BL132:BL162" si="356">IF(AND(AS132&lt;&gt;"",AT132&lt;&gt;""),AC132-AB132,"")</f>
        <v/>
      </c>
      <c r="BM132" s="24" t="str">
        <f t="shared" ref="BM132:BM162" si="357">IF(AND(AT132&lt;&gt;"",AU132&lt;&gt;""),AD132-AC132,"")</f>
        <v/>
      </c>
      <c r="BN132" s="24" t="str">
        <f t="shared" ref="BN132:BN162" si="358">IF(AND(AU132&lt;&gt;"",AV132&lt;&gt;""),AE132-AD132,"")</f>
        <v/>
      </c>
      <c r="BO132" s="24">
        <f t="shared" ref="BO132:BO162" si="359">IF(AV132&lt;&gt;"",AG132-AE132,IF(AU132&lt;&gt;"",AG132-AD132,IF(AT132&lt;&gt;"",AG132-AC132,IF(AS132&lt;&gt;"",AG132-AB132,IF(AR132&lt;&gt;"",AG132-AA132,IF(AQ132&lt;&gt;"",AG132-Z132,IF(AP132&lt;&gt;"",AG132-Y132,IF(AO132&lt;&gt;"",AG132-X132,IF(AN132&lt;&gt;"",AG132-W132,IF(AM132&lt;&gt;"",AG132-V132,IF(AL132&lt;&gt;"",AG132-U132,IF(AK132&lt;&gt;"",AG132-T132,""))))))))))))</f>
        <v>1.3622685185184225E-5</v>
      </c>
      <c r="BQ132" s="24" t="str">
        <f t="shared" ref="BQ132:BQ162" si="360">IF($AJ132=$BP$1,$BC132,"")</f>
        <v/>
      </c>
      <c r="BR132" s="24">
        <f t="shared" ref="BR132:BR162" si="361">IF($AK132=$BP$1,$BD132,"")</f>
        <v>2.8333333333331601E-5</v>
      </c>
      <c r="BS132" s="24" t="str">
        <f t="shared" ref="BS132:BS162" si="362">IF($AL132=$BP$1,$BE132,"")</f>
        <v/>
      </c>
      <c r="BT132" s="24" t="str">
        <f t="shared" ref="BT132:BT162" si="363">IF($AM132=$BP$1,$BF132,"")</f>
        <v/>
      </c>
      <c r="BU132" s="24" t="str">
        <f t="shared" ref="BU132:BU162" si="364">IF($AN132=$BP$1,$BG132,"")</f>
        <v/>
      </c>
      <c r="BV132" s="24" t="str">
        <f t="shared" ref="BV132:BV162" si="365">IF($AO132=$BP$1,$BH132,"")</f>
        <v/>
      </c>
      <c r="BW132" s="24" t="str">
        <f t="shared" ref="BW132:BW162" si="366">IF($AP132=$BP$1,$BI132,"")</f>
        <v/>
      </c>
      <c r="BX132" s="24" t="str">
        <f t="shared" ref="BX132:BX162" si="367">IF($AQ132=$BP$1,$BJ132,"")</f>
        <v/>
      </c>
      <c r="BY132" s="24" t="str">
        <f t="shared" ref="BY132:BY162" si="368">IF($AR132=$BP$1,$BK132,"")</f>
        <v/>
      </c>
      <c r="BZ132" s="24" t="str">
        <f t="shared" ref="BZ132:BZ162" si="369">IF($AS132=$BP$1,$BL132,"")</f>
        <v/>
      </c>
      <c r="CA132" s="24" t="str">
        <f t="shared" ref="CA132:CA162" si="370">IF($AT132=$BP$1,$BM132,"")</f>
        <v/>
      </c>
      <c r="CB132" s="24" t="str">
        <f t="shared" ref="CB132:CB162" si="371">IF($AU132=$BP$1,$BN132,"")</f>
        <v/>
      </c>
      <c r="CC132" s="24">
        <f t="shared" ref="CC132:CC162" si="372">IF(AND($AV132&lt;&gt;"", $AV132=$BP$1),$BO132,IF(AND($AU132&lt;&gt;"", $AU132=$BP$1,$AV132=""),$BO132,IF(AND($AT132&lt;&gt;"", $AT132=$BP$1,$AU132=""),$BO132,IF(AND($AS132&lt;&gt;"", $AS132=$BP$1,$AT132=""),$BO132,IF(AND($AR132&lt;&gt;"", $AR132=$BP$1,$AS132=""),$BO132,IF(AND($AQ132&lt;&gt;"", $AQ132=$BP$1,$AR132=""),$BO132,IF(AND($AP132&lt;&gt;"", $AP132=$BP$1,$AQ132=""),$BO132,IF(AND($AO132&lt;&gt;"", $AO132=$BP$1,$AP132=""),$BO132,IF(AND($AN132&lt;&gt;"", $AN132=$BP$1,$AO132=""),$BO132,IF(AND($AM132&lt;&gt;"", $AM132=$BP$1,$AN132=""),$BO132,IF(AND($AL132&lt;&gt;"", $AL132=$BP$1,$AM132=""),$BO132,IF(AND($AK132&lt;&gt;"", $AK132=$BP$1,$AL132=""),$BO132,""))))))))))))</f>
        <v>1.3622685185184225E-5</v>
      </c>
      <c r="CD132" s="1">
        <f t="shared" ref="CD132:CD162" si="373">COUNTIF(BQ132,"&gt;0")</f>
        <v>0</v>
      </c>
      <c r="CE132" s="1">
        <f t="shared" ref="CE132:CE162" si="374">COUNTIF(BQ132:CC132,"&gt;0")</f>
        <v>2</v>
      </c>
      <c r="CF132" s="24">
        <f t="shared" ref="CF132:CF162" si="375">SUM(BQ132:CC132)</f>
        <v>4.1956018518515825E-5</v>
      </c>
      <c r="CG132" s="24">
        <f t="shared" ref="CG132:CG162" si="376">IF(COUNTIF(BQ132:CC132,"&gt;0")&gt;0,AVERAGE(BQ132:CC132),"")</f>
        <v>2.0978009259257913E-5</v>
      </c>
      <c r="CH132" s="24">
        <f t="shared" ref="CH132:CH162" si="377">MAX(BQ132:CC132)</f>
        <v>2.8333333333331601E-5</v>
      </c>
      <c r="CI132" s="24">
        <f t="shared" ref="CI132:CI162" si="378">IF(BQ132&lt;&gt;"",BQ132,IF(BR132&lt;&gt;"",BR132,IF(BS132&lt;&gt;"",BS132,IF(BT132&lt;&gt;"",BT132,IF(BU132&lt;&gt;"",BU132,IF(BV132&lt;&gt;"",BV132,IF(BW132&lt;&gt;"",BW132,IF(BX132&lt;&gt;"",BX132,IF(BY132&lt;&gt;"",BY132,IF(BZ132&lt;&gt;"",BZ132,IF(CA132&lt;&gt;"",CA132,IF(CB132&lt;&gt;"",CB132,IF(CC132&lt;&gt;"",CC132,"")))))))))))))</f>
        <v>2.8333333333331601E-5</v>
      </c>
      <c r="CJ132" s="24">
        <f t="shared" ref="CJ132:CJ162" si="379">IF(BR132&lt;&gt;"",BR132,IF(BS132&lt;&gt;"",BS132,IF(BT132&lt;&gt;"",BT132,IF(BU132&lt;&gt;"",BU132,IF(BV132&lt;&gt;"",BV132,IF(BW132&lt;&gt;"",BW132,IF(BX132&lt;&gt;"",BX132,IF(BY132&lt;&gt;"",BY132,IF(BZ132&lt;&gt;"",BZ132,IF(CA132&lt;&gt;"",CA132,IF(CB132&lt;&gt;"",CB132,IF(CC132&lt;&gt;"",CC132,""))))))))))))</f>
        <v>2.8333333333331601E-5</v>
      </c>
      <c r="CM132" s="24" t="str">
        <f t="shared" ref="CM132:CM162" si="380">IF($AJ132=$CL$1,$BC132,"")</f>
        <v/>
      </c>
      <c r="CN132" s="24" t="str">
        <f t="shared" ref="CN132:CN162" si="381">IF($AK132=$CL$1,$BD132,"")</f>
        <v/>
      </c>
      <c r="CO132" s="24">
        <f t="shared" ref="CO132:CO162" si="382">IF($AL132=$CL$1,$BE132,"")</f>
        <v>1.1018518518521314E-5</v>
      </c>
      <c r="CP132" s="24" t="str">
        <f t="shared" ref="CP132:CP162" si="383">IF($AM132=$CL$1,$BF132,"")</f>
        <v/>
      </c>
      <c r="CQ132" s="24" t="str">
        <f t="shared" ref="CQ132:CQ162" si="384">IF($AN132=$CL$1,$BG132,"")</f>
        <v/>
      </c>
      <c r="CR132" s="24" t="str">
        <f t="shared" ref="CR132:CR162" si="385">IF($AO132=$CL$1,$BH132,"")</f>
        <v/>
      </c>
      <c r="CS132" s="24" t="str">
        <f t="shared" ref="CS132:CS162" si="386">IF($AP132=$CL$1,$BI132,"")</f>
        <v/>
      </c>
      <c r="CT132" s="24" t="str">
        <f t="shared" ref="CT132:CT162" si="387">IF($AQ132=$CL$1,$BJ132,"")</f>
        <v/>
      </c>
      <c r="CU132" s="24" t="str">
        <f t="shared" ref="CU132:CU162" si="388">IF($AR132=$CL$1,$BK132,"")</f>
        <v/>
      </c>
      <c r="CV132" s="24" t="str">
        <f t="shared" ref="CV132:CV162" si="389">IF($AS132=$CL$1,$BL132,"")</f>
        <v/>
      </c>
      <c r="CW132" s="24" t="str">
        <f t="shared" ref="CW132:CW162" si="390">IF($AT132=$CL$1,$BM132,"")</f>
        <v/>
      </c>
      <c r="CX132" s="24" t="str">
        <f t="shared" ref="CX132:CX162" si="391">IF($AU132=$CL$1,$BN132,"")</f>
        <v/>
      </c>
      <c r="CY132" s="24" t="str">
        <f t="shared" ref="CY132:CY162" si="392">IF(AND($AV132&lt;&gt;"", $AV132=$CL$1),$BO132,IF(AND($AU132&lt;&gt;"", $AU132=$CL$1,$AV132=""),$BO132,IF(AND($AT132&lt;&gt;"", $AT132=$CL$1,$AU132=""),$BO132,IF(AND($AS132&lt;&gt;"", $AS132=$CL$1,$AT132=""),$BO132,IF(AND($AR132&lt;&gt;"", $AR132=$CL$1,$AS132=""),$BO132,IF(AND($AQ132&lt;&gt;"", $AQ132=$CL$1,$AR132=""),$BO132,IF(AND($AP132&lt;&gt;"", $AP132=$CL$1,$AQ132=""),$BO132,IF(AND($AO132&lt;&gt;"", $AO132=$CL$1,$AP132=""),$BO132,IF(AND($AN132&lt;&gt;"", $AN132=$CL$1,$AO132=""),$BO132,IF(AND($AM132&lt;&gt;"", $AM132=$CL$1,$AN132=""),$BO132,IF(AND($AL132&lt;&gt;"", $AL132=$CL$1,$AM132=""),$BO132,IF(AND($AK132&lt;&gt;"", $AK132=$CL$1,$AL132=""),$BO132,""))))))))))))</f>
        <v/>
      </c>
      <c r="CZ132" s="1">
        <f t="shared" ref="CZ132:CZ162" si="393">COUNTIF(CM132,"&gt;0")</f>
        <v>0</v>
      </c>
      <c r="DA132" s="1">
        <f t="shared" ref="DA132:DA162" si="394">COUNTIF(CM132:CY132,"&gt;0")</f>
        <v>1</v>
      </c>
      <c r="DB132" s="24">
        <f t="shared" ref="DB132:DB162" si="395">SUM(CM132:CY132)</f>
        <v>1.1018518518521314E-5</v>
      </c>
      <c r="DC132" s="24">
        <f t="shared" ref="DC132:DC162" si="396">IF(COUNTIF(CM132:CY132,"&gt;0")&gt;0,AVERAGE(CM132:CY132),"")</f>
        <v>1.1018518518521314E-5</v>
      </c>
      <c r="DD132" s="24">
        <f t="shared" ref="DD132:DD162" si="397">MAX(CM132:CY132)</f>
        <v>1.1018518518521314E-5</v>
      </c>
      <c r="DE132" s="24">
        <f t="shared" ref="DE132:DE162" si="398">IF(CM132&lt;&gt;"",CM132,IF(CN132&lt;&gt;"",CN132,IF(CO132&lt;&gt;"",CO132,IF(CP132&lt;&gt;"",CP132,IF(CQ132&lt;&gt;"",CQ132,IF(CR132&lt;&gt;"",CR132,IF(CS132&lt;&gt;"",CS132,IF(CT132&lt;&gt;"",CT132,IF(CU132&lt;&gt;"",CU132,IF(CV132&lt;&gt;"",CV132,IF(CW132&lt;&gt;"",CW132,IF(CX132&lt;&gt;"",CX132,IF(CY132&lt;&gt;"",CY132,"")))))))))))))</f>
        <v>1.1018518518521314E-5</v>
      </c>
      <c r="DF132" s="24">
        <f t="shared" ref="DF132:DF162" si="399">IF(CN132&lt;&gt;"",CN132,IF(CO132&lt;&gt;"",CO132,IF(CP132&lt;&gt;"",CP132,IF(CQ132&lt;&gt;"",CQ132,IF(CR132&lt;&gt;"",CR132,IF(CS132&lt;&gt;"",CS132,IF(CT132&lt;&gt;"",CT132,IF(CU132&lt;&gt;"",CU132,IF(CV132&lt;&gt;"",CV132,IF(CW132&lt;&gt;"",CW132,IF(CX132&lt;&gt;"",CX132,IF(CY132&lt;&gt;"",CY132,""))))))))))))</f>
        <v>1.1018518518521314E-5</v>
      </c>
      <c r="DI132" s="24">
        <f t="shared" ref="DI132:DI162" si="400">IF($AJ132=$DH$1,$BC132,"")</f>
        <v>9.5254629629629162E-6</v>
      </c>
      <c r="DJ132" s="24" t="str">
        <f t="shared" ref="DJ132:DJ162" si="401">IF($AK132=$DH$1,$BD132,"")</f>
        <v/>
      </c>
      <c r="DK132" s="24" t="str">
        <f t="shared" ref="DK132:DK162" si="402">IF($AL132=$DH$1,$BE132,"")</f>
        <v/>
      </c>
      <c r="DL132" s="24" t="str">
        <f t="shared" ref="DL132:DL162" si="403">IF($AM132=$DH$1,$BF132,"")</f>
        <v/>
      </c>
      <c r="DM132" s="24" t="str">
        <f t="shared" ref="DM132:DM162" si="404">IF($AN132=$DH$1,$BG132,"")</f>
        <v/>
      </c>
      <c r="DN132" s="24" t="str">
        <f t="shared" ref="DN132:DN162" si="405">IF($AO132=$DH$1,$BH132,"")</f>
        <v/>
      </c>
      <c r="DO132" s="24" t="str">
        <f t="shared" ref="DO132:DO162" si="406">IF($AP132=$DH$1,$BI132,"")</f>
        <v/>
      </c>
      <c r="DP132" s="24" t="str">
        <f t="shared" ref="DP132:DP162" si="407">IF($AQ132=$DH$1,$BJ132,"")</f>
        <v/>
      </c>
      <c r="DQ132" s="24" t="str">
        <f t="shared" ref="DQ132:DQ162" si="408">IF($AR132=$DH$1,$BK132,"")</f>
        <v/>
      </c>
      <c r="DR132" s="24" t="str">
        <f t="shared" ref="DR132:DR162" si="409">IF($AS132=$DH$1,$BL132,"")</f>
        <v/>
      </c>
      <c r="DS132" s="24" t="str">
        <f t="shared" ref="DS132:DS162" si="410">IF($AT132=$DH$1,$BM132,"")</f>
        <v/>
      </c>
      <c r="DT132" s="24" t="str">
        <f t="shared" ref="DT132:DT162" si="411">IF($AU132=$DH$1,$BN132,"")</f>
        <v/>
      </c>
      <c r="DU132" s="24" t="str">
        <f t="shared" ref="DU132:DU162" si="412">IF(AND($AV132&lt;&gt;"", $AV132=$DH$1),$BO132,IF(AND($AU132&lt;&gt;"", $AU132=$DH$1,$AV132=""),$BO132,IF(AND($AT132&lt;&gt;"", $AT132=$DH$1,$AU132=""),$BO132,IF(AND($AS132&lt;&gt;"", $AS132=$DH$1,$AT132=""),$BO132,IF(AND($AR132&lt;&gt;"", $AR132=$DH$1,$AS132=""),$BO132,IF(AND($AQ132&lt;&gt;"", $AQ132=$DH$1,$AR132=""),$BO132,IF(AND($AP132&lt;&gt;"", $AP132=$DH$1,$AQ132=""),$BO132,IF(AND($AO132&lt;&gt;"", $AO132=$DH$1,$AP132=""),$BO132,IF(AND($AN132&lt;&gt;"", $AN132=$DH$1,$AO132=""),$BO132,IF(AND($AM132&lt;&gt;"", $AM132=$DH$1,$AN132=""),$BO132,IF(AND($AL132&lt;&gt;"", $AL132=$DH$1,$AM132=""),$BO132,IF(AND($AK132&lt;&gt;"", $AK132=$DH$1,$AL132=""),$BO132,""))))))))))))</f>
        <v/>
      </c>
      <c r="DV132" s="1">
        <f t="shared" ref="DV132:DV162" si="413">COUNTIF(DI132,"&gt;0")</f>
        <v>1</v>
      </c>
      <c r="DW132" s="1">
        <f t="shared" ref="DW132:DW162" si="414">COUNTIF(DI132:DU132,"&gt;0")</f>
        <v>1</v>
      </c>
      <c r="DX132" s="24">
        <f t="shared" ref="DX132:DX162" si="415">SUM(DI132:DU132)</f>
        <v>9.5254629629629162E-6</v>
      </c>
      <c r="DY132" s="24">
        <f t="shared" ref="DY132:DY162" si="416">IF(COUNTIF(DI132:DU132,"&gt;0")&gt;0,AVERAGE(DI132:DU132),"")</f>
        <v>9.5254629629629162E-6</v>
      </c>
      <c r="DZ132" s="24">
        <f t="shared" ref="DZ132:DZ162" si="417">MAX(DI132:DU132)</f>
        <v>9.5254629629629162E-6</v>
      </c>
      <c r="EA132" s="24">
        <f t="shared" ref="EA132:EA162" si="418">IF(DI132&lt;&gt;"",DI132,IF(DJ132&lt;&gt;"",DJ132,IF(DK132&lt;&gt;"",DK132,IF(DL132&lt;&gt;"",DL132,IF(DM132&lt;&gt;"",DM132,IF(DN132&lt;&gt;"",DN132,IF(DO132&lt;&gt;"",DO132,IF(DP132&lt;&gt;"",DP132,IF(DQ132&lt;&gt;"",DQ132,IF(DR132&lt;&gt;"",DR132,IF(DS132&lt;&gt;"",DS132,IF(DT132&lt;&gt;"",DT132,IF(DU132&lt;&gt;"",DU132,"")))))))))))))</f>
        <v>9.5254629629629162E-6</v>
      </c>
      <c r="EB132" s="24" t="str">
        <f t="shared" ref="EB132:EB162" si="419">IF(DJ132&lt;&gt;"",DJ132,IF(DK132&lt;&gt;"",DK132,IF(DL132&lt;&gt;"",DL132,IF(DM132&lt;&gt;"",DM132,IF(DN132&lt;&gt;"",DN132,IF(DO132&lt;&gt;"",DO132,IF(DP132&lt;&gt;"",DP132,IF(DQ132&lt;&gt;"",DQ132,IF(DR132&lt;&gt;"",DR132,IF(DS132&lt;&gt;"",DS132,IF(DT132&lt;&gt;"",DT132,IF(DU132&lt;&gt;"",DU132,""))))))))))))</f>
        <v/>
      </c>
      <c r="EE132" s="24" t="str">
        <f t="shared" ref="EE132:EE162" si="420">IF($AJ132=$ED$1,$BC132,"")</f>
        <v/>
      </c>
      <c r="EF132" s="24" t="str">
        <f t="shared" ref="EF132:EF162" si="421">IF($AK132=$ED$1,$BD132,"")</f>
        <v/>
      </c>
      <c r="EG132" s="24" t="str">
        <f t="shared" ref="EG132:EG162" si="422">IF($AL132=$ED$1,$BE132,"")</f>
        <v/>
      </c>
      <c r="EH132" s="24" t="str">
        <f t="shared" ref="EH132:EH162" si="423">IF($AM132=$ED$1,$BF132,"")</f>
        <v/>
      </c>
      <c r="EI132" s="24" t="str">
        <f t="shared" ref="EI132:EI162" si="424">IF($AN132=$ED$1,$BG132,"")</f>
        <v/>
      </c>
      <c r="EJ132" s="24" t="str">
        <f t="shared" ref="EJ132:EJ162" si="425">IF($AO132=$ED$1,$BH132,"")</f>
        <v/>
      </c>
      <c r="EK132" s="24" t="str">
        <f t="shared" ref="EK132:EK162" si="426">IF($AP132=$ED$1,$BI132,"")</f>
        <v/>
      </c>
      <c r="EL132" s="24" t="str">
        <f t="shared" ref="EL132:EL162" si="427">IF($AQ132=$ED$1,$BJ132,"")</f>
        <v/>
      </c>
      <c r="EM132" s="24" t="str">
        <f t="shared" ref="EM132:EM162" si="428">IF($AR132=$ED$1,$BK132,"")</f>
        <v/>
      </c>
      <c r="EN132" s="24" t="str">
        <f t="shared" ref="EN132:EN162" si="429">IF($AS132=$ED$1,$BL132,"")</f>
        <v/>
      </c>
      <c r="EO132" s="24" t="str">
        <f t="shared" ref="EO132:EO162" si="430">IF($AT132=$ED$1,$BM132,"")</f>
        <v/>
      </c>
      <c r="EP132" s="24" t="str">
        <f t="shared" ref="EP132:EP162" si="431">IF($AU132=$ED$1,$BN132,"")</f>
        <v/>
      </c>
      <c r="EQ132" s="24" t="str">
        <f t="shared" ref="EQ132:EQ162" si="432">IF(AND($AV132&lt;&gt;"", $AV132=$ED$1),$BO132,IF(AND($AU132&lt;&gt;"", $AU132=$ED$1,$AV132=""),$BO132,IF(AND($AT132&lt;&gt;"", $AT132=$ED$1,$AU132=""),$BO132,IF(AND($AS132&lt;&gt;"", $AS132=$ED$1,$AT132=""),$BO132,IF(AND($AR132&lt;&gt;"", $AR132=$ED$1,$AS132=""),$BO132,IF(AND($AQ132&lt;&gt;"", $AQ132=$ED$1,$AR132=""),$BO132,IF(AND($AP132&lt;&gt;"", $AP132=$ED$1,$AQ132=""),$BO132,IF(AND($AO132&lt;&gt;"", $AO132=$ED$1,$AP132=""),$BO132,IF(AND($AN132&lt;&gt;"", $AN132=$ED$1,$AO132=""),$BO132,IF(AND($AM132&lt;&gt;"", $AM132=$ED$1,$AN132=""),$BO132,IF(AND($AL132&lt;&gt;"", $AL132=$ED$1,$AM132=""),$BO132,IF(AND($AK132&lt;&gt;"", $AK132=$ED$1,$AL132=""),$BO132,""))))))))))))</f>
        <v/>
      </c>
      <c r="ER132" s="1">
        <f t="shared" ref="ER132:ER162" si="433">COUNTIF(EE132,"&gt;0")</f>
        <v>0</v>
      </c>
      <c r="ES132" s="1">
        <f t="shared" ref="ES132:ES162" si="434">COUNTIF(EE132:EQ132,"&gt;0")</f>
        <v>0</v>
      </c>
      <c r="ET132" s="24">
        <f t="shared" ref="ET132:ET162" si="435">SUM(EE132:EQ132)</f>
        <v>0</v>
      </c>
      <c r="EU132" s="24" t="str">
        <f t="shared" ref="EU132:EU162" si="436">IF(COUNTIF(EE132:EQ132,"&gt;0")&gt;0,AVERAGE(EE132:EQ132),"")</f>
        <v/>
      </c>
      <c r="EV132" s="24">
        <f t="shared" ref="EV132:EV162" si="437">MAX(EE132:EQ132)</f>
        <v>0</v>
      </c>
      <c r="EW132" s="24" t="str">
        <f t="shared" ref="EW132:EW162" si="438">IF(EE132&lt;&gt;"",EE132,IF(EF132&lt;&gt;"",EF132,IF(EG132&lt;&gt;"",EG132,IF(EH132&lt;&gt;"",EH132,IF(EI132&lt;&gt;"",EI132,IF(EJ132&lt;&gt;"",EJ132,IF(EK132&lt;&gt;"",EK132,IF(EL132&lt;&gt;"",EL132,IF(EM132&lt;&gt;"",EM132,IF(EN132&lt;&gt;"",EN132,IF(EO132&lt;&gt;"",EO132,IF(EP132&lt;&gt;"",EP132,IF(EQ132&lt;&gt;"",EQ132,"")))))))))))))</f>
        <v/>
      </c>
      <c r="EX132" s="24" t="str">
        <f t="shared" ref="EX132:EX162" si="439">IF(EF132&lt;&gt;"",EF132,IF(EG132&lt;&gt;"",EG132,IF(EH132&lt;&gt;"",EH132,IF(EI132&lt;&gt;"",EI132,IF(EJ132&lt;&gt;"",EJ132,IF(EK132&lt;&gt;"",EK132,IF(EL132&lt;&gt;"",EL132,IF(EM132&lt;&gt;"",EM132,IF(EN132&lt;&gt;"",EN132,IF(EO132&lt;&gt;"",EO132,IF(EP132&lt;&gt;"",EP132,IF(EQ132&lt;&gt;"",EQ132,""))))))))))))</f>
        <v/>
      </c>
      <c r="EZ132" s="24">
        <f t="shared" ref="EZ132:EZ162" si="440">SUM(CF132,DB132,DX132,ET132)</f>
        <v>6.2500000000000056E-5</v>
      </c>
      <c r="FA132" s="24">
        <f>IF(AND(C132&lt;&gt;"",C132&lt;=20),C132/86400,20/86400)</f>
        <v>6.2500000000000001E-5</v>
      </c>
      <c r="FB132" s="40">
        <f t="shared" ref="FB132:FB162" si="441">(FA132-EZ132)*86400</f>
        <v>-4.6837533851373792E-15</v>
      </c>
      <c r="FD132" s="24">
        <f t="shared" ref="FD132:FD162" si="442">IF(R132&gt;0,R132-P132,"")</f>
        <v>9.5254629629629162E-6</v>
      </c>
      <c r="FE132" s="24">
        <f t="shared" ref="FE132:FE162" si="443">IF(R132&gt;0,R132-Q132,"")</f>
        <v>7.8703703703525418E-7</v>
      </c>
      <c r="FF132" s="24"/>
      <c r="FG132" s="49">
        <f>K132</f>
        <v>1</v>
      </c>
      <c r="FH132" s="8">
        <f>C132</f>
        <v>5.4</v>
      </c>
      <c r="FI132" s="49">
        <f>L132</f>
        <v>0</v>
      </c>
      <c r="FJ132" s="49">
        <f t="shared" ref="FJ132:FJ162" si="444">AY132</f>
        <v>1</v>
      </c>
      <c r="FK132" s="49">
        <f t="shared" ref="FK132:FK162" si="445">AZ132</f>
        <v>3</v>
      </c>
      <c r="FL132" s="51">
        <f t="shared" ref="FL132:FL162" si="446">IF(FD132&lt;&gt;"",FD132*86400,"")</f>
        <v>0.82299999999999596</v>
      </c>
      <c r="FM132" s="49">
        <f t="shared" ref="FM132:FM162" si="447">CD132</f>
        <v>0</v>
      </c>
      <c r="FN132" s="49">
        <f t="shared" ref="FN132:FN162" si="448">CE132</f>
        <v>2</v>
      </c>
      <c r="FO132" s="51">
        <f t="shared" ref="FO132:FO162" si="449">IF(CF132&lt;&gt;"",CF132*86400,"")</f>
        <v>3.6249999999997673</v>
      </c>
      <c r="FP132" s="51">
        <f t="shared" ref="FP132:FP162" si="450">IF(CG132&lt;&gt;"",CG132*86400,"")</f>
        <v>1.8124999999998836</v>
      </c>
      <c r="FQ132" s="51">
        <f t="shared" ref="FQ132:FQ162" si="451">IF(CH132&lt;&gt;"",CH132*86400,"")</f>
        <v>2.4479999999998503</v>
      </c>
      <c r="FR132" s="51">
        <f t="shared" ref="FR132:FR162" si="452">IF(CI132&lt;&gt;"",CI132*86400,"")</f>
        <v>2.4479999999998503</v>
      </c>
      <c r="FS132" s="51">
        <f t="shared" ref="FS132:FS162" si="453">IF(CJ132&lt;&gt;"",CJ132*86400,"")</f>
        <v>2.4479999999998503</v>
      </c>
      <c r="FT132" s="1">
        <f t="shared" ref="FT132:FT162" si="454">CZ132</f>
        <v>0</v>
      </c>
      <c r="FU132" s="1">
        <f t="shared" ref="FU132:FU162" si="455">DA132</f>
        <v>1</v>
      </c>
      <c r="FV132" s="51">
        <f t="shared" ref="FV132:FV162" si="456">IF(DB132&lt;&gt;"",DB132*86400,"")</f>
        <v>0.95200000000024154</v>
      </c>
      <c r="FW132" s="51">
        <f t="shared" ref="FW132:FW162" si="457">IF(DC132&lt;&gt;"",DC132*86400,"")</f>
        <v>0.95200000000024154</v>
      </c>
      <c r="FX132" s="51">
        <f t="shared" ref="FX132:FX162" si="458">IF(DD132&lt;&gt;"",DD132*86400,"")</f>
        <v>0.95200000000024154</v>
      </c>
      <c r="FY132" s="51">
        <f t="shared" ref="FY132:FY162" si="459">IF(DE132&lt;&gt;"",DE132*86400,"")</f>
        <v>0.95200000000024154</v>
      </c>
      <c r="FZ132" s="51">
        <f t="shared" ref="FZ132:FZ162" si="460">IF(DF132&lt;&gt;"",DF132*86400,"")</f>
        <v>0.95200000000024154</v>
      </c>
      <c r="GA132" s="1">
        <f t="shared" ref="GA132:GA162" si="461">DV132</f>
        <v>1</v>
      </c>
      <c r="GB132" s="1">
        <f t="shared" ref="GB132:GB162" si="462">DW132</f>
        <v>1</v>
      </c>
      <c r="GC132" s="51">
        <f t="shared" ref="GC132:GC162" si="463">IF(DX132&lt;&gt;"",DX132*86400,"")</f>
        <v>0.82299999999999596</v>
      </c>
      <c r="GD132" s="51">
        <f t="shared" ref="GD132:GD162" si="464">IF(DY132&lt;&gt;"",DY132*86400,"")</f>
        <v>0.82299999999999596</v>
      </c>
      <c r="GE132" s="51">
        <f t="shared" ref="GE132:GE162" si="465">IF(DZ132&lt;&gt;"",DZ132*86400,"")</f>
        <v>0.82299999999999596</v>
      </c>
      <c r="GF132" s="51">
        <f t="shared" ref="GF132:GF162" si="466">IF(EA132&lt;&gt;"",EA132*86400,"")</f>
        <v>0.82299999999999596</v>
      </c>
      <c r="GG132" s="51" t="str">
        <f t="shared" ref="GG132:GG162" si="467">IF(EB132&lt;&gt;"",EB132*86400,"")</f>
        <v/>
      </c>
      <c r="GH132" s="1">
        <f t="shared" ref="GH132:GH162" si="468">ER132</f>
        <v>0</v>
      </c>
      <c r="GI132" s="1">
        <f t="shared" ref="GI132:GI162" si="469">ES132</f>
        <v>0</v>
      </c>
      <c r="GJ132" s="40">
        <f t="shared" ref="GJ132:GJ162" si="470">IF(ET132&lt;&gt;"",ET132*86400,"")</f>
        <v>0</v>
      </c>
      <c r="GK132" s="40" t="str">
        <f t="shared" ref="GK132:GK162" si="471">IF(EU132&lt;&gt;"",EU132*86400,"")</f>
        <v/>
      </c>
      <c r="GL132" s="40">
        <f t="shared" ref="GL132:GL162" si="472">IF(EV132&lt;&gt;"",EV132*86400,"")</f>
        <v>0</v>
      </c>
      <c r="GM132" s="40" t="str">
        <f t="shared" ref="GM132:GM162" si="473">IF(EW132&lt;&gt;"",EW132*86400,"")</f>
        <v/>
      </c>
      <c r="GN132" s="40" t="str">
        <f t="shared" ref="GN132:GN162" si="474">IF(EX132&lt;&gt;"",EX132*86400,"")</f>
        <v/>
      </c>
    </row>
    <row r="133" spans="1:196" x14ac:dyDescent="0.25">
      <c r="A133">
        <v>3</v>
      </c>
      <c r="B133">
        <v>0</v>
      </c>
      <c r="C133">
        <v>22.5</v>
      </c>
      <c r="D133" s="11">
        <f>IF(C133&gt;0,P133+(C133/86400),"")</f>
        <v>2.1851736111111113E-2</v>
      </c>
      <c r="E133" s="11">
        <f t="shared" si="333"/>
        <v>2.182280092592593E-2</v>
      </c>
      <c r="F133" s="1">
        <v>3</v>
      </c>
      <c r="G133" s="1" t="s">
        <v>288</v>
      </c>
      <c r="H133" s="1">
        <v>13</v>
      </c>
      <c r="J133" s="1"/>
      <c r="K133" s="23">
        <f t="shared" si="335"/>
        <v>1</v>
      </c>
      <c r="L133" s="1">
        <f t="shared" si="336"/>
        <v>1</v>
      </c>
      <c r="M133" s="1">
        <f t="shared" si="337"/>
        <v>0</v>
      </c>
      <c r="N133" s="1">
        <f t="shared" si="338"/>
        <v>0</v>
      </c>
      <c r="O133" s="42">
        <f t="shared" si="339"/>
        <v>0</v>
      </c>
      <c r="P133" s="4">
        <v>2.1591319444444448E-2</v>
      </c>
      <c r="Q133" s="4">
        <v>2.1774108796296297E-2</v>
      </c>
      <c r="R133" s="4">
        <v>2.1774895833333335E-2</v>
      </c>
      <c r="S133" s="4">
        <v>2.180322916666667E-2</v>
      </c>
      <c r="T133" s="16">
        <v>2.1639918981481484E-2</v>
      </c>
      <c r="U133" s="4">
        <v>2.1648969907407407E-2</v>
      </c>
      <c r="V133" s="4">
        <v>2.1753252314814814E-2</v>
      </c>
      <c r="W133" s="16">
        <v>2.1759155092592592E-2</v>
      </c>
      <c r="X133" s="4">
        <v>2.1774895833333335E-2</v>
      </c>
      <c r="Y133" s="4">
        <v>2.180322916666667E-2</v>
      </c>
      <c r="Z133" s="16">
        <v>2.180991898148148E-2</v>
      </c>
      <c r="AA133" s="4"/>
      <c r="AB133" s="4"/>
      <c r="AC133" s="16"/>
      <c r="AD133" s="4"/>
      <c r="AE133" s="4"/>
      <c r="AF133" s="4">
        <v>2.1853599537037038E-2</v>
      </c>
      <c r="AG133" s="4">
        <f t="shared" si="340"/>
        <v>2.182280092592593E-2</v>
      </c>
      <c r="AH133" s="4" t="str">
        <f t="shared" si="341"/>
        <v>EB</v>
      </c>
      <c r="AI133" s="4" t="str">
        <f t="shared" si="334"/>
        <v>X</v>
      </c>
      <c r="AJ133" s="1" t="s">
        <v>282</v>
      </c>
      <c r="AK133" s="17" t="s">
        <v>286</v>
      </c>
      <c r="AL133" s="1" t="s">
        <v>282</v>
      </c>
      <c r="AM133" s="1" t="s">
        <v>286</v>
      </c>
      <c r="AN133" s="17" t="s">
        <v>282</v>
      </c>
      <c r="AO133" s="1" t="s">
        <v>280</v>
      </c>
      <c r="AP133" s="1" t="s">
        <v>286</v>
      </c>
      <c r="AQ133" s="17" t="s">
        <v>280</v>
      </c>
      <c r="AW133" s="1" t="str">
        <f t="shared" si="342"/>
        <v>ic</v>
      </c>
      <c r="AY133" s="1">
        <f t="shared" si="343"/>
        <v>5</v>
      </c>
      <c r="AZ133" s="1">
        <f t="shared" si="344"/>
        <v>7</v>
      </c>
      <c r="BA133" s="1">
        <f t="shared" si="345"/>
        <v>7</v>
      </c>
      <c r="BB133" s="1">
        <f t="shared" si="346"/>
        <v>0</v>
      </c>
      <c r="BC133" s="24">
        <f t="shared" si="347"/>
        <v>4.8599537037036233E-5</v>
      </c>
      <c r="BD133" s="24">
        <f t="shared" si="348"/>
        <v>9.0509259259227703E-6</v>
      </c>
      <c r="BE133" s="24">
        <f t="shared" si="349"/>
        <v>1.042824074074071E-4</v>
      </c>
      <c r="BF133" s="24">
        <f t="shared" si="350"/>
        <v>5.9027777777782842E-6</v>
      </c>
      <c r="BG133" s="24">
        <f t="shared" si="351"/>
        <v>1.5740740740743248E-5</v>
      </c>
      <c r="BH133" s="24">
        <f t="shared" si="352"/>
        <v>2.833333333333507E-5</v>
      </c>
      <c r="BI133" s="24">
        <f t="shared" si="353"/>
        <v>6.6898148148100689E-6</v>
      </c>
      <c r="BJ133" s="24" t="str">
        <f t="shared" si="354"/>
        <v/>
      </c>
      <c r="BK133" s="24" t="str">
        <f t="shared" si="355"/>
        <v/>
      </c>
      <c r="BL133" s="24" t="str">
        <f t="shared" si="356"/>
        <v/>
      </c>
      <c r="BM133" s="24" t="str">
        <f t="shared" si="357"/>
        <v/>
      </c>
      <c r="BN133" s="24" t="str">
        <f t="shared" si="358"/>
        <v/>
      </c>
      <c r="BO133" s="24">
        <f t="shared" si="359"/>
        <v>1.2881944444449039E-5</v>
      </c>
      <c r="BQ133" s="24" t="str">
        <f t="shared" si="360"/>
        <v/>
      </c>
      <c r="BR133" s="24" t="str">
        <f t="shared" si="361"/>
        <v/>
      </c>
      <c r="BS133" s="24" t="str">
        <f t="shared" si="362"/>
        <v/>
      </c>
      <c r="BT133" s="24" t="str">
        <f t="shared" si="363"/>
        <v/>
      </c>
      <c r="BU133" s="24" t="str">
        <f t="shared" si="364"/>
        <v/>
      </c>
      <c r="BV133" s="24">
        <f t="shared" si="365"/>
        <v>2.833333333333507E-5</v>
      </c>
      <c r="BW133" s="24" t="str">
        <f t="shared" si="366"/>
        <v/>
      </c>
      <c r="BX133" s="24" t="str">
        <f t="shared" si="367"/>
        <v/>
      </c>
      <c r="BY133" s="24" t="str">
        <f t="shared" si="368"/>
        <v/>
      </c>
      <c r="BZ133" s="24" t="str">
        <f t="shared" si="369"/>
        <v/>
      </c>
      <c r="CA133" s="24" t="str">
        <f t="shared" si="370"/>
        <v/>
      </c>
      <c r="CB133" s="24" t="str">
        <f t="shared" si="371"/>
        <v/>
      </c>
      <c r="CC133" s="24">
        <f t="shared" si="372"/>
        <v>1.2881944444449039E-5</v>
      </c>
      <c r="CD133" s="1">
        <f t="shared" si="373"/>
        <v>0</v>
      </c>
      <c r="CE133" s="1">
        <f t="shared" si="374"/>
        <v>2</v>
      </c>
      <c r="CF133" s="24">
        <f t="shared" si="375"/>
        <v>4.121527777778411E-5</v>
      </c>
      <c r="CG133" s="24">
        <f t="shared" si="376"/>
        <v>2.0607638888892055E-5</v>
      </c>
      <c r="CH133" s="24">
        <f t="shared" si="377"/>
        <v>2.833333333333507E-5</v>
      </c>
      <c r="CI133" s="24">
        <f t="shared" si="378"/>
        <v>2.833333333333507E-5</v>
      </c>
      <c r="CJ133" s="24">
        <f t="shared" si="379"/>
        <v>2.833333333333507E-5</v>
      </c>
      <c r="CM133" s="24" t="str">
        <f t="shared" si="380"/>
        <v/>
      </c>
      <c r="CN133" s="24">
        <f t="shared" si="381"/>
        <v>9.0509259259227703E-6</v>
      </c>
      <c r="CO133" s="24" t="str">
        <f t="shared" si="382"/>
        <v/>
      </c>
      <c r="CP133" s="24">
        <f t="shared" si="383"/>
        <v>5.9027777777782842E-6</v>
      </c>
      <c r="CQ133" s="24" t="str">
        <f t="shared" si="384"/>
        <v/>
      </c>
      <c r="CR133" s="24" t="str">
        <f t="shared" si="385"/>
        <v/>
      </c>
      <c r="CS133" s="24">
        <f t="shared" si="386"/>
        <v>6.6898148148100689E-6</v>
      </c>
      <c r="CT133" s="24" t="str">
        <f t="shared" si="387"/>
        <v/>
      </c>
      <c r="CU133" s="24" t="str">
        <f t="shared" si="388"/>
        <v/>
      </c>
      <c r="CV133" s="24" t="str">
        <f t="shared" si="389"/>
        <v/>
      </c>
      <c r="CW133" s="24" t="str">
        <f t="shared" si="390"/>
        <v/>
      </c>
      <c r="CX133" s="24" t="str">
        <f t="shared" si="391"/>
        <v/>
      </c>
      <c r="CY133" s="24" t="str">
        <f t="shared" si="392"/>
        <v/>
      </c>
      <c r="CZ133" s="1">
        <f t="shared" si="393"/>
        <v>0</v>
      </c>
      <c r="DA133" s="1">
        <f t="shared" si="394"/>
        <v>3</v>
      </c>
      <c r="DB133" s="24">
        <f t="shared" si="395"/>
        <v>2.1643518518511123E-5</v>
      </c>
      <c r="DC133" s="24">
        <f t="shared" si="396"/>
        <v>7.2145061728370414E-6</v>
      </c>
      <c r="DD133" s="24">
        <f t="shared" si="397"/>
        <v>9.0509259259227703E-6</v>
      </c>
      <c r="DE133" s="24">
        <f t="shared" si="398"/>
        <v>9.0509259259227703E-6</v>
      </c>
      <c r="DF133" s="24">
        <f t="shared" si="399"/>
        <v>9.0509259259227703E-6</v>
      </c>
      <c r="DI133" s="24">
        <f t="shared" si="400"/>
        <v>4.8599537037036233E-5</v>
      </c>
      <c r="DJ133" s="24" t="str">
        <f t="shared" si="401"/>
        <v/>
      </c>
      <c r="DK133" s="24">
        <f t="shared" si="402"/>
        <v>1.042824074074071E-4</v>
      </c>
      <c r="DL133" s="24" t="str">
        <f t="shared" si="403"/>
        <v/>
      </c>
      <c r="DM133" s="24">
        <f t="shared" si="404"/>
        <v>1.5740740740743248E-5</v>
      </c>
      <c r="DN133" s="24" t="str">
        <f t="shared" si="405"/>
        <v/>
      </c>
      <c r="DO133" s="24" t="str">
        <f t="shared" si="406"/>
        <v/>
      </c>
      <c r="DP133" s="24" t="str">
        <f t="shared" si="407"/>
        <v/>
      </c>
      <c r="DQ133" s="24" t="str">
        <f t="shared" si="408"/>
        <v/>
      </c>
      <c r="DR133" s="24" t="str">
        <f t="shared" si="409"/>
        <v/>
      </c>
      <c r="DS133" s="24" t="str">
        <f t="shared" si="410"/>
        <v/>
      </c>
      <c r="DT133" s="24" t="str">
        <f t="shared" si="411"/>
        <v/>
      </c>
      <c r="DU133" s="24" t="str">
        <f t="shared" si="412"/>
        <v/>
      </c>
      <c r="DV133" s="1">
        <f t="shared" si="413"/>
        <v>1</v>
      </c>
      <c r="DW133" s="1">
        <f t="shared" si="414"/>
        <v>3</v>
      </c>
      <c r="DX133" s="24">
        <f t="shared" si="415"/>
        <v>1.6862268518518658E-4</v>
      </c>
      <c r="DY133" s="24">
        <f t="shared" si="416"/>
        <v>5.6207561728395528E-5</v>
      </c>
      <c r="DZ133" s="24">
        <f t="shared" si="417"/>
        <v>1.042824074074071E-4</v>
      </c>
      <c r="EA133" s="24">
        <f t="shared" si="418"/>
        <v>4.8599537037036233E-5</v>
      </c>
      <c r="EB133" s="24">
        <f t="shared" si="419"/>
        <v>1.042824074074071E-4</v>
      </c>
      <c r="EE133" s="24" t="str">
        <f t="shared" si="420"/>
        <v/>
      </c>
      <c r="EF133" s="24" t="str">
        <f t="shared" si="421"/>
        <v/>
      </c>
      <c r="EG133" s="24" t="str">
        <f t="shared" si="422"/>
        <v/>
      </c>
      <c r="EH133" s="24" t="str">
        <f t="shared" si="423"/>
        <v/>
      </c>
      <c r="EI133" s="24" t="str">
        <f t="shared" si="424"/>
        <v/>
      </c>
      <c r="EJ133" s="24" t="str">
        <f t="shared" si="425"/>
        <v/>
      </c>
      <c r="EK133" s="24" t="str">
        <f t="shared" si="426"/>
        <v/>
      </c>
      <c r="EL133" s="24" t="str">
        <f t="shared" si="427"/>
        <v/>
      </c>
      <c r="EM133" s="24" t="str">
        <f t="shared" si="428"/>
        <v/>
      </c>
      <c r="EN133" s="24" t="str">
        <f t="shared" si="429"/>
        <v/>
      </c>
      <c r="EO133" s="24" t="str">
        <f t="shared" si="430"/>
        <v/>
      </c>
      <c r="EP133" s="24" t="str">
        <f t="shared" si="431"/>
        <v/>
      </c>
      <c r="EQ133" s="24" t="str">
        <f t="shared" si="432"/>
        <v/>
      </c>
      <c r="ER133" s="1">
        <f t="shared" si="433"/>
        <v>0</v>
      </c>
      <c r="ES133" s="1">
        <f t="shared" si="434"/>
        <v>0</v>
      </c>
      <c r="ET133" s="24">
        <f t="shared" si="435"/>
        <v>0</v>
      </c>
      <c r="EU133" s="24" t="str">
        <f t="shared" si="436"/>
        <v/>
      </c>
      <c r="EV133" s="24">
        <f t="shared" si="437"/>
        <v>0</v>
      </c>
      <c r="EW133" s="24" t="str">
        <f t="shared" si="438"/>
        <v/>
      </c>
      <c r="EX133" s="24" t="str">
        <f t="shared" si="439"/>
        <v/>
      </c>
      <c r="EZ133" s="24">
        <f t="shared" si="440"/>
        <v>2.3148148148148182E-4</v>
      </c>
      <c r="FA133" s="24">
        <f>IF(AND(C133&lt;&gt;"",C133&lt;=20),C133/86400,20/86400)</f>
        <v>2.3148148148148149E-4</v>
      </c>
      <c r="FB133" s="40">
        <f t="shared" si="441"/>
        <v>-2.8102520310824275E-14</v>
      </c>
      <c r="FD133" s="24">
        <f t="shared" si="442"/>
        <v>1.8357638888888764E-4</v>
      </c>
      <c r="FE133" s="24">
        <f t="shared" si="443"/>
        <v>7.8703703703872363E-7</v>
      </c>
      <c r="FF133" s="24"/>
      <c r="FG133" s="49">
        <f>K133</f>
        <v>1</v>
      </c>
      <c r="FH133" s="8">
        <f>C133</f>
        <v>22.5</v>
      </c>
      <c r="FI133" s="49">
        <f>L133</f>
        <v>1</v>
      </c>
      <c r="FJ133" s="49">
        <f t="shared" si="444"/>
        <v>5</v>
      </c>
      <c r="FK133" s="49">
        <f t="shared" si="445"/>
        <v>7</v>
      </c>
      <c r="FL133" s="51">
        <f t="shared" si="446"/>
        <v>15.860999999999892</v>
      </c>
      <c r="FM133" s="49">
        <f t="shared" si="447"/>
        <v>0</v>
      </c>
      <c r="FN133" s="49">
        <f t="shared" si="448"/>
        <v>2</v>
      </c>
      <c r="FO133" s="51">
        <f t="shared" si="449"/>
        <v>3.5610000000005471</v>
      </c>
      <c r="FP133" s="51">
        <f t="shared" si="450"/>
        <v>1.7805000000002735</v>
      </c>
      <c r="FQ133" s="51">
        <f t="shared" si="451"/>
        <v>2.4480000000001501</v>
      </c>
      <c r="FR133" s="51">
        <f t="shared" si="452"/>
        <v>2.4480000000001501</v>
      </c>
      <c r="FS133" s="51">
        <f t="shared" si="453"/>
        <v>2.4480000000001501</v>
      </c>
      <c r="FT133" s="1">
        <f t="shared" si="454"/>
        <v>0</v>
      </c>
      <c r="FU133" s="1">
        <f t="shared" si="455"/>
        <v>3</v>
      </c>
      <c r="FV133" s="51">
        <f t="shared" si="456"/>
        <v>1.8699999999993611</v>
      </c>
      <c r="FW133" s="51">
        <f t="shared" si="457"/>
        <v>0.62333333333312035</v>
      </c>
      <c r="FX133" s="51">
        <f t="shared" si="458"/>
        <v>0.78199999999972736</v>
      </c>
      <c r="FY133" s="51">
        <f t="shared" si="459"/>
        <v>0.78199999999972736</v>
      </c>
      <c r="FZ133" s="51">
        <f t="shared" si="460"/>
        <v>0.78199999999972736</v>
      </c>
      <c r="GA133" s="1">
        <f t="shared" si="461"/>
        <v>1</v>
      </c>
      <c r="GB133" s="1">
        <f t="shared" si="462"/>
        <v>3</v>
      </c>
      <c r="GC133" s="51">
        <f t="shared" si="463"/>
        <v>14.56900000000012</v>
      </c>
      <c r="GD133" s="51">
        <f t="shared" si="464"/>
        <v>4.8563333333333736</v>
      </c>
      <c r="GE133" s="51">
        <f t="shared" si="465"/>
        <v>9.0099999999999731</v>
      </c>
      <c r="GF133" s="51">
        <f t="shared" si="466"/>
        <v>4.1989999999999306</v>
      </c>
      <c r="GG133" s="51">
        <f t="shared" si="467"/>
        <v>9.0099999999999731</v>
      </c>
      <c r="GH133" s="1">
        <f t="shared" si="468"/>
        <v>0</v>
      </c>
      <c r="GI133" s="1">
        <f t="shared" si="469"/>
        <v>0</v>
      </c>
      <c r="GJ133" s="40">
        <f t="shared" si="470"/>
        <v>0</v>
      </c>
      <c r="GK133" s="40" t="str">
        <f t="shared" si="471"/>
        <v/>
      </c>
      <c r="GL133" s="40">
        <f t="shared" si="472"/>
        <v>0</v>
      </c>
      <c r="GM133" s="40" t="str">
        <f t="shared" si="473"/>
        <v/>
      </c>
      <c r="GN133" s="40" t="str">
        <f t="shared" si="474"/>
        <v/>
      </c>
    </row>
    <row r="134" spans="1:196" x14ac:dyDescent="0.25">
      <c r="A134">
        <v>3</v>
      </c>
      <c r="B134">
        <v>0</v>
      </c>
      <c r="C134">
        <v>8</v>
      </c>
      <c r="D134" s="11">
        <f>IF(C134&gt;0,P134+(C134/86400),"")</f>
        <v>2.4512013888888885E-2</v>
      </c>
      <c r="E134" s="11">
        <f t="shared" si="333"/>
        <v>2.4650902777777775E-2</v>
      </c>
      <c r="F134" s="1">
        <v>3</v>
      </c>
      <c r="G134" s="1" t="s">
        <v>288</v>
      </c>
      <c r="H134" s="1">
        <v>14</v>
      </c>
      <c r="J134" s="1"/>
      <c r="K134" s="23">
        <f t="shared" si="335"/>
        <v>1</v>
      </c>
      <c r="L134" s="1">
        <f t="shared" si="336"/>
        <v>0</v>
      </c>
      <c r="M134" s="1">
        <f t="shared" si="337"/>
        <v>0</v>
      </c>
      <c r="N134" s="1">
        <f t="shared" si="338"/>
        <v>0</v>
      </c>
      <c r="O134" s="42">
        <f t="shared" si="339"/>
        <v>1</v>
      </c>
      <c r="P134" s="4">
        <v>2.4419421296296293E-2</v>
      </c>
      <c r="Q134" s="4">
        <v>2.4424733796296297E-2</v>
      </c>
      <c r="R134" s="4">
        <v>2.4425127314814818E-2</v>
      </c>
      <c r="S134" s="4"/>
      <c r="T134" s="16">
        <v>2.4425127314814818E-2</v>
      </c>
      <c r="U134" s="4"/>
      <c r="V134" s="4"/>
      <c r="W134" s="16"/>
      <c r="X134" s="4"/>
      <c r="Y134" s="4"/>
      <c r="Z134" s="16"/>
      <c r="AA134" s="4"/>
      <c r="AB134" s="4"/>
      <c r="AC134" s="16"/>
      <c r="AD134" s="4"/>
      <c r="AE134" s="4"/>
      <c r="AF134" s="4">
        <v>2.4512881944444443E-2</v>
      </c>
      <c r="AG134" s="4">
        <f t="shared" si="340"/>
        <v>2.4512013888888885E-2</v>
      </c>
      <c r="AH134" s="4" t="str">
        <f t="shared" si="341"/>
        <v>TO</v>
      </c>
      <c r="AI134" s="4" t="str">
        <f t="shared" si="334"/>
        <v/>
      </c>
      <c r="AJ134" s="1" t="s">
        <v>286</v>
      </c>
      <c r="AK134" s="17" t="s">
        <v>280</v>
      </c>
      <c r="AW134" s="1" t="str">
        <f t="shared" si="342"/>
        <v>ic</v>
      </c>
      <c r="AY134" s="1">
        <f t="shared" si="343"/>
        <v>1</v>
      </c>
      <c r="AZ134" s="1">
        <f t="shared" si="344"/>
        <v>1</v>
      </c>
      <c r="BA134" s="1">
        <f t="shared" si="345"/>
        <v>1</v>
      </c>
      <c r="BB134" s="1">
        <f t="shared" si="346"/>
        <v>0</v>
      </c>
      <c r="BC134" s="24">
        <f t="shared" si="347"/>
        <v>5.7060185185246748E-6</v>
      </c>
      <c r="BD134" s="24" t="str">
        <f t="shared" si="348"/>
        <v/>
      </c>
      <c r="BE134" s="24" t="str">
        <f t="shared" si="349"/>
        <v/>
      </c>
      <c r="BF134" s="24" t="str">
        <f t="shared" si="350"/>
        <v/>
      </c>
      <c r="BG134" s="24" t="str">
        <f t="shared" si="351"/>
        <v/>
      </c>
      <c r="BH134" s="24" t="str">
        <f t="shared" si="352"/>
        <v/>
      </c>
      <c r="BI134" s="24" t="str">
        <f t="shared" si="353"/>
        <v/>
      </c>
      <c r="BJ134" s="24" t="str">
        <f t="shared" si="354"/>
        <v/>
      </c>
      <c r="BK134" s="24" t="str">
        <f t="shared" si="355"/>
        <v/>
      </c>
      <c r="BL134" s="24" t="str">
        <f t="shared" si="356"/>
        <v/>
      </c>
      <c r="BM134" s="24" t="str">
        <f t="shared" si="357"/>
        <v/>
      </c>
      <c r="BN134" s="24" t="str">
        <f t="shared" si="358"/>
        <v/>
      </c>
      <c r="BO134" s="24">
        <f t="shared" si="359"/>
        <v>8.6886574074067358E-5</v>
      </c>
      <c r="BQ134" s="24" t="str">
        <f t="shared" si="360"/>
        <v/>
      </c>
      <c r="BR134" s="24" t="str">
        <f t="shared" si="361"/>
        <v/>
      </c>
      <c r="BS134" s="24" t="str">
        <f t="shared" si="362"/>
        <v/>
      </c>
      <c r="BT134" s="24" t="str">
        <f t="shared" si="363"/>
        <v/>
      </c>
      <c r="BU134" s="24" t="str">
        <f t="shared" si="364"/>
        <v/>
      </c>
      <c r="BV134" s="24" t="str">
        <f t="shared" si="365"/>
        <v/>
      </c>
      <c r="BW134" s="24" t="str">
        <f t="shared" si="366"/>
        <v/>
      </c>
      <c r="BX134" s="24" t="str">
        <f t="shared" si="367"/>
        <v/>
      </c>
      <c r="BY134" s="24" t="str">
        <f t="shared" si="368"/>
        <v/>
      </c>
      <c r="BZ134" s="24" t="str">
        <f t="shared" si="369"/>
        <v/>
      </c>
      <c r="CA134" s="24" t="str">
        <f t="shared" si="370"/>
        <v/>
      </c>
      <c r="CB134" s="24" t="str">
        <f t="shared" si="371"/>
        <v/>
      </c>
      <c r="CC134" s="24">
        <f t="shared" si="372"/>
        <v>8.6886574074067358E-5</v>
      </c>
      <c r="CD134" s="1">
        <f t="shared" si="373"/>
        <v>0</v>
      </c>
      <c r="CE134" s="1">
        <f t="shared" si="374"/>
        <v>1</v>
      </c>
      <c r="CF134" s="24">
        <f t="shared" si="375"/>
        <v>8.6886574074067358E-5</v>
      </c>
      <c r="CG134" s="24">
        <f t="shared" si="376"/>
        <v>8.6886574074067358E-5</v>
      </c>
      <c r="CH134" s="24">
        <f t="shared" si="377"/>
        <v>8.6886574074067358E-5</v>
      </c>
      <c r="CI134" s="24">
        <f t="shared" si="378"/>
        <v>8.6886574074067358E-5</v>
      </c>
      <c r="CJ134" s="24">
        <f t="shared" si="379"/>
        <v>8.6886574074067358E-5</v>
      </c>
      <c r="CM134" s="24">
        <f t="shared" si="380"/>
        <v>5.7060185185246748E-6</v>
      </c>
      <c r="CN134" s="24" t="str">
        <f t="shared" si="381"/>
        <v/>
      </c>
      <c r="CO134" s="24" t="str">
        <f t="shared" si="382"/>
        <v/>
      </c>
      <c r="CP134" s="24" t="str">
        <f t="shared" si="383"/>
        <v/>
      </c>
      <c r="CQ134" s="24" t="str">
        <f t="shared" si="384"/>
        <v/>
      </c>
      <c r="CR134" s="24" t="str">
        <f t="shared" si="385"/>
        <v/>
      </c>
      <c r="CS134" s="24" t="str">
        <f t="shared" si="386"/>
        <v/>
      </c>
      <c r="CT134" s="24" t="str">
        <f t="shared" si="387"/>
        <v/>
      </c>
      <c r="CU134" s="24" t="str">
        <f t="shared" si="388"/>
        <v/>
      </c>
      <c r="CV134" s="24" t="str">
        <f t="shared" si="389"/>
        <v/>
      </c>
      <c r="CW134" s="24" t="str">
        <f t="shared" si="390"/>
        <v/>
      </c>
      <c r="CX134" s="24" t="str">
        <f t="shared" si="391"/>
        <v/>
      </c>
      <c r="CY134" s="24" t="str">
        <f t="shared" si="392"/>
        <v/>
      </c>
      <c r="CZ134" s="1">
        <f t="shared" si="393"/>
        <v>1</v>
      </c>
      <c r="DA134" s="1">
        <f t="shared" si="394"/>
        <v>1</v>
      </c>
      <c r="DB134" s="24">
        <f t="shared" si="395"/>
        <v>5.7060185185246748E-6</v>
      </c>
      <c r="DC134" s="24">
        <f t="shared" si="396"/>
        <v>5.7060185185246748E-6</v>
      </c>
      <c r="DD134" s="24">
        <f t="shared" si="397"/>
        <v>5.7060185185246748E-6</v>
      </c>
      <c r="DE134" s="24">
        <f t="shared" si="398"/>
        <v>5.7060185185246748E-6</v>
      </c>
      <c r="DF134" s="24" t="str">
        <f t="shared" si="399"/>
        <v/>
      </c>
      <c r="DI134" s="24" t="str">
        <f t="shared" si="400"/>
        <v/>
      </c>
      <c r="DJ134" s="24" t="str">
        <f t="shared" si="401"/>
        <v/>
      </c>
      <c r="DK134" s="24" t="str">
        <f t="shared" si="402"/>
        <v/>
      </c>
      <c r="DL134" s="24" t="str">
        <f t="shared" si="403"/>
        <v/>
      </c>
      <c r="DM134" s="24" t="str">
        <f t="shared" si="404"/>
        <v/>
      </c>
      <c r="DN134" s="24" t="str">
        <f t="shared" si="405"/>
        <v/>
      </c>
      <c r="DO134" s="24" t="str">
        <f t="shared" si="406"/>
        <v/>
      </c>
      <c r="DP134" s="24" t="str">
        <f t="shared" si="407"/>
        <v/>
      </c>
      <c r="DQ134" s="24" t="str">
        <f t="shared" si="408"/>
        <v/>
      </c>
      <c r="DR134" s="24" t="str">
        <f t="shared" si="409"/>
        <v/>
      </c>
      <c r="DS134" s="24" t="str">
        <f t="shared" si="410"/>
        <v/>
      </c>
      <c r="DT134" s="24" t="str">
        <f t="shared" si="411"/>
        <v/>
      </c>
      <c r="DU134" s="24" t="str">
        <f t="shared" si="412"/>
        <v/>
      </c>
      <c r="DV134" s="1">
        <f t="shared" si="413"/>
        <v>0</v>
      </c>
      <c r="DW134" s="1">
        <f t="shared" si="414"/>
        <v>0</v>
      </c>
      <c r="DX134" s="24">
        <f t="shared" si="415"/>
        <v>0</v>
      </c>
      <c r="DY134" s="24" t="str">
        <f t="shared" si="416"/>
        <v/>
      </c>
      <c r="DZ134" s="24">
        <f t="shared" si="417"/>
        <v>0</v>
      </c>
      <c r="EA134" s="24" t="str">
        <f t="shared" si="418"/>
        <v/>
      </c>
      <c r="EB134" s="24" t="str">
        <f t="shared" si="419"/>
        <v/>
      </c>
      <c r="EE134" s="24" t="str">
        <f t="shared" si="420"/>
        <v/>
      </c>
      <c r="EF134" s="24" t="str">
        <f t="shared" si="421"/>
        <v/>
      </c>
      <c r="EG134" s="24" t="str">
        <f t="shared" si="422"/>
        <v/>
      </c>
      <c r="EH134" s="24" t="str">
        <f t="shared" si="423"/>
        <v/>
      </c>
      <c r="EI134" s="24" t="str">
        <f t="shared" si="424"/>
        <v/>
      </c>
      <c r="EJ134" s="24" t="str">
        <f t="shared" si="425"/>
        <v/>
      </c>
      <c r="EK134" s="24" t="str">
        <f t="shared" si="426"/>
        <v/>
      </c>
      <c r="EL134" s="24" t="str">
        <f t="shared" si="427"/>
        <v/>
      </c>
      <c r="EM134" s="24" t="str">
        <f t="shared" si="428"/>
        <v/>
      </c>
      <c r="EN134" s="24" t="str">
        <f t="shared" si="429"/>
        <v/>
      </c>
      <c r="EO134" s="24" t="str">
        <f t="shared" si="430"/>
        <v/>
      </c>
      <c r="EP134" s="24" t="str">
        <f t="shared" si="431"/>
        <v/>
      </c>
      <c r="EQ134" s="24" t="str">
        <f t="shared" si="432"/>
        <v/>
      </c>
      <c r="ER134" s="1">
        <f t="shared" si="433"/>
        <v>0</v>
      </c>
      <c r="ES134" s="1">
        <f t="shared" si="434"/>
        <v>0</v>
      </c>
      <c r="ET134" s="24">
        <f t="shared" si="435"/>
        <v>0</v>
      </c>
      <c r="EU134" s="24" t="str">
        <f t="shared" si="436"/>
        <v/>
      </c>
      <c r="EV134" s="24">
        <f t="shared" si="437"/>
        <v>0</v>
      </c>
      <c r="EW134" s="24" t="str">
        <f t="shared" si="438"/>
        <v/>
      </c>
      <c r="EX134" s="24" t="str">
        <f t="shared" si="439"/>
        <v/>
      </c>
      <c r="EZ134" s="24">
        <f t="shared" si="440"/>
        <v>9.2592592592592032E-5</v>
      </c>
      <c r="FA134" s="24">
        <f>IF(AND(C134&lt;&gt;"",C134&lt;=20),C134/86400,20/86400)</f>
        <v>9.2592592592592588E-5</v>
      </c>
      <c r="FB134" s="40">
        <f t="shared" si="441"/>
        <v>4.8008472197658136E-14</v>
      </c>
      <c r="FD134" s="24">
        <f t="shared" si="442"/>
        <v>5.7060185185246748E-6</v>
      </c>
      <c r="FE134" s="24">
        <f t="shared" si="443"/>
        <v>3.9351851852109654E-7</v>
      </c>
      <c r="FF134" s="24"/>
      <c r="FG134" s="49">
        <f>K134</f>
        <v>1</v>
      </c>
      <c r="FH134" s="8">
        <f>C134</f>
        <v>8</v>
      </c>
      <c r="FI134" s="49">
        <f>L134</f>
        <v>0</v>
      </c>
      <c r="FJ134" s="49">
        <f t="shared" si="444"/>
        <v>1</v>
      </c>
      <c r="FK134" s="49">
        <f t="shared" si="445"/>
        <v>1</v>
      </c>
      <c r="FL134" s="51">
        <f t="shared" si="446"/>
        <v>0.4930000000005319</v>
      </c>
      <c r="FM134" s="49">
        <f t="shared" si="447"/>
        <v>0</v>
      </c>
      <c r="FN134" s="49">
        <f t="shared" si="448"/>
        <v>1</v>
      </c>
      <c r="FO134" s="51">
        <f t="shared" si="449"/>
        <v>7.5069999999994197</v>
      </c>
      <c r="FP134" s="51">
        <f t="shared" si="450"/>
        <v>7.5069999999994197</v>
      </c>
      <c r="FQ134" s="51">
        <f t="shared" si="451"/>
        <v>7.5069999999994197</v>
      </c>
      <c r="FR134" s="51">
        <f t="shared" si="452"/>
        <v>7.5069999999994197</v>
      </c>
      <c r="FS134" s="51">
        <f t="shared" si="453"/>
        <v>7.5069999999994197</v>
      </c>
      <c r="FT134" s="1">
        <f t="shared" si="454"/>
        <v>1</v>
      </c>
      <c r="FU134" s="1">
        <f t="shared" si="455"/>
        <v>1</v>
      </c>
      <c r="FV134" s="51">
        <f t="shared" si="456"/>
        <v>0.4930000000005319</v>
      </c>
      <c r="FW134" s="51">
        <f t="shared" si="457"/>
        <v>0.4930000000005319</v>
      </c>
      <c r="FX134" s="51">
        <f t="shared" si="458"/>
        <v>0.4930000000005319</v>
      </c>
      <c r="FY134" s="51">
        <f t="shared" si="459"/>
        <v>0.4930000000005319</v>
      </c>
      <c r="FZ134" s="51" t="str">
        <f t="shared" si="460"/>
        <v/>
      </c>
      <c r="GA134" s="1">
        <f t="shared" si="461"/>
        <v>0</v>
      </c>
      <c r="GB134" s="1">
        <f t="shared" si="462"/>
        <v>0</v>
      </c>
      <c r="GC134" s="51">
        <f t="shared" si="463"/>
        <v>0</v>
      </c>
      <c r="GD134" s="51" t="str">
        <f t="shared" si="464"/>
        <v/>
      </c>
      <c r="GE134" s="51">
        <f t="shared" si="465"/>
        <v>0</v>
      </c>
      <c r="GF134" s="51" t="str">
        <f t="shared" si="466"/>
        <v/>
      </c>
      <c r="GG134" s="51" t="str">
        <f t="shared" si="467"/>
        <v/>
      </c>
      <c r="GH134" s="1">
        <f t="shared" si="468"/>
        <v>0</v>
      </c>
      <c r="GI134" s="1">
        <f t="shared" si="469"/>
        <v>0</v>
      </c>
      <c r="GJ134" s="40">
        <f t="shared" si="470"/>
        <v>0</v>
      </c>
      <c r="GK134" s="40" t="str">
        <f t="shared" si="471"/>
        <v/>
      </c>
      <c r="GL134" s="40">
        <f t="shared" si="472"/>
        <v>0</v>
      </c>
      <c r="GM134" s="40" t="str">
        <f t="shared" si="473"/>
        <v/>
      </c>
      <c r="GN134" s="40" t="str">
        <f t="shared" si="474"/>
        <v/>
      </c>
    </row>
    <row r="135" spans="1:196" x14ac:dyDescent="0.25">
      <c r="A135">
        <v>3</v>
      </c>
      <c r="B135">
        <v>0</v>
      </c>
      <c r="C135">
        <v>23.3</v>
      </c>
      <c r="D135" s="11">
        <f>IF(C135&gt;0,P135+(C135/86400),"")</f>
        <v>2.3076967592592597E-2</v>
      </c>
      <c r="E135" s="11">
        <f t="shared" si="333"/>
        <v>2.3038773148148152E-2</v>
      </c>
      <c r="F135" s="1">
        <v>3</v>
      </c>
      <c r="G135" s="1" t="s">
        <v>288</v>
      </c>
      <c r="H135" s="1">
        <v>15</v>
      </c>
      <c r="J135" s="1" t="s">
        <v>294</v>
      </c>
      <c r="K135" s="23">
        <f t="shared" si="335"/>
        <v>1</v>
      </c>
      <c r="L135" s="1">
        <f t="shared" si="336"/>
        <v>1</v>
      </c>
      <c r="M135" s="1">
        <f t="shared" si="337"/>
        <v>0</v>
      </c>
      <c r="N135" s="1">
        <f t="shared" si="338"/>
        <v>0</v>
      </c>
      <c r="O135" s="42">
        <f t="shared" si="339"/>
        <v>0</v>
      </c>
      <c r="P135" s="4">
        <v>2.280729166666667E-2</v>
      </c>
      <c r="Q135" s="4">
        <v>2.2815752314814818E-2</v>
      </c>
      <c r="R135" s="4">
        <v>2.2818113425925924E-2</v>
      </c>
      <c r="S135" s="4">
        <v>2.287832175925926E-2</v>
      </c>
      <c r="T135" s="16">
        <v>2.2818113425925924E-2</v>
      </c>
      <c r="U135" s="4">
        <v>2.287832175925926E-2</v>
      </c>
      <c r="V135" s="4">
        <v>2.2885798611111115E-2</v>
      </c>
      <c r="W135" s="16"/>
      <c r="X135" s="4"/>
      <c r="Y135" s="4"/>
      <c r="Z135" s="16"/>
      <c r="AA135" s="4"/>
      <c r="AB135" s="4"/>
      <c r="AC135" s="16"/>
      <c r="AD135" s="4"/>
      <c r="AE135" s="4"/>
      <c r="AF135" s="4">
        <v>2.3077638888888891E-2</v>
      </c>
      <c r="AG135" s="4">
        <f t="shared" si="340"/>
        <v>2.3038773148148152E-2</v>
      </c>
      <c r="AH135" s="4" t="str">
        <f t="shared" si="341"/>
        <v>EB</v>
      </c>
      <c r="AI135" s="4" t="str">
        <f t="shared" si="334"/>
        <v>X</v>
      </c>
      <c r="AJ135" s="1" t="s">
        <v>282</v>
      </c>
      <c r="AK135" s="17" t="s">
        <v>280</v>
      </c>
      <c r="AL135" s="1" t="s">
        <v>281</v>
      </c>
      <c r="AM135" s="1" t="s">
        <v>280</v>
      </c>
      <c r="AW135" s="1" t="str">
        <f t="shared" si="342"/>
        <v>ic</v>
      </c>
      <c r="AY135" s="1">
        <f t="shared" si="343"/>
        <v>1</v>
      </c>
      <c r="AZ135" s="1">
        <f t="shared" si="344"/>
        <v>3</v>
      </c>
      <c r="BA135" s="1">
        <f t="shared" si="345"/>
        <v>3</v>
      </c>
      <c r="BB135" s="1">
        <f t="shared" si="346"/>
        <v>0</v>
      </c>
      <c r="BC135" s="24">
        <f t="shared" si="347"/>
        <v>1.0821759259253827E-5</v>
      </c>
      <c r="BD135" s="24">
        <f t="shared" si="348"/>
        <v>6.0208333333335723E-5</v>
      </c>
      <c r="BE135" s="24">
        <f t="shared" si="349"/>
        <v>7.4768518518557314E-6</v>
      </c>
      <c r="BF135" s="24" t="str">
        <f t="shared" si="350"/>
        <v/>
      </c>
      <c r="BG135" s="24" t="str">
        <f t="shared" si="351"/>
        <v/>
      </c>
      <c r="BH135" s="24" t="str">
        <f t="shared" si="352"/>
        <v/>
      </c>
      <c r="BI135" s="24" t="str">
        <f t="shared" si="353"/>
        <v/>
      </c>
      <c r="BJ135" s="24" t="str">
        <f t="shared" si="354"/>
        <v/>
      </c>
      <c r="BK135" s="24" t="str">
        <f t="shared" si="355"/>
        <v/>
      </c>
      <c r="BL135" s="24" t="str">
        <f t="shared" si="356"/>
        <v/>
      </c>
      <c r="BM135" s="24" t="str">
        <f t="shared" si="357"/>
        <v/>
      </c>
      <c r="BN135" s="24" t="str">
        <f t="shared" si="358"/>
        <v/>
      </c>
      <c r="BO135" s="24">
        <f t="shared" si="359"/>
        <v>1.5297453703703653E-4</v>
      </c>
      <c r="BQ135" s="24" t="str">
        <f t="shared" si="360"/>
        <v/>
      </c>
      <c r="BR135" s="24">
        <f t="shared" si="361"/>
        <v>6.0208333333335723E-5</v>
      </c>
      <c r="BS135" s="24" t="str">
        <f t="shared" si="362"/>
        <v/>
      </c>
      <c r="BT135" s="24" t="str">
        <f t="shared" si="363"/>
        <v/>
      </c>
      <c r="BU135" s="24" t="str">
        <f t="shared" si="364"/>
        <v/>
      </c>
      <c r="BV135" s="24" t="str">
        <f t="shared" si="365"/>
        <v/>
      </c>
      <c r="BW135" s="24" t="str">
        <f t="shared" si="366"/>
        <v/>
      </c>
      <c r="BX135" s="24" t="str">
        <f t="shared" si="367"/>
        <v/>
      </c>
      <c r="BY135" s="24" t="str">
        <f t="shared" si="368"/>
        <v/>
      </c>
      <c r="BZ135" s="24" t="str">
        <f t="shared" si="369"/>
        <v/>
      </c>
      <c r="CA135" s="24" t="str">
        <f t="shared" si="370"/>
        <v/>
      </c>
      <c r="CB135" s="24" t="str">
        <f t="shared" si="371"/>
        <v/>
      </c>
      <c r="CC135" s="24">
        <f t="shared" si="372"/>
        <v>1.5297453703703653E-4</v>
      </c>
      <c r="CD135" s="1">
        <f t="shared" si="373"/>
        <v>0</v>
      </c>
      <c r="CE135" s="1">
        <f t="shared" si="374"/>
        <v>2</v>
      </c>
      <c r="CF135" s="24">
        <f t="shared" si="375"/>
        <v>2.1318287037037226E-4</v>
      </c>
      <c r="CG135" s="24">
        <f t="shared" si="376"/>
        <v>1.0659143518518613E-4</v>
      </c>
      <c r="CH135" s="24">
        <f t="shared" si="377"/>
        <v>1.5297453703703653E-4</v>
      </c>
      <c r="CI135" s="24">
        <f t="shared" si="378"/>
        <v>6.0208333333335723E-5</v>
      </c>
      <c r="CJ135" s="24">
        <f t="shared" si="379"/>
        <v>6.0208333333335723E-5</v>
      </c>
      <c r="CM135" s="24" t="str">
        <f t="shared" si="380"/>
        <v/>
      </c>
      <c r="CN135" s="24" t="str">
        <f t="shared" si="381"/>
        <v/>
      </c>
      <c r="CO135" s="24" t="str">
        <f t="shared" si="382"/>
        <v/>
      </c>
      <c r="CP135" s="24" t="str">
        <f t="shared" si="383"/>
        <v/>
      </c>
      <c r="CQ135" s="24" t="str">
        <f t="shared" si="384"/>
        <v/>
      </c>
      <c r="CR135" s="24" t="str">
        <f t="shared" si="385"/>
        <v/>
      </c>
      <c r="CS135" s="24" t="str">
        <f t="shared" si="386"/>
        <v/>
      </c>
      <c r="CT135" s="24" t="str">
        <f t="shared" si="387"/>
        <v/>
      </c>
      <c r="CU135" s="24" t="str">
        <f t="shared" si="388"/>
        <v/>
      </c>
      <c r="CV135" s="24" t="str">
        <f t="shared" si="389"/>
        <v/>
      </c>
      <c r="CW135" s="24" t="str">
        <f t="shared" si="390"/>
        <v/>
      </c>
      <c r="CX135" s="24" t="str">
        <f t="shared" si="391"/>
        <v/>
      </c>
      <c r="CY135" s="24" t="str">
        <f t="shared" si="392"/>
        <v/>
      </c>
      <c r="CZ135" s="1">
        <f t="shared" si="393"/>
        <v>0</v>
      </c>
      <c r="DA135" s="1">
        <f t="shared" si="394"/>
        <v>0</v>
      </c>
      <c r="DB135" s="24">
        <f t="shared" si="395"/>
        <v>0</v>
      </c>
      <c r="DC135" s="24" t="str">
        <f t="shared" si="396"/>
        <v/>
      </c>
      <c r="DD135" s="24">
        <f t="shared" si="397"/>
        <v>0</v>
      </c>
      <c r="DE135" s="24" t="str">
        <f t="shared" si="398"/>
        <v/>
      </c>
      <c r="DF135" s="24" t="str">
        <f t="shared" si="399"/>
        <v/>
      </c>
      <c r="DI135" s="24">
        <f t="shared" si="400"/>
        <v>1.0821759259253827E-5</v>
      </c>
      <c r="DJ135" s="24" t="str">
        <f t="shared" si="401"/>
        <v/>
      </c>
      <c r="DK135" s="24" t="str">
        <f t="shared" si="402"/>
        <v/>
      </c>
      <c r="DL135" s="24" t="str">
        <f t="shared" si="403"/>
        <v/>
      </c>
      <c r="DM135" s="24" t="str">
        <f t="shared" si="404"/>
        <v/>
      </c>
      <c r="DN135" s="24" t="str">
        <f t="shared" si="405"/>
        <v/>
      </c>
      <c r="DO135" s="24" t="str">
        <f t="shared" si="406"/>
        <v/>
      </c>
      <c r="DP135" s="24" t="str">
        <f t="shared" si="407"/>
        <v/>
      </c>
      <c r="DQ135" s="24" t="str">
        <f t="shared" si="408"/>
        <v/>
      </c>
      <c r="DR135" s="24" t="str">
        <f t="shared" si="409"/>
        <v/>
      </c>
      <c r="DS135" s="24" t="str">
        <f t="shared" si="410"/>
        <v/>
      </c>
      <c r="DT135" s="24" t="str">
        <f t="shared" si="411"/>
        <v/>
      </c>
      <c r="DU135" s="24" t="str">
        <f t="shared" si="412"/>
        <v/>
      </c>
      <c r="DV135" s="1">
        <f t="shared" si="413"/>
        <v>1</v>
      </c>
      <c r="DW135" s="1">
        <f t="shared" si="414"/>
        <v>1</v>
      </c>
      <c r="DX135" s="24">
        <f t="shared" si="415"/>
        <v>1.0821759259253827E-5</v>
      </c>
      <c r="DY135" s="24">
        <f t="shared" si="416"/>
        <v>1.0821759259253827E-5</v>
      </c>
      <c r="DZ135" s="24">
        <f t="shared" si="417"/>
        <v>1.0821759259253827E-5</v>
      </c>
      <c r="EA135" s="24">
        <f t="shared" si="418"/>
        <v>1.0821759259253827E-5</v>
      </c>
      <c r="EB135" s="24" t="str">
        <f t="shared" si="419"/>
        <v/>
      </c>
      <c r="EE135" s="24" t="str">
        <f t="shared" si="420"/>
        <v/>
      </c>
      <c r="EF135" s="24" t="str">
        <f t="shared" si="421"/>
        <v/>
      </c>
      <c r="EG135" s="24">
        <f t="shared" si="422"/>
        <v>7.4768518518557314E-6</v>
      </c>
      <c r="EH135" s="24" t="str">
        <f t="shared" si="423"/>
        <v/>
      </c>
      <c r="EI135" s="24" t="str">
        <f t="shared" si="424"/>
        <v/>
      </c>
      <c r="EJ135" s="24" t="str">
        <f t="shared" si="425"/>
        <v/>
      </c>
      <c r="EK135" s="24" t="str">
        <f t="shared" si="426"/>
        <v/>
      </c>
      <c r="EL135" s="24" t="str">
        <f t="shared" si="427"/>
        <v/>
      </c>
      <c r="EM135" s="24" t="str">
        <f t="shared" si="428"/>
        <v/>
      </c>
      <c r="EN135" s="24" t="str">
        <f t="shared" si="429"/>
        <v/>
      </c>
      <c r="EO135" s="24" t="str">
        <f t="shared" si="430"/>
        <v/>
      </c>
      <c r="EP135" s="24" t="str">
        <f t="shared" si="431"/>
        <v/>
      </c>
      <c r="EQ135" s="24" t="str">
        <f t="shared" si="432"/>
        <v/>
      </c>
      <c r="ER135" s="1">
        <f t="shared" si="433"/>
        <v>0</v>
      </c>
      <c r="ES135" s="1">
        <f t="shared" si="434"/>
        <v>1</v>
      </c>
      <c r="ET135" s="24">
        <f t="shared" si="435"/>
        <v>7.4768518518557314E-6</v>
      </c>
      <c r="EU135" s="24">
        <f t="shared" si="436"/>
        <v>7.4768518518557314E-6</v>
      </c>
      <c r="EV135" s="24">
        <f t="shared" si="437"/>
        <v>7.4768518518557314E-6</v>
      </c>
      <c r="EW135" s="24">
        <f t="shared" si="438"/>
        <v>7.4768518518557314E-6</v>
      </c>
      <c r="EX135" s="24">
        <f t="shared" si="439"/>
        <v>7.4768518518557314E-6</v>
      </c>
      <c r="EZ135" s="24">
        <f t="shared" si="440"/>
        <v>2.3148148148148182E-4</v>
      </c>
      <c r="FA135" s="24">
        <f>IF(AND(C135&lt;&gt;"",C135&lt;=20),C135/86400,20/86400)</f>
        <v>2.3148148148148149E-4</v>
      </c>
      <c r="FB135" s="40">
        <f t="shared" si="441"/>
        <v>-2.8102520310824275E-14</v>
      </c>
      <c r="FD135" s="24">
        <f t="shared" si="442"/>
        <v>1.0821759259253827E-5</v>
      </c>
      <c r="FE135" s="24">
        <f t="shared" si="443"/>
        <v>2.3611111111057626E-6</v>
      </c>
      <c r="FF135" s="24"/>
      <c r="FG135" s="49">
        <f>K135</f>
        <v>1</v>
      </c>
      <c r="FH135" s="8">
        <f>C135</f>
        <v>23.3</v>
      </c>
      <c r="FI135" s="49">
        <f>L135</f>
        <v>1</v>
      </c>
      <c r="FJ135" s="49">
        <f t="shared" si="444"/>
        <v>1</v>
      </c>
      <c r="FK135" s="49">
        <f t="shared" si="445"/>
        <v>3</v>
      </c>
      <c r="FL135" s="51">
        <f t="shared" si="446"/>
        <v>0.93499999999953065</v>
      </c>
      <c r="FM135" s="49">
        <f t="shared" si="447"/>
        <v>0</v>
      </c>
      <c r="FN135" s="49">
        <f t="shared" si="448"/>
        <v>2</v>
      </c>
      <c r="FO135" s="51">
        <f t="shared" si="449"/>
        <v>18.419000000000164</v>
      </c>
      <c r="FP135" s="51">
        <f t="shared" si="450"/>
        <v>9.209500000000082</v>
      </c>
      <c r="FQ135" s="51">
        <f t="shared" si="451"/>
        <v>13.216999999999956</v>
      </c>
      <c r="FR135" s="51">
        <f t="shared" si="452"/>
        <v>5.202000000000206</v>
      </c>
      <c r="FS135" s="51">
        <f t="shared" si="453"/>
        <v>5.202000000000206</v>
      </c>
      <c r="FT135" s="1">
        <f t="shared" si="454"/>
        <v>0</v>
      </c>
      <c r="FU135" s="1">
        <f t="shared" si="455"/>
        <v>0</v>
      </c>
      <c r="FV135" s="51">
        <f t="shared" si="456"/>
        <v>0</v>
      </c>
      <c r="FW135" s="51" t="str">
        <f t="shared" si="457"/>
        <v/>
      </c>
      <c r="FX135" s="51">
        <f t="shared" si="458"/>
        <v>0</v>
      </c>
      <c r="FY135" s="51" t="str">
        <f t="shared" si="459"/>
        <v/>
      </c>
      <c r="FZ135" s="51" t="str">
        <f t="shared" si="460"/>
        <v/>
      </c>
      <c r="GA135" s="1">
        <f t="shared" si="461"/>
        <v>1</v>
      </c>
      <c r="GB135" s="1">
        <f t="shared" si="462"/>
        <v>1</v>
      </c>
      <c r="GC135" s="51">
        <f t="shared" si="463"/>
        <v>0.93499999999953065</v>
      </c>
      <c r="GD135" s="51">
        <f t="shared" si="464"/>
        <v>0.93499999999953065</v>
      </c>
      <c r="GE135" s="51">
        <f t="shared" si="465"/>
        <v>0.93499999999953065</v>
      </c>
      <c r="GF135" s="51">
        <f t="shared" si="466"/>
        <v>0.93499999999953065</v>
      </c>
      <c r="GG135" s="51" t="str">
        <f t="shared" si="467"/>
        <v/>
      </c>
      <c r="GH135" s="1">
        <f t="shared" si="468"/>
        <v>0</v>
      </c>
      <c r="GI135" s="1">
        <f t="shared" si="469"/>
        <v>1</v>
      </c>
      <c r="GJ135" s="40">
        <f t="shared" si="470"/>
        <v>0.64600000000033519</v>
      </c>
      <c r="GK135" s="40">
        <f t="shared" si="471"/>
        <v>0.64600000000033519</v>
      </c>
      <c r="GL135" s="40">
        <f t="shared" si="472"/>
        <v>0.64600000000033519</v>
      </c>
      <c r="GM135" s="40">
        <f t="shared" si="473"/>
        <v>0.64600000000033519</v>
      </c>
      <c r="GN135" s="40">
        <f t="shared" si="474"/>
        <v>0.64600000000033519</v>
      </c>
    </row>
    <row r="136" spans="1:196" x14ac:dyDescent="0.25">
      <c r="A136">
        <v>3</v>
      </c>
      <c r="B136">
        <v>0</v>
      </c>
      <c r="C136">
        <v>15.1</v>
      </c>
      <c r="D136" s="11">
        <f>IF(C136&gt;0,P136+(C136/86400),"")</f>
        <v>2.3395694444444445E-2</v>
      </c>
      <c r="E136" s="11">
        <f t="shared" si="333"/>
        <v>2.3452407407407408E-2</v>
      </c>
      <c r="F136" s="1">
        <v>3</v>
      </c>
      <c r="G136" s="1" t="s">
        <v>288</v>
      </c>
      <c r="H136" s="1">
        <v>16</v>
      </c>
      <c r="J136" s="1"/>
      <c r="K136" s="23">
        <f t="shared" si="335"/>
        <v>1</v>
      </c>
      <c r="L136" s="1">
        <f t="shared" si="336"/>
        <v>0</v>
      </c>
      <c r="M136" s="1">
        <f t="shared" si="337"/>
        <v>0</v>
      </c>
      <c r="N136" s="1">
        <f t="shared" si="338"/>
        <v>0</v>
      </c>
      <c r="O136" s="42">
        <f t="shared" si="339"/>
        <v>1</v>
      </c>
      <c r="P136" s="4">
        <v>2.3220925925925926E-2</v>
      </c>
      <c r="Q136" s="4">
        <v>2.3378136574074074E-2</v>
      </c>
      <c r="R136" s="4">
        <v>2.3378923611111112E-2</v>
      </c>
      <c r="S136" s="4"/>
      <c r="T136" s="16">
        <v>2.3378923611111112E-2</v>
      </c>
      <c r="U136" s="4"/>
      <c r="V136" s="4"/>
      <c r="W136" s="16"/>
      <c r="X136" s="4"/>
      <c r="Y136" s="4"/>
      <c r="Z136" s="16"/>
      <c r="AA136" s="4"/>
      <c r="AB136" s="4"/>
      <c r="AC136" s="16"/>
      <c r="AD136" s="4"/>
      <c r="AE136" s="4"/>
      <c r="AF136" s="4">
        <v>2.3396631944444444E-2</v>
      </c>
      <c r="AG136" s="4">
        <f t="shared" si="340"/>
        <v>2.3395694444444445E-2</v>
      </c>
      <c r="AH136" s="4" t="str">
        <f t="shared" si="341"/>
        <v>TO</v>
      </c>
      <c r="AI136" s="4" t="str">
        <f t="shared" si="334"/>
        <v/>
      </c>
      <c r="AJ136" s="1" t="s">
        <v>282</v>
      </c>
      <c r="AK136" s="17" t="s">
        <v>280</v>
      </c>
      <c r="AW136" s="1" t="str">
        <f t="shared" si="342"/>
        <v>ic</v>
      </c>
      <c r="AY136" s="1">
        <f t="shared" si="343"/>
        <v>1</v>
      </c>
      <c r="AZ136" s="1">
        <f t="shared" si="344"/>
        <v>1</v>
      </c>
      <c r="BA136" s="1">
        <f t="shared" si="345"/>
        <v>1</v>
      </c>
      <c r="BB136" s="1">
        <f t="shared" si="346"/>
        <v>0</v>
      </c>
      <c r="BC136" s="24">
        <f t="shared" si="347"/>
        <v>1.5799768518518637E-4</v>
      </c>
      <c r="BD136" s="24" t="str">
        <f t="shared" si="348"/>
        <v/>
      </c>
      <c r="BE136" s="24" t="str">
        <f t="shared" si="349"/>
        <v/>
      </c>
      <c r="BF136" s="24" t="str">
        <f t="shared" si="350"/>
        <v/>
      </c>
      <c r="BG136" s="24" t="str">
        <f t="shared" si="351"/>
        <v/>
      </c>
      <c r="BH136" s="24" t="str">
        <f t="shared" si="352"/>
        <v/>
      </c>
      <c r="BI136" s="24" t="str">
        <f t="shared" si="353"/>
        <v/>
      </c>
      <c r="BJ136" s="24" t="str">
        <f t="shared" si="354"/>
        <v/>
      </c>
      <c r="BK136" s="24" t="str">
        <f t="shared" si="355"/>
        <v/>
      </c>
      <c r="BL136" s="24" t="str">
        <f t="shared" si="356"/>
        <v/>
      </c>
      <c r="BM136" s="24" t="str">
        <f t="shared" si="357"/>
        <v/>
      </c>
      <c r="BN136" s="24" t="str">
        <f t="shared" si="358"/>
        <v/>
      </c>
      <c r="BO136" s="24">
        <f t="shared" si="359"/>
        <v>1.677083333333218E-5</v>
      </c>
      <c r="BQ136" s="24" t="str">
        <f t="shared" si="360"/>
        <v/>
      </c>
      <c r="BR136" s="24" t="str">
        <f t="shared" si="361"/>
        <v/>
      </c>
      <c r="BS136" s="24" t="str">
        <f t="shared" si="362"/>
        <v/>
      </c>
      <c r="BT136" s="24" t="str">
        <f t="shared" si="363"/>
        <v/>
      </c>
      <c r="BU136" s="24" t="str">
        <f t="shared" si="364"/>
        <v/>
      </c>
      <c r="BV136" s="24" t="str">
        <f t="shared" si="365"/>
        <v/>
      </c>
      <c r="BW136" s="24" t="str">
        <f t="shared" si="366"/>
        <v/>
      </c>
      <c r="BX136" s="24" t="str">
        <f t="shared" si="367"/>
        <v/>
      </c>
      <c r="BY136" s="24" t="str">
        <f t="shared" si="368"/>
        <v/>
      </c>
      <c r="BZ136" s="24" t="str">
        <f t="shared" si="369"/>
        <v/>
      </c>
      <c r="CA136" s="24" t="str">
        <f t="shared" si="370"/>
        <v/>
      </c>
      <c r="CB136" s="24" t="str">
        <f t="shared" si="371"/>
        <v/>
      </c>
      <c r="CC136" s="24">
        <f t="shared" si="372"/>
        <v>1.677083333333218E-5</v>
      </c>
      <c r="CD136" s="1">
        <f t="shared" si="373"/>
        <v>0</v>
      </c>
      <c r="CE136" s="1">
        <f t="shared" si="374"/>
        <v>1</v>
      </c>
      <c r="CF136" s="24">
        <f t="shared" si="375"/>
        <v>1.677083333333218E-5</v>
      </c>
      <c r="CG136" s="24">
        <f t="shared" si="376"/>
        <v>1.677083333333218E-5</v>
      </c>
      <c r="CH136" s="24">
        <f t="shared" si="377"/>
        <v>1.677083333333218E-5</v>
      </c>
      <c r="CI136" s="24">
        <f t="shared" si="378"/>
        <v>1.677083333333218E-5</v>
      </c>
      <c r="CJ136" s="24">
        <f t="shared" si="379"/>
        <v>1.677083333333218E-5</v>
      </c>
      <c r="CM136" s="24" t="str">
        <f t="shared" si="380"/>
        <v/>
      </c>
      <c r="CN136" s="24" t="str">
        <f t="shared" si="381"/>
        <v/>
      </c>
      <c r="CO136" s="24" t="str">
        <f t="shared" si="382"/>
        <v/>
      </c>
      <c r="CP136" s="24" t="str">
        <f t="shared" si="383"/>
        <v/>
      </c>
      <c r="CQ136" s="24" t="str">
        <f t="shared" si="384"/>
        <v/>
      </c>
      <c r="CR136" s="24" t="str">
        <f t="shared" si="385"/>
        <v/>
      </c>
      <c r="CS136" s="24" t="str">
        <f t="shared" si="386"/>
        <v/>
      </c>
      <c r="CT136" s="24" t="str">
        <f t="shared" si="387"/>
        <v/>
      </c>
      <c r="CU136" s="24" t="str">
        <f t="shared" si="388"/>
        <v/>
      </c>
      <c r="CV136" s="24" t="str">
        <f t="shared" si="389"/>
        <v/>
      </c>
      <c r="CW136" s="24" t="str">
        <f t="shared" si="390"/>
        <v/>
      </c>
      <c r="CX136" s="24" t="str">
        <f t="shared" si="391"/>
        <v/>
      </c>
      <c r="CY136" s="24" t="str">
        <f t="shared" si="392"/>
        <v/>
      </c>
      <c r="CZ136" s="1">
        <f t="shared" si="393"/>
        <v>0</v>
      </c>
      <c r="DA136" s="1">
        <f t="shared" si="394"/>
        <v>0</v>
      </c>
      <c r="DB136" s="24">
        <f t="shared" si="395"/>
        <v>0</v>
      </c>
      <c r="DC136" s="24" t="str">
        <f t="shared" si="396"/>
        <v/>
      </c>
      <c r="DD136" s="24">
        <f t="shared" si="397"/>
        <v>0</v>
      </c>
      <c r="DE136" s="24" t="str">
        <f t="shared" si="398"/>
        <v/>
      </c>
      <c r="DF136" s="24" t="str">
        <f t="shared" si="399"/>
        <v/>
      </c>
      <c r="DI136" s="24">
        <f t="shared" si="400"/>
        <v>1.5799768518518637E-4</v>
      </c>
      <c r="DJ136" s="24" t="str">
        <f t="shared" si="401"/>
        <v/>
      </c>
      <c r="DK136" s="24" t="str">
        <f t="shared" si="402"/>
        <v/>
      </c>
      <c r="DL136" s="24" t="str">
        <f t="shared" si="403"/>
        <v/>
      </c>
      <c r="DM136" s="24" t="str">
        <f t="shared" si="404"/>
        <v/>
      </c>
      <c r="DN136" s="24" t="str">
        <f t="shared" si="405"/>
        <v/>
      </c>
      <c r="DO136" s="24" t="str">
        <f t="shared" si="406"/>
        <v/>
      </c>
      <c r="DP136" s="24" t="str">
        <f t="shared" si="407"/>
        <v/>
      </c>
      <c r="DQ136" s="24" t="str">
        <f t="shared" si="408"/>
        <v/>
      </c>
      <c r="DR136" s="24" t="str">
        <f t="shared" si="409"/>
        <v/>
      </c>
      <c r="DS136" s="24" t="str">
        <f t="shared" si="410"/>
        <v/>
      </c>
      <c r="DT136" s="24" t="str">
        <f t="shared" si="411"/>
        <v/>
      </c>
      <c r="DU136" s="24" t="str">
        <f t="shared" si="412"/>
        <v/>
      </c>
      <c r="DV136" s="1">
        <f t="shared" si="413"/>
        <v>1</v>
      </c>
      <c r="DW136" s="1">
        <f t="shared" si="414"/>
        <v>1</v>
      </c>
      <c r="DX136" s="24">
        <f t="shared" si="415"/>
        <v>1.5799768518518637E-4</v>
      </c>
      <c r="DY136" s="24">
        <f t="shared" si="416"/>
        <v>1.5799768518518637E-4</v>
      </c>
      <c r="DZ136" s="24">
        <f t="shared" si="417"/>
        <v>1.5799768518518637E-4</v>
      </c>
      <c r="EA136" s="24">
        <f t="shared" si="418"/>
        <v>1.5799768518518637E-4</v>
      </c>
      <c r="EB136" s="24" t="str">
        <f t="shared" si="419"/>
        <v/>
      </c>
      <c r="EE136" s="24" t="str">
        <f t="shared" si="420"/>
        <v/>
      </c>
      <c r="EF136" s="24" t="str">
        <f t="shared" si="421"/>
        <v/>
      </c>
      <c r="EG136" s="24" t="str">
        <f t="shared" si="422"/>
        <v/>
      </c>
      <c r="EH136" s="24" t="str">
        <f t="shared" si="423"/>
        <v/>
      </c>
      <c r="EI136" s="24" t="str">
        <f t="shared" si="424"/>
        <v/>
      </c>
      <c r="EJ136" s="24" t="str">
        <f t="shared" si="425"/>
        <v/>
      </c>
      <c r="EK136" s="24" t="str">
        <f t="shared" si="426"/>
        <v/>
      </c>
      <c r="EL136" s="24" t="str">
        <f t="shared" si="427"/>
        <v/>
      </c>
      <c r="EM136" s="24" t="str">
        <f t="shared" si="428"/>
        <v/>
      </c>
      <c r="EN136" s="24" t="str">
        <f t="shared" si="429"/>
        <v/>
      </c>
      <c r="EO136" s="24" t="str">
        <f t="shared" si="430"/>
        <v/>
      </c>
      <c r="EP136" s="24" t="str">
        <f t="shared" si="431"/>
        <v/>
      </c>
      <c r="EQ136" s="24" t="str">
        <f t="shared" si="432"/>
        <v/>
      </c>
      <c r="ER136" s="1">
        <f t="shared" si="433"/>
        <v>0</v>
      </c>
      <c r="ES136" s="1">
        <f t="shared" si="434"/>
        <v>0</v>
      </c>
      <c r="ET136" s="24">
        <f t="shared" si="435"/>
        <v>0</v>
      </c>
      <c r="EU136" s="24" t="str">
        <f t="shared" si="436"/>
        <v/>
      </c>
      <c r="EV136" s="24">
        <f t="shared" si="437"/>
        <v>0</v>
      </c>
      <c r="EW136" s="24" t="str">
        <f t="shared" si="438"/>
        <v/>
      </c>
      <c r="EX136" s="24" t="str">
        <f t="shared" si="439"/>
        <v/>
      </c>
      <c r="EZ136" s="24">
        <f t="shared" si="440"/>
        <v>1.7476851851851855E-4</v>
      </c>
      <c r="FA136" s="24">
        <f>IF(AND(C136&lt;&gt;"",C136&lt;=20),C136/86400,20/86400)</f>
        <v>1.7476851851851852E-4</v>
      </c>
      <c r="FB136" s="40">
        <f t="shared" si="441"/>
        <v>-2.3418766925686896E-15</v>
      </c>
      <c r="FD136" s="24">
        <f t="shared" si="442"/>
        <v>1.5799768518518637E-4</v>
      </c>
      <c r="FE136" s="24">
        <f t="shared" si="443"/>
        <v>7.8703703703872363E-7</v>
      </c>
      <c r="FF136" s="24"/>
      <c r="FG136" s="49">
        <f>K136</f>
        <v>1</v>
      </c>
      <c r="FH136" s="8">
        <f>C136</f>
        <v>15.1</v>
      </c>
      <c r="FI136" s="49">
        <f>L136</f>
        <v>0</v>
      </c>
      <c r="FJ136" s="49">
        <f t="shared" si="444"/>
        <v>1</v>
      </c>
      <c r="FK136" s="49">
        <f t="shared" si="445"/>
        <v>1</v>
      </c>
      <c r="FL136" s="51">
        <f t="shared" si="446"/>
        <v>13.651000000000103</v>
      </c>
      <c r="FM136" s="49">
        <f t="shared" si="447"/>
        <v>0</v>
      </c>
      <c r="FN136" s="49">
        <f t="shared" si="448"/>
        <v>1</v>
      </c>
      <c r="FO136" s="51">
        <f t="shared" si="449"/>
        <v>1.4489999999999004</v>
      </c>
      <c r="FP136" s="51">
        <f t="shared" si="450"/>
        <v>1.4489999999999004</v>
      </c>
      <c r="FQ136" s="51">
        <f t="shared" si="451"/>
        <v>1.4489999999999004</v>
      </c>
      <c r="FR136" s="51">
        <f t="shared" si="452"/>
        <v>1.4489999999999004</v>
      </c>
      <c r="FS136" s="51">
        <f t="shared" si="453"/>
        <v>1.4489999999999004</v>
      </c>
      <c r="FT136" s="1">
        <f t="shared" si="454"/>
        <v>0</v>
      </c>
      <c r="FU136" s="1">
        <f t="shared" si="455"/>
        <v>0</v>
      </c>
      <c r="FV136" s="51">
        <f t="shared" si="456"/>
        <v>0</v>
      </c>
      <c r="FW136" s="51" t="str">
        <f t="shared" si="457"/>
        <v/>
      </c>
      <c r="FX136" s="51">
        <f t="shared" si="458"/>
        <v>0</v>
      </c>
      <c r="FY136" s="51" t="str">
        <f t="shared" si="459"/>
        <v/>
      </c>
      <c r="FZ136" s="51" t="str">
        <f t="shared" si="460"/>
        <v/>
      </c>
      <c r="GA136" s="1">
        <f t="shared" si="461"/>
        <v>1</v>
      </c>
      <c r="GB136" s="1">
        <f t="shared" si="462"/>
        <v>1</v>
      </c>
      <c r="GC136" s="51">
        <f t="shared" si="463"/>
        <v>13.651000000000103</v>
      </c>
      <c r="GD136" s="51">
        <f t="shared" si="464"/>
        <v>13.651000000000103</v>
      </c>
      <c r="GE136" s="51">
        <f t="shared" si="465"/>
        <v>13.651000000000103</v>
      </c>
      <c r="GF136" s="51">
        <f t="shared" si="466"/>
        <v>13.651000000000103</v>
      </c>
      <c r="GG136" s="51" t="str">
        <f t="shared" si="467"/>
        <v/>
      </c>
      <c r="GH136" s="1">
        <f t="shared" si="468"/>
        <v>0</v>
      </c>
      <c r="GI136" s="1">
        <f t="shared" si="469"/>
        <v>0</v>
      </c>
      <c r="GJ136" s="40">
        <f t="shared" si="470"/>
        <v>0</v>
      </c>
      <c r="GK136" s="40" t="str">
        <f t="shared" si="471"/>
        <v/>
      </c>
      <c r="GL136" s="40">
        <f t="shared" si="472"/>
        <v>0</v>
      </c>
      <c r="GM136" s="40" t="str">
        <f t="shared" si="473"/>
        <v/>
      </c>
      <c r="GN136" s="40" t="str">
        <f t="shared" si="474"/>
        <v/>
      </c>
    </row>
    <row r="137" spans="1:196" x14ac:dyDescent="0.25">
      <c r="D137" s="11" t="str">
        <f>IF(C137&gt;0,P137+(C137/86400),"")</f>
        <v/>
      </c>
      <c r="E137" s="11"/>
      <c r="F137" s="1">
        <v>3</v>
      </c>
      <c r="G137" s="1" t="s">
        <v>288</v>
      </c>
      <c r="H137" s="1">
        <v>17</v>
      </c>
      <c r="J137" s="1" t="s">
        <v>293</v>
      </c>
      <c r="K137" s="23">
        <f t="shared" si="335"/>
        <v>0</v>
      </c>
      <c r="L137" s="1">
        <f t="shared" si="336"/>
        <v>0</v>
      </c>
      <c r="M137" s="1">
        <f t="shared" si="337"/>
        <v>0</v>
      </c>
      <c r="N137" s="1">
        <f t="shared" si="338"/>
        <v>1</v>
      </c>
      <c r="O137" s="42">
        <f t="shared" si="339"/>
        <v>1</v>
      </c>
      <c r="P137" s="4"/>
      <c r="Q137" s="4"/>
      <c r="R137" s="4"/>
      <c r="S137" s="4"/>
      <c r="T137" s="16"/>
      <c r="U137" s="4"/>
      <c r="V137" s="4"/>
      <c r="W137" s="16"/>
      <c r="X137" s="4"/>
      <c r="Y137" s="4"/>
      <c r="Z137" s="16"/>
      <c r="AA137" s="4"/>
      <c r="AB137" s="4"/>
      <c r="AC137" s="16"/>
      <c r="AD137" s="4"/>
      <c r="AE137" s="4"/>
      <c r="AF137" s="4"/>
      <c r="AG137" s="4"/>
      <c r="AH137" s="4"/>
      <c r="AI137" s="4" t="str">
        <f t="shared" si="334"/>
        <v/>
      </c>
      <c r="AW137" s="1">
        <f t="shared" si="342"/>
        <v>0</v>
      </c>
      <c r="AY137" s="1">
        <f t="shared" si="343"/>
        <v>999</v>
      </c>
      <c r="AZ137" s="1">
        <f t="shared" si="344"/>
        <v>0</v>
      </c>
      <c r="BA137" s="1">
        <f t="shared" si="345"/>
        <v>0</v>
      </c>
      <c r="BB137" s="1">
        <f t="shared" si="346"/>
        <v>0</v>
      </c>
      <c r="BC137" s="24" t="str">
        <f t="shared" si="347"/>
        <v/>
      </c>
      <c r="BD137" s="24" t="str">
        <f t="shared" si="348"/>
        <v/>
      </c>
      <c r="BE137" s="24" t="str">
        <f t="shared" si="349"/>
        <v/>
      </c>
      <c r="BF137" s="24" t="str">
        <f t="shared" si="350"/>
        <v/>
      </c>
      <c r="BG137" s="24" t="str">
        <f t="shared" si="351"/>
        <v/>
      </c>
      <c r="BH137" s="24" t="str">
        <f t="shared" si="352"/>
        <v/>
      </c>
      <c r="BI137" s="24" t="str">
        <f t="shared" si="353"/>
        <v/>
      </c>
      <c r="BJ137" s="24" t="str">
        <f t="shared" si="354"/>
        <v/>
      </c>
      <c r="BK137" s="24" t="str">
        <f t="shared" si="355"/>
        <v/>
      </c>
      <c r="BL137" s="24" t="str">
        <f t="shared" si="356"/>
        <v/>
      </c>
      <c r="BM137" s="24" t="str">
        <f t="shared" si="357"/>
        <v/>
      </c>
      <c r="BN137" s="24" t="str">
        <f t="shared" si="358"/>
        <v/>
      </c>
      <c r="BO137" s="24" t="str">
        <f t="shared" si="359"/>
        <v/>
      </c>
      <c r="BQ137" s="24" t="str">
        <f t="shared" si="360"/>
        <v/>
      </c>
      <c r="BR137" s="24" t="str">
        <f t="shared" si="361"/>
        <v/>
      </c>
      <c r="BS137" s="24" t="str">
        <f t="shared" si="362"/>
        <v/>
      </c>
      <c r="BT137" s="24" t="str">
        <f t="shared" si="363"/>
        <v/>
      </c>
      <c r="BU137" s="24" t="str">
        <f t="shared" si="364"/>
        <v/>
      </c>
      <c r="BV137" s="24" t="str">
        <f t="shared" si="365"/>
        <v/>
      </c>
      <c r="BW137" s="24" t="str">
        <f t="shared" si="366"/>
        <v/>
      </c>
      <c r="BX137" s="24" t="str">
        <f t="shared" si="367"/>
        <v/>
      </c>
      <c r="BY137" s="24" t="str">
        <f t="shared" si="368"/>
        <v/>
      </c>
      <c r="BZ137" s="24" t="str">
        <f t="shared" si="369"/>
        <v/>
      </c>
      <c r="CA137" s="24" t="str">
        <f t="shared" si="370"/>
        <v/>
      </c>
      <c r="CB137" s="24" t="str">
        <f t="shared" si="371"/>
        <v/>
      </c>
      <c r="CC137" s="24" t="str">
        <f t="shared" si="372"/>
        <v/>
      </c>
      <c r="CD137" s="1">
        <f t="shared" si="373"/>
        <v>0</v>
      </c>
      <c r="CE137" s="1">
        <f t="shared" si="374"/>
        <v>0</v>
      </c>
      <c r="CF137" s="24">
        <f t="shared" si="375"/>
        <v>0</v>
      </c>
      <c r="CG137" s="24" t="str">
        <f t="shared" si="376"/>
        <v/>
      </c>
      <c r="CH137" s="24">
        <f t="shared" si="377"/>
        <v>0</v>
      </c>
      <c r="CI137" s="24" t="str">
        <f t="shared" si="378"/>
        <v/>
      </c>
      <c r="CJ137" s="24" t="str">
        <f t="shared" si="379"/>
        <v/>
      </c>
      <c r="CM137" s="24" t="str">
        <f t="shared" si="380"/>
        <v/>
      </c>
      <c r="CN137" s="24" t="str">
        <f t="shared" si="381"/>
        <v/>
      </c>
      <c r="CO137" s="24" t="str">
        <f t="shared" si="382"/>
        <v/>
      </c>
      <c r="CP137" s="24" t="str">
        <f t="shared" si="383"/>
        <v/>
      </c>
      <c r="CQ137" s="24" t="str">
        <f t="shared" si="384"/>
        <v/>
      </c>
      <c r="CR137" s="24" t="str">
        <f t="shared" si="385"/>
        <v/>
      </c>
      <c r="CS137" s="24" t="str">
        <f t="shared" si="386"/>
        <v/>
      </c>
      <c r="CT137" s="24" t="str">
        <f t="shared" si="387"/>
        <v/>
      </c>
      <c r="CU137" s="24" t="str">
        <f t="shared" si="388"/>
        <v/>
      </c>
      <c r="CV137" s="24" t="str">
        <f t="shared" si="389"/>
        <v/>
      </c>
      <c r="CW137" s="24" t="str">
        <f t="shared" si="390"/>
        <v/>
      </c>
      <c r="CX137" s="24" t="str">
        <f t="shared" si="391"/>
        <v/>
      </c>
      <c r="CY137" s="24" t="str">
        <f t="shared" si="392"/>
        <v/>
      </c>
      <c r="CZ137" s="1">
        <f t="shared" si="393"/>
        <v>0</v>
      </c>
      <c r="DA137" s="1">
        <f t="shared" si="394"/>
        <v>0</v>
      </c>
      <c r="DB137" s="24">
        <f t="shared" si="395"/>
        <v>0</v>
      </c>
      <c r="DC137" s="24" t="str">
        <f t="shared" si="396"/>
        <v/>
      </c>
      <c r="DD137" s="24">
        <f t="shared" si="397"/>
        <v>0</v>
      </c>
      <c r="DE137" s="24" t="str">
        <f t="shared" si="398"/>
        <v/>
      </c>
      <c r="DF137" s="24" t="str">
        <f t="shared" si="399"/>
        <v/>
      </c>
      <c r="DI137" s="24" t="str">
        <f t="shared" si="400"/>
        <v/>
      </c>
      <c r="DJ137" s="24" t="str">
        <f t="shared" si="401"/>
        <v/>
      </c>
      <c r="DK137" s="24" t="str">
        <f t="shared" si="402"/>
        <v/>
      </c>
      <c r="DL137" s="24" t="str">
        <f t="shared" si="403"/>
        <v/>
      </c>
      <c r="DM137" s="24" t="str">
        <f t="shared" si="404"/>
        <v/>
      </c>
      <c r="DN137" s="24" t="str">
        <f t="shared" si="405"/>
        <v/>
      </c>
      <c r="DO137" s="24" t="str">
        <f t="shared" si="406"/>
        <v/>
      </c>
      <c r="DP137" s="24" t="str">
        <f t="shared" si="407"/>
        <v/>
      </c>
      <c r="DQ137" s="24" t="str">
        <f t="shared" si="408"/>
        <v/>
      </c>
      <c r="DR137" s="24" t="str">
        <f t="shared" si="409"/>
        <v/>
      </c>
      <c r="DS137" s="24" t="str">
        <f t="shared" si="410"/>
        <v/>
      </c>
      <c r="DT137" s="24" t="str">
        <f t="shared" si="411"/>
        <v/>
      </c>
      <c r="DU137" s="24" t="str">
        <f t="shared" si="412"/>
        <v/>
      </c>
      <c r="DV137" s="1">
        <f t="shared" si="413"/>
        <v>0</v>
      </c>
      <c r="DW137" s="1">
        <f t="shared" si="414"/>
        <v>0</v>
      </c>
      <c r="DX137" s="24">
        <f t="shared" si="415"/>
        <v>0</v>
      </c>
      <c r="DY137" s="24" t="str">
        <f t="shared" si="416"/>
        <v/>
      </c>
      <c r="DZ137" s="24">
        <f t="shared" si="417"/>
        <v>0</v>
      </c>
      <c r="EA137" s="24" t="str">
        <f t="shared" si="418"/>
        <v/>
      </c>
      <c r="EB137" s="24" t="str">
        <f t="shared" si="419"/>
        <v/>
      </c>
      <c r="EE137" s="24" t="str">
        <f t="shared" si="420"/>
        <v/>
      </c>
      <c r="EF137" s="24" t="str">
        <f t="shared" si="421"/>
        <v/>
      </c>
      <c r="EG137" s="24" t="str">
        <f t="shared" si="422"/>
        <v/>
      </c>
      <c r="EH137" s="24" t="str">
        <f t="shared" si="423"/>
        <v/>
      </c>
      <c r="EI137" s="24" t="str">
        <f t="shared" si="424"/>
        <v/>
      </c>
      <c r="EJ137" s="24" t="str">
        <f t="shared" si="425"/>
        <v/>
      </c>
      <c r="EK137" s="24" t="str">
        <f t="shared" si="426"/>
        <v/>
      </c>
      <c r="EL137" s="24" t="str">
        <f t="shared" si="427"/>
        <v/>
      </c>
      <c r="EM137" s="24" t="str">
        <f t="shared" si="428"/>
        <v/>
      </c>
      <c r="EN137" s="24" t="str">
        <f t="shared" si="429"/>
        <v/>
      </c>
      <c r="EO137" s="24" t="str">
        <f t="shared" si="430"/>
        <v/>
      </c>
      <c r="EP137" s="24" t="str">
        <f t="shared" si="431"/>
        <v/>
      </c>
      <c r="EQ137" s="24" t="str">
        <f t="shared" si="432"/>
        <v/>
      </c>
      <c r="ER137" s="1">
        <f t="shared" si="433"/>
        <v>0</v>
      </c>
      <c r="ES137" s="1">
        <f t="shared" si="434"/>
        <v>0</v>
      </c>
      <c r="ET137" s="24">
        <f t="shared" si="435"/>
        <v>0</v>
      </c>
      <c r="EU137" s="24" t="str">
        <f t="shared" si="436"/>
        <v/>
      </c>
      <c r="EV137" s="24">
        <f t="shared" si="437"/>
        <v>0</v>
      </c>
      <c r="EW137" s="24" t="str">
        <f t="shared" si="438"/>
        <v/>
      </c>
      <c r="EX137" s="24" t="str">
        <f t="shared" si="439"/>
        <v/>
      </c>
      <c r="EZ137" s="24">
        <f t="shared" si="440"/>
        <v>0</v>
      </c>
      <c r="FA137" s="24">
        <f>IF(AND(C137&lt;&gt;"",C137&lt;=20),C137/86400,20/86400)</f>
        <v>2.3148148148148149E-4</v>
      </c>
      <c r="FB137" s="40">
        <f t="shared" si="441"/>
        <v>20</v>
      </c>
      <c r="FD137" s="24" t="str">
        <f t="shared" si="442"/>
        <v/>
      </c>
      <c r="FE137" s="24" t="str">
        <f t="shared" si="443"/>
        <v/>
      </c>
      <c r="FF137" s="24"/>
      <c r="FG137" s="49">
        <f>K137</f>
        <v>0</v>
      </c>
      <c r="FH137" s="8">
        <f>C137</f>
        <v>0</v>
      </c>
      <c r="FI137" s="49">
        <f>L137</f>
        <v>0</v>
      </c>
      <c r="FJ137" s="49">
        <f t="shared" si="444"/>
        <v>999</v>
      </c>
      <c r="FK137" s="49">
        <f t="shared" si="445"/>
        <v>0</v>
      </c>
      <c r="FL137" s="51" t="str">
        <f t="shared" si="446"/>
        <v/>
      </c>
      <c r="FM137" s="49">
        <f t="shared" si="447"/>
        <v>0</v>
      </c>
      <c r="FN137" s="49">
        <f t="shared" si="448"/>
        <v>0</v>
      </c>
      <c r="FO137" s="51">
        <f t="shared" si="449"/>
        <v>0</v>
      </c>
      <c r="FP137" s="51" t="str">
        <f t="shared" si="450"/>
        <v/>
      </c>
      <c r="FQ137" s="51">
        <f t="shared" si="451"/>
        <v>0</v>
      </c>
      <c r="FR137" s="51" t="str">
        <f t="shared" si="452"/>
        <v/>
      </c>
      <c r="FS137" s="51" t="str">
        <f t="shared" si="453"/>
        <v/>
      </c>
      <c r="FT137" s="1">
        <f t="shared" si="454"/>
        <v>0</v>
      </c>
      <c r="FU137" s="1">
        <f t="shared" si="455"/>
        <v>0</v>
      </c>
      <c r="FV137" s="51">
        <f t="shared" si="456"/>
        <v>0</v>
      </c>
      <c r="FW137" s="51" t="str">
        <f t="shared" si="457"/>
        <v/>
      </c>
      <c r="FX137" s="51">
        <f t="shared" si="458"/>
        <v>0</v>
      </c>
      <c r="FY137" s="51" t="str">
        <f t="shared" si="459"/>
        <v/>
      </c>
      <c r="FZ137" s="51" t="str">
        <f t="shared" si="460"/>
        <v/>
      </c>
      <c r="GA137" s="1">
        <f t="shared" si="461"/>
        <v>0</v>
      </c>
      <c r="GB137" s="1">
        <f t="shared" si="462"/>
        <v>0</v>
      </c>
      <c r="GC137" s="51">
        <f t="shared" si="463"/>
        <v>0</v>
      </c>
      <c r="GD137" s="51" t="str">
        <f t="shared" si="464"/>
        <v/>
      </c>
      <c r="GE137" s="51">
        <f t="shared" si="465"/>
        <v>0</v>
      </c>
      <c r="GF137" s="51" t="str">
        <f t="shared" si="466"/>
        <v/>
      </c>
      <c r="GG137" s="51" t="str">
        <f t="shared" si="467"/>
        <v/>
      </c>
      <c r="GH137" s="1">
        <f t="shared" si="468"/>
        <v>0</v>
      </c>
      <c r="GI137" s="1">
        <f t="shared" si="469"/>
        <v>0</v>
      </c>
      <c r="GJ137" s="40">
        <f t="shared" si="470"/>
        <v>0</v>
      </c>
      <c r="GK137" s="40" t="str">
        <f t="shared" si="471"/>
        <v/>
      </c>
      <c r="GL137" s="40">
        <f t="shared" si="472"/>
        <v>0</v>
      </c>
      <c r="GM137" s="40" t="str">
        <f t="shared" si="473"/>
        <v/>
      </c>
      <c r="GN137" s="40" t="str">
        <f t="shared" si="474"/>
        <v/>
      </c>
    </row>
    <row r="138" spans="1:196" x14ac:dyDescent="0.25">
      <c r="A138">
        <v>3</v>
      </c>
      <c r="B138">
        <v>0</v>
      </c>
      <c r="C138">
        <v>15.5</v>
      </c>
      <c r="D138" s="11">
        <f>IF(C138&gt;0,P138+(C138/86400),"")</f>
        <v>2.7830046296296294E-2</v>
      </c>
      <c r="E138" s="11">
        <f t="shared" ref="E138:E162" si="475">P138+(20/86400)</f>
        <v>2.7882129629629628E-2</v>
      </c>
      <c r="F138" s="1">
        <v>3</v>
      </c>
      <c r="G138" s="1" t="s">
        <v>288</v>
      </c>
      <c r="H138" s="1">
        <v>18</v>
      </c>
      <c r="J138" s="1"/>
      <c r="K138" s="23">
        <f t="shared" si="335"/>
        <v>1</v>
      </c>
      <c r="L138" s="1">
        <f t="shared" si="336"/>
        <v>0</v>
      </c>
      <c r="M138" s="1">
        <f t="shared" si="337"/>
        <v>0</v>
      </c>
      <c r="N138" s="1">
        <f t="shared" si="338"/>
        <v>0</v>
      </c>
      <c r="O138" s="42">
        <f t="shared" si="339"/>
        <v>0</v>
      </c>
      <c r="P138" s="4">
        <v>2.7650648148148146E-2</v>
      </c>
      <c r="Q138" s="4">
        <v>2.767721064814815E-2</v>
      </c>
      <c r="R138" s="4">
        <v>2.7679178240740742E-2</v>
      </c>
      <c r="S138" s="4">
        <v>2.7687835648148151E-2</v>
      </c>
      <c r="T138" s="16">
        <v>2.7672685185185186E-2</v>
      </c>
      <c r="U138" s="4">
        <v>2.7679178240740742E-2</v>
      </c>
      <c r="V138" s="4">
        <v>2.7687835648148151E-2</v>
      </c>
      <c r="W138" s="16">
        <v>2.7788576388888889E-2</v>
      </c>
      <c r="X138" s="4">
        <v>2.7817106481481477E-2</v>
      </c>
      <c r="Y138" s="4"/>
      <c r="Z138" s="16"/>
      <c r="AA138" s="4"/>
      <c r="AB138" s="4"/>
      <c r="AC138" s="16"/>
      <c r="AD138" s="4"/>
      <c r="AE138" s="4"/>
      <c r="AF138" s="4">
        <v>2.7831273148148147E-2</v>
      </c>
      <c r="AG138" s="4">
        <f t="shared" si="340"/>
        <v>2.7830046296296294E-2</v>
      </c>
      <c r="AH138" s="4" t="str">
        <f t="shared" si="341"/>
        <v>TO</v>
      </c>
      <c r="AI138" s="4" t="str">
        <f t="shared" si="334"/>
        <v/>
      </c>
      <c r="AJ138" s="1" t="s">
        <v>282</v>
      </c>
      <c r="AK138" s="17" t="s">
        <v>286</v>
      </c>
      <c r="AL138" s="1" t="s">
        <v>280</v>
      </c>
      <c r="AM138" s="1" t="s">
        <v>282</v>
      </c>
      <c r="AN138" s="17" t="s">
        <v>286</v>
      </c>
      <c r="AO138" s="1" t="s">
        <v>280</v>
      </c>
      <c r="AW138" s="1" t="str">
        <f t="shared" si="342"/>
        <v>ic</v>
      </c>
      <c r="AY138" s="1">
        <f t="shared" si="343"/>
        <v>2</v>
      </c>
      <c r="AZ138" s="1">
        <f t="shared" si="344"/>
        <v>5</v>
      </c>
      <c r="BA138" s="1">
        <f t="shared" si="345"/>
        <v>5</v>
      </c>
      <c r="BB138" s="1">
        <f t="shared" si="346"/>
        <v>0</v>
      </c>
      <c r="BC138" s="24">
        <f t="shared" si="347"/>
        <v>2.2037037037039159E-5</v>
      </c>
      <c r="BD138" s="24">
        <f t="shared" si="348"/>
        <v>6.4930555555564595E-6</v>
      </c>
      <c r="BE138" s="24">
        <f t="shared" si="349"/>
        <v>8.6574074074086127E-6</v>
      </c>
      <c r="BF138" s="24">
        <f t="shared" si="350"/>
        <v>1.0074074074073805E-4</v>
      </c>
      <c r="BG138" s="24">
        <f t="shared" si="351"/>
        <v>2.8530092592588679E-5</v>
      </c>
      <c r="BH138" s="24" t="str">
        <f t="shared" si="352"/>
        <v/>
      </c>
      <c r="BI138" s="24" t="str">
        <f t="shared" si="353"/>
        <v/>
      </c>
      <c r="BJ138" s="24" t="str">
        <f t="shared" si="354"/>
        <v/>
      </c>
      <c r="BK138" s="24" t="str">
        <f t="shared" si="355"/>
        <v/>
      </c>
      <c r="BL138" s="24" t="str">
        <f t="shared" si="356"/>
        <v/>
      </c>
      <c r="BM138" s="24" t="str">
        <f t="shared" si="357"/>
        <v/>
      </c>
      <c r="BN138" s="24" t="str">
        <f t="shared" si="358"/>
        <v/>
      </c>
      <c r="BO138" s="24">
        <f t="shared" si="359"/>
        <v>1.2939814814816319E-5</v>
      </c>
      <c r="BQ138" s="24" t="str">
        <f t="shared" si="360"/>
        <v/>
      </c>
      <c r="BR138" s="24" t="str">
        <f t="shared" si="361"/>
        <v/>
      </c>
      <c r="BS138" s="24">
        <f t="shared" si="362"/>
        <v>8.6574074074086127E-6</v>
      </c>
      <c r="BT138" s="24" t="str">
        <f t="shared" si="363"/>
        <v/>
      </c>
      <c r="BU138" s="24" t="str">
        <f t="shared" si="364"/>
        <v/>
      </c>
      <c r="BV138" s="24" t="str">
        <f t="shared" si="365"/>
        <v/>
      </c>
      <c r="BW138" s="24" t="str">
        <f t="shared" si="366"/>
        <v/>
      </c>
      <c r="BX138" s="24" t="str">
        <f t="shared" si="367"/>
        <v/>
      </c>
      <c r="BY138" s="24" t="str">
        <f t="shared" si="368"/>
        <v/>
      </c>
      <c r="BZ138" s="24" t="str">
        <f t="shared" si="369"/>
        <v/>
      </c>
      <c r="CA138" s="24" t="str">
        <f t="shared" si="370"/>
        <v/>
      </c>
      <c r="CB138" s="24" t="str">
        <f t="shared" si="371"/>
        <v/>
      </c>
      <c r="CC138" s="24">
        <f t="shared" si="372"/>
        <v>1.2939814814816319E-5</v>
      </c>
      <c r="CD138" s="1">
        <f t="shared" si="373"/>
        <v>0</v>
      </c>
      <c r="CE138" s="1">
        <f t="shared" si="374"/>
        <v>2</v>
      </c>
      <c r="CF138" s="24">
        <f t="shared" si="375"/>
        <v>2.1597222222224932E-5</v>
      </c>
      <c r="CG138" s="24">
        <f t="shared" si="376"/>
        <v>1.0798611111112466E-5</v>
      </c>
      <c r="CH138" s="24">
        <f t="shared" si="377"/>
        <v>1.2939814814816319E-5</v>
      </c>
      <c r="CI138" s="24">
        <f t="shared" si="378"/>
        <v>8.6574074074086127E-6</v>
      </c>
      <c r="CJ138" s="24">
        <f t="shared" si="379"/>
        <v>8.6574074074086127E-6</v>
      </c>
      <c r="CM138" s="24" t="str">
        <f t="shared" si="380"/>
        <v/>
      </c>
      <c r="CN138" s="24">
        <f t="shared" si="381"/>
        <v>6.4930555555564595E-6</v>
      </c>
      <c r="CO138" s="24" t="str">
        <f t="shared" si="382"/>
        <v/>
      </c>
      <c r="CP138" s="24" t="str">
        <f t="shared" si="383"/>
        <v/>
      </c>
      <c r="CQ138" s="24">
        <f t="shared" si="384"/>
        <v>2.8530092592588679E-5</v>
      </c>
      <c r="CR138" s="24" t="str">
        <f t="shared" si="385"/>
        <v/>
      </c>
      <c r="CS138" s="24" t="str">
        <f t="shared" si="386"/>
        <v/>
      </c>
      <c r="CT138" s="24" t="str">
        <f t="shared" si="387"/>
        <v/>
      </c>
      <c r="CU138" s="24" t="str">
        <f t="shared" si="388"/>
        <v/>
      </c>
      <c r="CV138" s="24" t="str">
        <f t="shared" si="389"/>
        <v/>
      </c>
      <c r="CW138" s="24" t="str">
        <f t="shared" si="390"/>
        <v/>
      </c>
      <c r="CX138" s="24" t="str">
        <f t="shared" si="391"/>
        <v/>
      </c>
      <c r="CY138" s="24" t="str">
        <f t="shared" si="392"/>
        <v/>
      </c>
      <c r="CZ138" s="1">
        <f t="shared" si="393"/>
        <v>0</v>
      </c>
      <c r="DA138" s="1">
        <f t="shared" si="394"/>
        <v>2</v>
      </c>
      <c r="DB138" s="24">
        <f t="shared" si="395"/>
        <v>3.5023148148145139E-5</v>
      </c>
      <c r="DC138" s="24">
        <f t="shared" si="396"/>
        <v>1.7511574074072569E-5</v>
      </c>
      <c r="DD138" s="24">
        <f t="shared" si="397"/>
        <v>2.8530092592588679E-5</v>
      </c>
      <c r="DE138" s="24">
        <f t="shared" si="398"/>
        <v>6.4930555555564595E-6</v>
      </c>
      <c r="DF138" s="24">
        <f t="shared" si="399"/>
        <v>6.4930555555564595E-6</v>
      </c>
      <c r="DI138" s="24">
        <f t="shared" si="400"/>
        <v>2.2037037037039159E-5</v>
      </c>
      <c r="DJ138" s="24" t="str">
        <f t="shared" si="401"/>
        <v/>
      </c>
      <c r="DK138" s="24" t="str">
        <f t="shared" si="402"/>
        <v/>
      </c>
      <c r="DL138" s="24">
        <f t="shared" si="403"/>
        <v>1.0074074074073805E-4</v>
      </c>
      <c r="DM138" s="24" t="str">
        <f t="shared" si="404"/>
        <v/>
      </c>
      <c r="DN138" s="24" t="str">
        <f t="shared" si="405"/>
        <v/>
      </c>
      <c r="DO138" s="24" t="str">
        <f t="shared" si="406"/>
        <v/>
      </c>
      <c r="DP138" s="24" t="str">
        <f t="shared" si="407"/>
        <v/>
      </c>
      <c r="DQ138" s="24" t="str">
        <f t="shared" si="408"/>
        <v/>
      </c>
      <c r="DR138" s="24" t="str">
        <f t="shared" si="409"/>
        <v/>
      </c>
      <c r="DS138" s="24" t="str">
        <f t="shared" si="410"/>
        <v/>
      </c>
      <c r="DT138" s="24" t="str">
        <f t="shared" si="411"/>
        <v/>
      </c>
      <c r="DU138" s="24" t="str">
        <f t="shared" si="412"/>
        <v/>
      </c>
      <c r="DV138" s="1">
        <f t="shared" si="413"/>
        <v>1</v>
      </c>
      <c r="DW138" s="1">
        <f t="shared" si="414"/>
        <v>2</v>
      </c>
      <c r="DX138" s="24">
        <f t="shared" si="415"/>
        <v>1.2277777777777721E-4</v>
      </c>
      <c r="DY138" s="24">
        <f t="shared" si="416"/>
        <v>6.1388888888888604E-5</v>
      </c>
      <c r="DZ138" s="24">
        <f t="shared" si="417"/>
        <v>1.0074074074073805E-4</v>
      </c>
      <c r="EA138" s="24">
        <f t="shared" si="418"/>
        <v>2.2037037037039159E-5</v>
      </c>
      <c r="EB138" s="24">
        <f t="shared" si="419"/>
        <v>1.0074074074073805E-4</v>
      </c>
      <c r="EE138" s="24" t="str">
        <f t="shared" si="420"/>
        <v/>
      </c>
      <c r="EF138" s="24" t="str">
        <f t="shared" si="421"/>
        <v/>
      </c>
      <c r="EG138" s="24" t="str">
        <f t="shared" si="422"/>
        <v/>
      </c>
      <c r="EH138" s="24" t="str">
        <f t="shared" si="423"/>
        <v/>
      </c>
      <c r="EI138" s="24" t="str">
        <f t="shared" si="424"/>
        <v/>
      </c>
      <c r="EJ138" s="24" t="str">
        <f t="shared" si="425"/>
        <v/>
      </c>
      <c r="EK138" s="24" t="str">
        <f t="shared" si="426"/>
        <v/>
      </c>
      <c r="EL138" s="24" t="str">
        <f t="shared" si="427"/>
        <v/>
      </c>
      <c r="EM138" s="24" t="str">
        <f t="shared" si="428"/>
        <v/>
      </c>
      <c r="EN138" s="24" t="str">
        <f t="shared" si="429"/>
        <v/>
      </c>
      <c r="EO138" s="24" t="str">
        <f t="shared" si="430"/>
        <v/>
      </c>
      <c r="EP138" s="24" t="str">
        <f t="shared" si="431"/>
        <v/>
      </c>
      <c r="EQ138" s="24" t="str">
        <f t="shared" si="432"/>
        <v/>
      </c>
      <c r="ER138" s="1">
        <f t="shared" si="433"/>
        <v>0</v>
      </c>
      <c r="ES138" s="1">
        <f t="shared" si="434"/>
        <v>0</v>
      </c>
      <c r="ET138" s="24">
        <f t="shared" si="435"/>
        <v>0</v>
      </c>
      <c r="EU138" s="24" t="str">
        <f t="shared" si="436"/>
        <v/>
      </c>
      <c r="EV138" s="24">
        <f t="shared" si="437"/>
        <v>0</v>
      </c>
      <c r="EW138" s="24" t="str">
        <f t="shared" si="438"/>
        <v/>
      </c>
      <c r="EX138" s="24" t="str">
        <f t="shared" si="439"/>
        <v/>
      </c>
      <c r="EZ138" s="24">
        <f t="shared" si="440"/>
        <v>1.7939814814814728E-4</v>
      </c>
      <c r="FA138" s="24">
        <f>IF(AND(C138&lt;&gt;"",C138&lt;=20),C138/86400,20/86400)</f>
        <v>1.7939814814814815E-4</v>
      </c>
      <c r="FB138" s="40">
        <f t="shared" si="441"/>
        <v>7.4940054162198066E-14</v>
      </c>
      <c r="FD138" s="24">
        <f t="shared" si="442"/>
        <v>2.8530092592595618E-5</v>
      </c>
      <c r="FE138" s="24">
        <f t="shared" si="443"/>
        <v>1.9675925925916049E-6</v>
      </c>
      <c r="FF138" s="24"/>
      <c r="FG138" s="49">
        <f>K138</f>
        <v>1</v>
      </c>
      <c r="FH138" s="8">
        <f>C138</f>
        <v>15.5</v>
      </c>
      <c r="FI138" s="49">
        <f>L138</f>
        <v>0</v>
      </c>
      <c r="FJ138" s="49">
        <f t="shared" si="444"/>
        <v>2</v>
      </c>
      <c r="FK138" s="49">
        <f t="shared" si="445"/>
        <v>5</v>
      </c>
      <c r="FL138" s="51">
        <f t="shared" si="446"/>
        <v>2.4650000000002614</v>
      </c>
      <c r="FM138" s="49">
        <f t="shared" si="447"/>
        <v>0</v>
      </c>
      <c r="FN138" s="49">
        <f t="shared" si="448"/>
        <v>2</v>
      </c>
      <c r="FO138" s="51">
        <f t="shared" si="449"/>
        <v>1.8660000000002341</v>
      </c>
      <c r="FP138" s="51">
        <f t="shared" si="450"/>
        <v>0.93300000000011707</v>
      </c>
      <c r="FQ138" s="51">
        <f t="shared" si="451"/>
        <v>1.11800000000013</v>
      </c>
      <c r="FR138" s="51">
        <f t="shared" si="452"/>
        <v>0.74800000000010414</v>
      </c>
      <c r="FS138" s="51">
        <f t="shared" si="453"/>
        <v>0.74800000000010414</v>
      </c>
      <c r="FT138" s="1">
        <f t="shared" si="454"/>
        <v>0</v>
      </c>
      <c r="FU138" s="1">
        <f t="shared" si="455"/>
        <v>2</v>
      </c>
      <c r="FV138" s="51">
        <f t="shared" si="456"/>
        <v>3.02599999999974</v>
      </c>
      <c r="FW138" s="51">
        <f t="shared" si="457"/>
        <v>1.51299999999987</v>
      </c>
      <c r="FX138" s="51">
        <f t="shared" si="458"/>
        <v>2.4649999999996619</v>
      </c>
      <c r="FY138" s="51">
        <f t="shared" si="459"/>
        <v>0.5610000000000781</v>
      </c>
      <c r="FZ138" s="51">
        <f t="shared" si="460"/>
        <v>0.5610000000000781</v>
      </c>
      <c r="GA138" s="1">
        <f t="shared" si="461"/>
        <v>1</v>
      </c>
      <c r="GB138" s="1">
        <f t="shared" si="462"/>
        <v>2</v>
      </c>
      <c r="GC138" s="51">
        <f t="shared" si="463"/>
        <v>10.607999999999951</v>
      </c>
      <c r="GD138" s="51">
        <f t="shared" si="464"/>
        <v>5.3039999999999754</v>
      </c>
      <c r="GE138" s="51">
        <f t="shared" si="465"/>
        <v>8.7039999999997679</v>
      </c>
      <c r="GF138" s="51">
        <f t="shared" si="466"/>
        <v>1.9040000000001833</v>
      </c>
      <c r="GG138" s="51">
        <f t="shared" si="467"/>
        <v>8.7039999999997679</v>
      </c>
      <c r="GH138" s="1">
        <f t="shared" si="468"/>
        <v>0</v>
      </c>
      <c r="GI138" s="1">
        <f t="shared" si="469"/>
        <v>0</v>
      </c>
      <c r="GJ138" s="40">
        <f t="shared" si="470"/>
        <v>0</v>
      </c>
      <c r="GK138" s="40" t="str">
        <f t="shared" si="471"/>
        <v/>
      </c>
      <c r="GL138" s="40">
        <f t="shared" si="472"/>
        <v>0</v>
      </c>
      <c r="GM138" s="40" t="str">
        <f t="shared" si="473"/>
        <v/>
      </c>
      <c r="GN138" s="40" t="str">
        <f t="shared" si="474"/>
        <v/>
      </c>
    </row>
    <row r="139" spans="1:196" x14ac:dyDescent="0.25">
      <c r="A139">
        <v>3</v>
      </c>
      <c r="B139">
        <v>0</v>
      </c>
      <c r="C139">
        <v>5.8</v>
      </c>
      <c r="D139" s="11">
        <f>IF(C139&gt;0,P139+(C139/86400),"")</f>
        <v>2.4381400462962961E-2</v>
      </c>
      <c r="E139" s="11">
        <f t="shared" si="475"/>
        <v>2.4545752314814814E-2</v>
      </c>
      <c r="F139" s="1">
        <v>3</v>
      </c>
      <c r="G139" s="1" t="s">
        <v>288</v>
      </c>
      <c r="H139" s="1">
        <v>19</v>
      </c>
      <c r="J139" s="1" t="s">
        <v>292</v>
      </c>
      <c r="K139" s="23">
        <f t="shared" si="335"/>
        <v>1</v>
      </c>
      <c r="L139" s="1">
        <f t="shared" si="336"/>
        <v>0</v>
      </c>
      <c r="M139" s="1">
        <f t="shared" si="337"/>
        <v>1</v>
      </c>
      <c r="N139" s="1">
        <f t="shared" si="338"/>
        <v>0</v>
      </c>
      <c r="O139" s="42">
        <f t="shared" si="339"/>
        <v>1</v>
      </c>
      <c r="P139" s="4">
        <v>2.4314270833333332E-2</v>
      </c>
      <c r="Q139" s="4"/>
      <c r="R139" s="4"/>
      <c r="S139" s="4"/>
      <c r="T139" s="16"/>
      <c r="U139" s="4"/>
      <c r="V139" s="4"/>
      <c r="W139" s="16"/>
      <c r="X139" s="4"/>
      <c r="Y139" s="4"/>
      <c r="Z139" s="16"/>
      <c r="AA139" s="4"/>
      <c r="AB139" s="4"/>
      <c r="AC139" s="16"/>
      <c r="AD139" s="4"/>
      <c r="AE139" s="4"/>
      <c r="AF139" s="4">
        <v>2.4382534722222224E-2</v>
      </c>
      <c r="AG139" s="4">
        <f t="shared" si="340"/>
        <v>2.4381400462962961E-2</v>
      </c>
      <c r="AH139" s="4" t="str">
        <f t="shared" si="341"/>
        <v>TO</v>
      </c>
      <c r="AI139" s="4" t="str">
        <f t="shared" si="334"/>
        <v/>
      </c>
      <c r="AJ139" s="1" t="s">
        <v>280</v>
      </c>
      <c r="AW139" s="1" t="str">
        <f t="shared" si="342"/>
        <v>ic</v>
      </c>
      <c r="AY139" s="1">
        <f t="shared" si="343"/>
        <v>0</v>
      </c>
      <c r="AZ139" s="1">
        <f t="shared" si="344"/>
        <v>0</v>
      </c>
      <c r="BA139" s="1">
        <f t="shared" si="345"/>
        <v>0</v>
      </c>
      <c r="BB139" s="1">
        <f t="shared" si="346"/>
        <v>0</v>
      </c>
      <c r="BC139" s="24">
        <f t="shared" si="347"/>
        <v>6.712962962962879E-5</v>
      </c>
      <c r="BD139" s="24" t="str">
        <f t="shared" si="348"/>
        <v/>
      </c>
      <c r="BE139" s="24" t="str">
        <f t="shared" si="349"/>
        <v/>
      </c>
      <c r="BF139" s="24" t="str">
        <f t="shared" si="350"/>
        <v/>
      </c>
      <c r="BG139" s="24" t="str">
        <f t="shared" si="351"/>
        <v/>
      </c>
      <c r="BH139" s="24" t="str">
        <f t="shared" si="352"/>
        <v/>
      </c>
      <c r="BI139" s="24" t="str">
        <f t="shared" si="353"/>
        <v/>
      </c>
      <c r="BJ139" s="24" t="str">
        <f t="shared" si="354"/>
        <v/>
      </c>
      <c r="BK139" s="24" t="str">
        <f t="shared" si="355"/>
        <v/>
      </c>
      <c r="BL139" s="24" t="str">
        <f t="shared" si="356"/>
        <v/>
      </c>
      <c r="BM139" s="24" t="str">
        <f t="shared" si="357"/>
        <v/>
      </c>
      <c r="BN139" s="24" t="str">
        <f t="shared" si="358"/>
        <v/>
      </c>
      <c r="BO139" s="24" t="str">
        <f t="shared" si="359"/>
        <v/>
      </c>
      <c r="BQ139" s="24">
        <f t="shared" si="360"/>
        <v>6.712962962962879E-5</v>
      </c>
      <c r="BR139" s="24" t="str">
        <f t="shared" si="361"/>
        <v/>
      </c>
      <c r="BS139" s="24" t="str">
        <f t="shared" si="362"/>
        <v/>
      </c>
      <c r="BT139" s="24" t="str">
        <f t="shared" si="363"/>
        <v/>
      </c>
      <c r="BU139" s="24" t="str">
        <f t="shared" si="364"/>
        <v/>
      </c>
      <c r="BV139" s="24" t="str">
        <f t="shared" si="365"/>
        <v/>
      </c>
      <c r="BW139" s="24" t="str">
        <f t="shared" si="366"/>
        <v/>
      </c>
      <c r="BX139" s="24" t="str">
        <f t="shared" si="367"/>
        <v/>
      </c>
      <c r="BY139" s="24" t="str">
        <f t="shared" si="368"/>
        <v/>
      </c>
      <c r="BZ139" s="24" t="str">
        <f t="shared" si="369"/>
        <v/>
      </c>
      <c r="CA139" s="24" t="str">
        <f t="shared" si="370"/>
        <v/>
      </c>
      <c r="CB139" s="24" t="str">
        <f t="shared" si="371"/>
        <v/>
      </c>
      <c r="CC139" s="24" t="str">
        <f t="shared" si="372"/>
        <v/>
      </c>
      <c r="CD139" s="1">
        <f t="shared" si="373"/>
        <v>1</v>
      </c>
      <c r="CE139" s="1">
        <f t="shared" si="374"/>
        <v>1</v>
      </c>
      <c r="CF139" s="24">
        <f t="shared" si="375"/>
        <v>6.712962962962879E-5</v>
      </c>
      <c r="CG139" s="24">
        <f t="shared" si="376"/>
        <v>6.712962962962879E-5</v>
      </c>
      <c r="CH139" s="24">
        <f t="shared" si="377"/>
        <v>6.712962962962879E-5</v>
      </c>
      <c r="CI139" s="24">
        <f t="shared" si="378"/>
        <v>6.712962962962879E-5</v>
      </c>
      <c r="CJ139" s="24" t="str">
        <f t="shared" si="379"/>
        <v/>
      </c>
      <c r="CM139" s="24" t="str">
        <f t="shared" si="380"/>
        <v/>
      </c>
      <c r="CN139" s="24" t="str">
        <f t="shared" si="381"/>
        <v/>
      </c>
      <c r="CO139" s="24" t="str">
        <f t="shared" si="382"/>
        <v/>
      </c>
      <c r="CP139" s="24" t="str">
        <f t="shared" si="383"/>
        <v/>
      </c>
      <c r="CQ139" s="24" t="str">
        <f t="shared" si="384"/>
        <v/>
      </c>
      <c r="CR139" s="24" t="str">
        <f t="shared" si="385"/>
        <v/>
      </c>
      <c r="CS139" s="24" t="str">
        <f t="shared" si="386"/>
        <v/>
      </c>
      <c r="CT139" s="24" t="str">
        <f t="shared" si="387"/>
        <v/>
      </c>
      <c r="CU139" s="24" t="str">
        <f t="shared" si="388"/>
        <v/>
      </c>
      <c r="CV139" s="24" t="str">
        <f t="shared" si="389"/>
        <v/>
      </c>
      <c r="CW139" s="24" t="str">
        <f t="shared" si="390"/>
        <v/>
      </c>
      <c r="CX139" s="24" t="str">
        <f t="shared" si="391"/>
        <v/>
      </c>
      <c r="CY139" s="24" t="str">
        <f t="shared" si="392"/>
        <v/>
      </c>
      <c r="CZ139" s="1">
        <f t="shared" si="393"/>
        <v>0</v>
      </c>
      <c r="DA139" s="1">
        <f t="shared" si="394"/>
        <v>0</v>
      </c>
      <c r="DB139" s="24">
        <f t="shared" si="395"/>
        <v>0</v>
      </c>
      <c r="DC139" s="24" t="str">
        <f t="shared" si="396"/>
        <v/>
      </c>
      <c r="DD139" s="24">
        <f t="shared" si="397"/>
        <v>0</v>
      </c>
      <c r="DE139" s="24" t="str">
        <f t="shared" si="398"/>
        <v/>
      </c>
      <c r="DF139" s="24" t="str">
        <f t="shared" si="399"/>
        <v/>
      </c>
      <c r="DI139" s="24" t="str">
        <f t="shared" si="400"/>
        <v/>
      </c>
      <c r="DJ139" s="24" t="str">
        <f t="shared" si="401"/>
        <v/>
      </c>
      <c r="DK139" s="24" t="str">
        <f t="shared" si="402"/>
        <v/>
      </c>
      <c r="DL139" s="24" t="str">
        <f t="shared" si="403"/>
        <v/>
      </c>
      <c r="DM139" s="24" t="str">
        <f t="shared" si="404"/>
        <v/>
      </c>
      <c r="DN139" s="24" t="str">
        <f t="shared" si="405"/>
        <v/>
      </c>
      <c r="DO139" s="24" t="str">
        <f t="shared" si="406"/>
        <v/>
      </c>
      <c r="DP139" s="24" t="str">
        <f t="shared" si="407"/>
        <v/>
      </c>
      <c r="DQ139" s="24" t="str">
        <f t="shared" si="408"/>
        <v/>
      </c>
      <c r="DR139" s="24" t="str">
        <f t="shared" si="409"/>
        <v/>
      </c>
      <c r="DS139" s="24" t="str">
        <f t="shared" si="410"/>
        <v/>
      </c>
      <c r="DT139" s="24" t="str">
        <f t="shared" si="411"/>
        <v/>
      </c>
      <c r="DU139" s="24" t="str">
        <f t="shared" si="412"/>
        <v/>
      </c>
      <c r="DV139" s="1">
        <f t="shared" si="413"/>
        <v>0</v>
      </c>
      <c r="DW139" s="1">
        <f t="shared" si="414"/>
        <v>0</v>
      </c>
      <c r="DX139" s="24">
        <f t="shared" si="415"/>
        <v>0</v>
      </c>
      <c r="DY139" s="24" t="str">
        <f t="shared" si="416"/>
        <v/>
      </c>
      <c r="DZ139" s="24">
        <f t="shared" si="417"/>
        <v>0</v>
      </c>
      <c r="EA139" s="24" t="str">
        <f t="shared" si="418"/>
        <v/>
      </c>
      <c r="EB139" s="24" t="str">
        <f t="shared" si="419"/>
        <v/>
      </c>
      <c r="EE139" s="24" t="str">
        <f t="shared" si="420"/>
        <v/>
      </c>
      <c r="EF139" s="24" t="str">
        <f t="shared" si="421"/>
        <v/>
      </c>
      <c r="EG139" s="24" t="str">
        <f t="shared" si="422"/>
        <v/>
      </c>
      <c r="EH139" s="24" t="str">
        <f t="shared" si="423"/>
        <v/>
      </c>
      <c r="EI139" s="24" t="str">
        <f t="shared" si="424"/>
        <v/>
      </c>
      <c r="EJ139" s="24" t="str">
        <f t="shared" si="425"/>
        <v/>
      </c>
      <c r="EK139" s="24" t="str">
        <f t="shared" si="426"/>
        <v/>
      </c>
      <c r="EL139" s="24" t="str">
        <f t="shared" si="427"/>
        <v/>
      </c>
      <c r="EM139" s="24" t="str">
        <f t="shared" si="428"/>
        <v/>
      </c>
      <c r="EN139" s="24" t="str">
        <f t="shared" si="429"/>
        <v/>
      </c>
      <c r="EO139" s="24" t="str">
        <f t="shared" si="430"/>
        <v/>
      </c>
      <c r="EP139" s="24" t="str">
        <f t="shared" si="431"/>
        <v/>
      </c>
      <c r="EQ139" s="24" t="str">
        <f t="shared" si="432"/>
        <v/>
      </c>
      <c r="ER139" s="1">
        <f t="shared" si="433"/>
        <v>0</v>
      </c>
      <c r="ES139" s="1">
        <f t="shared" si="434"/>
        <v>0</v>
      </c>
      <c r="ET139" s="24">
        <f t="shared" si="435"/>
        <v>0</v>
      </c>
      <c r="EU139" s="24" t="str">
        <f t="shared" si="436"/>
        <v/>
      </c>
      <c r="EV139" s="24">
        <f t="shared" si="437"/>
        <v>0</v>
      </c>
      <c r="EW139" s="24" t="str">
        <f t="shared" si="438"/>
        <v/>
      </c>
      <c r="EX139" s="24" t="str">
        <f t="shared" si="439"/>
        <v/>
      </c>
      <c r="EZ139" s="24">
        <f t="shared" si="440"/>
        <v>6.712962962962879E-5</v>
      </c>
      <c r="FA139" s="24">
        <f>IF(AND(C139&lt;&gt;"",C139&lt;=20),C139/86400,20/86400)</f>
        <v>6.712962962962963E-5</v>
      </c>
      <c r="FB139" s="40">
        <f t="shared" si="441"/>
        <v>7.2598177469629377E-14</v>
      </c>
      <c r="FD139" s="24" t="str">
        <f t="shared" si="442"/>
        <v/>
      </c>
      <c r="FE139" s="24" t="str">
        <f t="shared" si="443"/>
        <v/>
      </c>
      <c r="FF139" s="24"/>
      <c r="FG139" s="49">
        <f>K139</f>
        <v>1</v>
      </c>
      <c r="FH139" s="8">
        <f>C139</f>
        <v>5.8</v>
      </c>
      <c r="FI139" s="49">
        <f>L139</f>
        <v>0</v>
      </c>
      <c r="FJ139" s="49">
        <f t="shared" si="444"/>
        <v>0</v>
      </c>
      <c r="FK139" s="49">
        <f t="shared" si="445"/>
        <v>0</v>
      </c>
      <c r="FL139" s="51" t="str">
        <f t="shared" si="446"/>
        <v/>
      </c>
      <c r="FM139" s="49">
        <f t="shared" si="447"/>
        <v>1</v>
      </c>
      <c r="FN139" s="49">
        <f t="shared" si="448"/>
        <v>1</v>
      </c>
      <c r="FO139" s="51">
        <f t="shared" si="449"/>
        <v>5.7999999999999279</v>
      </c>
      <c r="FP139" s="51">
        <f t="shared" si="450"/>
        <v>5.7999999999999279</v>
      </c>
      <c r="FQ139" s="51">
        <f t="shared" si="451"/>
        <v>5.7999999999999279</v>
      </c>
      <c r="FR139" s="51">
        <f t="shared" si="452"/>
        <v>5.7999999999999279</v>
      </c>
      <c r="FS139" s="51" t="str">
        <f t="shared" si="453"/>
        <v/>
      </c>
      <c r="FT139" s="1">
        <f t="shared" si="454"/>
        <v>0</v>
      </c>
      <c r="FU139" s="1">
        <f t="shared" si="455"/>
        <v>0</v>
      </c>
      <c r="FV139" s="51">
        <f t="shared" si="456"/>
        <v>0</v>
      </c>
      <c r="FW139" s="51" t="str">
        <f t="shared" si="457"/>
        <v/>
      </c>
      <c r="FX139" s="51">
        <f t="shared" si="458"/>
        <v>0</v>
      </c>
      <c r="FY139" s="51" t="str">
        <f t="shared" si="459"/>
        <v/>
      </c>
      <c r="FZ139" s="51" t="str">
        <f t="shared" si="460"/>
        <v/>
      </c>
      <c r="GA139" s="1">
        <f t="shared" si="461"/>
        <v>0</v>
      </c>
      <c r="GB139" s="1">
        <f t="shared" si="462"/>
        <v>0</v>
      </c>
      <c r="GC139" s="51">
        <f t="shared" si="463"/>
        <v>0</v>
      </c>
      <c r="GD139" s="51" t="str">
        <f t="shared" si="464"/>
        <v/>
      </c>
      <c r="GE139" s="51">
        <f t="shared" si="465"/>
        <v>0</v>
      </c>
      <c r="GF139" s="51" t="str">
        <f t="shared" si="466"/>
        <v/>
      </c>
      <c r="GG139" s="51" t="str">
        <f t="shared" si="467"/>
        <v/>
      </c>
      <c r="GH139" s="1">
        <f t="shared" si="468"/>
        <v>0</v>
      </c>
      <c r="GI139" s="1">
        <f t="shared" si="469"/>
        <v>0</v>
      </c>
      <c r="GJ139" s="40">
        <f t="shared" si="470"/>
        <v>0</v>
      </c>
      <c r="GK139" s="40" t="str">
        <f t="shared" si="471"/>
        <v/>
      </c>
      <c r="GL139" s="40">
        <f t="shared" si="472"/>
        <v>0</v>
      </c>
      <c r="GM139" s="40" t="str">
        <f t="shared" si="473"/>
        <v/>
      </c>
      <c r="GN139" s="40" t="str">
        <f t="shared" si="474"/>
        <v/>
      </c>
    </row>
    <row r="140" spans="1:196" x14ac:dyDescent="0.25">
      <c r="A140">
        <v>3</v>
      </c>
      <c r="B140">
        <v>0</v>
      </c>
      <c r="C140">
        <v>9.8000000000000007</v>
      </c>
      <c r="D140" s="11">
        <f>IF(C140&gt;0,P140+(C140/86400),"")</f>
        <v>2.0024618055555558E-2</v>
      </c>
      <c r="E140" s="11">
        <f t="shared" si="475"/>
        <v>2.0142673611111113E-2</v>
      </c>
      <c r="F140" s="1">
        <v>3</v>
      </c>
      <c r="G140" s="1" t="s">
        <v>288</v>
      </c>
      <c r="H140" s="1">
        <v>20</v>
      </c>
      <c r="J140" s="1"/>
      <c r="K140" s="23">
        <f t="shared" si="335"/>
        <v>1</v>
      </c>
      <c r="L140" s="1">
        <f t="shared" si="336"/>
        <v>0</v>
      </c>
      <c r="M140" s="1">
        <f t="shared" si="337"/>
        <v>0</v>
      </c>
      <c r="N140" s="1">
        <f t="shared" si="338"/>
        <v>0</v>
      </c>
      <c r="O140" s="42">
        <f t="shared" si="339"/>
        <v>0</v>
      </c>
      <c r="P140" s="4">
        <v>1.9911192129629631E-2</v>
      </c>
      <c r="Q140" s="4">
        <v>2.0018449074074077E-2</v>
      </c>
      <c r="R140" s="4">
        <v>2.0018645833333334E-2</v>
      </c>
      <c r="S140" s="4"/>
      <c r="T140" s="16">
        <v>1.9926562499999998E-2</v>
      </c>
      <c r="U140" s="4">
        <v>1.9948796296296298E-2</v>
      </c>
      <c r="V140" s="4">
        <v>1.9965324074074073E-2</v>
      </c>
      <c r="W140" s="16">
        <v>2.0018645833333334E-2</v>
      </c>
      <c r="X140" s="4"/>
      <c r="Y140" s="4"/>
      <c r="Z140" s="16"/>
      <c r="AA140" s="4"/>
      <c r="AB140" s="4"/>
      <c r="AC140" s="16"/>
      <c r="AD140" s="4"/>
      <c r="AE140" s="4"/>
      <c r="AF140" s="4">
        <v>2.0025138888888891E-2</v>
      </c>
      <c r="AG140" s="4">
        <f t="shared" si="340"/>
        <v>2.0024618055555558E-2</v>
      </c>
      <c r="AH140" s="4" t="str">
        <f t="shared" si="341"/>
        <v>TO</v>
      </c>
      <c r="AI140" s="4" t="str">
        <f t="shared" si="334"/>
        <v/>
      </c>
      <c r="AJ140" s="1" t="s">
        <v>282</v>
      </c>
      <c r="AK140" s="17" t="s">
        <v>286</v>
      </c>
      <c r="AL140" s="1" t="s">
        <v>282</v>
      </c>
      <c r="AM140" s="28" t="s">
        <v>286</v>
      </c>
      <c r="AN140" s="27" t="s">
        <v>280</v>
      </c>
      <c r="AW140" s="1" t="str">
        <f t="shared" si="342"/>
        <v>ic</v>
      </c>
      <c r="AY140" s="1">
        <f t="shared" si="343"/>
        <v>4</v>
      </c>
      <c r="AZ140" s="1">
        <f t="shared" si="344"/>
        <v>4</v>
      </c>
      <c r="BA140" s="1">
        <f t="shared" si="345"/>
        <v>4</v>
      </c>
      <c r="BB140" s="1">
        <f t="shared" si="346"/>
        <v>0</v>
      </c>
      <c r="BC140" s="24">
        <f t="shared" si="347"/>
        <v>1.5370370370366981E-5</v>
      </c>
      <c r="BD140" s="24">
        <f t="shared" si="348"/>
        <v>2.2233796296299707E-5</v>
      </c>
      <c r="BE140" s="24">
        <f t="shared" si="349"/>
        <v>1.6527777777775032E-5</v>
      </c>
      <c r="BF140" s="24">
        <f t="shared" si="350"/>
        <v>5.3321759259261636E-5</v>
      </c>
      <c r="BG140" s="24" t="str">
        <f t="shared" si="351"/>
        <v/>
      </c>
      <c r="BH140" s="24" t="str">
        <f t="shared" si="352"/>
        <v/>
      </c>
      <c r="BI140" s="24" t="str">
        <f t="shared" si="353"/>
        <v/>
      </c>
      <c r="BJ140" s="24" t="str">
        <f t="shared" si="354"/>
        <v/>
      </c>
      <c r="BK140" s="24" t="str">
        <f t="shared" si="355"/>
        <v/>
      </c>
      <c r="BL140" s="24" t="str">
        <f t="shared" si="356"/>
        <v/>
      </c>
      <c r="BM140" s="24" t="str">
        <f t="shared" si="357"/>
        <v/>
      </c>
      <c r="BN140" s="24" t="str">
        <f t="shared" si="358"/>
        <v/>
      </c>
      <c r="BO140" s="24">
        <f t="shared" si="359"/>
        <v>5.9722222222231836E-6</v>
      </c>
      <c r="BQ140" s="24" t="str">
        <f t="shared" si="360"/>
        <v/>
      </c>
      <c r="BR140" s="24" t="str">
        <f t="shared" si="361"/>
        <v/>
      </c>
      <c r="BS140" s="24" t="str">
        <f t="shared" si="362"/>
        <v/>
      </c>
      <c r="BT140" s="24" t="str">
        <f t="shared" si="363"/>
        <v/>
      </c>
      <c r="BU140" s="24" t="str">
        <f t="shared" si="364"/>
        <v/>
      </c>
      <c r="BV140" s="24" t="str">
        <f t="shared" si="365"/>
        <v/>
      </c>
      <c r="BW140" s="24" t="str">
        <f t="shared" si="366"/>
        <v/>
      </c>
      <c r="BX140" s="24" t="str">
        <f t="shared" si="367"/>
        <v/>
      </c>
      <c r="BY140" s="24" t="str">
        <f t="shared" si="368"/>
        <v/>
      </c>
      <c r="BZ140" s="24" t="str">
        <f t="shared" si="369"/>
        <v/>
      </c>
      <c r="CA140" s="24" t="str">
        <f t="shared" si="370"/>
        <v/>
      </c>
      <c r="CB140" s="24" t="str">
        <f t="shared" si="371"/>
        <v/>
      </c>
      <c r="CC140" s="24">
        <f t="shared" si="372"/>
        <v>5.9722222222231836E-6</v>
      </c>
      <c r="CD140" s="1">
        <f t="shared" si="373"/>
        <v>0</v>
      </c>
      <c r="CE140" s="1">
        <f t="shared" si="374"/>
        <v>1</v>
      </c>
      <c r="CF140" s="24">
        <f t="shared" si="375"/>
        <v>5.9722222222231836E-6</v>
      </c>
      <c r="CG140" s="24">
        <f t="shared" si="376"/>
        <v>5.9722222222231836E-6</v>
      </c>
      <c r="CH140" s="24">
        <f t="shared" si="377"/>
        <v>5.9722222222231836E-6</v>
      </c>
      <c r="CI140" s="24">
        <f t="shared" si="378"/>
        <v>5.9722222222231836E-6</v>
      </c>
      <c r="CJ140" s="24">
        <f t="shared" si="379"/>
        <v>5.9722222222231836E-6</v>
      </c>
      <c r="CM140" s="24" t="str">
        <f t="shared" si="380"/>
        <v/>
      </c>
      <c r="CN140" s="24">
        <f t="shared" si="381"/>
        <v>2.2233796296299707E-5</v>
      </c>
      <c r="CO140" s="24" t="str">
        <f t="shared" si="382"/>
        <v/>
      </c>
      <c r="CP140" s="24">
        <f t="shared" si="383"/>
        <v>5.3321759259261636E-5</v>
      </c>
      <c r="CQ140" s="24" t="str">
        <f t="shared" si="384"/>
        <v/>
      </c>
      <c r="CR140" s="24" t="str">
        <f t="shared" si="385"/>
        <v/>
      </c>
      <c r="CS140" s="24" t="str">
        <f t="shared" si="386"/>
        <v/>
      </c>
      <c r="CT140" s="24" t="str">
        <f t="shared" si="387"/>
        <v/>
      </c>
      <c r="CU140" s="24" t="str">
        <f t="shared" si="388"/>
        <v/>
      </c>
      <c r="CV140" s="24" t="str">
        <f t="shared" si="389"/>
        <v/>
      </c>
      <c r="CW140" s="24" t="str">
        <f t="shared" si="390"/>
        <v/>
      </c>
      <c r="CX140" s="24" t="str">
        <f t="shared" si="391"/>
        <v/>
      </c>
      <c r="CY140" s="24" t="str">
        <f t="shared" si="392"/>
        <v/>
      </c>
      <c r="CZ140" s="1">
        <f t="shared" si="393"/>
        <v>0</v>
      </c>
      <c r="DA140" s="1">
        <f t="shared" si="394"/>
        <v>2</v>
      </c>
      <c r="DB140" s="24">
        <f t="shared" si="395"/>
        <v>7.5555555555561343E-5</v>
      </c>
      <c r="DC140" s="24">
        <f t="shared" si="396"/>
        <v>3.7777777777780672E-5</v>
      </c>
      <c r="DD140" s="24">
        <f t="shared" si="397"/>
        <v>5.3321759259261636E-5</v>
      </c>
      <c r="DE140" s="24">
        <f t="shared" si="398"/>
        <v>2.2233796296299707E-5</v>
      </c>
      <c r="DF140" s="24">
        <f t="shared" si="399"/>
        <v>2.2233796296299707E-5</v>
      </c>
      <c r="DI140" s="24">
        <f t="shared" si="400"/>
        <v>1.5370370370366981E-5</v>
      </c>
      <c r="DJ140" s="24" t="str">
        <f t="shared" si="401"/>
        <v/>
      </c>
      <c r="DK140" s="24">
        <f t="shared" si="402"/>
        <v>1.6527777777775032E-5</v>
      </c>
      <c r="DL140" s="24" t="str">
        <f t="shared" si="403"/>
        <v/>
      </c>
      <c r="DM140" s="24" t="str">
        <f t="shared" si="404"/>
        <v/>
      </c>
      <c r="DN140" s="24" t="str">
        <f t="shared" si="405"/>
        <v/>
      </c>
      <c r="DO140" s="24" t="str">
        <f t="shared" si="406"/>
        <v/>
      </c>
      <c r="DP140" s="24" t="str">
        <f t="shared" si="407"/>
        <v/>
      </c>
      <c r="DQ140" s="24" t="str">
        <f t="shared" si="408"/>
        <v/>
      </c>
      <c r="DR140" s="24" t="str">
        <f t="shared" si="409"/>
        <v/>
      </c>
      <c r="DS140" s="24" t="str">
        <f t="shared" si="410"/>
        <v/>
      </c>
      <c r="DT140" s="24" t="str">
        <f t="shared" si="411"/>
        <v/>
      </c>
      <c r="DU140" s="24" t="str">
        <f t="shared" si="412"/>
        <v/>
      </c>
      <c r="DV140" s="1">
        <f t="shared" si="413"/>
        <v>1</v>
      </c>
      <c r="DW140" s="1">
        <f t="shared" si="414"/>
        <v>2</v>
      </c>
      <c r="DX140" s="24">
        <f t="shared" si="415"/>
        <v>3.1898148148142014E-5</v>
      </c>
      <c r="DY140" s="24">
        <f t="shared" si="416"/>
        <v>1.5949074074071007E-5</v>
      </c>
      <c r="DZ140" s="24">
        <f t="shared" si="417"/>
        <v>1.6527777777775032E-5</v>
      </c>
      <c r="EA140" s="24">
        <f t="shared" si="418"/>
        <v>1.5370370370366981E-5</v>
      </c>
      <c r="EB140" s="24">
        <f t="shared" si="419"/>
        <v>1.6527777777775032E-5</v>
      </c>
      <c r="EE140" s="24" t="str">
        <f t="shared" si="420"/>
        <v/>
      </c>
      <c r="EF140" s="24" t="str">
        <f t="shared" si="421"/>
        <v/>
      </c>
      <c r="EG140" s="24" t="str">
        <f t="shared" si="422"/>
        <v/>
      </c>
      <c r="EH140" s="24" t="str">
        <f t="shared" si="423"/>
        <v/>
      </c>
      <c r="EI140" s="24" t="str">
        <f t="shared" si="424"/>
        <v/>
      </c>
      <c r="EJ140" s="24" t="str">
        <f t="shared" si="425"/>
        <v/>
      </c>
      <c r="EK140" s="24" t="str">
        <f t="shared" si="426"/>
        <v/>
      </c>
      <c r="EL140" s="24" t="str">
        <f t="shared" si="427"/>
        <v/>
      </c>
      <c r="EM140" s="24" t="str">
        <f t="shared" si="428"/>
        <v/>
      </c>
      <c r="EN140" s="24" t="str">
        <f t="shared" si="429"/>
        <v/>
      </c>
      <c r="EO140" s="24" t="str">
        <f t="shared" si="430"/>
        <v/>
      </c>
      <c r="EP140" s="24" t="str">
        <f t="shared" si="431"/>
        <v/>
      </c>
      <c r="EQ140" s="24" t="str">
        <f t="shared" si="432"/>
        <v/>
      </c>
      <c r="ER140" s="1">
        <f t="shared" si="433"/>
        <v>0</v>
      </c>
      <c r="ES140" s="1">
        <f t="shared" si="434"/>
        <v>0</v>
      </c>
      <c r="ET140" s="24">
        <f t="shared" si="435"/>
        <v>0</v>
      </c>
      <c r="EU140" s="24" t="str">
        <f t="shared" si="436"/>
        <v/>
      </c>
      <c r="EV140" s="24">
        <f t="shared" si="437"/>
        <v>0</v>
      </c>
      <c r="EW140" s="24" t="str">
        <f t="shared" si="438"/>
        <v/>
      </c>
      <c r="EX140" s="24" t="str">
        <f t="shared" si="439"/>
        <v/>
      </c>
      <c r="EZ140" s="24">
        <f t="shared" si="440"/>
        <v>1.1342592592592654E-4</v>
      </c>
      <c r="FA140" s="24">
        <f>IF(AND(C140&lt;&gt;"",C140&lt;=20),C140/86400,20/86400)</f>
        <v>1.1342592592592593E-4</v>
      </c>
      <c r="FB140" s="40">
        <f t="shared" si="441"/>
        <v>-5.2692225582795515E-14</v>
      </c>
      <c r="FD140" s="24">
        <f t="shared" si="442"/>
        <v>1.0745370370370336E-4</v>
      </c>
      <c r="FE140" s="24">
        <f t="shared" si="443"/>
        <v>1.9675925925707882E-7</v>
      </c>
      <c r="FF140" s="24"/>
      <c r="FG140" s="49">
        <f>K140</f>
        <v>1</v>
      </c>
      <c r="FH140" s="8">
        <f>C140</f>
        <v>9.8000000000000007</v>
      </c>
      <c r="FI140" s="49">
        <f>L140</f>
        <v>0</v>
      </c>
      <c r="FJ140" s="49">
        <f t="shared" si="444"/>
        <v>4</v>
      </c>
      <c r="FK140" s="49">
        <f t="shared" si="445"/>
        <v>4</v>
      </c>
      <c r="FL140" s="51">
        <f t="shared" si="446"/>
        <v>9.2839999999999705</v>
      </c>
      <c r="FM140" s="49">
        <f t="shared" si="447"/>
        <v>0</v>
      </c>
      <c r="FN140" s="49">
        <f t="shared" si="448"/>
        <v>1</v>
      </c>
      <c r="FO140" s="51">
        <f t="shared" si="449"/>
        <v>0.51600000000008306</v>
      </c>
      <c r="FP140" s="51">
        <f t="shared" si="450"/>
        <v>0.51600000000008306</v>
      </c>
      <c r="FQ140" s="51">
        <f t="shared" si="451"/>
        <v>0.51600000000008306</v>
      </c>
      <c r="FR140" s="51">
        <f t="shared" si="452"/>
        <v>0.51600000000008306</v>
      </c>
      <c r="FS140" s="51">
        <f t="shared" si="453"/>
        <v>0.51600000000008306</v>
      </c>
      <c r="FT140" s="1">
        <f t="shared" si="454"/>
        <v>0</v>
      </c>
      <c r="FU140" s="1">
        <f t="shared" si="455"/>
        <v>2</v>
      </c>
      <c r="FV140" s="51">
        <f t="shared" si="456"/>
        <v>6.5280000000004996</v>
      </c>
      <c r="FW140" s="51">
        <f t="shared" si="457"/>
        <v>3.2640000000002498</v>
      </c>
      <c r="FX140" s="51">
        <f t="shared" si="458"/>
        <v>4.6070000000002054</v>
      </c>
      <c r="FY140" s="51">
        <f t="shared" si="459"/>
        <v>1.9210000000002947</v>
      </c>
      <c r="FZ140" s="51">
        <f t="shared" si="460"/>
        <v>1.9210000000002947</v>
      </c>
      <c r="GA140" s="1">
        <f t="shared" si="461"/>
        <v>1</v>
      </c>
      <c r="GB140" s="1">
        <f t="shared" si="462"/>
        <v>2</v>
      </c>
      <c r="GC140" s="51">
        <f t="shared" si="463"/>
        <v>2.75599999999947</v>
      </c>
      <c r="GD140" s="51">
        <f t="shared" si="464"/>
        <v>1.377999999999735</v>
      </c>
      <c r="GE140" s="51">
        <f t="shared" si="465"/>
        <v>1.4279999999997628</v>
      </c>
      <c r="GF140" s="51">
        <f t="shared" si="466"/>
        <v>1.3279999999997072</v>
      </c>
      <c r="GG140" s="51">
        <f t="shared" si="467"/>
        <v>1.4279999999997628</v>
      </c>
      <c r="GH140" s="1">
        <f t="shared" si="468"/>
        <v>0</v>
      </c>
      <c r="GI140" s="1">
        <f t="shared" si="469"/>
        <v>0</v>
      </c>
      <c r="GJ140" s="40">
        <f t="shared" si="470"/>
        <v>0</v>
      </c>
      <c r="GK140" s="40" t="str">
        <f t="shared" si="471"/>
        <v/>
      </c>
      <c r="GL140" s="40">
        <f t="shared" si="472"/>
        <v>0</v>
      </c>
      <c r="GM140" s="40" t="str">
        <f t="shared" si="473"/>
        <v/>
      </c>
      <c r="GN140" s="40" t="str">
        <f t="shared" si="474"/>
        <v/>
      </c>
    </row>
    <row r="141" spans="1:196" x14ac:dyDescent="0.25">
      <c r="A141">
        <v>3</v>
      </c>
      <c r="B141">
        <v>0</v>
      </c>
      <c r="C141">
        <v>21</v>
      </c>
      <c r="D141" s="11">
        <f>IF(C141&gt;0,P141+(C141/86400),"")</f>
        <v>2.0858946759259259E-2</v>
      </c>
      <c r="E141" s="11">
        <f t="shared" si="475"/>
        <v>2.0847372685185186E-2</v>
      </c>
      <c r="F141" s="1">
        <v>3</v>
      </c>
      <c r="G141" s="1" t="s">
        <v>288</v>
      </c>
      <c r="H141" s="1">
        <v>21</v>
      </c>
      <c r="J141" s="1"/>
      <c r="K141" s="23">
        <f t="shared" si="335"/>
        <v>1</v>
      </c>
      <c r="L141" s="1">
        <f t="shared" si="336"/>
        <v>1</v>
      </c>
      <c r="M141" s="1">
        <f t="shared" si="337"/>
        <v>0</v>
      </c>
      <c r="N141" s="1">
        <f t="shared" si="338"/>
        <v>0</v>
      </c>
      <c r="O141" s="42">
        <f t="shared" si="339"/>
        <v>0</v>
      </c>
      <c r="P141" s="4">
        <v>2.0615891203703704E-2</v>
      </c>
      <c r="Q141" s="4">
        <v>2.0782349537037035E-2</v>
      </c>
      <c r="R141" s="4">
        <v>2.0783923611111112E-2</v>
      </c>
      <c r="S141" s="4">
        <v>2.0820717592592592E-2</v>
      </c>
      <c r="T141" s="16">
        <v>2.0783923611111112E-2</v>
      </c>
      <c r="U141" s="4">
        <v>2.0820717592592592E-2</v>
      </c>
      <c r="V141" s="4">
        <v>2.082662037037037E-2</v>
      </c>
      <c r="W141" s="16"/>
      <c r="X141" s="4"/>
      <c r="Y141" s="4"/>
      <c r="Z141" s="16"/>
      <c r="AA141" s="4"/>
      <c r="AB141" s="4"/>
      <c r="AC141" s="16"/>
      <c r="AD141" s="4"/>
      <c r="AE141" s="4"/>
      <c r="AF141" s="4">
        <v>2.0859675925925927E-2</v>
      </c>
      <c r="AG141" s="4">
        <f t="shared" si="340"/>
        <v>2.0847372685185186E-2</v>
      </c>
      <c r="AH141" s="4" t="str">
        <f t="shared" si="341"/>
        <v>EB</v>
      </c>
      <c r="AI141" s="4" t="str">
        <f t="shared" si="334"/>
        <v>X</v>
      </c>
      <c r="AJ141" s="1" t="s">
        <v>282</v>
      </c>
      <c r="AK141" s="17" t="s">
        <v>280</v>
      </c>
      <c r="AL141" s="1" t="s">
        <v>286</v>
      </c>
      <c r="AM141" s="1" t="s">
        <v>280</v>
      </c>
      <c r="AW141" s="1" t="str">
        <f t="shared" si="342"/>
        <v>ic</v>
      </c>
      <c r="AY141" s="1">
        <f t="shared" si="343"/>
        <v>1</v>
      </c>
      <c r="AZ141" s="1">
        <f t="shared" si="344"/>
        <v>3</v>
      </c>
      <c r="BA141" s="1">
        <f t="shared" si="345"/>
        <v>3</v>
      </c>
      <c r="BB141" s="1">
        <f t="shared" si="346"/>
        <v>0</v>
      </c>
      <c r="BC141" s="24">
        <f t="shared" si="347"/>
        <v>1.6803240740740841E-4</v>
      </c>
      <c r="BD141" s="24">
        <f t="shared" si="348"/>
        <v>3.6793981481479665E-5</v>
      </c>
      <c r="BE141" s="24">
        <f t="shared" si="349"/>
        <v>5.9027777777782842E-6</v>
      </c>
      <c r="BF141" s="24" t="str">
        <f t="shared" si="350"/>
        <v/>
      </c>
      <c r="BG141" s="24" t="str">
        <f t="shared" si="351"/>
        <v/>
      </c>
      <c r="BH141" s="24" t="str">
        <f t="shared" si="352"/>
        <v/>
      </c>
      <c r="BI141" s="24" t="str">
        <f t="shared" si="353"/>
        <v/>
      </c>
      <c r="BJ141" s="24" t="str">
        <f t="shared" si="354"/>
        <v/>
      </c>
      <c r="BK141" s="24" t="str">
        <f t="shared" si="355"/>
        <v/>
      </c>
      <c r="BL141" s="24" t="str">
        <f t="shared" si="356"/>
        <v/>
      </c>
      <c r="BM141" s="24" t="str">
        <f t="shared" si="357"/>
        <v/>
      </c>
      <c r="BN141" s="24" t="str">
        <f t="shared" si="358"/>
        <v/>
      </c>
      <c r="BO141" s="24">
        <f t="shared" si="359"/>
        <v>2.0752314814815459E-5</v>
      </c>
      <c r="BQ141" s="24" t="str">
        <f t="shared" si="360"/>
        <v/>
      </c>
      <c r="BR141" s="24">
        <f t="shared" si="361"/>
        <v>3.6793981481479665E-5</v>
      </c>
      <c r="BS141" s="24" t="str">
        <f t="shared" si="362"/>
        <v/>
      </c>
      <c r="BT141" s="24" t="str">
        <f t="shared" si="363"/>
        <v/>
      </c>
      <c r="BU141" s="24" t="str">
        <f t="shared" si="364"/>
        <v/>
      </c>
      <c r="BV141" s="24" t="str">
        <f t="shared" si="365"/>
        <v/>
      </c>
      <c r="BW141" s="24" t="str">
        <f t="shared" si="366"/>
        <v/>
      </c>
      <c r="BX141" s="24" t="str">
        <f t="shared" si="367"/>
        <v/>
      </c>
      <c r="BY141" s="24" t="str">
        <f t="shared" si="368"/>
        <v/>
      </c>
      <c r="BZ141" s="24" t="str">
        <f t="shared" si="369"/>
        <v/>
      </c>
      <c r="CA141" s="24" t="str">
        <f t="shared" si="370"/>
        <v/>
      </c>
      <c r="CB141" s="24" t="str">
        <f t="shared" si="371"/>
        <v/>
      </c>
      <c r="CC141" s="24">
        <f t="shared" si="372"/>
        <v>2.0752314814815459E-5</v>
      </c>
      <c r="CD141" s="1">
        <f t="shared" si="373"/>
        <v>0</v>
      </c>
      <c r="CE141" s="1">
        <f t="shared" si="374"/>
        <v>2</v>
      </c>
      <c r="CF141" s="24">
        <f t="shared" si="375"/>
        <v>5.7546296296295124E-5</v>
      </c>
      <c r="CG141" s="24">
        <f t="shared" si="376"/>
        <v>2.8773148148147562E-5</v>
      </c>
      <c r="CH141" s="24">
        <f t="shared" si="377"/>
        <v>3.6793981481479665E-5</v>
      </c>
      <c r="CI141" s="24">
        <f t="shared" si="378"/>
        <v>3.6793981481479665E-5</v>
      </c>
      <c r="CJ141" s="24">
        <f t="shared" si="379"/>
        <v>3.6793981481479665E-5</v>
      </c>
      <c r="CM141" s="24" t="str">
        <f t="shared" si="380"/>
        <v/>
      </c>
      <c r="CN141" s="24" t="str">
        <f t="shared" si="381"/>
        <v/>
      </c>
      <c r="CO141" s="24">
        <f t="shared" si="382"/>
        <v>5.9027777777782842E-6</v>
      </c>
      <c r="CP141" s="24" t="str">
        <f t="shared" si="383"/>
        <v/>
      </c>
      <c r="CQ141" s="24" t="str">
        <f t="shared" si="384"/>
        <v/>
      </c>
      <c r="CR141" s="24" t="str">
        <f t="shared" si="385"/>
        <v/>
      </c>
      <c r="CS141" s="24" t="str">
        <f t="shared" si="386"/>
        <v/>
      </c>
      <c r="CT141" s="24" t="str">
        <f t="shared" si="387"/>
        <v/>
      </c>
      <c r="CU141" s="24" t="str">
        <f t="shared" si="388"/>
        <v/>
      </c>
      <c r="CV141" s="24" t="str">
        <f t="shared" si="389"/>
        <v/>
      </c>
      <c r="CW141" s="24" t="str">
        <f t="shared" si="390"/>
        <v/>
      </c>
      <c r="CX141" s="24" t="str">
        <f t="shared" si="391"/>
        <v/>
      </c>
      <c r="CY141" s="24" t="str">
        <f t="shared" si="392"/>
        <v/>
      </c>
      <c r="CZ141" s="1">
        <f t="shared" si="393"/>
        <v>0</v>
      </c>
      <c r="DA141" s="1">
        <f t="shared" si="394"/>
        <v>1</v>
      </c>
      <c r="DB141" s="24">
        <f t="shared" si="395"/>
        <v>5.9027777777782842E-6</v>
      </c>
      <c r="DC141" s="24">
        <f t="shared" si="396"/>
        <v>5.9027777777782842E-6</v>
      </c>
      <c r="DD141" s="24">
        <f t="shared" si="397"/>
        <v>5.9027777777782842E-6</v>
      </c>
      <c r="DE141" s="24">
        <f t="shared" si="398"/>
        <v>5.9027777777782842E-6</v>
      </c>
      <c r="DF141" s="24">
        <f t="shared" si="399"/>
        <v>5.9027777777782842E-6</v>
      </c>
      <c r="DI141" s="24">
        <f t="shared" si="400"/>
        <v>1.6803240740740841E-4</v>
      </c>
      <c r="DJ141" s="24" t="str">
        <f t="shared" si="401"/>
        <v/>
      </c>
      <c r="DK141" s="24" t="str">
        <f t="shared" si="402"/>
        <v/>
      </c>
      <c r="DL141" s="24" t="str">
        <f t="shared" si="403"/>
        <v/>
      </c>
      <c r="DM141" s="24" t="str">
        <f t="shared" si="404"/>
        <v/>
      </c>
      <c r="DN141" s="24" t="str">
        <f t="shared" si="405"/>
        <v/>
      </c>
      <c r="DO141" s="24" t="str">
        <f t="shared" si="406"/>
        <v/>
      </c>
      <c r="DP141" s="24" t="str">
        <f t="shared" si="407"/>
        <v/>
      </c>
      <c r="DQ141" s="24" t="str">
        <f t="shared" si="408"/>
        <v/>
      </c>
      <c r="DR141" s="24" t="str">
        <f t="shared" si="409"/>
        <v/>
      </c>
      <c r="DS141" s="24" t="str">
        <f t="shared" si="410"/>
        <v/>
      </c>
      <c r="DT141" s="24" t="str">
        <f t="shared" si="411"/>
        <v/>
      </c>
      <c r="DU141" s="24" t="str">
        <f t="shared" si="412"/>
        <v/>
      </c>
      <c r="DV141" s="1">
        <f t="shared" si="413"/>
        <v>1</v>
      </c>
      <c r="DW141" s="1">
        <f t="shared" si="414"/>
        <v>1</v>
      </c>
      <c r="DX141" s="24">
        <f t="shared" si="415"/>
        <v>1.6803240740740841E-4</v>
      </c>
      <c r="DY141" s="24">
        <f t="shared" si="416"/>
        <v>1.6803240740740841E-4</v>
      </c>
      <c r="DZ141" s="24">
        <f t="shared" si="417"/>
        <v>1.6803240740740841E-4</v>
      </c>
      <c r="EA141" s="24">
        <f t="shared" si="418"/>
        <v>1.6803240740740841E-4</v>
      </c>
      <c r="EB141" s="24" t="str">
        <f t="shared" si="419"/>
        <v/>
      </c>
      <c r="EE141" s="24" t="str">
        <f t="shared" si="420"/>
        <v/>
      </c>
      <c r="EF141" s="24" t="str">
        <f t="shared" si="421"/>
        <v/>
      </c>
      <c r="EG141" s="24" t="str">
        <f t="shared" si="422"/>
        <v/>
      </c>
      <c r="EH141" s="24" t="str">
        <f t="shared" si="423"/>
        <v/>
      </c>
      <c r="EI141" s="24" t="str">
        <f t="shared" si="424"/>
        <v/>
      </c>
      <c r="EJ141" s="24" t="str">
        <f t="shared" si="425"/>
        <v/>
      </c>
      <c r="EK141" s="24" t="str">
        <f t="shared" si="426"/>
        <v/>
      </c>
      <c r="EL141" s="24" t="str">
        <f t="shared" si="427"/>
        <v/>
      </c>
      <c r="EM141" s="24" t="str">
        <f t="shared" si="428"/>
        <v/>
      </c>
      <c r="EN141" s="24" t="str">
        <f t="shared" si="429"/>
        <v/>
      </c>
      <c r="EO141" s="24" t="str">
        <f t="shared" si="430"/>
        <v/>
      </c>
      <c r="EP141" s="24" t="str">
        <f t="shared" si="431"/>
        <v/>
      </c>
      <c r="EQ141" s="24" t="str">
        <f t="shared" si="432"/>
        <v/>
      </c>
      <c r="ER141" s="1">
        <f t="shared" si="433"/>
        <v>0</v>
      </c>
      <c r="ES141" s="1">
        <f t="shared" si="434"/>
        <v>0</v>
      </c>
      <c r="ET141" s="24">
        <f t="shared" si="435"/>
        <v>0</v>
      </c>
      <c r="EU141" s="24" t="str">
        <f t="shared" si="436"/>
        <v/>
      </c>
      <c r="EV141" s="24">
        <f t="shared" si="437"/>
        <v>0</v>
      </c>
      <c r="EW141" s="24" t="str">
        <f t="shared" si="438"/>
        <v/>
      </c>
      <c r="EX141" s="24" t="str">
        <f t="shared" si="439"/>
        <v/>
      </c>
      <c r="EZ141" s="24">
        <f t="shared" si="440"/>
        <v>2.3148148148148182E-4</v>
      </c>
      <c r="FA141" s="24">
        <f>IF(AND(C141&lt;&gt;"",C141&lt;=20),C141/86400,20/86400)</f>
        <v>2.3148148148148149E-4</v>
      </c>
      <c r="FB141" s="40">
        <f t="shared" si="441"/>
        <v>-2.8102520310824275E-14</v>
      </c>
      <c r="FD141" s="24">
        <f t="shared" si="442"/>
        <v>1.6803240740740841E-4</v>
      </c>
      <c r="FE141" s="24">
        <f t="shared" si="443"/>
        <v>1.5740740740774473E-6</v>
      </c>
      <c r="FF141" s="24"/>
      <c r="FG141" s="49">
        <f>K141</f>
        <v>1</v>
      </c>
      <c r="FH141" s="8">
        <f>C141</f>
        <v>21</v>
      </c>
      <c r="FI141" s="49">
        <f>L141</f>
        <v>1</v>
      </c>
      <c r="FJ141" s="49">
        <f t="shared" si="444"/>
        <v>1</v>
      </c>
      <c r="FK141" s="49">
        <f t="shared" si="445"/>
        <v>3</v>
      </c>
      <c r="FL141" s="51">
        <f t="shared" si="446"/>
        <v>14.518000000000086</v>
      </c>
      <c r="FM141" s="49">
        <f t="shared" si="447"/>
        <v>0</v>
      </c>
      <c r="FN141" s="49">
        <f t="shared" si="448"/>
        <v>2</v>
      </c>
      <c r="FO141" s="51">
        <f t="shared" si="449"/>
        <v>4.9719999999998983</v>
      </c>
      <c r="FP141" s="51">
        <f t="shared" si="450"/>
        <v>2.4859999999999491</v>
      </c>
      <c r="FQ141" s="51">
        <f t="shared" si="451"/>
        <v>3.1789999999998431</v>
      </c>
      <c r="FR141" s="51">
        <f t="shared" si="452"/>
        <v>3.1789999999998431</v>
      </c>
      <c r="FS141" s="51">
        <f t="shared" si="453"/>
        <v>3.1789999999998431</v>
      </c>
      <c r="FT141" s="1">
        <f t="shared" si="454"/>
        <v>0</v>
      </c>
      <c r="FU141" s="1">
        <f t="shared" si="455"/>
        <v>1</v>
      </c>
      <c r="FV141" s="51">
        <f t="shared" si="456"/>
        <v>0.51000000000004375</v>
      </c>
      <c r="FW141" s="51">
        <f t="shared" si="457"/>
        <v>0.51000000000004375</v>
      </c>
      <c r="FX141" s="51">
        <f t="shared" si="458"/>
        <v>0.51000000000004375</v>
      </c>
      <c r="FY141" s="51">
        <f t="shared" si="459"/>
        <v>0.51000000000004375</v>
      </c>
      <c r="FZ141" s="51">
        <f t="shared" si="460"/>
        <v>0.51000000000004375</v>
      </c>
      <c r="GA141" s="1">
        <f t="shared" si="461"/>
        <v>1</v>
      </c>
      <c r="GB141" s="1">
        <f t="shared" si="462"/>
        <v>1</v>
      </c>
      <c r="GC141" s="51">
        <f t="shared" si="463"/>
        <v>14.518000000000086</v>
      </c>
      <c r="GD141" s="51">
        <f t="shared" si="464"/>
        <v>14.518000000000086</v>
      </c>
      <c r="GE141" s="51">
        <f t="shared" si="465"/>
        <v>14.518000000000086</v>
      </c>
      <c r="GF141" s="51">
        <f t="shared" si="466"/>
        <v>14.518000000000086</v>
      </c>
      <c r="GG141" s="51" t="str">
        <f t="shared" si="467"/>
        <v/>
      </c>
      <c r="GH141" s="1">
        <f t="shared" si="468"/>
        <v>0</v>
      </c>
      <c r="GI141" s="1">
        <f t="shared" si="469"/>
        <v>0</v>
      </c>
      <c r="GJ141" s="40">
        <f t="shared" si="470"/>
        <v>0</v>
      </c>
      <c r="GK141" s="40" t="str">
        <f t="shared" si="471"/>
        <v/>
      </c>
      <c r="GL141" s="40">
        <f t="shared" si="472"/>
        <v>0</v>
      </c>
      <c r="GM141" s="40" t="str">
        <f t="shared" si="473"/>
        <v/>
      </c>
      <c r="GN141" s="40" t="str">
        <f t="shared" si="474"/>
        <v/>
      </c>
    </row>
    <row r="142" spans="1:196" x14ac:dyDescent="0.25">
      <c r="A142">
        <v>2</v>
      </c>
      <c r="B142">
        <v>0</v>
      </c>
      <c r="C142">
        <v>26.8</v>
      </c>
      <c r="D142" s="11">
        <f>IF(C142&gt;0,P142+(C142/86400),"")</f>
        <v>3.0312476851851851E-2</v>
      </c>
      <c r="E142" s="11">
        <f t="shared" si="475"/>
        <v>3.0233773148148149E-2</v>
      </c>
      <c r="F142" s="1">
        <v>3</v>
      </c>
      <c r="G142" s="1" t="s">
        <v>283</v>
      </c>
      <c r="H142" s="1">
        <v>51</v>
      </c>
      <c r="J142" s="1"/>
      <c r="K142" s="23">
        <f t="shared" si="335"/>
        <v>0</v>
      </c>
      <c r="L142" s="1">
        <f t="shared" si="336"/>
        <v>1</v>
      </c>
      <c r="M142" s="1">
        <f t="shared" si="337"/>
        <v>0</v>
      </c>
      <c r="N142" s="1">
        <f t="shared" si="338"/>
        <v>1</v>
      </c>
      <c r="O142" s="42">
        <f t="shared" si="339"/>
        <v>0</v>
      </c>
      <c r="P142" s="4">
        <v>3.0002291666666667E-2</v>
      </c>
      <c r="Q142" s="4"/>
      <c r="R142" s="4"/>
      <c r="S142" s="4"/>
      <c r="T142" s="16">
        <v>3.0066631944444446E-2</v>
      </c>
      <c r="U142" s="4">
        <v>3.0072141203703703E-2</v>
      </c>
      <c r="V142" s="4">
        <v>3.018409722222222E-2</v>
      </c>
      <c r="W142" s="16">
        <v>3.0194722222222223E-2</v>
      </c>
      <c r="X142" s="4">
        <v>3.0223252314814816E-2</v>
      </c>
      <c r="Y142" s="4">
        <v>3.0229548611111112E-2</v>
      </c>
      <c r="Z142" s="16"/>
      <c r="AA142" s="4"/>
      <c r="AB142" s="4"/>
      <c r="AC142" s="16"/>
      <c r="AD142" s="4"/>
      <c r="AE142" s="4"/>
      <c r="AF142" s="4">
        <v>3.0313761574074075E-2</v>
      </c>
      <c r="AG142" s="4">
        <f t="shared" si="340"/>
        <v>3.0233773148148149E-2</v>
      </c>
      <c r="AH142" s="4" t="str">
        <f t="shared" si="341"/>
        <v>EB</v>
      </c>
      <c r="AI142" s="4" t="str">
        <f t="shared" si="334"/>
        <v>X</v>
      </c>
      <c r="AJ142" s="1" t="s">
        <v>282</v>
      </c>
      <c r="AK142" s="17" t="s">
        <v>286</v>
      </c>
      <c r="AL142" s="1" t="s">
        <v>282</v>
      </c>
      <c r="AM142" s="1" t="s">
        <v>286</v>
      </c>
      <c r="AN142" s="17" t="s">
        <v>282</v>
      </c>
      <c r="AO142" s="1" t="s">
        <v>286</v>
      </c>
      <c r="AP142" s="1" t="s">
        <v>282</v>
      </c>
      <c r="AW142" s="1" t="str">
        <f t="shared" si="342"/>
        <v>surt</v>
      </c>
      <c r="AY142" s="1">
        <f t="shared" si="343"/>
        <v>999</v>
      </c>
      <c r="AZ142" s="1">
        <f t="shared" si="344"/>
        <v>6</v>
      </c>
      <c r="BA142" s="1">
        <f t="shared" si="345"/>
        <v>6</v>
      </c>
      <c r="BB142" s="1">
        <f t="shared" si="346"/>
        <v>0</v>
      </c>
      <c r="BC142" s="24">
        <f t="shared" si="347"/>
        <v>6.4340277777779481E-5</v>
      </c>
      <c r="BD142" s="24">
        <f t="shared" si="348"/>
        <v>5.5092592592571876E-6</v>
      </c>
      <c r="BE142" s="24">
        <f t="shared" si="349"/>
        <v>1.1195601851851644E-4</v>
      </c>
      <c r="BF142" s="24">
        <f t="shared" si="350"/>
        <v>1.0625000000003687E-5</v>
      </c>
      <c r="BG142" s="24">
        <f t="shared" si="351"/>
        <v>2.8530092592592149E-5</v>
      </c>
      <c r="BH142" s="24">
        <f t="shared" si="352"/>
        <v>6.2962962962959113E-6</v>
      </c>
      <c r="BI142" s="24" t="str">
        <f t="shared" si="353"/>
        <v/>
      </c>
      <c r="BJ142" s="24" t="str">
        <f t="shared" si="354"/>
        <v/>
      </c>
      <c r="BK142" s="24" t="str">
        <f t="shared" si="355"/>
        <v/>
      </c>
      <c r="BL142" s="24" t="str">
        <f t="shared" si="356"/>
        <v/>
      </c>
      <c r="BM142" s="24" t="str">
        <f t="shared" si="357"/>
        <v/>
      </c>
      <c r="BN142" s="24" t="str">
        <f t="shared" si="358"/>
        <v/>
      </c>
      <c r="BO142" s="24">
        <f t="shared" si="359"/>
        <v>4.2245370370369573E-6</v>
      </c>
      <c r="BQ142" s="24" t="str">
        <f t="shared" si="360"/>
        <v/>
      </c>
      <c r="BR142" s="24" t="str">
        <f t="shared" si="361"/>
        <v/>
      </c>
      <c r="BS142" s="24" t="str">
        <f t="shared" si="362"/>
        <v/>
      </c>
      <c r="BT142" s="24" t="str">
        <f t="shared" si="363"/>
        <v/>
      </c>
      <c r="BU142" s="24" t="str">
        <f t="shared" si="364"/>
        <v/>
      </c>
      <c r="BV142" s="24" t="str">
        <f t="shared" si="365"/>
        <v/>
      </c>
      <c r="BW142" s="24" t="str">
        <f t="shared" si="366"/>
        <v/>
      </c>
      <c r="BX142" s="24" t="str">
        <f t="shared" si="367"/>
        <v/>
      </c>
      <c r="BY142" s="24" t="str">
        <f t="shared" si="368"/>
        <v/>
      </c>
      <c r="BZ142" s="24" t="str">
        <f t="shared" si="369"/>
        <v/>
      </c>
      <c r="CA142" s="24" t="str">
        <f t="shared" si="370"/>
        <v/>
      </c>
      <c r="CB142" s="24" t="str">
        <f t="shared" si="371"/>
        <v/>
      </c>
      <c r="CC142" s="24" t="str">
        <f t="shared" si="372"/>
        <v/>
      </c>
      <c r="CD142" s="1">
        <f t="shared" si="373"/>
        <v>0</v>
      </c>
      <c r="CE142" s="1">
        <f t="shared" si="374"/>
        <v>0</v>
      </c>
      <c r="CF142" s="24">
        <f t="shared" si="375"/>
        <v>0</v>
      </c>
      <c r="CG142" s="24" t="str">
        <f t="shared" si="376"/>
        <v/>
      </c>
      <c r="CH142" s="24">
        <f t="shared" si="377"/>
        <v>0</v>
      </c>
      <c r="CI142" s="24" t="str">
        <f t="shared" si="378"/>
        <v/>
      </c>
      <c r="CJ142" s="24" t="str">
        <f t="shared" si="379"/>
        <v/>
      </c>
      <c r="CM142" s="24" t="str">
        <f t="shared" si="380"/>
        <v/>
      </c>
      <c r="CN142" s="24">
        <f t="shared" si="381"/>
        <v>5.5092592592571876E-6</v>
      </c>
      <c r="CO142" s="24" t="str">
        <f t="shared" si="382"/>
        <v/>
      </c>
      <c r="CP142" s="24">
        <f t="shared" si="383"/>
        <v>1.0625000000003687E-5</v>
      </c>
      <c r="CQ142" s="24" t="str">
        <f t="shared" si="384"/>
        <v/>
      </c>
      <c r="CR142" s="24">
        <f t="shared" si="385"/>
        <v>6.2962962962959113E-6</v>
      </c>
      <c r="CS142" s="24" t="str">
        <f t="shared" si="386"/>
        <v/>
      </c>
      <c r="CT142" s="24" t="str">
        <f t="shared" si="387"/>
        <v/>
      </c>
      <c r="CU142" s="24" t="str">
        <f t="shared" si="388"/>
        <v/>
      </c>
      <c r="CV142" s="24" t="str">
        <f t="shared" si="389"/>
        <v/>
      </c>
      <c r="CW142" s="24" t="str">
        <f t="shared" si="390"/>
        <v/>
      </c>
      <c r="CX142" s="24" t="str">
        <f t="shared" si="391"/>
        <v/>
      </c>
      <c r="CY142" s="24" t="str">
        <f t="shared" si="392"/>
        <v/>
      </c>
      <c r="CZ142" s="1">
        <f t="shared" si="393"/>
        <v>0</v>
      </c>
      <c r="DA142" s="1">
        <f t="shared" si="394"/>
        <v>3</v>
      </c>
      <c r="DB142" s="24">
        <f t="shared" si="395"/>
        <v>2.2430555555556786E-5</v>
      </c>
      <c r="DC142" s="24">
        <f t="shared" si="396"/>
        <v>7.476851851852262E-6</v>
      </c>
      <c r="DD142" s="24">
        <f t="shared" si="397"/>
        <v>1.0625000000003687E-5</v>
      </c>
      <c r="DE142" s="24">
        <f t="shared" si="398"/>
        <v>5.5092592592571876E-6</v>
      </c>
      <c r="DF142" s="24">
        <f t="shared" si="399"/>
        <v>5.5092592592571876E-6</v>
      </c>
      <c r="DI142" s="24">
        <f t="shared" si="400"/>
        <v>6.4340277777779481E-5</v>
      </c>
      <c r="DJ142" s="24" t="str">
        <f t="shared" si="401"/>
        <v/>
      </c>
      <c r="DK142" s="24">
        <f t="shared" si="402"/>
        <v>1.1195601851851644E-4</v>
      </c>
      <c r="DL142" s="24" t="str">
        <f t="shared" si="403"/>
        <v/>
      </c>
      <c r="DM142" s="24">
        <f t="shared" si="404"/>
        <v>2.8530092592592149E-5</v>
      </c>
      <c r="DN142" s="24" t="str">
        <f t="shared" si="405"/>
        <v/>
      </c>
      <c r="DO142" s="24" t="str">
        <f t="shared" si="406"/>
        <v/>
      </c>
      <c r="DP142" s="24" t="str">
        <f t="shared" si="407"/>
        <v/>
      </c>
      <c r="DQ142" s="24" t="str">
        <f t="shared" si="408"/>
        <v/>
      </c>
      <c r="DR142" s="24" t="str">
        <f t="shared" si="409"/>
        <v/>
      </c>
      <c r="DS142" s="24" t="str">
        <f t="shared" si="410"/>
        <v/>
      </c>
      <c r="DT142" s="24" t="str">
        <f t="shared" si="411"/>
        <v/>
      </c>
      <c r="DU142" s="24">
        <f t="shared" si="412"/>
        <v>4.2245370370369573E-6</v>
      </c>
      <c r="DV142" s="1">
        <f t="shared" si="413"/>
        <v>1</v>
      </c>
      <c r="DW142" s="1">
        <f t="shared" si="414"/>
        <v>4</v>
      </c>
      <c r="DX142" s="24">
        <f t="shared" si="415"/>
        <v>2.0905092592592503E-4</v>
      </c>
      <c r="DY142" s="24">
        <f t="shared" si="416"/>
        <v>5.2262731481481257E-5</v>
      </c>
      <c r="DZ142" s="24">
        <f t="shared" si="417"/>
        <v>1.1195601851851644E-4</v>
      </c>
      <c r="EA142" s="24">
        <f t="shared" si="418"/>
        <v>6.4340277777779481E-5</v>
      </c>
      <c r="EB142" s="24">
        <f t="shared" si="419"/>
        <v>1.1195601851851644E-4</v>
      </c>
      <c r="EE142" s="24" t="str">
        <f t="shared" si="420"/>
        <v/>
      </c>
      <c r="EF142" s="24" t="str">
        <f t="shared" si="421"/>
        <v/>
      </c>
      <c r="EG142" s="24" t="str">
        <f t="shared" si="422"/>
        <v/>
      </c>
      <c r="EH142" s="24" t="str">
        <f t="shared" si="423"/>
        <v/>
      </c>
      <c r="EI142" s="24" t="str">
        <f t="shared" si="424"/>
        <v/>
      </c>
      <c r="EJ142" s="24" t="str">
        <f t="shared" si="425"/>
        <v/>
      </c>
      <c r="EK142" s="24" t="str">
        <f t="shared" si="426"/>
        <v/>
      </c>
      <c r="EL142" s="24" t="str">
        <f t="shared" si="427"/>
        <v/>
      </c>
      <c r="EM142" s="24" t="str">
        <f t="shared" si="428"/>
        <v/>
      </c>
      <c r="EN142" s="24" t="str">
        <f t="shared" si="429"/>
        <v/>
      </c>
      <c r="EO142" s="24" t="str">
        <f t="shared" si="430"/>
        <v/>
      </c>
      <c r="EP142" s="24" t="str">
        <f t="shared" si="431"/>
        <v/>
      </c>
      <c r="EQ142" s="24" t="str">
        <f t="shared" si="432"/>
        <v/>
      </c>
      <c r="ER142" s="1">
        <f t="shared" si="433"/>
        <v>0</v>
      </c>
      <c r="ES142" s="1">
        <f t="shared" si="434"/>
        <v>0</v>
      </c>
      <c r="ET142" s="24">
        <f t="shared" si="435"/>
        <v>0</v>
      </c>
      <c r="EU142" s="24" t="str">
        <f t="shared" si="436"/>
        <v/>
      </c>
      <c r="EV142" s="24">
        <f t="shared" si="437"/>
        <v>0</v>
      </c>
      <c r="EW142" s="24" t="str">
        <f t="shared" si="438"/>
        <v/>
      </c>
      <c r="EX142" s="24" t="str">
        <f t="shared" si="439"/>
        <v/>
      </c>
      <c r="EZ142" s="24">
        <f t="shared" si="440"/>
        <v>2.3148148148148182E-4</v>
      </c>
      <c r="FA142" s="24">
        <f>IF(AND(C142&lt;&gt;"",C142&lt;=20),C142/86400,20/86400)</f>
        <v>2.3148148148148149E-4</v>
      </c>
      <c r="FB142" s="40">
        <f t="shared" si="441"/>
        <v>-2.8102520310824275E-14</v>
      </c>
      <c r="FD142" s="24" t="str">
        <f t="shared" si="442"/>
        <v/>
      </c>
      <c r="FE142" s="24" t="str">
        <f t="shared" si="443"/>
        <v/>
      </c>
      <c r="FF142" s="24"/>
      <c r="FG142" s="49">
        <f>K142</f>
        <v>0</v>
      </c>
      <c r="FH142" s="8">
        <f>C142</f>
        <v>26.8</v>
      </c>
      <c r="FI142" s="49">
        <f>L142</f>
        <v>1</v>
      </c>
      <c r="FJ142" s="49">
        <f t="shared" si="444"/>
        <v>999</v>
      </c>
      <c r="FK142" s="49">
        <f t="shared" si="445"/>
        <v>6</v>
      </c>
      <c r="FL142" s="51" t="str">
        <f t="shared" si="446"/>
        <v/>
      </c>
      <c r="FM142" s="49">
        <f t="shared" si="447"/>
        <v>0</v>
      </c>
      <c r="FN142" s="49">
        <f t="shared" si="448"/>
        <v>0</v>
      </c>
      <c r="FO142" s="51">
        <f t="shared" si="449"/>
        <v>0</v>
      </c>
      <c r="FP142" s="51" t="str">
        <f t="shared" si="450"/>
        <v/>
      </c>
      <c r="FQ142" s="51">
        <f t="shared" si="451"/>
        <v>0</v>
      </c>
      <c r="FR142" s="51" t="str">
        <f t="shared" si="452"/>
        <v/>
      </c>
      <c r="FS142" s="51" t="str">
        <f t="shared" si="453"/>
        <v/>
      </c>
      <c r="FT142" s="1">
        <f t="shared" si="454"/>
        <v>0</v>
      </c>
      <c r="FU142" s="1">
        <f t="shared" si="455"/>
        <v>3</v>
      </c>
      <c r="FV142" s="51">
        <f t="shared" si="456"/>
        <v>1.9380000000001063</v>
      </c>
      <c r="FW142" s="51">
        <f t="shared" si="457"/>
        <v>0.64600000000003543</v>
      </c>
      <c r="FX142" s="51">
        <f t="shared" si="458"/>
        <v>0.91800000000031856</v>
      </c>
      <c r="FY142" s="51">
        <f t="shared" si="459"/>
        <v>0.47599999999982101</v>
      </c>
      <c r="FZ142" s="51">
        <f t="shared" si="460"/>
        <v>0.47599999999982101</v>
      </c>
      <c r="GA142" s="1">
        <f t="shared" si="461"/>
        <v>1</v>
      </c>
      <c r="GB142" s="1">
        <f t="shared" si="462"/>
        <v>4</v>
      </c>
      <c r="GC142" s="51">
        <f t="shared" si="463"/>
        <v>18.061999999999923</v>
      </c>
      <c r="GD142" s="51">
        <f t="shared" si="464"/>
        <v>4.5154999999999808</v>
      </c>
      <c r="GE142" s="51">
        <f t="shared" si="465"/>
        <v>9.6729999999998206</v>
      </c>
      <c r="GF142" s="51">
        <f t="shared" si="466"/>
        <v>5.5590000000001467</v>
      </c>
      <c r="GG142" s="51">
        <f t="shared" si="467"/>
        <v>9.6729999999998206</v>
      </c>
      <c r="GH142" s="1">
        <f t="shared" si="468"/>
        <v>0</v>
      </c>
      <c r="GI142" s="1">
        <f t="shared" si="469"/>
        <v>0</v>
      </c>
      <c r="GJ142" s="40">
        <f t="shared" si="470"/>
        <v>0</v>
      </c>
      <c r="GK142" s="40" t="str">
        <f t="shared" si="471"/>
        <v/>
      </c>
      <c r="GL142" s="40">
        <f t="shared" si="472"/>
        <v>0</v>
      </c>
      <c r="GM142" s="40" t="str">
        <f t="shared" si="473"/>
        <v/>
      </c>
      <c r="GN142" s="40" t="str">
        <f t="shared" si="474"/>
        <v/>
      </c>
    </row>
    <row r="143" spans="1:196" x14ac:dyDescent="0.25">
      <c r="A143">
        <v>3</v>
      </c>
      <c r="B143">
        <v>0</v>
      </c>
      <c r="C143">
        <v>21.9</v>
      </c>
      <c r="D143" s="11">
        <f>IF(C143&gt;0,P143+(C143/86400),"")</f>
        <v>2.0803703703703703E-2</v>
      </c>
      <c r="E143" s="11">
        <f t="shared" si="475"/>
        <v>2.0781712962962964E-2</v>
      </c>
      <c r="F143" s="1">
        <v>3</v>
      </c>
      <c r="G143" s="1" t="s">
        <v>283</v>
      </c>
      <c r="H143" s="1">
        <v>52</v>
      </c>
      <c r="J143" s="1"/>
      <c r="K143" s="23">
        <f t="shared" si="335"/>
        <v>1</v>
      </c>
      <c r="L143" s="1">
        <f t="shared" si="336"/>
        <v>1</v>
      </c>
      <c r="M143" s="1">
        <f t="shared" si="337"/>
        <v>0</v>
      </c>
      <c r="N143" s="1">
        <f t="shared" si="338"/>
        <v>0</v>
      </c>
      <c r="O143" s="42">
        <f t="shared" si="339"/>
        <v>0</v>
      </c>
      <c r="P143" s="4">
        <v>2.0550231481481482E-2</v>
      </c>
      <c r="Q143" s="4">
        <v>2.0710787037037038E-2</v>
      </c>
      <c r="R143" s="4">
        <v>2.0712164351851851E-2</v>
      </c>
      <c r="S143" s="4">
        <v>2.0736365740740743E-2</v>
      </c>
      <c r="T143" s="16">
        <v>2.0696423611111112E-2</v>
      </c>
      <c r="U143" s="4">
        <v>2.0704976851851849E-2</v>
      </c>
      <c r="V143" s="4">
        <v>2.0712164351851851E-2</v>
      </c>
      <c r="W143" s="16">
        <v>2.0736365740740743E-2</v>
      </c>
      <c r="X143" s="4">
        <v>2.0741678240740739E-2</v>
      </c>
      <c r="Y143" s="4"/>
      <c r="Z143" s="16"/>
      <c r="AA143" s="4"/>
      <c r="AB143" s="4"/>
      <c r="AC143" s="16"/>
      <c r="AD143" s="4"/>
      <c r="AE143" s="4"/>
      <c r="AF143" s="4">
        <v>2.0804050925925927E-2</v>
      </c>
      <c r="AG143" s="4">
        <f t="shared" si="340"/>
        <v>2.0781712962962964E-2</v>
      </c>
      <c r="AH143" s="4" t="str">
        <f t="shared" si="341"/>
        <v>EB</v>
      </c>
      <c r="AI143" s="4" t="str">
        <f t="shared" si="334"/>
        <v>X</v>
      </c>
      <c r="AJ143" s="1" t="s">
        <v>282</v>
      </c>
      <c r="AK143" s="17" t="s">
        <v>286</v>
      </c>
      <c r="AL143" s="1" t="s">
        <v>282</v>
      </c>
      <c r="AM143" s="1" t="s">
        <v>280</v>
      </c>
      <c r="AN143" s="17" t="s">
        <v>286</v>
      </c>
      <c r="AO143" s="1" t="s">
        <v>280</v>
      </c>
      <c r="AW143" s="1" t="str">
        <f t="shared" si="342"/>
        <v>ic</v>
      </c>
      <c r="AY143" s="1">
        <f t="shared" si="343"/>
        <v>3</v>
      </c>
      <c r="AZ143" s="1">
        <f t="shared" si="344"/>
        <v>5</v>
      </c>
      <c r="BA143" s="1">
        <f t="shared" si="345"/>
        <v>5</v>
      </c>
      <c r="BB143" s="1">
        <f t="shared" si="346"/>
        <v>0</v>
      </c>
      <c r="BC143" s="24">
        <f t="shared" si="347"/>
        <v>1.461921296296298E-4</v>
      </c>
      <c r="BD143" s="24">
        <f t="shared" si="348"/>
        <v>8.5532407407377942E-6</v>
      </c>
      <c r="BE143" s="24">
        <f t="shared" si="349"/>
        <v>7.187500000001984E-6</v>
      </c>
      <c r="BF143" s="24">
        <f t="shared" si="350"/>
        <v>2.4201388888891312E-5</v>
      </c>
      <c r="BG143" s="24">
        <f t="shared" si="351"/>
        <v>5.3124999999966394E-6</v>
      </c>
      <c r="BH143" s="24" t="str">
        <f t="shared" si="352"/>
        <v/>
      </c>
      <c r="BI143" s="24" t="str">
        <f t="shared" si="353"/>
        <v/>
      </c>
      <c r="BJ143" s="24" t="str">
        <f t="shared" si="354"/>
        <v/>
      </c>
      <c r="BK143" s="24" t="str">
        <f t="shared" si="355"/>
        <v/>
      </c>
      <c r="BL143" s="24" t="str">
        <f t="shared" si="356"/>
        <v/>
      </c>
      <c r="BM143" s="24" t="str">
        <f t="shared" si="357"/>
        <v/>
      </c>
      <c r="BN143" s="24" t="str">
        <f t="shared" si="358"/>
        <v/>
      </c>
      <c r="BO143" s="24">
        <f t="shared" si="359"/>
        <v>4.0034722222224289E-5</v>
      </c>
      <c r="BQ143" s="24" t="str">
        <f t="shared" si="360"/>
        <v/>
      </c>
      <c r="BR143" s="24" t="str">
        <f t="shared" si="361"/>
        <v/>
      </c>
      <c r="BS143" s="24" t="str">
        <f t="shared" si="362"/>
        <v/>
      </c>
      <c r="BT143" s="24">
        <f t="shared" si="363"/>
        <v>2.4201388888891312E-5</v>
      </c>
      <c r="BU143" s="24" t="str">
        <f t="shared" si="364"/>
        <v/>
      </c>
      <c r="BV143" s="24" t="str">
        <f t="shared" si="365"/>
        <v/>
      </c>
      <c r="BW143" s="24" t="str">
        <f t="shared" si="366"/>
        <v/>
      </c>
      <c r="BX143" s="24" t="str">
        <f t="shared" si="367"/>
        <v/>
      </c>
      <c r="BY143" s="24" t="str">
        <f t="shared" si="368"/>
        <v/>
      </c>
      <c r="BZ143" s="24" t="str">
        <f t="shared" si="369"/>
        <v/>
      </c>
      <c r="CA143" s="24" t="str">
        <f t="shared" si="370"/>
        <v/>
      </c>
      <c r="CB143" s="24" t="str">
        <f t="shared" si="371"/>
        <v/>
      </c>
      <c r="CC143" s="24">
        <f t="shared" si="372"/>
        <v>4.0034722222224289E-5</v>
      </c>
      <c r="CD143" s="1">
        <f t="shared" si="373"/>
        <v>0</v>
      </c>
      <c r="CE143" s="1">
        <f t="shared" si="374"/>
        <v>2</v>
      </c>
      <c r="CF143" s="24">
        <f t="shared" si="375"/>
        <v>6.4236111111115601E-5</v>
      </c>
      <c r="CG143" s="24">
        <f t="shared" si="376"/>
        <v>3.2118055555557801E-5</v>
      </c>
      <c r="CH143" s="24">
        <f t="shared" si="377"/>
        <v>4.0034722222224289E-5</v>
      </c>
      <c r="CI143" s="24">
        <f t="shared" si="378"/>
        <v>2.4201388888891312E-5</v>
      </c>
      <c r="CJ143" s="24">
        <f t="shared" si="379"/>
        <v>2.4201388888891312E-5</v>
      </c>
      <c r="CM143" s="24" t="str">
        <f t="shared" si="380"/>
        <v/>
      </c>
      <c r="CN143" s="24">
        <f t="shared" si="381"/>
        <v>8.5532407407377942E-6</v>
      </c>
      <c r="CO143" s="24" t="str">
        <f t="shared" si="382"/>
        <v/>
      </c>
      <c r="CP143" s="24" t="str">
        <f t="shared" si="383"/>
        <v/>
      </c>
      <c r="CQ143" s="24">
        <f t="shared" si="384"/>
        <v>5.3124999999966394E-6</v>
      </c>
      <c r="CR143" s="24" t="str">
        <f t="shared" si="385"/>
        <v/>
      </c>
      <c r="CS143" s="24" t="str">
        <f t="shared" si="386"/>
        <v/>
      </c>
      <c r="CT143" s="24" t="str">
        <f t="shared" si="387"/>
        <v/>
      </c>
      <c r="CU143" s="24" t="str">
        <f t="shared" si="388"/>
        <v/>
      </c>
      <c r="CV143" s="24" t="str">
        <f t="shared" si="389"/>
        <v/>
      </c>
      <c r="CW143" s="24" t="str">
        <f t="shared" si="390"/>
        <v/>
      </c>
      <c r="CX143" s="24" t="str">
        <f t="shared" si="391"/>
        <v/>
      </c>
      <c r="CY143" s="24" t="str">
        <f t="shared" si="392"/>
        <v/>
      </c>
      <c r="CZ143" s="1">
        <f t="shared" si="393"/>
        <v>0</v>
      </c>
      <c r="DA143" s="1">
        <f t="shared" si="394"/>
        <v>2</v>
      </c>
      <c r="DB143" s="24">
        <f t="shared" si="395"/>
        <v>1.3865740740734434E-5</v>
      </c>
      <c r="DC143" s="24">
        <f t="shared" si="396"/>
        <v>6.9328703703672168E-6</v>
      </c>
      <c r="DD143" s="24">
        <f t="shared" si="397"/>
        <v>8.5532407407377942E-6</v>
      </c>
      <c r="DE143" s="24">
        <f t="shared" si="398"/>
        <v>8.5532407407377942E-6</v>
      </c>
      <c r="DF143" s="24">
        <f t="shared" si="399"/>
        <v>8.5532407407377942E-6</v>
      </c>
      <c r="DI143" s="24">
        <f t="shared" si="400"/>
        <v>1.461921296296298E-4</v>
      </c>
      <c r="DJ143" s="24" t="str">
        <f t="shared" si="401"/>
        <v/>
      </c>
      <c r="DK143" s="24">
        <f t="shared" si="402"/>
        <v>7.187500000001984E-6</v>
      </c>
      <c r="DL143" s="24" t="str">
        <f t="shared" si="403"/>
        <v/>
      </c>
      <c r="DM143" s="24" t="str">
        <f t="shared" si="404"/>
        <v/>
      </c>
      <c r="DN143" s="24" t="str">
        <f t="shared" si="405"/>
        <v/>
      </c>
      <c r="DO143" s="24" t="str">
        <f t="shared" si="406"/>
        <v/>
      </c>
      <c r="DP143" s="24" t="str">
        <f t="shared" si="407"/>
        <v/>
      </c>
      <c r="DQ143" s="24" t="str">
        <f t="shared" si="408"/>
        <v/>
      </c>
      <c r="DR143" s="24" t="str">
        <f t="shared" si="409"/>
        <v/>
      </c>
      <c r="DS143" s="24" t="str">
        <f t="shared" si="410"/>
        <v/>
      </c>
      <c r="DT143" s="24" t="str">
        <f t="shared" si="411"/>
        <v/>
      </c>
      <c r="DU143" s="24" t="str">
        <f t="shared" si="412"/>
        <v/>
      </c>
      <c r="DV143" s="1">
        <f t="shared" si="413"/>
        <v>1</v>
      </c>
      <c r="DW143" s="1">
        <f t="shared" si="414"/>
        <v>2</v>
      </c>
      <c r="DX143" s="24">
        <f t="shared" si="415"/>
        <v>1.5337962962963178E-4</v>
      </c>
      <c r="DY143" s="24">
        <f t="shared" si="416"/>
        <v>7.668981481481589E-5</v>
      </c>
      <c r="DZ143" s="24">
        <f t="shared" si="417"/>
        <v>1.461921296296298E-4</v>
      </c>
      <c r="EA143" s="24">
        <f t="shared" si="418"/>
        <v>1.461921296296298E-4</v>
      </c>
      <c r="EB143" s="24">
        <f t="shared" si="419"/>
        <v>7.187500000001984E-6</v>
      </c>
      <c r="EE143" s="24" t="str">
        <f t="shared" si="420"/>
        <v/>
      </c>
      <c r="EF143" s="24" t="str">
        <f t="shared" si="421"/>
        <v/>
      </c>
      <c r="EG143" s="24" t="str">
        <f t="shared" si="422"/>
        <v/>
      </c>
      <c r="EH143" s="24" t="str">
        <f t="shared" si="423"/>
        <v/>
      </c>
      <c r="EI143" s="24" t="str">
        <f t="shared" si="424"/>
        <v/>
      </c>
      <c r="EJ143" s="24" t="str">
        <f t="shared" si="425"/>
        <v/>
      </c>
      <c r="EK143" s="24" t="str">
        <f t="shared" si="426"/>
        <v/>
      </c>
      <c r="EL143" s="24" t="str">
        <f t="shared" si="427"/>
        <v/>
      </c>
      <c r="EM143" s="24" t="str">
        <f t="shared" si="428"/>
        <v/>
      </c>
      <c r="EN143" s="24" t="str">
        <f t="shared" si="429"/>
        <v/>
      </c>
      <c r="EO143" s="24" t="str">
        <f t="shared" si="430"/>
        <v/>
      </c>
      <c r="EP143" s="24" t="str">
        <f t="shared" si="431"/>
        <v/>
      </c>
      <c r="EQ143" s="24" t="str">
        <f t="shared" si="432"/>
        <v/>
      </c>
      <c r="ER143" s="1">
        <f t="shared" si="433"/>
        <v>0</v>
      </c>
      <c r="ES143" s="1">
        <f t="shared" si="434"/>
        <v>0</v>
      </c>
      <c r="ET143" s="24">
        <f t="shared" si="435"/>
        <v>0</v>
      </c>
      <c r="EU143" s="24" t="str">
        <f t="shared" si="436"/>
        <v/>
      </c>
      <c r="EV143" s="24">
        <f t="shared" si="437"/>
        <v>0</v>
      </c>
      <c r="EW143" s="24" t="str">
        <f t="shared" si="438"/>
        <v/>
      </c>
      <c r="EX143" s="24" t="str">
        <f t="shared" si="439"/>
        <v/>
      </c>
      <c r="EZ143" s="24">
        <f t="shared" si="440"/>
        <v>2.3148148148148182E-4</v>
      </c>
      <c r="FA143" s="24">
        <f>IF(AND(C143&lt;&gt;"",C143&lt;=20),C143/86400,20/86400)</f>
        <v>2.3148148148148149E-4</v>
      </c>
      <c r="FB143" s="40">
        <f t="shared" si="441"/>
        <v>-2.8102520310824275E-14</v>
      </c>
      <c r="FD143" s="24">
        <f t="shared" si="442"/>
        <v>1.6193287037036957E-4</v>
      </c>
      <c r="FE143" s="24">
        <f t="shared" si="443"/>
        <v>1.3773148148134295E-6</v>
      </c>
      <c r="FF143" s="24"/>
      <c r="FG143" s="49">
        <f>K143</f>
        <v>1</v>
      </c>
      <c r="FH143" s="8">
        <f>C143</f>
        <v>21.9</v>
      </c>
      <c r="FI143" s="49">
        <f>L143</f>
        <v>1</v>
      </c>
      <c r="FJ143" s="49">
        <f t="shared" si="444"/>
        <v>3</v>
      </c>
      <c r="FK143" s="49">
        <f t="shared" si="445"/>
        <v>5</v>
      </c>
      <c r="FL143" s="51">
        <f t="shared" si="446"/>
        <v>13.990999999999932</v>
      </c>
      <c r="FM143" s="49">
        <f t="shared" si="447"/>
        <v>0</v>
      </c>
      <c r="FN143" s="49">
        <f t="shared" si="448"/>
        <v>2</v>
      </c>
      <c r="FO143" s="51">
        <f t="shared" si="449"/>
        <v>5.550000000000388</v>
      </c>
      <c r="FP143" s="51">
        <f t="shared" si="450"/>
        <v>2.775000000000194</v>
      </c>
      <c r="FQ143" s="51">
        <f t="shared" si="451"/>
        <v>3.4590000000001786</v>
      </c>
      <c r="FR143" s="51">
        <f t="shared" si="452"/>
        <v>2.0910000000002094</v>
      </c>
      <c r="FS143" s="51">
        <f t="shared" si="453"/>
        <v>2.0910000000002094</v>
      </c>
      <c r="FT143" s="1">
        <f t="shared" si="454"/>
        <v>0</v>
      </c>
      <c r="FU143" s="1">
        <f t="shared" si="455"/>
        <v>2</v>
      </c>
      <c r="FV143" s="51">
        <f t="shared" si="456"/>
        <v>1.1979999999994551</v>
      </c>
      <c r="FW143" s="51">
        <f t="shared" si="457"/>
        <v>0.59899999999972753</v>
      </c>
      <c r="FX143" s="51">
        <f t="shared" si="458"/>
        <v>0.73899999999974542</v>
      </c>
      <c r="FY143" s="51">
        <f t="shared" si="459"/>
        <v>0.73899999999974542</v>
      </c>
      <c r="FZ143" s="51">
        <f t="shared" si="460"/>
        <v>0.73899999999974542</v>
      </c>
      <c r="GA143" s="1">
        <f t="shared" si="461"/>
        <v>1</v>
      </c>
      <c r="GB143" s="1">
        <f t="shared" si="462"/>
        <v>2</v>
      </c>
      <c r="GC143" s="51">
        <f t="shared" si="463"/>
        <v>13.252000000000185</v>
      </c>
      <c r="GD143" s="51">
        <f t="shared" si="464"/>
        <v>6.6260000000000927</v>
      </c>
      <c r="GE143" s="51">
        <f t="shared" si="465"/>
        <v>12.631000000000014</v>
      </c>
      <c r="GF143" s="51">
        <f t="shared" si="466"/>
        <v>12.631000000000014</v>
      </c>
      <c r="GG143" s="51">
        <f t="shared" si="467"/>
        <v>0.62100000000017141</v>
      </c>
      <c r="GH143" s="1">
        <f t="shared" si="468"/>
        <v>0</v>
      </c>
      <c r="GI143" s="1">
        <f t="shared" si="469"/>
        <v>0</v>
      </c>
      <c r="GJ143" s="40">
        <f t="shared" si="470"/>
        <v>0</v>
      </c>
      <c r="GK143" s="40" t="str">
        <f t="shared" si="471"/>
        <v/>
      </c>
      <c r="GL143" s="40">
        <f t="shared" si="472"/>
        <v>0</v>
      </c>
      <c r="GM143" s="40" t="str">
        <f t="shared" si="473"/>
        <v/>
      </c>
      <c r="GN143" s="40" t="str">
        <f t="shared" si="474"/>
        <v/>
      </c>
    </row>
    <row r="144" spans="1:196" x14ac:dyDescent="0.25">
      <c r="A144">
        <v>3</v>
      </c>
      <c r="B144">
        <v>0</v>
      </c>
      <c r="C144">
        <v>35.4</v>
      </c>
      <c r="D144" s="11">
        <f>IF(C144&gt;0,P144+(C144/86400),"")</f>
        <v>2.5087500000000002E-2</v>
      </c>
      <c r="E144" s="11">
        <f t="shared" si="475"/>
        <v>2.4909259259259263E-2</v>
      </c>
      <c r="F144" s="1">
        <v>3</v>
      </c>
      <c r="G144" s="1" t="s">
        <v>283</v>
      </c>
      <c r="H144" s="1">
        <v>53</v>
      </c>
      <c r="J144" s="5" t="s">
        <v>285</v>
      </c>
      <c r="K144" s="23">
        <f t="shared" si="335"/>
        <v>1</v>
      </c>
      <c r="L144" s="5">
        <f t="shared" si="336"/>
        <v>1</v>
      </c>
      <c r="M144" s="1">
        <f t="shared" si="337"/>
        <v>0</v>
      </c>
      <c r="N144" s="1">
        <f t="shared" si="338"/>
        <v>1</v>
      </c>
      <c r="O144" s="42">
        <f t="shared" si="339"/>
        <v>0</v>
      </c>
      <c r="P144" s="4">
        <v>2.4677777777777781E-2</v>
      </c>
      <c r="Q144" s="4"/>
      <c r="R144" s="4"/>
      <c r="S144" s="4"/>
      <c r="T144" s="16">
        <v>2.4710636574074074E-2</v>
      </c>
      <c r="U144" s="4">
        <v>2.4719293981481479E-2</v>
      </c>
      <c r="V144" s="4">
        <v>2.4908969907407406E-2</v>
      </c>
      <c r="W144" s="16"/>
      <c r="X144" s="4"/>
      <c r="Y144" s="4"/>
      <c r="Z144" s="16"/>
      <c r="AA144" s="4"/>
      <c r="AB144" s="4"/>
      <c r="AC144" s="16"/>
      <c r="AD144" s="4"/>
      <c r="AE144" s="4"/>
      <c r="AF144" s="4">
        <v>2.5082627314814813E-2</v>
      </c>
      <c r="AG144" s="4">
        <f t="shared" si="340"/>
        <v>2.4909259259259263E-2</v>
      </c>
      <c r="AH144" s="4" t="str">
        <f t="shared" si="341"/>
        <v>EB</v>
      </c>
      <c r="AI144" s="4" t="str">
        <f t="shared" si="334"/>
        <v>X</v>
      </c>
      <c r="AJ144" s="1" t="s">
        <v>282</v>
      </c>
      <c r="AK144" s="17" t="s">
        <v>286</v>
      </c>
      <c r="AL144" s="1" t="s">
        <v>282</v>
      </c>
      <c r="AM144" s="28" t="s">
        <v>286</v>
      </c>
      <c r="AN144" s="27"/>
      <c r="AW144" s="1" t="str">
        <f t="shared" si="342"/>
        <v>street</v>
      </c>
      <c r="AY144" s="1">
        <f t="shared" si="343"/>
        <v>999</v>
      </c>
      <c r="AZ144" s="1">
        <f t="shared" si="344"/>
        <v>3</v>
      </c>
      <c r="BA144" s="1">
        <f t="shared" si="345"/>
        <v>3</v>
      </c>
      <c r="BB144" s="1">
        <f t="shared" si="346"/>
        <v>0</v>
      </c>
      <c r="BC144" s="24">
        <f t="shared" si="347"/>
        <v>3.2858796296292986E-5</v>
      </c>
      <c r="BD144" s="24">
        <f t="shared" si="348"/>
        <v>8.6574074074051433E-6</v>
      </c>
      <c r="BE144" s="24">
        <f t="shared" si="349"/>
        <v>1.8967592592592647E-4</v>
      </c>
      <c r="BF144" s="24" t="str">
        <f t="shared" si="350"/>
        <v/>
      </c>
      <c r="BG144" s="24" t="str">
        <f t="shared" si="351"/>
        <v/>
      </c>
      <c r="BH144" s="24" t="str">
        <f t="shared" si="352"/>
        <v/>
      </c>
      <c r="BI144" s="24" t="str">
        <f t="shared" si="353"/>
        <v/>
      </c>
      <c r="BJ144" s="24" t="str">
        <f t="shared" si="354"/>
        <v/>
      </c>
      <c r="BK144" s="24" t="str">
        <f t="shared" si="355"/>
        <v/>
      </c>
      <c r="BL144" s="24" t="str">
        <f t="shared" si="356"/>
        <v/>
      </c>
      <c r="BM144" s="24" t="str">
        <f t="shared" si="357"/>
        <v/>
      </c>
      <c r="BN144" s="24" t="str">
        <f t="shared" si="358"/>
        <v/>
      </c>
      <c r="BO144" s="24">
        <f t="shared" si="359"/>
        <v>2.893518518572169E-7</v>
      </c>
      <c r="BQ144" s="24" t="str">
        <f t="shared" si="360"/>
        <v/>
      </c>
      <c r="BR144" s="24" t="str">
        <f t="shared" si="361"/>
        <v/>
      </c>
      <c r="BS144" s="24" t="str">
        <f t="shared" si="362"/>
        <v/>
      </c>
      <c r="BT144" s="24" t="str">
        <f t="shared" si="363"/>
        <v/>
      </c>
      <c r="BU144" s="24" t="str">
        <f t="shared" si="364"/>
        <v/>
      </c>
      <c r="BV144" s="24" t="str">
        <f t="shared" si="365"/>
        <v/>
      </c>
      <c r="BW144" s="24" t="str">
        <f t="shared" si="366"/>
        <v/>
      </c>
      <c r="BX144" s="24" t="str">
        <f t="shared" si="367"/>
        <v/>
      </c>
      <c r="BY144" s="24" t="str">
        <f t="shared" si="368"/>
        <v/>
      </c>
      <c r="BZ144" s="24" t="str">
        <f t="shared" si="369"/>
        <v/>
      </c>
      <c r="CA144" s="24" t="str">
        <f t="shared" si="370"/>
        <v/>
      </c>
      <c r="CB144" s="24" t="str">
        <f t="shared" si="371"/>
        <v/>
      </c>
      <c r="CC144" s="24" t="str">
        <f t="shared" si="372"/>
        <v/>
      </c>
      <c r="CD144" s="1">
        <f t="shared" si="373"/>
        <v>0</v>
      </c>
      <c r="CE144" s="1">
        <f t="shared" si="374"/>
        <v>0</v>
      </c>
      <c r="CF144" s="24">
        <f t="shared" si="375"/>
        <v>0</v>
      </c>
      <c r="CG144" s="24" t="str">
        <f t="shared" si="376"/>
        <v/>
      </c>
      <c r="CH144" s="24">
        <f t="shared" si="377"/>
        <v>0</v>
      </c>
      <c r="CI144" s="24" t="str">
        <f t="shared" si="378"/>
        <v/>
      </c>
      <c r="CJ144" s="24" t="str">
        <f t="shared" si="379"/>
        <v/>
      </c>
      <c r="CM144" s="24" t="str">
        <f t="shared" si="380"/>
        <v/>
      </c>
      <c r="CN144" s="24">
        <f t="shared" si="381"/>
        <v>8.6574074074051433E-6</v>
      </c>
      <c r="CO144" s="24" t="str">
        <f t="shared" si="382"/>
        <v/>
      </c>
      <c r="CP144" s="24" t="str">
        <f t="shared" si="383"/>
        <v/>
      </c>
      <c r="CQ144" s="24" t="str">
        <f t="shared" si="384"/>
        <v/>
      </c>
      <c r="CR144" s="24" t="str">
        <f t="shared" si="385"/>
        <v/>
      </c>
      <c r="CS144" s="24" t="str">
        <f t="shared" si="386"/>
        <v/>
      </c>
      <c r="CT144" s="24" t="str">
        <f t="shared" si="387"/>
        <v/>
      </c>
      <c r="CU144" s="24" t="str">
        <f t="shared" si="388"/>
        <v/>
      </c>
      <c r="CV144" s="24" t="str">
        <f t="shared" si="389"/>
        <v/>
      </c>
      <c r="CW144" s="24" t="str">
        <f t="shared" si="390"/>
        <v/>
      </c>
      <c r="CX144" s="24" t="str">
        <f t="shared" si="391"/>
        <v/>
      </c>
      <c r="CY144" s="24">
        <f t="shared" si="392"/>
        <v>2.893518518572169E-7</v>
      </c>
      <c r="CZ144" s="1">
        <f t="shared" si="393"/>
        <v>0</v>
      </c>
      <c r="DA144" s="1">
        <f t="shared" si="394"/>
        <v>2</v>
      </c>
      <c r="DB144" s="24">
        <f t="shared" si="395"/>
        <v>8.9467592592623602E-6</v>
      </c>
      <c r="DC144" s="24">
        <f t="shared" si="396"/>
        <v>4.4733796296311801E-6</v>
      </c>
      <c r="DD144" s="24">
        <f t="shared" si="397"/>
        <v>8.6574074074051433E-6</v>
      </c>
      <c r="DE144" s="24">
        <f t="shared" si="398"/>
        <v>8.6574074074051433E-6</v>
      </c>
      <c r="DF144" s="24">
        <f t="shared" si="399"/>
        <v>8.6574074074051433E-6</v>
      </c>
      <c r="DI144" s="24">
        <f t="shared" si="400"/>
        <v>3.2858796296292986E-5</v>
      </c>
      <c r="DJ144" s="24" t="str">
        <f t="shared" si="401"/>
        <v/>
      </c>
      <c r="DK144" s="24">
        <f t="shared" si="402"/>
        <v>1.8967592592592647E-4</v>
      </c>
      <c r="DL144" s="24" t="str">
        <f t="shared" si="403"/>
        <v/>
      </c>
      <c r="DM144" s="24" t="str">
        <f t="shared" si="404"/>
        <v/>
      </c>
      <c r="DN144" s="24" t="str">
        <f t="shared" si="405"/>
        <v/>
      </c>
      <c r="DO144" s="24" t="str">
        <f t="shared" si="406"/>
        <v/>
      </c>
      <c r="DP144" s="24" t="str">
        <f t="shared" si="407"/>
        <v/>
      </c>
      <c r="DQ144" s="24" t="str">
        <f t="shared" si="408"/>
        <v/>
      </c>
      <c r="DR144" s="24" t="str">
        <f t="shared" si="409"/>
        <v/>
      </c>
      <c r="DS144" s="24" t="str">
        <f t="shared" si="410"/>
        <v/>
      </c>
      <c r="DT144" s="24" t="str">
        <f t="shared" si="411"/>
        <v/>
      </c>
      <c r="DU144" s="24" t="str">
        <f t="shared" si="412"/>
        <v/>
      </c>
      <c r="DV144" s="1">
        <f t="shared" si="413"/>
        <v>1</v>
      </c>
      <c r="DW144" s="1">
        <f t="shared" si="414"/>
        <v>2</v>
      </c>
      <c r="DX144" s="24">
        <f t="shared" si="415"/>
        <v>2.2253472222221946E-4</v>
      </c>
      <c r="DY144" s="24">
        <f t="shared" si="416"/>
        <v>1.1126736111110973E-4</v>
      </c>
      <c r="DZ144" s="24">
        <f t="shared" si="417"/>
        <v>1.8967592592592647E-4</v>
      </c>
      <c r="EA144" s="24">
        <f t="shared" si="418"/>
        <v>3.2858796296292986E-5</v>
      </c>
      <c r="EB144" s="24">
        <f t="shared" si="419"/>
        <v>1.8967592592592647E-4</v>
      </c>
      <c r="EE144" s="24" t="str">
        <f t="shared" si="420"/>
        <v/>
      </c>
      <c r="EF144" s="24" t="str">
        <f t="shared" si="421"/>
        <v/>
      </c>
      <c r="EG144" s="24" t="str">
        <f t="shared" si="422"/>
        <v/>
      </c>
      <c r="EH144" s="24" t="str">
        <f t="shared" si="423"/>
        <v/>
      </c>
      <c r="EI144" s="24" t="str">
        <f t="shared" si="424"/>
        <v/>
      </c>
      <c r="EJ144" s="24" t="str">
        <f t="shared" si="425"/>
        <v/>
      </c>
      <c r="EK144" s="24" t="str">
        <f t="shared" si="426"/>
        <v/>
      </c>
      <c r="EL144" s="24" t="str">
        <f t="shared" si="427"/>
        <v/>
      </c>
      <c r="EM144" s="24" t="str">
        <f t="shared" si="428"/>
        <v/>
      </c>
      <c r="EN144" s="24" t="str">
        <f t="shared" si="429"/>
        <v/>
      </c>
      <c r="EO144" s="24" t="str">
        <f t="shared" si="430"/>
        <v/>
      </c>
      <c r="EP144" s="24" t="str">
        <f t="shared" si="431"/>
        <v/>
      </c>
      <c r="EQ144" s="24" t="str">
        <f t="shared" si="432"/>
        <v/>
      </c>
      <c r="ER144" s="1">
        <f t="shared" si="433"/>
        <v>0</v>
      </c>
      <c r="ES144" s="1">
        <f t="shared" si="434"/>
        <v>0</v>
      </c>
      <c r="ET144" s="24">
        <f t="shared" si="435"/>
        <v>0</v>
      </c>
      <c r="EU144" s="24" t="str">
        <f t="shared" si="436"/>
        <v/>
      </c>
      <c r="EV144" s="24">
        <f t="shared" si="437"/>
        <v>0</v>
      </c>
      <c r="EW144" s="24" t="str">
        <f t="shared" si="438"/>
        <v/>
      </c>
      <c r="EX144" s="24" t="str">
        <f t="shared" si="439"/>
        <v/>
      </c>
      <c r="EZ144" s="24">
        <f t="shared" si="440"/>
        <v>2.3148148148148182E-4</v>
      </c>
      <c r="FA144" s="24">
        <f>IF(AND(C144&lt;&gt;"",C144&lt;=20),C144/86400,20/86400)</f>
        <v>2.3148148148148149E-4</v>
      </c>
      <c r="FB144" s="40">
        <f t="shared" si="441"/>
        <v>-2.8102520310824275E-14</v>
      </c>
      <c r="FD144" s="24" t="str">
        <f t="shared" si="442"/>
        <v/>
      </c>
      <c r="FE144" s="24" t="str">
        <f t="shared" si="443"/>
        <v/>
      </c>
      <c r="FF144" s="24"/>
      <c r="FG144" s="49">
        <f>K144</f>
        <v>1</v>
      </c>
      <c r="FH144" s="8">
        <f>C144</f>
        <v>35.4</v>
      </c>
      <c r="FI144" s="49">
        <f>L144</f>
        <v>1</v>
      </c>
      <c r="FJ144" s="49">
        <f t="shared" si="444"/>
        <v>999</v>
      </c>
      <c r="FK144" s="49">
        <f t="shared" si="445"/>
        <v>3</v>
      </c>
      <c r="FL144" s="51" t="str">
        <f t="shared" si="446"/>
        <v/>
      </c>
      <c r="FM144" s="49">
        <f t="shared" si="447"/>
        <v>0</v>
      </c>
      <c r="FN144" s="49">
        <f t="shared" si="448"/>
        <v>0</v>
      </c>
      <c r="FO144" s="51">
        <f t="shared" si="449"/>
        <v>0</v>
      </c>
      <c r="FP144" s="51" t="str">
        <f t="shared" si="450"/>
        <v/>
      </c>
      <c r="FQ144" s="51">
        <f t="shared" si="451"/>
        <v>0</v>
      </c>
      <c r="FR144" s="51" t="str">
        <f t="shared" si="452"/>
        <v/>
      </c>
      <c r="FS144" s="51" t="str">
        <f t="shared" si="453"/>
        <v/>
      </c>
      <c r="FT144" s="1">
        <f t="shared" si="454"/>
        <v>0</v>
      </c>
      <c r="FU144" s="1">
        <f t="shared" si="455"/>
        <v>2</v>
      </c>
      <c r="FV144" s="51">
        <f t="shared" si="456"/>
        <v>0.77300000000026792</v>
      </c>
      <c r="FW144" s="51">
        <f t="shared" si="457"/>
        <v>0.38650000000013396</v>
      </c>
      <c r="FX144" s="51">
        <f t="shared" si="458"/>
        <v>0.74799999999980438</v>
      </c>
      <c r="FY144" s="51">
        <f t="shared" si="459"/>
        <v>0.74799999999980438</v>
      </c>
      <c r="FZ144" s="51">
        <f t="shared" si="460"/>
        <v>0.74799999999980438</v>
      </c>
      <c r="GA144" s="1">
        <f t="shared" si="461"/>
        <v>1</v>
      </c>
      <c r="GB144" s="1">
        <f t="shared" si="462"/>
        <v>2</v>
      </c>
      <c r="GC144" s="51">
        <f t="shared" si="463"/>
        <v>19.226999999999762</v>
      </c>
      <c r="GD144" s="51">
        <f t="shared" si="464"/>
        <v>9.6134999999998811</v>
      </c>
      <c r="GE144" s="51">
        <f t="shared" si="465"/>
        <v>16.388000000000048</v>
      </c>
      <c r="GF144" s="51">
        <f t="shared" si="466"/>
        <v>2.838999999999714</v>
      </c>
      <c r="GG144" s="51">
        <f t="shared" si="467"/>
        <v>16.388000000000048</v>
      </c>
      <c r="GH144" s="1">
        <f t="shared" si="468"/>
        <v>0</v>
      </c>
      <c r="GI144" s="1">
        <f t="shared" si="469"/>
        <v>0</v>
      </c>
      <c r="GJ144" s="40">
        <f t="shared" si="470"/>
        <v>0</v>
      </c>
      <c r="GK144" s="40" t="str">
        <f t="shared" si="471"/>
        <v/>
      </c>
      <c r="GL144" s="40">
        <f t="shared" si="472"/>
        <v>0</v>
      </c>
      <c r="GM144" s="40" t="str">
        <f t="shared" si="473"/>
        <v/>
      </c>
      <c r="GN144" s="40" t="str">
        <f t="shared" si="474"/>
        <v/>
      </c>
    </row>
    <row r="145" spans="1:196" x14ac:dyDescent="0.25">
      <c r="A145">
        <v>3</v>
      </c>
      <c r="B145">
        <v>0</v>
      </c>
      <c r="C145">
        <v>25.5</v>
      </c>
      <c r="D145" s="11">
        <f>IF(C145&gt;0,P145+(C145/86400),"")</f>
        <v>2.7106226851851857E-2</v>
      </c>
      <c r="E145" s="11">
        <f t="shared" si="475"/>
        <v>2.7042569444444449E-2</v>
      </c>
      <c r="F145" s="1">
        <v>3</v>
      </c>
      <c r="G145" s="1" t="s">
        <v>283</v>
      </c>
      <c r="H145" s="1">
        <v>54</v>
      </c>
      <c r="J145" s="1"/>
      <c r="K145" s="23">
        <f t="shared" si="335"/>
        <v>1</v>
      </c>
      <c r="L145" s="1">
        <f t="shared" si="336"/>
        <v>1</v>
      </c>
      <c r="M145" s="1">
        <f t="shared" si="337"/>
        <v>0</v>
      </c>
      <c r="N145" s="1">
        <f t="shared" si="338"/>
        <v>0</v>
      </c>
      <c r="O145" s="42">
        <f t="shared" si="339"/>
        <v>0</v>
      </c>
      <c r="P145" s="4">
        <v>2.6811087962962967E-2</v>
      </c>
      <c r="Q145" s="4">
        <v>2.6816400462962964E-2</v>
      </c>
      <c r="R145" s="4">
        <v>2.6816990740740742E-2</v>
      </c>
      <c r="S145" s="4">
        <v>2.6917928240740741E-2</v>
      </c>
      <c r="T145" s="16">
        <v>2.6816990740740742E-2</v>
      </c>
      <c r="U145" s="4">
        <v>2.6917928240740741E-2</v>
      </c>
      <c r="V145" s="4">
        <v>2.6939768518518519E-2</v>
      </c>
      <c r="W145" s="16">
        <v>2.6969675925925928E-2</v>
      </c>
      <c r="X145" s="4">
        <v>2.6983645833333333E-2</v>
      </c>
      <c r="Y145" s="4">
        <v>2.7005879629629626E-2</v>
      </c>
      <c r="Z145" s="16">
        <v>2.7019259259259257E-2</v>
      </c>
      <c r="AA145" s="4">
        <v>2.7040706018518518E-2</v>
      </c>
      <c r="AB145" s="4"/>
      <c r="AC145" s="16"/>
      <c r="AD145" s="4"/>
      <c r="AE145" s="4"/>
      <c r="AF145" s="4">
        <v>2.7105636574074072E-2</v>
      </c>
      <c r="AG145" s="4">
        <f t="shared" si="340"/>
        <v>2.7042569444444449E-2</v>
      </c>
      <c r="AH145" s="4" t="str">
        <f t="shared" si="341"/>
        <v>EB</v>
      </c>
      <c r="AI145" s="4" t="str">
        <f t="shared" si="334"/>
        <v>X</v>
      </c>
      <c r="AJ145" s="1" t="s">
        <v>286</v>
      </c>
      <c r="AK145" s="17" t="s">
        <v>280</v>
      </c>
      <c r="AL145" s="1" t="s">
        <v>282</v>
      </c>
      <c r="AM145" s="1" t="s">
        <v>280</v>
      </c>
      <c r="AN145" s="17" t="s">
        <v>282</v>
      </c>
      <c r="AO145" s="1" t="s">
        <v>280</v>
      </c>
      <c r="AP145" s="1" t="s">
        <v>282</v>
      </c>
      <c r="AQ145" s="17" t="s">
        <v>280</v>
      </c>
      <c r="AR145" s="1" t="s">
        <v>282</v>
      </c>
      <c r="AW145" s="1" t="str">
        <f t="shared" si="342"/>
        <v>surt</v>
      </c>
      <c r="AY145" s="1">
        <f t="shared" si="343"/>
        <v>1</v>
      </c>
      <c r="AZ145" s="1">
        <f t="shared" si="344"/>
        <v>8</v>
      </c>
      <c r="BA145" s="1">
        <f t="shared" si="345"/>
        <v>8</v>
      </c>
      <c r="BB145" s="1">
        <f t="shared" si="346"/>
        <v>0</v>
      </c>
      <c r="BC145" s="24">
        <f t="shared" si="347"/>
        <v>5.9027777777748147E-6</v>
      </c>
      <c r="BD145" s="24">
        <f t="shared" si="348"/>
        <v>1.009374999999986E-4</v>
      </c>
      <c r="BE145" s="24">
        <f t="shared" si="349"/>
        <v>2.1840277777778611E-5</v>
      </c>
      <c r="BF145" s="24">
        <f t="shared" si="350"/>
        <v>2.9907407407409048E-5</v>
      </c>
      <c r="BG145" s="24">
        <f t="shared" si="351"/>
        <v>1.3969907407405252E-5</v>
      </c>
      <c r="BH145" s="24">
        <f t="shared" si="352"/>
        <v>2.2233796296292768E-5</v>
      </c>
      <c r="BI145" s="24">
        <f t="shared" si="353"/>
        <v>1.3379629629630546E-5</v>
      </c>
      <c r="BJ145" s="24">
        <f t="shared" si="354"/>
        <v>2.1446759259260983E-5</v>
      </c>
      <c r="BK145" s="24" t="str">
        <f t="shared" si="355"/>
        <v/>
      </c>
      <c r="BL145" s="24" t="str">
        <f t="shared" si="356"/>
        <v/>
      </c>
      <c r="BM145" s="24" t="str">
        <f t="shared" si="357"/>
        <v/>
      </c>
      <c r="BN145" s="24" t="str">
        <f t="shared" si="358"/>
        <v/>
      </c>
      <c r="BO145" s="24">
        <f t="shared" si="359"/>
        <v>1.8634259259311947E-6</v>
      </c>
      <c r="BQ145" s="24" t="str">
        <f t="shared" si="360"/>
        <v/>
      </c>
      <c r="BR145" s="24">
        <f t="shared" si="361"/>
        <v>1.009374999999986E-4</v>
      </c>
      <c r="BS145" s="24" t="str">
        <f t="shared" si="362"/>
        <v/>
      </c>
      <c r="BT145" s="24">
        <f t="shared" si="363"/>
        <v>2.9907407407409048E-5</v>
      </c>
      <c r="BU145" s="24" t="str">
        <f t="shared" si="364"/>
        <v/>
      </c>
      <c r="BV145" s="24">
        <f t="shared" si="365"/>
        <v>2.2233796296292768E-5</v>
      </c>
      <c r="BW145" s="24" t="str">
        <f t="shared" si="366"/>
        <v/>
      </c>
      <c r="BX145" s="24">
        <f t="shared" si="367"/>
        <v>2.1446759259260983E-5</v>
      </c>
      <c r="BY145" s="24" t="str">
        <f t="shared" si="368"/>
        <v/>
      </c>
      <c r="BZ145" s="24" t="str">
        <f t="shared" si="369"/>
        <v/>
      </c>
      <c r="CA145" s="24" t="str">
        <f t="shared" si="370"/>
        <v/>
      </c>
      <c r="CB145" s="24" t="str">
        <f t="shared" si="371"/>
        <v/>
      </c>
      <c r="CC145" s="24" t="str">
        <f t="shared" si="372"/>
        <v/>
      </c>
      <c r="CD145" s="1">
        <f t="shared" si="373"/>
        <v>0</v>
      </c>
      <c r="CE145" s="1">
        <f t="shared" si="374"/>
        <v>4</v>
      </c>
      <c r="CF145" s="24">
        <f t="shared" si="375"/>
        <v>1.745254629629614E-4</v>
      </c>
      <c r="CG145" s="24">
        <f t="shared" si="376"/>
        <v>4.3631365740740349E-5</v>
      </c>
      <c r="CH145" s="24">
        <f t="shared" si="377"/>
        <v>1.009374999999986E-4</v>
      </c>
      <c r="CI145" s="24">
        <f t="shared" si="378"/>
        <v>1.009374999999986E-4</v>
      </c>
      <c r="CJ145" s="24">
        <f t="shared" si="379"/>
        <v>1.009374999999986E-4</v>
      </c>
      <c r="CM145" s="24">
        <f t="shared" si="380"/>
        <v>5.9027777777748147E-6</v>
      </c>
      <c r="CN145" s="24" t="str">
        <f t="shared" si="381"/>
        <v/>
      </c>
      <c r="CO145" s="24" t="str">
        <f t="shared" si="382"/>
        <v/>
      </c>
      <c r="CP145" s="24" t="str">
        <f t="shared" si="383"/>
        <v/>
      </c>
      <c r="CQ145" s="24" t="str">
        <f t="shared" si="384"/>
        <v/>
      </c>
      <c r="CR145" s="24" t="str">
        <f t="shared" si="385"/>
        <v/>
      </c>
      <c r="CS145" s="24" t="str">
        <f t="shared" si="386"/>
        <v/>
      </c>
      <c r="CT145" s="24" t="str">
        <f t="shared" si="387"/>
        <v/>
      </c>
      <c r="CU145" s="24" t="str">
        <f t="shared" si="388"/>
        <v/>
      </c>
      <c r="CV145" s="24" t="str">
        <f t="shared" si="389"/>
        <v/>
      </c>
      <c r="CW145" s="24" t="str">
        <f t="shared" si="390"/>
        <v/>
      </c>
      <c r="CX145" s="24" t="str">
        <f t="shared" si="391"/>
        <v/>
      </c>
      <c r="CY145" s="24" t="str">
        <f t="shared" si="392"/>
        <v/>
      </c>
      <c r="CZ145" s="1">
        <f t="shared" si="393"/>
        <v>1</v>
      </c>
      <c r="DA145" s="1">
        <f t="shared" si="394"/>
        <v>1</v>
      </c>
      <c r="DB145" s="24">
        <f t="shared" si="395"/>
        <v>5.9027777777748147E-6</v>
      </c>
      <c r="DC145" s="24">
        <f t="shared" si="396"/>
        <v>5.9027777777748147E-6</v>
      </c>
      <c r="DD145" s="24">
        <f t="shared" si="397"/>
        <v>5.9027777777748147E-6</v>
      </c>
      <c r="DE145" s="24">
        <f t="shared" si="398"/>
        <v>5.9027777777748147E-6</v>
      </c>
      <c r="DF145" s="24" t="str">
        <f t="shared" si="399"/>
        <v/>
      </c>
      <c r="DI145" s="24" t="str">
        <f t="shared" si="400"/>
        <v/>
      </c>
      <c r="DJ145" s="24" t="str">
        <f t="shared" si="401"/>
        <v/>
      </c>
      <c r="DK145" s="24">
        <f t="shared" si="402"/>
        <v>2.1840277777778611E-5</v>
      </c>
      <c r="DL145" s="24" t="str">
        <f t="shared" si="403"/>
        <v/>
      </c>
      <c r="DM145" s="24">
        <f t="shared" si="404"/>
        <v>1.3969907407405252E-5</v>
      </c>
      <c r="DN145" s="24" t="str">
        <f t="shared" si="405"/>
        <v/>
      </c>
      <c r="DO145" s="24">
        <f t="shared" si="406"/>
        <v>1.3379629629630546E-5</v>
      </c>
      <c r="DP145" s="24" t="str">
        <f t="shared" si="407"/>
        <v/>
      </c>
      <c r="DQ145" s="24" t="str">
        <f t="shared" si="408"/>
        <v/>
      </c>
      <c r="DR145" s="24" t="str">
        <f t="shared" si="409"/>
        <v/>
      </c>
      <c r="DS145" s="24" t="str">
        <f t="shared" si="410"/>
        <v/>
      </c>
      <c r="DT145" s="24" t="str">
        <f t="shared" si="411"/>
        <v/>
      </c>
      <c r="DU145" s="24">
        <f t="shared" si="412"/>
        <v>1.8634259259311947E-6</v>
      </c>
      <c r="DV145" s="1">
        <f t="shared" si="413"/>
        <v>0</v>
      </c>
      <c r="DW145" s="1">
        <f t="shared" si="414"/>
        <v>4</v>
      </c>
      <c r="DX145" s="24">
        <f t="shared" si="415"/>
        <v>5.1053240740745603E-5</v>
      </c>
      <c r="DY145" s="24">
        <f t="shared" si="416"/>
        <v>1.2763310185186401E-5</v>
      </c>
      <c r="DZ145" s="24">
        <f t="shared" si="417"/>
        <v>2.1840277777778611E-5</v>
      </c>
      <c r="EA145" s="24">
        <f t="shared" si="418"/>
        <v>2.1840277777778611E-5</v>
      </c>
      <c r="EB145" s="24">
        <f t="shared" si="419"/>
        <v>2.1840277777778611E-5</v>
      </c>
      <c r="EE145" s="24" t="str">
        <f t="shared" si="420"/>
        <v/>
      </c>
      <c r="EF145" s="24" t="str">
        <f t="shared" si="421"/>
        <v/>
      </c>
      <c r="EG145" s="24" t="str">
        <f t="shared" si="422"/>
        <v/>
      </c>
      <c r="EH145" s="24" t="str">
        <f t="shared" si="423"/>
        <v/>
      </c>
      <c r="EI145" s="24" t="str">
        <f t="shared" si="424"/>
        <v/>
      </c>
      <c r="EJ145" s="24" t="str">
        <f t="shared" si="425"/>
        <v/>
      </c>
      <c r="EK145" s="24" t="str">
        <f t="shared" si="426"/>
        <v/>
      </c>
      <c r="EL145" s="24" t="str">
        <f t="shared" si="427"/>
        <v/>
      </c>
      <c r="EM145" s="24" t="str">
        <f t="shared" si="428"/>
        <v/>
      </c>
      <c r="EN145" s="24" t="str">
        <f t="shared" si="429"/>
        <v/>
      </c>
      <c r="EO145" s="24" t="str">
        <f t="shared" si="430"/>
        <v/>
      </c>
      <c r="EP145" s="24" t="str">
        <f t="shared" si="431"/>
        <v/>
      </c>
      <c r="EQ145" s="24" t="str">
        <f t="shared" si="432"/>
        <v/>
      </c>
      <c r="ER145" s="1">
        <f t="shared" si="433"/>
        <v>0</v>
      </c>
      <c r="ES145" s="1">
        <f t="shared" si="434"/>
        <v>0</v>
      </c>
      <c r="ET145" s="24">
        <f t="shared" si="435"/>
        <v>0</v>
      </c>
      <c r="EU145" s="24" t="str">
        <f t="shared" si="436"/>
        <v/>
      </c>
      <c r="EV145" s="24">
        <f t="shared" si="437"/>
        <v>0</v>
      </c>
      <c r="EW145" s="24" t="str">
        <f t="shared" si="438"/>
        <v/>
      </c>
      <c r="EX145" s="24" t="str">
        <f t="shared" si="439"/>
        <v/>
      </c>
      <c r="EZ145" s="24">
        <f t="shared" si="440"/>
        <v>2.3148148148148182E-4</v>
      </c>
      <c r="FA145" s="24">
        <f>IF(AND(C145&lt;&gt;"",C145&lt;=20),C145/86400,20/86400)</f>
        <v>2.3148148148148149E-4</v>
      </c>
      <c r="FB145" s="40">
        <f t="shared" si="441"/>
        <v>-2.8102520310824275E-14</v>
      </c>
      <c r="FD145" s="24">
        <f t="shared" si="442"/>
        <v>5.9027777777748147E-6</v>
      </c>
      <c r="FE145" s="24">
        <f t="shared" si="443"/>
        <v>5.9027777777817536E-7</v>
      </c>
      <c r="FF145" s="24"/>
      <c r="FG145" s="49">
        <f>K145</f>
        <v>1</v>
      </c>
      <c r="FH145" s="8">
        <f>C145</f>
        <v>25.5</v>
      </c>
      <c r="FI145" s="49">
        <f>L145</f>
        <v>1</v>
      </c>
      <c r="FJ145" s="49">
        <f t="shared" si="444"/>
        <v>1</v>
      </c>
      <c r="FK145" s="49">
        <f t="shared" si="445"/>
        <v>8</v>
      </c>
      <c r="FL145" s="51">
        <f t="shared" si="446"/>
        <v>0.50999999999974399</v>
      </c>
      <c r="FM145" s="49">
        <f t="shared" si="447"/>
        <v>0</v>
      </c>
      <c r="FN145" s="49">
        <f t="shared" si="448"/>
        <v>4</v>
      </c>
      <c r="FO145" s="51">
        <f t="shared" si="449"/>
        <v>15.078999999999866</v>
      </c>
      <c r="FP145" s="51">
        <f t="shared" si="450"/>
        <v>3.7697499999999664</v>
      </c>
      <c r="FQ145" s="51">
        <f t="shared" si="451"/>
        <v>8.7209999999998793</v>
      </c>
      <c r="FR145" s="51">
        <f t="shared" si="452"/>
        <v>8.7209999999998793</v>
      </c>
      <c r="FS145" s="51">
        <f t="shared" si="453"/>
        <v>8.7209999999998793</v>
      </c>
      <c r="FT145" s="1">
        <f t="shared" si="454"/>
        <v>1</v>
      </c>
      <c r="FU145" s="1">
        <f t="shared" si="455"/>
        <v>1</v>
      </c>
      <c r="FV145" s="51">
        <f t="shared" si="456"/>
        <v>0.50999999999974399</v>
      </c>
      <c r="FW145" s="51">
        <f t="shared" si="457"/>
        <v>0.50999999999974399</v>
      </c>
      <c r="FX145" s="51">
        <f t="shared" si="458"/>
        <v>0.50999999999974399</v>
      </c>
      <c r="FY145" s="51">
        <f t="shared" si="459"/>
        <v>0.50999999999974399</v>
      </c>
      <c r="FZ145" s="51" t="str">
        <f t="shared" si="460"/>
        <v/>
      </c>
      <c r="GA145" s="1">
        <f t="shared" si="461"/>
        <v>0</v>
      </c>
      <c r="GB145" s="1">
        <f t="shared" si="462"/>
        <v>4</v>
      </c>
      <c r="GC145" s="51">
        <f t="shared" si="463"/>
        <v>4.4110000000004206</v>
      </c>
      <c r="GD145" s="51">
        <f t="shared" si="464"/>
        <v>1.1027500000001051</v>
      </c>
      <c r="GE145" s="51">
        <f t="shared" si="465"/>
        <v>1.887000000000072</v>
      </c>
      <c r="GF145" s="51">
        <f t="shared" si="466"/>
        <v>1.887000000000072</v>
      </c>
      <c r="GG145" s="51">
        <f t="shared" si="467"/>
        <v>1.887000000000072</v>
      </c>
      <c r="GH145" s="1">
        <f t="shared" si="468"/>
        <v>0</v>
      </c>
      <c r="GI145" s="1">
        <f t="shared" si="469"/>
        <v>0</v>
      </c>
      <c r="GJ145" s="40">
        <f t="shared" si="470"/>
        <v>0</v>
      </c>
      <c r="GK145" s="40" t="str">
        <f t="shared" si="471"/>
        <v/>
      </c>
      <c r="GL145" s="40">
        <f t="shared" si="472"/>
        <v>0</v>
      </c>
      <c r="GM145" s="40" t="str">
        <f t="shared" si="473"/>
        <v/>
      </c>
      <c r="GN145" s="40" t="str">
        <f t="shared" si="474"/>
        <v/>
      </c>
    </row>
    <row r="146" spans="1:196" x14ac:dyDescent="0.25">
      <c r="A146">
        <v>2</v>
      </c>
      <c r="B146">
        <v>0</v>
      </c>
      <c r="C146">
        <v>9.8000000000000007</v>
      </c>
      <c r="D146" s="11">
        <f>IF(C146&gt;0,P146+(C146/86400),"")</f>
        <v>2.181678240740741E-2</v>
      </c>
      <c r="E146" s="11">
        <f t="shared" si="475"/>
        <v>2.1934837962962965E-2</v>
      </c>
      <c r="F146" s="1">
        <v>3</v>
      </c>
      <c r="G146" s="1" t="s">
        <v>288</v>
      </c>
      <c r="H146" s="1">
        <v>55</v>
      </c>
      <c r="J146" s="1"/>
      <c r="K146" s="23">
        <f t="shared" si="335"/>
        <v>0</v>
      </c>
      <c r="L146" s="1">
        <f t="shared" si="336"/>
        <v>0</v>
      </c>
      <c r="M146" s="1">
        <f t="shared" si="337"/>
        <v>1</v>
      </c>
      <c r="N146" s="1">
        <f t="shared" si="338"/>
        <v>0</v>
      </c>
      <c r="O146" s="42">
        <f t="shared" si="339"/>
        <v>0</v>
      </c>
      <c r="P146" s="4">
        <v>2.1703356481481483E-2</v>
      </c>
      <c r="Q146" s="4"/>
      <c r="R146" s="4"/>
      <c r="S146" s="4">
        <v>2.1752928240740741E-2</v>
      </c>
      <c r="T146" s="16">
        <v>2.175884259259259E-2</v>
      </c>
      <c r="U146" s="4">
        <v>2.1773796296296295E-2</v>
      </c>
      <c r="V146" s="4">
        <v>2.1796423611111112E-2</v>
      </c>
      <c r="W146" s="16">
        <v>2.1804259259259259E-2</v>
      </c>
      <c r="X146" s="4"/>
      <c r="Y146" s="4"/>
      <c r="Z146" s="16"/>
      <c r="AA146" s="4"/>
      <c r="AB146" s="4"/>
      <c r="AC146" s="16"/>
      <c r="AD146" s="4"/>
      <c r="AE146" s="4"/>
      <c r="AF146" s="4"/>
      <c r="AG146" s="4">
        <f t="shared" si="340"/>
        <v>2.181678240740741E-2</v>
      </c>
      <c r="AH146" s="4" t="str">
        <f t="shared" si="341"/>
        <v>TO</v>
      </c>
      <c r="AI146" s="4" t="str">
        <f t="shared" si="334"/>
        <v>X</v>
      </c>
      <c r="AJ146" s="1" t="s">
        <v>280</v>
      </c>
      <c r="AK146" s="17" t="s">
        <v>286</v>
      </c>
      <c r="AL146" s="1" t="s">
        <v>280</v>
      </c>
      <c r="AM146" s="1" t="s">
        <v>281</v>
      </c>
      <c r="AN146" s="17" t="s">
        <v>280</v>
      </c>
      <c r="AW146" s="1" t="str">
        <f t="shared" si="342"/>
        <v>ic</v>
      </c>
      <c r="AY146" s="1">
        <f t="shared" si="343"/>
        <v>0</v>
      </c>
      <c r="AZ146" s="1">
        <f t="shared" si="344"/>
        <v>4</v>
      </c>
      <c r="BA146" s="1">
        <f t="shared" si="345"/>
        <v>4</v>
      </c>
      <c r="BB146" s="1">
        <f t="shared" si="346"/>
        <v>0</v>
      </c>
      <c r="BC146" s="24">
        <f t="shared" si="347"/>
        <v>5.5486111111106851E-5</v>
      </c>
      <c r="BD146" s="24">
        <f t="shared" si="348"/>
        <v>1.4953703703704524E-5</v>
      </c>
      <c r="BE146" s="24">
        <f t="shared" si="349"/>
        <v>2.2627314814817334E-5</v>
      </c>
      <c r="BF146" s="24">
        <f t="shared" si="350"/>
        <v>7.8356481481474394E-6</v>
      </c>
      <c r="BG146" s="24" t="str">
        <f t="shared" si="351"/>
        <v/>
      </c>
      <c r="BH146" s="24" t="str">
        <f t="shared" si="352"/>
        <v/>
      </c>
      <c r="BI146" s="24" t="str">
        <f t="shared" si="353"/>
        <v/>
      </c>
      <c r="BJ146" s="24" t="str">
        <f t="shared" si="354"/>
        <v/>
      </c>
      <c r="BK146" s="24" t="str">
        <f t="shared" si="355"/>
        <v/>
      </c>
      <c r="BL146" s="24" t="str">
        <f t="shared" si="356"/>
        <v/>
      </c>
      <c r="BM146" s="24" t="str">
        <f t="shared" si="357"/>
        <v/>
      </c>
      <c r="BN146" s="24" t="str">
        <f t="shared" si="358"/>
        <v/>
      </c>
      <c r="BO146" s="24">
        <f t="shared" si="359"/>
        <v>1.2523148148150393E-5</v>
      </c>
      <c r="BQ146" s="24">
        <f t="shared" si="360"/>
        <v>5.5486111111106851E-5</v>
      </c>
      <c r="BR146" s="24" t="str">
        <f t="shared" si="361"/>
        <v/>
      </c>
      <c r="BS146" s="24">
        <f t="shared" si="362"/>
        <v>2.2627314814817334E-5</v>
      </c>
      <c r="BT146" s="24" t="str">
        <f t="shared" si="363"/>
        <v/>
      </c>
      <c r="BU146" s="24" t="str">
        <f t="shared" si="364"/>
        <v/>
      </c>
      <c r="BV146" s="24" t="str">
        <f t="shared" si="365"/>
        <v/>
      </c>
      <c r="BW146" s="24" t="str">
        <f t="shared" si="366"/>
        <v/>
      </c>
      <c r="BX146" s="24" t="str">
        <f t="shared" si="367"/>
        <v/>
      </c>
      <c r="BY146" s="24" t="str">
        <f t="shared" si="368"/>
        <v/>
      </c>
      <c r="BZ146" s="24" t="str">
        <f t="shared" si="369"/>
        <v/>
      </c>
      <c r="CA146" s="24" t="str">
        <f t="shared" si="370"/>
        <v/>
      </c>
      <c r="CB146" s="24" t="str">
        <f t="shared" si="371"/>
        <v/>
      </c>
      <c r="CC146" s="24">
        <f t="shared" si="372"/>
        <v>1.2523148148150393E-5</v>
      </c>
      <c r="CD146" s="1">
        <f t="shared" si="373"/>
        <v>1</v>
      </c>
      <c r="CE146" s="1">
        <f t="shared" si="374"/>
        <v>3</v>
      </c>
      <c r="CF146" s="24">
        <f t="shared" si="375"/>
        <v>9.0636574074074577E-5</v>
      </c>
      <c r="CG146" s="24">
        <f t="shared" si="376"/>
        <v>3.0212191358024859E-5</v>
      </c>
      <c r="CH146" s="24">
        <f t="shared" si="377"/>
        <v>5.5486111111106851E-5</v>
      </c>
      <c r="CI146" s="24">
        <f t="shared" si="378"/>
        <v>5.5486111111106851E-5</v>
      </c>
      <c r="CJ146" s="24">
        <f t="shared" si="379"/>
        <v>2.2627314814817334E-5</v>
      </c>
      <c r="CM146" s="24" t="str">
        <f t="shared" si="380"/>
        <v/>
      </c>
      <c r="CN146" s="24">
        <f t="shared" si="381"/>
        <v>1.4953703703704524E-5</v>
      </c>
      <c r="CO146" s="24" t="str">
        <f t="shared" si="382"/>
        <v/>
      </c>
      <c r="CP146" s="24" t="str">
        <f t="shared" si="383"/>
        <v/>
      </c>
      <c r="CQ146" s="24" t="str">
        <f t="shared" si="384"/>
        <v/>
      </c>
      <c r="CR146" s="24" t="str">
        <f t="shared" si="385"/>
        <v/>
      </c>
      <c r="CS146" s="24" t="str">
        <f t="shared" si="386"/>
        <v/>
      </c>
      <c r="CT146" s="24" t="str">
        <f t="shared" si="387"/>
        <v/>
      </c>
      <c r="CU146" s="24" t="str">
        <f t="shared" si="388"/>
        <v/>
      </c>
      <c r="CV146" s="24" t="str">
        <f t="shared" si="389"/>
        <v/>
      </c>
      <c r="CW146" s="24" t="str">
        <f t="shared" si="390"/>
        <v/>
      </c>
      <c r="CX146" s="24" t="str">
        <f t="shared" si="391"/>
        <v/>
      </c>
      <c r="CY146" s="24" t="str">
        <f t="shared" si="392"/>
        <v/>
      </c>
      <c r="CZ146" s="1">
        <f t="shared" si="393"/>
        <v>0</v>
      </c>
      <c r="DA146" s="1">
        <f t="shared" si="394"/>
        <v>1</v>
      </c>
      <c r="DB146" s="24">
        <f t="shared" si="395"/>
        <v>1.4953703703704524E-5</v>
      </c>
      <c r="DC146" s="24">
        <f t="shared" si="396"/>
        <v>1.4953703703704524E-5</v>
      </c>
      <c r="DD146" s="24">
        <f t="shared" si="397"/>
        <v>1.4953703703704524E-5</v>
      </c>
      <c r="DE146" s="24">
        <f t="shared" si="398"/>
        <v>1.4953703703704524E-5</v>
      </c>
      <c r="DF146" s="24">
        <f t="shared" si="399"/>
        <v>1.4953703703704524E-5</v>
      </c>
      <c r="DI146" s="24" t="str">
        <f t="shared" si="400"/>
        <v/>
      </c>
      <c r="DJ146" s="24" t="str">
        <f t="shared" si="401"/>
        <v/>
      </c>
      <c r="DK146" s="24" t="str">
        <f t="shared" si="402"/>
        <v/>
      </c>
      <c r="DL146" s="24" t="str">
        <f t="shared" si="403"/>
        <v/>
      </c>
      <c r="DM146" s="24" t="str">
        <f t="shared" si="404"/>
        <v/>
      </c>
      <c r="DN146" s="24" t="str">
        <f t="shared" si="405"/>
        <v/>
      </c>
      <c r="DO146" s="24" t="str">
        <f t="shared" si="406"/>
        <v/>
      </c>
      <c r="DP146" s="24" t="str">
        <f t="shared" si="407"/>
        <v/>
      </c>
      <c r="DQ146" s="24" t="str">
        <f t="shared" si="408"/>
        <v/>
      </c>
      <c r="DR146" s="24" t="str">
        <f t="shared" si="409"/>
        <v/>
      </c>
      <c r="DS146" s="24" t="str">
        <f t="shared" si="410"/>
        <v/>
      </c>
      <c r="DT146" s="24" t="str">
        <f t="shared" si="411"/>
        <v/>
      </c>
      <c r="DU146" s="24" t="str">
        <f t="shared" si="412"/>
        <v/>
      </c>
      <c r="DV146" s="1">
        <f t="shared" si="413"/>
        <v>0</v>
      </c>
      <c r="DW146" s="1">
        <f t="shared" si="414"/>
        <v>0</v>
      </c>
      <c r="DX146" s="24">
        <f t="shared" si="415"/>
        <v>0</v>
      </c>
      <c r="DY146" s="24" t="str">
        <f t="shared" si="416"/>
        <v/>
      </c>
      <c r="DZ146" s="24">
        <f t="shared" si="417"/>
        <v>0</v>
      </c>
      <c r="EA146" s="24" t="str">
        <f t="shared" si="418"/>
        <v/>
      </c>
      <c r="EB146" s="24" t="str">
        <f t="shared" si="419"/>
        <v/>
      </c>
      <c r="EE146" s="24" t="str">
        <f t="shared" si="420"/>
        <v/>
      </c>
      <c r="EF146" s="24" t="str">
        <f t="shared" si="421"/>
        <v/>
      </c>
      <c r="EG146" s="24" t="str">
        <f t="shared" si="422"/>
        <v/>
      </c>
      <c r="EH146" s="24">
        <f t="shared" si="423"/>
        <v>7.8356481481474394E-6</v>
      </c>
      <c r="EI146" s="24" t="str">
        <f t="shared" si="424"/>
        <v/>
      </c>
      <c r="EJ146" s="24" t="str">
        <f t="shared" si="425"/>
        <v/>
      </c>
      <c r="EK146" s="24" t="str">
        <f t="shared" si="426"/>
        <v/>
      </c>
      <c r="EL146" s="24" t="str">
        <f t="shared" si="427"/>
        <v/>
      </c>
      <c r="EM146" s="24" t="str">
        <f t="shared" si="428"/>
        <v/>
      </c>
      <c r="EN146" s="24" t="str">
        <f t="shared" si="429"/>
        <v/>
      </c>
      <c r="EO146" s="24" t="str">
        <f t="shared" si="430"/>
        <v/>
      </c>
      <c r="EP146" s="24" t="str">
        <f t="shared" si="431"/>
        <v/>
      </c>
      <c r="EQ146" s="24" t="str">
        <f t="shared" si="432"/>
        <v/>
      </c>
      <c r="ER146" s="1">
        <f t="shared" si="433"/>
        <v>0</v>
      </c>
      <c r="ES146" s="1">
        <f t="shared" si="434"/>
        <v>1</v>
      </c>
      <c r="ET146" s="24">
        <f t="shared" si="435"/>
        <v>7.8356481481474394E-6</v>
      </c>
      <c r="EU146" s="24">
        <f t="shared" si="436"/>
        <v>7.8356481481474394E-6</v>
      </c>
      <c r="EV146" s="24">
        <f t="shared" si="437"/>
        <v>7.8356481481474394E-6</v>
      </c>
      <c r="EW146" s="24">
        <f t="shared" si="438"/>
        <v>7.8356481481474394E-6</v>
      </c>
      <c r="EX146" s="24">
        <f t="shared" si="439"/>
        <v>7.8356481481474394E-6</v>
      </c>
      <c r="EZ146" s="24">
        <f t="shared" si="440"/>
        <v>1.1342592592592654E-4</v>
      </c>
      <c r="FA146" s="24">
        <f>IF(AND(C146&lt;&gt;"",C146&lt;=20),C146/86400,20/86400)</f>
        <v>1.1342592592592593E-4</v>
      </c>
      <c r="FB146" s="40">
        <f t="shared" si="441"/>
        <v>-5.2692225582795515E-14</v>
      </c>
      <c r="FD146" s="24" t="str">
        <f t="shared" si="442"/>
        <v/>
      </c>
      <c r="FE146" s="24" t="str">
        <f t="shared" si="443"/>
        <v/>
      </c>
      <c r="FF146" s="24"/>
      <c r="FG146" s="49">
        <f>K146</f>
        <v>0</v>
      </c>
      <c r="FH146" s="8">
        <f>C146</f>
        <v>9.8000000000000007</v>
      </c>
      <c r="FI146" s="49">
        <f>L146</f>
        <v>0</v>
      </c>
      <c r="FJ146" s="49">
        <f t="shared" si="444"/>
        <v>0</v>
      </c>
      <c r="FK146" s="49">
        <f t="shared" si="445"/>
        <v>4</v>
      </c>
      <c r="FL146" s="51" t="str">
        <f t="shared" si="446"/>
        <v/>
      </c>
      <c r="FM146" s="49">
        <f t="shared" si="447"/>
        <v>1</v>
      </c>
      <c r="FN146" s="49">
        <f t="shared" si="448"/>
        <v>3</v>
      </c>
      <c r="FO146" s="51">
        <f t="shared" si="449"/>
        <v>7.8310000000000439</v>
      </c>
      <c r="FP146" s="51">
        <f t="shared" si="450"/>
        <v>2.6103333333333478</v>
      </c>
      <c r="FQ146" s="51">
        <f t="shared" si="451"/>
        <v>4.7939999999996319</v>
      </c>
      <c r="FR146" s="51">
        <f t="shared" si="452"/>
        <v>4.7939999999996319</v>
      </c>
      <c r="FS146" s="51">
        <f t="shared" si="453"/>
        <v>1.9550000000002177</v>
      </c>
      <c r="FT146" s="1">
        <f t="shared" si="454"/>
        <v>0</v>
      </c>
      <c r="FU146" s="1">
        <f t="shared" si="455"/>
        <v>1</v>
      </c>
      <c r="FV146" s="51">
        <f t="shared" si="456"/>
        <v>1.2920000000000709</v>
      </c>
      <c r="FW146" s="51">
        <f t="shared" si="457"/>
        <v>1.2920000000000709</v>
      </c>
      <c r="FX146" s="51">
        <f t="shared" si="458"/>
        <v>1.2920000000000709</v>
      </c>
      <c r="FY146" s="51">
        <f t="shared" si="459"/>
        <v>1.2920000000000709</v>
      </c>
      <c r="FZ146" s="51">
        <f t="shared" si="460"/>
        <v>1.2920000000000709</v>
      </c>
      <c r="GA146" s="1">
        <f t="shared" si="461"/>
        <v>0</v>
      </c>
      <c r="GB146" s="1">
        <f t="shared" si="462"/>
        <v>0</v>
      </c>
      <c r="GC146" s="51">
        <f t="shared" si="463"/>
        <v>0</v>
      </c>
      <c r="GD146" s="51" t="str">
        <f t="shared" si="464"/>
        <v/>
      </c>
      <c r="GE146" s="51">
        <f t="shared" si="465"/>
        <v>0</v>
      </c>
      <c r="GF146" s="51" t="str">
        <f t="shared" si="466"/>
        <v/>
      </c>
      <c r="GG146" s="51" t="str">
        <f t="shared" si="467"/>
        <v/>
      </c>
      <c r="GH146" s="1">
        <f t="shared" si="468"/>
        <v>0</v>
      </c>
      <c r="GI146" s="1">
        <f t="shared" si="469"/>
        <v>1</v>
      </c>
      <c r="GJ146" s="40">
        <f t="shared" si="470"/>
        <v>0.67699999999993876</v>
      </c>
      <c r="GK146" s="40">
        <f t="shared" si="471"/>
        <v>0.67699999999993876</v>
      </c>
      <c r="GL146" s="40">
        <f t="shared" si="472"/>
        <v>0.67699999999993876</v>
      </c>
      <c r="GM146" s="40">
        <f t="shared" si="473"/>
        <v>0.67699999999993876</v>
      </c>
      <c r="GN146" s="40">
        <f t="shared" si="474"/>
        <v>0.67699999999993876</v>
      </c>
    </row>
    <row r="147" spans="1:196" x14ac:dyDescent="0.25">
      <c r="A147">
        <v>2</v>
      </c>
      <c r="B147">
        <v>0</v>
      </c>
      <c r="C147">
        <v>27.3</v>
      </c>
      <c r="D147" s="11">
        <f>IF(C147&gt;0,P147+(C147/86400),"")</f>
        <v>2.2637754629629629E-2</v>
      </c>
      <c r="E147" s="11">
        <f t="shared" si="475"/>
        <v>2.255326388888889E-2</v>
      </c>
      <c r="F147" s="1">
        <v>3</v>
      </c>
      <c r="G147" s="1" t="s">
        <v>288</v>
      </c>
      <c r="H147" s="1">
        <v>56</v>
      </c>
      <c r="J147" s="1"/>
      <c r="K147" s="23">
        <f t="shared" si="335"/>
        <v>0</v>
      </c>
      <c r="L147" s="1">
        <f t="shared" si="336"/>
        <v>1</v>
      </c>
      <c r="M147" s="1">
        <f t="shared" si="337"/>
        <v>0</v>
      </c>
      <c r="N147" s="1">
        <f t="shared" si="338"/>
        <v>0</v>
      </c>
      <c r="O147" s="42">
        <f t="shared" si="339"/>
        <v>0</v>
      </c>
      <c r="P147" s="4">
        <v>2.2321782407407408E-2</v>
      </c>
      <c r="Q147" s="4">
        <v>2.2439837962962964E-2</v>
      </c>
      <c r="R147" s="4">
        <v>2.2441018518518516E-2</v>
      </c>
      <c r="S147" s="4">
        <v>2.2444756944444446E-2</v>
      </c>
      <c r="T147" s="16">
        <v>2.2441018518518516E-2</v>
      </c>
      <c r="U147" s="4">
        <v>2.249630787037037E-2</v>
      </c>
      <c r="V147" s="4">
        <v>2.249630787037037E-2</v>
      </c>
      <c r="W147" s="16">
        <v>2.2543726851851853E-2</v>
      </c>
      <c r="X147" s="4"/>
      <c r="Y147" s="4"/>
      <c r="Z147" s="16"/>
      <c r="AA147" s="4"/>
      <c r="AB147" s="4"/>
      <c r="AC147" s="16"/>
      <c r="AD147" s="4"/>
      <c r="AE147" s="4"/>
      <c r="AF147" s="4" t="s">
        <v>284</v>
      </c>
      <c r="AG147" s="4">
        <f t="shared" si="340"/>
        <v>2.255326388888889E-2</v>
      </c>
      <c r="AH147" s="4" t="str">
        <f t="shared" si="341"/>
        <v>EB</v>
      </c>
      <c r="AI147" s="4" t="e">
        <f t="shared" si="334"/>
        <v>#VALUE!</v>
      </c>
      <c r="AJ147" s="1" t="s">
        <v>286</v>
      </c>
      <c r="AK147" s="17" t="s">
        <v>280</v>
      </c>
      <c r="AL147" s="1" t="s">
        <v>286</v>
      </c>
      <c r="AM147" s="1" t="s">
        <v>280</v>
      </c>
      <c r="AN147" s="17" t="s">
        <v>286</v>
      </c>
      <c r="AW147" s="1" t="str">
        <f t="shared" si="342"/>
        <v>street</v>
      </c>
      <c r="AY147" s="1">
        <f t="shared" si="343"/>
        <v>1</v>
      </c>
      <c r="AZ147" s="1">
        <f t="shared" si="344"/>
        <v>4</v>
      </c>
      <c r="BA147" s="1">
        <f t="shared" si="345"/>
        <v>4</v>
      </c>
      <c r="BB147" s="1">
        <f t="shared" si="346"/>
        <v>0</v>
      </c>
      <c r="BC147" s="24">
        <f t="shared" si="347"/>
        <v>1.1923611111110816E-4</v>
      </c>
      <c r="BD147" s="24">
        <f t="shared" si="348"/>
        <v>5.5289351851853241E-5</v>
      </c>
      <c r="BE147" s="24">
        <f t="shared" si="349"/>
        <v>0</v>
      </c>
      <c r="BF147" s="24">
        <f t="shared" si="350"/>
        <v>4.7418981481483352E-5</v>
      </c>
      <c r="BG147" s="24" t="str">
        <f t="shared" si="351"/>
        <v/>
      </c>
      <c r="BH147" s="24" t="str">
        <f t="shared" si="352"/>
        <v/>
      </c>
      <c r="BI147" s="24" t="str">
        <f t="shared" si="353"/>
        <v/>
      </c>
      <c r="BJ147" s="24" t="str">
        <f t="shared" si="354"/>
        <v/>
      </c>
      <c r="BK147" s="24" t="str">
        <f t="shared" si="355"/>
        <v/>
      </c>
      <c r="BL147" s="24" t="str">
        <f t="shared" si="356"/>
        <v/>
      </c>
      <c r="BM147" s="24" t="str">
        <f t="shared" si="357"/>
        <v/>
      </c>
      <c r="BN147" s="24" t="str">
        <f t="shared" si="358"/>
        <v/>
      </c>
      <c r="BO147" s="24">
        <f t="shared" si="359"/>
        <v>9.5370370370370661E-6</v>
      </c>
      <c r="BQ147" s="24" t="str">
        <f t="shared" si="360"/>
        <v/>
      </c>
      <c r="BR147" s="24">
        <f t="shared" si="361"/>
        <v>5.5289351851853241E-5</v>
      </c>
      <c r="BS147" s="24" t="str">
        <f t="shared" si="362"/>
        <v/>
      </c>
      <c r="BT147" s="24">
        <f t="shared" si="363"/>
        <v>4.7418981481483352E-5</v>
      </c>
      <c r="BU147" s="24" t="str">
        <f t="shared" si="364"/>
        <v/>
      </c>
      <c r="BV147" s="24" t="str">
        <f t="shared" si="365"/>
        <v/>
      </c>
      <c r="BW147" s="24" t="str">
        <f t="shared" si="366"/>
        <v/>
      </c>
      <c r="BX147" s="24" t="str">
        <f t="shared" si="367"/>
        <v/>
      </c>
      <c r="BY147" s="24" t="str">
        <f t="shared" si="368"/>
        <v/>
      </c>
      <c r="BZ147" s="24" t="str">
        <f t="shared" si="369"/>
        <v/>
      </c>
      <c r="CA147" s="24" t="str">
        <f t="shared" si="370"/>
        <v/>
      </c>
      <c r="CB147" s="24" t="str">
        <f t="shared" si="371"/>
        <v/>
      </c>
      <c r="CC147" s="24" t="str">
        <f t="shared" si="372"/>
        <v/>
      </c>
      <c r="CD147" s="1">
        <f t="shared" si="373"/>
        <v>0</v>
      </c>
      <c r="CE147" s="1">
        <f t="shared" si="374"/>
        <v>2</v>
      </c>
      <c r="CF147" s="24">
        <f t="shared" si="375"/>
        <v>1.0270833333333659E-4</v>
      </c>
      <c r="CG147" s="24">
        <f t="shared" si="376"/>
        <v>5.1354166666668297E-5</v>
      </c>
      <c r="CH147" s="24">
        <f t="shared" si="377"/>
        <v>5.5289351851853241E-5</v>
      </c>
      <c r="CI147" s="24">
        <f t="shared" si="378"/>
        <v>5.5289351851853241E-5</v>
      </c>
      <c r="CJ147" s="24">
        <f t="shared" si="379"/>
        <v>5.5289351851853241E-5</v>
      </c>
      <c r="CM147" s="24">
        <f t="shared" si="380"/>
        <v>1.1923611111110816E-4</v>
      </c>
      <c r="CN147" s="24" t="str">
        <f t="shared" si="381"/>
        <v/>
      </c>
      <c r="CO147" s="24">
        <f t="shared" si="382"/>
        <v>0</v>
      </c>
      <c r="CP147" s="24" t="str">
        <f t="shared" si="383"/>
        <v/>
      </c>
      <c r="CQ147" s="24" t="str">
        <f t="shared" si="384"/>
        <v/>
      </c>
      <c r="CR147" s="24" t="str">
        <f t="shared" si="385"/>
        <v/>
      </c>
      <c r="CS147" s="24" t="str">
        <f t="shared" si="386"/>
        <v/>
      </c>
      <c r="CT147" s="24" t="str">
        <f t="shared" si="387"/>
        <v/>
      </c>
      <c r="CU147" s="24" t="str">
        <f t="shared" si="388"/>
        <v/>
      </c>
      <c r="CV147" s="24" t="str">
        <f t="shared" si="389"/>
        <v/>
      </c>
      <c r="CW147" s="24" t="str">
        <f t="shared" si="390"/>
        <v/>
      </c>
      <c r="CX147" s="24" t="str">
        <f t="shared" si="391"/>
        <v/>
      </c>
      <c r="CY147" s="24">
        <f t="shared" si="392"/>
        <v>9.5370370370370661E-6</v>
      </c>
      <c r="CZ147" s="1">
        <f t="shared" si="393"/>
        <v>1</v>
      </c>
      <c r="DA147" s="1">
        <f t="shared" si="394"/>
        <v>2</v>
      </c>
      <c r="DB147" s="24">
        <f t="shared" si="395"/>
        <v>1.2877314814814522E-4</v>
      </c>
      <c r="DC147" s="24">
        <f t="shared" si="396"/>
        <v>4.2924382716048405E-5</v>
      </c>
      <c r="DD147" s="24">
        <f t="shared" si="397"/>
        <v>1.1923611111110816E-4</v>
      </c>
      <c r="DE147" s="24">
        <f t="shared" si="398"/>
        <v>1.1923611111110816E-4</v>
      </c>
      <c r="DF147" s="24">
        <f t="shared" si="399"/>
        <v>0</v>
      </c>
      <c r="DI147" s="24" t="str">
        <f t="shared" si="400"/>
        <v/>
      </c>
      <c r="DJ147" s="24" t="str">
        <f t="shared" si="401"/>
        <v/>
      </c>
      <c r="DK147" s="24" t="str">
        <f t="shared" si="402"/>
        <v/>
      </c>
      <c r="DL147" s="24" t="str">
        <f t="shared" si="403"/>
        <v/>
      </c>
      <c r="DM147" s="24" t="str">
        <f t="shared" si="404"/>
        <v/>
      </c>
      <c r="DN147" s="24" t="str">
        <f t="shared" si="405"/>
        <v/>
      </c>
      <c r="DO147" s="24" t="str">
        <f t="shared" si="406"/>
        <v/>
      </c>
      <c r="DP147" s="24" t="str">
        <f t="shared" si="407"/>
        <v/>
      </c>
      <c r="DQ147" s="24" t="str">
        <f t="shared" si="408"/>
        <v/>
      </c>
      <c r="DR147" s="24" t="str">
        <f t="shared" si="409"/>
        <v/>
      </c>
      <c r="DS147" s="24" t="str">
        <f t="shared" si="410"/>
        <v/>
      </c>
      <c r="DT147" s="24" t="str">
        <f t="shared" si="411"/>
        <v/>
      </c>
      <c r="DU147" s="24" t="str">
        <f t="shared" si="412"/>
        <v/>
      </c>
      <c r="DV147" s="1">
        <f t="shared" si="413"/>
        <v>0</v>
      </c>
      <c r="DW147" s="1">
        <f t="shared" si="414"/>
        <v>0</v>
      </c>
      <c r="DX147" s="24">
        <f t="shared" si="415"/>
        <v>0</v>
      </c>
      <c r="DY147" s="24" t="str">
        <f t="shared" si="416"/>
        <v/>
      </c>
      <c r="DZ147" s="24">
        <f t="shared" si="417"/>
        <v>0</v>
      </c>
      <c r="EA147" s="24" t="str">
        <f t="shared" si="418"/>
        <v/>
      </c>
      <c r="EB147" s="24" t="str">
        <f t="shared" si="419"/>
        <v/>
      </c>
      <c r="EE147" s="24" t="str">
        <f t="shared" si="420"/>
        <v/>
      </c>
      <c r="EF147" s="24" t="str">
        <f t="shared" si="421"/>
        <v/>
      </c>
      <c r="EG147" s="24" t="str">
        <f t="shared" si="422"/>
        <v/>
      </c>
      <c r="EH147" s="24" t="str">
        <f t="shared" si="423"/>
        <v/>
      </c>
      <c r="EI147" s="24" t="str">
        <f t="shared" si="424"/>
        <v/>
      </c>
      <c r="EJ147" s="24" t="str">
        <f t="shared" si="425"/>
        <v/>
      </c>
      <c r="EK147" s="24" t="str">
        <f t="shared" si="426"/>
        <v/>
      </c>
      <c r="EL147" s="24" t="str">
        <f t="shared" si="427"/>
        <v/>
      </c>
      <c r="EM147" s="24" t="str">
        <f t="shared" si="428"/>
        <v/>
      </c>
      <c r="EN147" s="24" t="str">
        <f t="shared" si="429"/>
        <v/>
      </c>
      <c r="EO147" s="24" t="str">
        <f t="shared" si="430"/>
        <v/>
      </c>
      <c r="EP147" s="24" t="str">
        <f t="shared" si="431"/>
        <v/>
      </c>
      <c r="EQ147" s="24" t="str">
        <f t="shared" si="432"/>
        <v/>
      </c>
      <c r="ER147" s="1">
        <f t="shared" si="433"/>
        <v>0</v>
      </c>
      <c r="ES147" s="1">
        <f t="shared" si="434"/>
        <v>0</v>
      </c>
      <c r="ET147" s="24">
        <f t="shared" si="435"/>
        <v>0</v>
      </c>
      <c r="EU147" s="24" t="str">
        <f t="shared" si="436"/>
        <v/>
      </c>
      <c r="EV147" s="24">
        <f t="shared" si="437"/>
        <v>0</v>
      </c>
      <c r="EW147" s="24" t="str">
        <f t="shared" si="438"/>
        <v/>
      </c>
      <c r="EX147" s="24" t="str">
        <f t="shared" si="439"/>
        <v/>
      </c>
      <c r="EZ147" s="24">
        <f t="shared" si="440"/>
        <v>2.3148148148148182E-4</v>
      </c>
      <c r="FA147" s="24">
        <f>IF(AND(C147&lt;&gt;"",C147&lt;=20),C147/86400,20/86400)</f>
        <v>2.3148148148148149E-4</v>
      </c>
      <c r="FB147" s="40">
        <f t="shared" si="441"/>
        <v>-2.8102520310824275E-14</v>
      </c>
      <c r="FD147" s="24">
        <f t="shared" si="442"/>
        <v>1.1923611111110816E-4</v>
      </c>
      <c r="FE147" s="24">
        <f t="shared" si="443"/>
        <v>1.1805555555528813E-6</v>
      </c>
      <c r="FF147" s="24"/>
      <c r="FG147" s="49">
        <f>K147</f>
        <v>0</v>
      </c>
      <c r="FH147" s="8">
        <f>C147</f>
        <v>27.3</v>
      </c>
      <c r="FI147" s="49">
        <f>L147</f>
        <v>1</v>
      </c>
      <c r="FJ147" s="49">
        <f t="shared" si="444"/>
        <v>1</v>
      </c>
      <c r="FK147" s="49">
        <f t="shared" si="445"/>
        <v>4</v>
      </c>
      <c r="FL147" s="51">
        <f t="shared" si="446"/>
        <v>10.301999999999744</v>
      </c>
      <c r="FM147" s="49">
        <f t="shared" si="447"/>
        <v>0</v>
      </c>
      <c r="FN147" s="49">
        <f t="shared" si="448"/>
        <v>2</v>
      </c>
      <c r="FO147" s="51">
        <f t="shared" si="449"/>
        <v>8.8740000000002812</v>
      </c>
      <c r="FP147" s="51">
        <f t="shared" si="450"/>
        <v>4.4370000000001406</v>
      </c>
      <c r="FQ147" s="51">
        <f t="shared" si="451"/>
        <v>4.77700000000012</v>
      </c>
      <c r="FR147" s="51">
        <f t="shared" si="452"/>
        <v>4.77700000000012</v>
      </c>
      <c r="FS147" s="51">
        <f t="shared" si="453"/>
        <v>4.77700000000012</v>
      </c>
      <c r="FT147" s="1">
        <f t="shared" si="454"/>
        <v>1</v>
      </c>
      <c r="FU147" s="1">
        <f t="shared" si="455"/>
        <v>2</v>
      </c>
      <c r="FV147" s="51">
        <f t="shared" si="456"/>
        <v>11.125999999999747</v>
      </c>
      <c r="FW147" s="51">
        <f t="shared" si="457"/>
        <v>3.7086666666665824</v>
      </c>
      <c r="FX147" s="51">
        <f t="shared" si="458"/>
        <v>10.301999999999744</v>
      </c>
      <c r="FY147" s="51">
        <f t="shared" si="459"/>
        <v>10.301999999999744</v>
      </c>
      <c r="FZ147" s="51">
        <f t="shared" si="460"/>
        <v>0</v>
      </c>
      <c r="GA147" s="1">
        <f t="shared" si="461"/>
        <v>0</v>
      </c>
      <c r="GB147" s="1">
        <f t="shared" si="462"/>
        <v>0</v>
      </c>
      <c r="GC147" s="51">
        <f t="shared" si="463"/>
        <v>0</v>
      </c>
      <c r="GD147" s="51" t="str">
        <f t="shared" si="464"/>
        <v/>
      </c>
      <c r="GE147" s="51">
        <f t="shared" si="465"/>
        <v>0</v>
      </c>
      <c r="GF147" s="51" t="str">
        <f t="shared" si="466"/>
        <v/>
      </c>
      <c r="GG147" s="51" t="str">
        <f t="shared" si="467"/>
        <v/>
      </c>
      <c r="GH147" s="1">
        <f t="shared" si="468"/>
        <v>0</v>
      </c>
      <c r="GI147" s="1">
        <f t="shared" si="469"/>
        <v>0</v>
      </c>
      <c r="GJ147" s="40">
        <f t="shared" si="470"/>
        <v>0</v>
      </c>
      <c r="GK147" s="40" t="str">
        <f t="shared" si="471"/>
        <v/>
      </c>
      <c r="GL147" s="40">
        <f t="shared" si="472"/>
        <v>0</v>
      </c>
      <c r="GM147" s="40" t="str">
        <f t="shared" si="473"/>
        <v/>
      </c>
      <c r="GN147" s="40" t="str">
        <f t="shared" si="474"/>
        <v/>
      </c>
    </row>
    <row r="148" spans="1:196" s="42" customFormat="1" x14ac:dyDescent="0.25">
      <c r="A148" s="30">
        <v>3</v>
      </c>
      <c r="B148" s="30">
        <v>3</v>
      </c>
      <c r="C148" s="30"/>
      <c r="D148" s="41" t="str">
        <f>IF(C148&gt;0,P148+(C148/86400),"")</f>
        <v/>
      </c>
      <c r="E148" s="41">
        <f t="shared" si="475"/>
        <v>2.4729467592592591E-2</v>
      </c>
      <c r="F148" s="42">
        <v>3</v>
      </c>
      <c r="G148" s="42" t="s">
        <v>283</v>
      </c>
      <c r="H148" s="42">
        <v>57</v>
      </c>
      <c r="J148" s="47" t="s">
        <v>285</v>
      </c>
      <c r="K148" s="23">
        <f t="shared" si="335"/>
        <v>1</v>
      </c>
      <c r="L148" s="47">
        <f t="shared" si="336"/>
        <v>0</v>
      </c>
      <c r="M148" s="42">
        <f t="shared" si="337"/>
        <v>0</v>
      </c>
      <c r="N148" s="42">
        <f t="shared" si="338"/>
        <v>1</v>
      </c>
      <c r="O148" s="42">
        <f t="shared" si="339"/>
        <v>0</v>
      </c>
      <c r="P148" s="43">
        <v>2.4497986111111109E-2</v>
      </c>
      <c r="Q148" s="43"/>
      <c r="R148" s="43"/>
      <c r="S148" s="43"/>
      <c r="T148" s="43">
        <v>2.4640439814814813E-2</v>
      </c>
      <c r="U148" s="43">
        <v>2.4647523148148148E-2</v>
      </c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>
        <f t="shared" si="340"/>
        <v>2.4729467592592591E-2</v>
      </c>
      <c r="AH148" s="43" t="str">
        <f t="shared" si="341"/>
        <v>EB</v>
      </c>
      <c r="AI148" s="43" t="str">
        <f t="shared" si="334"/>
        <v>X</v>
      </c>
      <c r="AJ148" s="42" t="s">
        <v>282</v>
      </c>
      <c r="AK148" s="42" t="s">
        <v>286</v>
      </c>
      <c r="AL148" s="42" t="s">
        <v>282</v>
      </c>
      <c r="AW148" s="1" t="str">
        <f t="shared" si="342"/>
        <v>surt</v>
      </c>
      <c r="AX148" s="1"/>
      <c r="AY148" s="1">
        <f t="shared" si="343"/>
        <v>999</v>
      </c>
      <c r="AZ148" s="1">
        <f t="shared" si="344"/>
        <v>2</v>
      </c>
      <c r="BA148" s="1">
        <f t="shared" si="345"/>
        <v>2</v>
      </c>
      <c r="BB148" s="1">
        <f t="shared" si="346"/>
        <v>0</v>
      </c>
      <c r="BC148" s="24">
        <f t="shared" si="347"/>
        <v>1.4245370370370367E-4</v>
      </c>
      <c r="BD148" s="24">
        <f t="shared" si="348"/>
        <v>7.0833333333346349E-6</v>
      </c>
      <c r="BE148" s="24" t="str">
        <f t="shared" si="349"/>
        <v/>
      </c>
      <c r="BF148" s="24" t="str">
        <f t="shared" si="350"/>
        <v/>
      </c>
      <c r="BG148" s="24" t="str">
        <f t="shared" si="351"/>
        <v/>
      </c>
      <c r="BH148" s="24" t="str">
        <f t="shared" si="352"/>
        <v/>
      </c>
      <c r="BI148" s="24" t="str">
        <f t="shared" si="353"/>
        <v/>
      </c>
      <c r="BJ148" s="24" t="str">
        <f t="shared" si="354"/>
        <v/>
      </c>
      <c r="BK148" s="24" t="str">
        <f t="shared" si="355"/>
        <v/>
      </c>
      <c r="BL148" s="24" t="str">
        <f t="shared" si="356"/>
        <v/>
      </c>
      <c r="BM148" s="24" t="str">
        <f t="shared" si="357"/>
        <v/>
      </c>
      <c r="BN148" s="24" t="str">
        <f t="shared" si="358"/>
        <v/>
      </c>
      <c r="BO148" s="24">
        <f t="shared" si="359"/>
        <v>8.1944444444443515E-5</v>
      </c>
      <c r="BQ148" s="24" t="str">
        <f t="shared" si="360"/>
        <v/>
      </c>
      <c r="BR148" s="24" t="str">
        <f t="shared" si="361"/>
        <v/>
      </c>
      <c r="BS148" s="24" t="str">
        <f t="shared" si="362"/>
        <v/>
      </c>
      <c r="BT148" s="24" t="str">
        <f t="shared" si="363"/>
        <v/>
      </c>
      <c r="BU148" s="24" t="str">
        <f t="shared" si="364"/>
        <v/>
      </c>
      <c r="BV148" s="24" t="str">
        <f t="shared" si="365"/>
        <v/>
      </c>
      <c r="BW148" s="24" t="str">
        <f t="shared" si="366"/>
        <v/>
      </c>
      <c r="BX148" s="24" t="str">
        <f t="shared" si="367"/>
        <v/>
      </c>
      <c r="BY148" s="24" t="str">
        <f t="shared" si="368"/>
        <v/>
      </c>
      <c r="BZ148" s="24" t="str">
        <f t="shared" si="369"/>
        <v/>
      </c>
      <c r="CA148" s="24" t="str">
        <f t="shared" si="370"/>
        <v/>
      </c>
      <c r="CB148" s="24" t="str">
        <f t="shared" si="371"/>
        <v/>
      </c>
      <c r="CC148" s="24" t="str">
        <f t="shared" si="372"/>
        <v/>
      </c>
      <c r="CD148" s="1">
        <f t="shared" si="373"/>
        <v>0</v>
      </c>
      <c r="CE148" s="1">
        <f t="shared" si="374"/>
        <v>0</v>
      </c>
      <c r="CF148" s="24">
        <f t="shared" si="375"/>
        <v>0</v>
      </c>
      <c r="CG148" s="24" t="str">
        <f t="shared" si="376"/>
        <v/>
      </c>
      <c r="CH148" s="24">
        <f t="shared" si="377"/>
        <v>0</v>
      </c>
      <c r="CI148" s="24" t="str">
        <f t="shared" si="378"/>
        <v/>
      </c>
      <c r="CJ148" s="24" t="str">
        <f t="shared" si="379"/>
        <v/>
      </c>
      <c r="CK148" s="1"/>
      <c r="CL148" s="1"/>
      <c r="CM148" s="24" t="str">
        <f t="shared" si="380"/>
        <v/>
      </c>
      <c r="CN148" s="24">
        <f t="shared" si="381"/>
        <v>7.0833333333346349E-6</v>
      </c>
      <c r="CO148" s="24" t="str">
        <f t="shared" si="382"/>
        <v/>
      </c>
      <c r="CP148" s="24" t="str">
        <f t="shared" si="383"/>
        <v/>
      </c>
      <c r="CQ148" s="24" t="str">
        <f t="shared" si="384"/>
        <v/>
      </c>
      <c r="CR148" s="24" t="str">
        <f t="shared" si="385"/>
        <v/>
      </c>
      <c r="CS148" s="24" t="str">
        <f t="shared" si="386"/>
        <v/>
      </c>
      <c r="CT148" s="24" t="str">
        <f t="shared" si="387"/>
        <v/>
      </c>
      <c r="CU148" s="24" t="str">
        <f t="shared" si="388"/>
        <v/>
      </c>
      <c r="CV148" s="24" t="str">
        <f t="shared" si="389"/>
        <v/>
      </c>
      <c r="CW148" s="24" t="str">
        <f t="shared" si="390"/>
        <v/>
      </c>
      <c r="CX148" s="24" t="str">
        <f t="shared" si="391"/>
        <v/>
      </c>
      <c r="CY148" s="24" t="str">
        <f t="shared" si="392"/>
        <v/>
      </c>
      <c r="CZ148" s="1">
        <f t="shared" si="393"/>
        <v>0</v>
      </c>
      <c r="DA148" s="1">
        <f t="shared" si="394"/>
        <v>1</v>
      </c>
      <c r="DB148" s="24">
        <f t="shared" si="395"/>
        <v>7.0833333333346349E-6</v>
      </c>
      <c r="DC148" s="24">
        <f t="shared" si="396"/>
        <v>7.0833333333346349E-6</v>
      </c>
      <c r="DD148" s="24">
        <f t="shared" si="397"/>
        <v>7.0833333333346349E-6</v>
      </c>
      <c r="DE148" s="24">
        <f t="shared" si="398"/>
        <v>7.0833333333346349E-6</v>
      </c>
      <c r="DF148" s="24">
        <f t="shared" si="399"/>
        <v>7.0833333333346349E-6</v>
      </c>
      <c r="DG148" s="1"/>
      <c r="DH148" s="1"/>
      <c r="DI148" s="24">
        <f t="shared" si="400"/>
        <v>1.4245370370370367E-4</v>
      </c>
      <c r="DJ148" s="24" t="str">
        <f t="shared" si="401"/>
        <v/>
      </c>
      <c r="DK148" s="24" t="str">
        <f t="shared" si="402"/>
        <v/>
      </c>
      <c r="DL148" s="24" t="str">
        <f t="shared" si="403"/>
        <v/>
      </c>
      <c r="DM148" s="24" t="str">
        <f t="shared" si="404"/>
        <v/>
      </c>
      <c r="DN148" s="24" t="str">
        <f t="shared" si="405"/>
        <v/>
      </c>
      <c r="DO148" s="24" t="str">
        <f t="shared" si="406"/>
        <v/>
      </c>
      <c r="DP148" s="24" t="str">
        <f t="shared" si="407"/>
        <v/>
      </c>
      <c r="DQ148" s="24" t="str">
        <f t="shared" si="408"/>
        <v/>
      </c>
      <c r="DR148" s="24" t="str">
        <f t="shared" si="409"/>
        <v/>
      </c>
      <c r="DS148" s="24" t="str">
        <f t="shared" si="410"/>
        <v/>
      </c>
      <c r="DT148" s="24" t="str">
        <f t="shared" si="411"/>
        <v/>
      </c>
      <c r="DU148" s="24">
        <f t="shared" si="412"/>
        <v>8.1944444444443515E-5</v>
      </c>
      <c r="DV148" s="1">
        <f t="shared" si="413"/>
        <v>1</v>
      </c>
      <c r="DW148" s="1">
        <f t="shared" si="414"/>
        <v>2</v>
      </c>
      <c r="DX148" s="24">
        <f t="shared" si="415"/>
        <v>2.2439814814814718E-4</v>
      </c>
      <c r="DY148" s="24">
        <f t="shared" si="416"/>
        <v>1.1219907407407359E-4</v>
      </c>
      <c r="DZ148" s="24">
        <f t="shared" si="417"/>
        <v>1.4245370370370367E-4</v>
      </c>
      <c r="EA148" s="24">
        <f t="shared" si="418"/>
        <v>1.4245370370370367E-4</v>
      </c>
      <c r="EB148" s="24">
        <f t="shared" si="419"/>
        <v>8.1944444444443515E-5</v>
      </c>
      <c r="EC148" s="1"/>
      <c r="ED148" s="1"/>
      <c r="EE148" s="24" t="str">
        <f t="shared" si="420"/>
        <v/>
      </c>
      <c r="EF148" s="24" t="str">
        <f t="shared" si="421"/>
        <v/>
      </c>
      <c r="EG148" s="24" t="str">
        <f t="shared" si="422"/>
        <v/>
      </c>
      <c r="EH148" s="24" t="str">
        <f t="shared" si="423"/>
        <v/>
      </c>
      <c r="EI148" s="24" t="str">
        <f t="shared" si="424"/>
        <v/>
      </c>
      <c r="EJ148" s="24" t="str">
        <f t="shared" si="425"/>
        <v/>
      </c>
      <c r="EK148" s="24" t="str">
        <f t="shared" si="426"/>
        <v/>
      </c>
      <c r="EL148" s="24" t="str">
        <f t="shared" si="427"/>
        <v/>
      </c>
      <c r="EM148" s="24" t="str">
        <f t="shared" si="428"/>
        <v/>
      </c>
      <c r="EN148" s="24" t="str">
        <f t="shared" si="429"/>
        <v/>
      </c>
      <c r="EO148" s="24" t="str">
        <f t="shared" si="430"/>
        <v/>
      </c>
      <c r="EP148" s="24" t="str">
        <f t="shared" si="431"/>
        <v/>
      </c>
      <c r="EQ148" s="24" t="str">
        <f t="shared" si="432"/>
        <v/>
      </c>
      <c r="ER148" s="1">
        <f t="shared" si="433"/>
        <v>0</v>
      </c>
      <c r="ES148" s="1">
        <f t="shared" si="434"/>
        <v>0</v>
      </c>
      <c r="ET148" s="24">
        <f t="shared" si="435"/>
        <v>0</v>
      </c>
      <c r="EU148" s="24" t="str">
        <f t="shared" si="436"/>
        <v/>
      </c>
      <c r="EV148" s="24">
        <f t="shared" si="437"/>
        <v>0</v>
      </c>
      <c r="EW148" s="24" t="str">
        <f t="shared" si="438"/>
        <v/>
      </c>
      <c r="EX148" s="24" t="str">
        <f t="shared" si="439"/>
        <v/>
      </c>
      <c r="EY148" s="1"/>
      <c r="EZ148" s="24">
        <f t="shared" si="440"/>
        <v>2.3148148148148182E-4</v>
      </c>
      <c r="FA148" s="24">
        <f>IF(AND(C148&lt;&gt;"",C148&lt;=20),C148/86400,20/86400)</f>
        <v>2.3148148148148149E-4</v>
      </c>
      <c r="FB148" s="40">
        <f t="shared" si="441"/>
        <v>-2.8102520310824275E-14</v>
      </c>
      <c r="FC148" s="1"/>
      <c r="FD148" s="24" t="str">
        <f t="shared" si="442"/>
        <v/>
      </c>
      <c r="FE148" s="24" t="str">
        <f t="shared" si="443"/>
        <v/>
      </c>
      <c r="FF148" s="24"/>
      <c r="FG148" s="49">
        <f>K148</f>
        <v>1</v>
      </c>
      <c r="FH148" s="8">
        <f>C148</f>
        <v>0</v>
      </c>
      <c r="FI148" s="49">
        <f>L148</f>
        <v>0</v>
      </c>
      <c r="FJ148" s="49">
        <f t="shared" si="444"/>
        <v>999</v>
      </c>
      <c r="FK148" s="49">
        <f t="shared" si="445"/>
        <v>2</v>
      </c>
      <c r="FL148" s="51" t="str">
        <f t="shared" si="446"/>
        <v/>
      </c>
      <c r="FM148" s="49">
        <f t="shared" si="447"/>
        <v>0</v>
      </c>
      <c r="FN148" s="49">
        <f t="shared" si="448"/>
        <v>0</v>
      </c>
      <c r="FO148" s="51">
        <f t="shared" si="449"/>
        <v>0</v>
      </c>
      <c r="FP148" s="51" t="str">
        <f t="shared" si="450"/>
        <v/>
      </c>
      <c r="FQ148" s="51">
        <f t="shared" si="451"/>
        <v>0</v>
      </c>
      <c r="FR148" s="51" t="str">
        <f t="shared" si="452"/>
        <v/>
      </c>
      <c r="FS148" s="51" t="str">
        <f t="shared" si="453"/>
        <v/>
      </c>
      <c r="FT148" s="1">
        <f t="shared" si="454"/>
        <v>0</v>
      </c>
      <c r="FU148" s="1">
        <f t="shared" si="455"/>
        <v>1</v>
      </c>
      <c r="FV148" s="51">
        <f t="shared" si="456"/>
        <v>0.61200000000011245</v>
      </c>
      <c r="FW148" s="51">
        <f t="shared" si="457"/>
        <v>0.61200000000011245</v>
      </c>
      <c r="FX148" s="51">
        <f t="shared" si="458"/>
        <v>0.61200000000011245</v>
      </c>
      <c r="FY148" s="51">
        <f t="shared" si="459"/>
        <v>0.61200000000011245</v>
      </c>
      <c r="FZ148" s="51">
        <f t="shared" si="460"/>
        <v>0.61200000000011245</v>
      </c>
      <c r="GA148" s="1">
        <f t="shared" si="461"/>
        <v>1</v>
      </c>
      <c r="GB148" s="1">
        <f t="shared" si="462"/>
        <v>2</v>
      </c>
      <c r="GC148" s="51">
        <f t="shared" si="463"/>
        <v>19.387999999999916</v>
      </c>
      <c r="GD148" s="51">
        <f t="shared" si="464"/>
        <v>9.6939999999999582</v>
      </c>
      <c r="GE148" s="51">
        <f t="shared" si="465"/>
        <v>12.307999999999996</v>
      </c>
      <c r="GF148" s="51">
        <f t="shared" si="466"/>
        <v>12.307999999999996</v>
      </c>
      <c r="GG148" s="51">
        <f t="shared" si="467"/>
        <v>7.0799999999999201</v>
      </c>
      <c r="GH148" s="1">
        <f t="shared" si="468"/>
        <v>0</v>
      </c>
      <c r="GI148" s="1">
        <f t="shared" si="469"/>
        <v>0</v>
      </c>
      <c r="GJ148" s="40">
        <f t="shared" si="470"/>
        <v>0</v>
      </c>
      <c r="GK148" s="40" t="str">
        <f t="shared" si="471"/>
        <v/>
      </c>
      <c r="GL148" s="40">
        <f t="shared" si="472"/>
        <v>0</v>
      </c>
      <c r="GM148" s="40" t="str">
        <f t="shared" si="473"/>
        <v/>
      </c>
      <c r="GN148" s="40" t="str">
        <f t="shared" si="474"/>
        <v/>
      </c>
    </row>
    <row r="149" spans="1:196" x14ac:dyDescent="0.25">
      <c r="A149">
        <v>3</v>
      </c>
      <c r="B149">
        <v>0</v>
      </c>
      <c r="C149">
        <v>26.5</v>
      </c>
      <c r="D149" s="11">
        <f>IF(C149&gt;0,P149+(C149/86400),"")</f>
        <v>2.972118055555556E-2</v>
      </c>
      <c r="E149" s="11">
        <f t="shared" si="475"/>
        <v>2.9645949074074078E-2</v>
      </c>
      <c r="F149" s="1">
        <v>3</v>
      </c>
      <c r="G149" s="1" t="s">
        <v>283</v>
      </c>
      <c r="H149" s="1">
        <v>58</v>
      </c>
      <c r="J149" s="1"/>
      <c r="K149" s="23">
        <f t="shared" si="335"/>
        <v>1</v>
      </c>
      <c r="L149" s="1">
        <f t="shared" si="336"/>
        <v>1</v>
      </c>
      <c r="M149" s="1">
        <f t="shared" si="337"/>
        <v>0</v>
      </c>
      <c r="N149" s="1">
        <f t="shared" si="338"/>
        <v>1</v>
      </c>
      <c r="O149" s="42">
        <f t="shared" si="339"/>
        <v>0</v>
      </c>
      <c r="P149" s="4">
        <v>2.9414467592592596E-2</v>
      </c>
      <c r="Q149" s="4"/>
      <c r="R149" s="4"/>
      <c r="S149" s="4"/>
      <c r="T149" s="16">
        <v>2.9534884259259261E-2</v>
      </c>
      <c r="U149" s="4">
        <v>2.9540787037037039E-2</v>
      </c>
      <c r="V149" s="4"/>
      <c r="W149" s="16"/>
      <c r="X149" s="4"/>
      <c r="Y149" s="4"/>
      <c r="Z149" s="16"/>
      <c r="AA149" s="4"/>
      <c r="AB149" s="4"/>
      <c r="AC149" s="16"/>
      <c r="AD149" s="4"/>
      <c r="AE149" s="4"/>
      <c r="AF149" s="4">
        <v>2.9721412037037039E-2</v>
      </c>
      <c r="AG149" s="4">
        <f t="shared" si="340"/>
        <v>2.9645949074074078E-2</v>
      </c>
      <c r="AH149" s="4" t="str">
        <f t="shared" si="341"/>
        <v>EB</v>
      </c>
      <c r="AI149" s="4" t="str">
        <f t="shared" si="334"/>
        <v>X</v>
      </c>
      <c r="AJ149" s="1" t="s">
        <v>282</v>
      </c>
      <c r="AK149" s="17" t="s">
        <v>286</v>
      </c>
      <c r="AL149" s="1" t="s">
        <v>282</v>
      </c>
      <c r="AW149" s="1" t="str">
        <f t="shared" si="342"/>
        <v>surt</v>
      </c>
      <c r="AY149" s="1">
        <f t="shared" si="343"/>
        <v>999</v>
      </c>
      <c r="AZ149" s="1">
        <f t="shared" si="344"/>
        <v>2</v>
      </c>
      <c r="BA149" s="1">
        <f t="shared" si="345"/>
        <v>2</v>
      </c>
      <c r="BB149" s="1">
        <f t="shared" si="346"/>
        <v>0</v>
      </c>
      <c r="BC149" s="24">
        <f t="shared" si="347"/>
        <v>1.2041666666666451E-4</v>
      </c>
      <c r="BD149" s="24">
        <f t="shared" si="348"/>
        <v>5.9027777777782842E-6</v>
      </c>
      <c r="BE149" s="24" t="str">
        <f t="shared" si="349"/>
        <v/>
      </c>
      <c r="BF149" s="24" t="str">
        <f t="shared" si="350"/>
        <v/>
      </c>
      <c r="BG149" s="24" t="str">
        <f t="shared" si="351"/>
        <v/>
      </c>
      <c r="BH149" s="24" t="str">
        <f t="shared" si="352"/>
        <v/>
      </c>
      <c r="BI149" s="24" t="str">
        <f t="shared" si="353"/>
        <v/>
      </c>
      <c r="BJ149" s="24" t="str">
        <f t="shared" si="354"/>
        <v/>
      </c>
      <c r="BK149" s="24" t="str">
        <f t="shared" si="355"/>
        <v/>
      </c>
      <c r="BL149" s="24" t="str">
        <f t="shared" si="356"/>
        <v/>
      </c>
      <c r="BM149" s="24" t="str">
        <f t="shared" si="357"/>
        <v/>
      </c>
      <c r="BN149" s="24" t="str">
        <f t="shared" si="358"/>
        <v/>
      </c>
      <c r="BO149" s="24">
        <f t="shared" si="359"/>
        <v>1.0516203703703902E-4</v>
      </c>
      <c r="BQ149" s="24" t="str">
        <f t="shared" si="360"/>
        <v/>
      </c>
      <c r="BR149" s="24" t="str">
        <f t="shared" si="361"/>
        <v/>
      </c>
      <c r="BS149" s="24" t="str">
        <f t="shared" si="362"/>
        <v/>
      </c>
      <c r="BT149" s="24" t="str">
        <f t="shared" si="363"/>
        <v/>
      </c>
      <c r="BU149" s="24" t="str">
        <f t="shared" si="364"/>
        <v/>
      </c>
      <c r="BV149" s="24" t="str">
        <f t="shared" si="365"/>
        <v/>
      </c>
      <c r="BW149" s="24" t="str">
        <f t="shared" si="366"/>
        <v/>
      </c>
      <c r="BX149" s="24" t="str">
        <f t="shared" si="367"/>
        <v/>
      </c>
      <c r="BY149" s="24" t="str">
        <f t="shared" si="368"/>
        <v/>
      </c>
      <c r="BZ149" s="24" t="str">
        <f t="shared" si="369"/>
        <v/>
      </c>
      <c r="CA149" s="24" t="str">
        <f t="shared" si="370"/>
        <v/>
      </c>
      <c r="CB149" s="24" t="str">
        <f t="shared" si="371"/>
        <v/>
      </c>
      <c r="CC149" s="24" t="str">
        <f t="shared" si="372"/>
        <v/>
      </c>
      <c r="CD149" s="1">
        <f t="shared" si="373"/>
        <v>0</v>
      </c>
      <c r="CE149" s="1">
        <f t="shared" si="374"/>
        <v>0</v>
      </c>
      <c r="CF149" s="24">
        <f t="shared" si="375"/>
        <v>0</v>
      </c>
      <c r="CG149" s="24" t="str">
        <f t="shared" si="376"/>
        <v/>
      </c>
      <c r="CH149" s="24">
        <f t="shared" si="377"/>
        <v>0</v>
      </c>
      <c r="CI149" s="24" t="str">
        <f t="shared" si="378"/>
        <v/>
      </c>
      <c r="CJ149" s="24" t="str">
        <f t="shared" si="379"/>
        <v/>
      </c>
      <c r="CM149" s="24" t="str">
        <f t="shared" si="380"/>
        <v/>
      </c>
      <c r="CN149" s="24">
        <f t="shared" si="381"/>
        <v>5.9027777777782842E-6</v>
      </c>
      <c r="CO149" s="24" t="str">
        <f t="shared" si="382"/>
        <v/>
      </c>
      <c r="CP149" s="24" t="str">
        <f t="shared" si="383"/>
        <v/>
      </c>
      <c r="CQ149" s="24" t="str">
        <f t="shared" si="384"/>
        <v/>
      </c>
      <c r="CR149" s="24" t="str">
        <f t="shared" si="385"/>
        <v/>
      </c>
      <c r="CS149" s="24" t="str">
        <f t="shared" si="386"/>
        <v/>
      </c>
      <c r="CT149" s="24" t="str">
        <f t="shared" si="387"/>
        <v/>
      </c>
      <c r="CU149" s="24" t="str">
        <f t="shared" si="388"/>
        <v/>
      </c>
      <c r="CV149" s="24" t="str">
        <f t="shared" si="389"/>
        <v/>
      </c>
      <c r="CW149" s="24" t="str">
        <f t="shared" si="390"/>
        <v/>
      </c>
      <c r="CX149" s="24" t="str">
        <f t="shared" si="391"/>
        <v/>
      </c>
      <c r="CY149" s="24" t="str">
        <f t="shared" si="392"/>
        <v/>
      </c>
      <c r="CZ149" s="1">
        <f t="shared" si="393"/>
        <v>0</v>
      </c>
      <c r="DA149" s="1">
        <f t="shared" si="394"/>
        <v>1</v>
      </c>
      <c r="DB149" s="24">
        <f t="shared" si="395"/>
        <v>5.9027777777782842E-6</v>
      </c>
      <c r="DC149" s="24">
        <f t="shared" si="396"/>
        <v>5.9027777777782842E-6</v>
      </c>
      <c r="DD149" s="24">
        <f t="shared" si="397"/>
        <v>5.9027777777782842E-6</v>
      </c>
      <c r="DE149" s="24">
        <f t="shared" si="398"/>
        <v>5.9027777777782842E-6</v>
      </c>
      <c r="DF149" s="24">
        <f t="shared" si="399"/>
        <v>5.9027777777782842E-6</v>
      </c>
      <c r="DI149" s="24">
        <f t="shared" si="400"/>
        <v>1.2041666666666451E-4</v>
      </c>
      <c r="DJ149" s="24" t="str">
        <f t="shared" si="401"/>
        <v/>
      </c>
      <c r="DK149" s="24" t="str">
        <f t="shared" si="402"/>
        <v/>
      </c>
      <c r="DL149" s="24" t="str">
        <f t="shared" si="403"/>
        <v/>
      </c>
      <c r="DM149" s="24" t="str">
        <f t="shared" si="404"/>
        <v/>
      </c>
      <c r="DN149" s="24" t="str">
        <f t="shared" si="405"/>
        <v/>
      </c>
      <c r="DO149" s="24" t="str">
        <f t="shared" si="406"/>
        <v/>
      </c>
      <c r="DP149" s="24" t="str">
        <f t="shared" si="407"/>
        <v/>
      </c>
      <c r="DQ149" s="24" t="str">
        <f t="shared" si="408"/>
        <v/>
      </c>
      <c r="DR149" s="24" t="str">
        <f t="shared" si="409"/>
        <v/>
      </c>
      <c r="DS149" s="24" t="str">
        <f t="shared" si="410"/>
        <v/>
      </c>
      <c r="DT149" s="24" t="str">
        <f t="shared" si="411"/>
        <v/>
      </c>
      <c r="DU149" s="24">
        <f t="shared" si="412"/>
        <v>1.0516203703703902E-4</v>
      </c>
      <c r="DV149" s="1">
        <f t="shared" si="413"/>
        <v>1</v>
      </c>
      <c r="DW149" s="1">
        <f t="shared" si="414"/>
        <v>2</v>
      </c>
      <c r="DX149" s="24">
        <f t="shared" si="415"/>
        <v>2.2557870370370353E-4</v>
      </c>
      <c r="DY149" s="24">
        <f t="shared" si="416"/>
        <v>1.1278935185185177E-4</v>
      </c>
      <c r="DZ149" s="24">
        <f t="shared" si="417"/>
        <v>1.2041666666666451E-4</v>
      </c>
      <c r="EA149" s="24">
        <f t="shared" si="418"/>
        <v>1.2041666666666451E-4</v>
      </c>
      <c r="EB149" s="24">
        <f t="shared" si="419"/>
        <v>1.0516203703703902E-4</v>
      </c>
      <c r="EE149" s="24" t="str">
        <f t="shared" si="420"/>
        <v/>
      </c>
      <c r="EF149" s="24" t="str">
        <f t="shared" si="421"/>
        <v/>
      </c>
      <c r="EG149" s="24" t="str">
        <f t="shared" si="422"/>
        <v/>
      </c>
      <c r="EH149" s="24" t="str">
        <f t="shared" si="423"/>
        <v/>
      </c>
      <c r="EI149" s="24" t="str">
        <f t="shared" si="424"/>
        <v/>
      </c>
      <c r="EJ149" s="24" t="str">
        <f t="shared" si="425"/>
        <v/>
      </c>
      <c r="EK149" s="24" t="str">
        <f t="shared" si="426"/>
        <v/>
      </c>
      <c r="EL149" s="24" t="str">
        <f t="shared" si="427"/>
        <v/>
      </c>
      <c r="EM149" s="24" t="str">
        <f t="shared" si="428"/>
        <v/>
      </c>
      <c r="EN149" s="24" t="str">
        <f t="shared" si="429"/>
        <v/>
      </c>
      <c r="EO149" s="24" t="str">
        <f t="shared" si="430"/>
        <v/>
      </c>
      <c r="EP149" s="24" t="str">
        <f t="shared" si="431"/>
        <v/>
      </c>
      <c r="EQ149" s="24" t="str">
        <f t="shared" si="432"/>
        <v/>
      </c>
      <c r="ER149" s="1">
        <f t="shared" si="433"/>
        <v>0</v>
      </c>
      <c r="ES149" s="1">
        <f t="shared" si="434"/>
        <v>0</v>
      </c>
      <c r="ET149" s="24">
        <f t="shared" si="435"/>
        <v>0</v>
      </c>
      <c r="EU149" s="24" t="str">
        <f t="shared" si="436"/>
        <v/>
      </c>
      <c r="EV149" s="24">
        <f t="shared" si="437"/>
        <v>0</v>
      </c>
      <c r="EW149" s="24" t="str">
        <f t="shared" si="438"/>
        <v/>
      </c>
      <c r="EX149" s="24" t="str">
        <f t="shared" si="439"/>
        <v/>
      </c>
      <c r="EZ149" s="24">
        <f t="shared" si="440"/>
        <v>2.3148148148148182E-4</v>
      </c>
      <c r="FA149" s="24">
        <f>IF(AND(C149&lt;&gt;"",C149&lt;=20),C149/86400,20/86400)</f>
        <v>2.3148148148148149E-4</v>
      </c>
      <c r="FB149" s="40">
        <f t="shared" si="441"/>
        <v>-2.8102520310824275E-14</v>
      </c>
      <c r="FD149" s="24" t="str">
        <f t="shared" si="442"/>
        <v/>
      </c>
      <c r="FE149" s="24" t="str">
        <f t="shared" si="443"/>
        <v/>
      </c>
      <c r="FF149" s="24"/>
      <c r="FG149" s="49">
        <f>K149</f>
        <v>1</v>
      </c>
      <c r="FH149" s="8">
        <f>C149</f>
        <v>26.5</v>
      </c>
      <c r="FI149" s="49">
        <f>L149</f>
        <v>1</v>
      </c>
      <c r="FJ149" s="49">
        <f t="shared" si="444"/>
        <v>999</v>
      </c>
      <c r="FK149" s="49">
        <f t="shared" si="445"/>
        <v>2</v>
      </c>
      <c r="FL149" s="51" t="str">
        <f t="shared" si="446"/>
        <v/>
      </c>
      <c r="FM149" s="49">
        <f t="shared" si="447"/>
        <v>0</v>
      </c>
      <c r="FN149" s="49">
        <f t="shared" si="448"/>
        <v>0</v>
      </c>
      <c r="FO149" s="51">
        <f t="shared" si="449"/>
        <v>0</v>
      </c>
      <c r="FP149" s="51" t="str">
        <f t="shared" si="450"/>
        <v/>
      </c>
      <c r="FQ149" s="51">
        <f t="shared" si="451"/>
        <v>0</v>
      </c>
      <c r="FR149" s="51" t="str">
        <f t="shared" si="452"/>
        <v/>
      </c>
      <c r="FS149" s="51" t="str">
        <f t="shared" si="453"/>
        <v/>
      </c>
      <c r="FT149" s="1">
        <f t="shared" si="454"/>
        <v>0</v>
      </c>
      <c r="FU149" s="1">
        <f t="shared" si="455"/>
        <v>1</v>
      </c>
      <c r="FV149" s="51">
        <f t="shared" si="456"/>
        <v>0.51000000000004375</v>
      </c>
      <c r="FW149" s="51">
        <f t="shared" si="457"/>
        <v>0.51000000000004375</v>
      </c>
      <c r="FX149" s="51">
        <f t="shared" si="458"/>
        <v>0.51000000000004375</v>
      </c>
      <c r="FY149" s="51">
        <f t="shared" si="459"/>
        <v>0.51000000000004375</v>
      </c>
      <c r="FZ149" s="51">
        <f t="shared" si="460"/>
        <v>0.51000000000004375</v>
      </c>
      <c r="GA149" s="1">
        <f t="shared" si="461"/>
        <v>1</v>
      </c>
      <c r="GB149" s="1">
        <f t="shared" si="462"/>
        <v>2</v>
      </c>
      <c r="GC149" s="51">
        <f t="shared" si="463"/>
        <v>19.489999999999984</v>
      </c>
      <c r="GD149" s="51">
        <f t="shared" si="464"/>
        <v>9.7449999999999921</v>
      </c>
      <c r="GE149" s="51">
        <f t="shared" si="465"/>
        <v>10.403999999999813</v>
      </c>
      <c r="GF149" s="51">
        <f t="shared" si="466"/>
        <v>10.403999999999813</v>
      </c>
      <c r="GG149" s="51">
        <f t="shared" si="467"/>
        <v>9.0860000000001726</v>
      </c>
      <c r="GH149" s="1">
        <f t="shared" si="468"/>
        <v>0</v>
      </c>
      <c r="GI149" s="1">
        <f t="shared" si="469"/>
        <v>0</v>
      </c>
      <c r="GJ149" s="40">
        <f t="shared" si="470"/>
        <v>0</v>
      </c>
      <c r="GK149" s="40" t="str">
        <f t="shared" si="471"/>
        <v/>
      </c>
      <c r="GL149" s="40">
        <f t="shared" si="472"/>
        <v>0</v>
      </c>
      <c r="GM149" s="40" t="str">
        <f t="shared" si="473"/>
        <v/>
      </c>
      <c r="GN149" s="40" t="str">
        <f t="shared" si="474"/>
        <v/>
      </c>
    </row>
    <row r="150" spans="1:196" x14ac:dyDescent="0.25">
      <c r="A150">
        <v>2</v>
      </c>
      <c r="B150">
        <v>0</v>
      </c>
      <c r="C150">
        <v>25</v>
      </c>
      <c r="D150" s="11">
        <f>IF(C150&gt;0,P150+(C150/86400),"")</f>
        <v>2.7116458333333336E-2</v>
      </c>
      <c r="E150" s="11">
        <f t="shared" si="475"/>
        <v>2.7058587962962965E-2</v>
      </c>
      <c r="F150" s="1">
        <v>3</v>
      </c>
      <c r="G150" s="1" t="s">
        <v>283</v>
      </c>
      <c r="H150" s="1">
        <v>59</v>
      </c>
      <c r="J150" s="1"/>
      <c r="K150" s="23">
        <f t="shared" si="335"/>
        <v>0</v>
      </c>
      <c r="L150" s="1">
        <f t="shared" si="336"/>
        <v>1</v>
      </c>
      <c r="M150" s="1">
        <f t="shared" si="337"/>
        <v>0</v>
      </c>
      <c r="N150" s="1">
        <f t="shared" si="338"/>
        <v>0</v>
      </c>
      <c r="O150" s="42">
        <f t="shared" si="339"/>
        <v>0</v>
      </c>
      <c r="P150" s="4">
        <v>2.6827106481481483E-2</v>
      </c>
      <c r="Q150" s="4">
        <v>2.6975462962962965E-2</v>
      </c>
      <c r="R150" s="4">
        <v>2.6977627314814814E-2</v>
      </c>
      <c r="S150" s="4">
        <v>2.6985300925925926E-2</v>
      </c>
      <c r="T150" s="16">
        <v>2.6977627314814814E-2</v>
      </c>
      <c r="U150" s="4">
        <v>2.6986678240740736E-2</v>
      </c>
      <c r="V150" s="4"/>
      <c r="W150" s="16"/>
      <c r="X150" s="4"/>
      <c r="Y150" s="4"/>
      <c r="Z150" s="16"/>
      <c r="AA150" s="4"/>
      <c r="AB150" s="4"/>
      <c r="AC150" s="16"/>
      <c r="AD150" s="4"/>
      <c r="AE150" s="4"/>
      <c r="AF150" s="4" t="s">
        <v>284</v>
      </c>
      <c r="AG150" s="4">
        <f t="shared" si="340"/>
        <v>2.7058587962962965E-2</v>
      </c>
      <c r="AH150" s="4" t="str">
        <f t="shared" si="341"/>
        <v>EB</v>
      </c>
      <c r="AI150" s="4" t="e">
        <f t="shared" si="334"/>
        <v>#VALUE!</v>
      </c>
      <c r="AJ150" s="1" t="s">
        <v>282</v>
      </c>
      <c r="AK150" s="17" t="s">
        <v>280</v>
      </c>
      <c r="AL150" s="1" t="s">
        <v>282</v>
      </c>
      <c r="AW150" s="1" t="str">
        <f t="shared" si="342"/>
        <v>surt</v>
      </c>
      <c r="AY150" s="1">
        <f t="shared" si="343"/>
        <v>1</v>
      </c>
      <c r="AZ150" s="1">
        <f t="shared" si="344"/>
        <v>2</v>
      </c>
      <c r="BA150" s="1">
        <f t="shared" si="345"/>
        <v>2</v>
      </c>
      <c r="BB150" s="1">
        <f t="shared" si="346"/>
        <v>0</v>
      </c>
      <c r="BC150" s="24">
        <f t="shared" si="347"/>
        <v>1.5052083333333063E-4</v>
      </c>
      <c r="BD150" s="24">
        <f t="shared" si="348"/>
        <v>9.0509259259227703E-6</v>
      </c>
      <c r="BE150" s="24" t="str">
        <f t="shared" si="349"/>
        <v/>
      </c>
      <c r="BF150" s="24" t="str">
        <f t="shared" si="350"/>
        <v/>
      </c>
      <c r="BG150" s="24" t="str">
        <f t="shared" si="351"/>
        <v/>
      </c>
      <c r="BH150" s="24" t="str">
        <f t="shared" si="352"/>
        <v/>
      </c>
      <c r="BI150" s="24" t="str">
        <f t="shared" si="353"/>
        <v/>
      </c>
      <c r="BJ150" s="24" t="str">
        <f t="shared" si="354"/>
        <v/>
      </c>
      <c r="BK150" s="24" t="str">
        <f t="shared" si="355"/>
        <v/>
      </c>
      <c r="BL150" s="24" t="str">
        <f t="shared" si="356"/>
        <v/>
      </c>
      <c r="BM150" s="24" t="str">
        <f t="shared" si="357"/>
        <v/>
      </c>
      <c r="BN150" s="24" t="str">
        <f t="shared" si="358"/>
        <v/>
      </c>
      <c r="BO150" s="24">
        <f t="shared" si="359"/>
        <v>7.1909722222228412E-5</v>
      </c>
      <c r="BQ150" s="24" t="str">
        <f t="shared" si="360"/>
        <v/>
      </c>
      <c r="BR150" s="24">
        <f t="shared" si="361"/>
        <v>9.0509259259227703E-6</v>
      </c>
      <c r="BS150" s="24" t="str">
        <f t="shared" si="362"/>
        <v/>
      </c>
      <c r="BT150" s="24" t="str">
        <f t="shared" si="363"/>
        <v/>
      </c>
      <c r="BU150" s="24" t="str">
        <f t="shared" si="364"/>
        <v/>
      </c>
      <c r="BV150" s="24" t="str">
        <f t="shared" si="365"/>
        <v/>
      </c>
      <c r="BW150" s="24" t="str">
        <f t="shared" si="366"/>
        <v/>
      </c>
      <c r="BX150" s="24" t="str">
        <f t="shared" si="367"/>
        <v/>
      </c>
      <c r="BY150" s="24" t="str">
        <f t="shared" si="368"/>
        <v/>
      </c>
      <c r="BZ150" s="24" t="str">
        <f t="shared" si="369"/>
        <v/>
      </c>
      <c r="CA150" s="24" t="str">
        <f t="shared" si="370"/>
        <v/>
      </c>
      <c r="CB150" s="24" t="str">
        <f t="shared" si="371"/>
        <v/>
      </c>
      <c r="CC150" s="24" t="str">
        <f t="shared" si="372"/>
        <v/>
      </c>
      <c r="CD150" s="1">
        <f t="shared" si="373"/>
        <v>0</v>
      </c>
      <c r="CE150" s="1">
        <f t="shared" si="374"/>
        <v>1</v>
      </c>
      <c r="CF150" s="24">
        <f t="shared" si="375"/>
        <v>9.0509259259227703E-6</v>
      </c>
      <c r="CG150" s="24">
        <f t="shared" si="376"/>
        <v>9.0509259259227703E-6</v>
      </c>
      <c r="CH150" s="24">
        <f t="shared" si="377"/>
        <v>9.0509259259227703E-6</v>
      </c>
      <c r="CI150" s="24">
        <f t="shared" si="378"/>
        <v>9.0509259259227703E-6</v>
      </c>
      <c r="CJ150" s="24">
        <f t="shared" si="379"/>
        <v>9.0509259259227703E-6</v>
      </c>
      <c r="CM150" s="24" t="str">
        <f t="shared" si="380"/>
        <v/>
      </c>
      <c r="CN150" s="24" t="str">
        <f t="shared" si="381"/>
        <v/>
      </c>
      <c r="CO150" s="24" t="str">
        <f t="shared" si="382"/>
        <v/>
      </c>
      <c r="CP150" s="24" t="str">
        <f t="shared" si="383"/>
        <v/>
      </c>
      <c r="CQ150" s="24" t="str">
        <f t="shared" si="384"/>
        <v/>
      </c>
      <c r="CR150" s="24" t="str">
        <f t="shared" si="385"/>
        <v/>
      </c>
      <c r="CS150" s="24" t="str">
        <f t="shared" si="386"/>
        <v/>
      </c>
      <c r="CT150" s="24" t="str">
        <f t="shared" si="387"/>
        <v/>
      </c>
      <c r="CU150" s="24" t="str">
        <f t="shared" si="388"/>
        <v/>
      </c>
      <c r="CV150" s="24" t="str">
        <f t="shared" si="389"/>
        <v/>
      </c>
      <c r="CW150" s="24" t="str">
        <f t="shared" si="390"/>
        <v/>
      </c>
      <c r="CX150" s="24" t="str">
        <f t="shared" si="391"/>
        <v/>
      </c>
      <c r="CY150" s="24" t="str">
        <f t="shared" si="392"/>
        <v/>
      </c>
      <c r="CZ150" s="1">
        <f t="shared" si="393"/>
        <v>0</v>
      </c>
      <c r="DA150" s="1">
        <f t="shared" si="394"/>
        <v>0</v>
      </c>
      <c r="DB150" s="24">
        <f t="shared" si="395"/>
        <v>0</v>
      </c>
      <c r="DC150" s="24" t="str">
        <f t="shared" si="396"/>
        <v/>
      </c>
      <c r="DD150" s="24">
        <f t="shared" si="397"/>
        <v>0</v>
      </c>
      <c r="DE150" s="24" t="str">
        <f t="shared" si="398"/>
        <v/>
      </c>
      <c r="DF150" s="24" t="str">
        <f t="shared" si="399"/>
        <v/>
      </c>
      <c r="DI150" s="24">
        <f t="shared" si="400"/>
        <v>1.5052083333333063E-4</v>
      </c>
      <c r="DJ150" s="24" t="str">
        <f t="shared" si="401"/>
        <v/>
      </c>
      <c r="DK150" s="24" t="str">
        <f t="shared" si="402"/>
        <v/>
      </c>
      <c r="DL150" s="24" t="str">
        <f t="shared" si="403"/>
        <v/>
      </c>
      <c r="DM150" s="24" t="str">
        <f t="shared" si="404"/>
        <v/>
      </c>
      <c r="DN150" s="24" t="str">
        <f t="shared" si="405"/>
        <v/>
      </c>
      <c r="DO150" s="24" t="str">
        <f t="shared" si="406"/>
        <v/>
      </c>
      <c r="DP150" s="24" t="str">
        <f t="shared" si="407"/>
        <v/>
      </c>
      <c r="DQ150" s="24" t="str">
        <f t="shared" si="408"/>
        <v/>
      </c>
      <c r="DR150" s="24" t="str">
        <f t="shared" si="409"/>
        <v/>
      </c>
      <c r="DS150" s="24" t="str">
        <f t="shared" si="410"/>
        <v/>
      </c>
      <c r="DT150" s="24" t="str">
        <f t="shared" si="411"/>
        <v/>
      </c>
      <c r="DU150" s="24">
        <f t="shared" si="412"/>
        <v>7.1909722222228412E-5</v>
      </c>
      <c r="DV150" s="1">
        <f t="shared" si="413"/>
        <v>1</v>
      </c>
      <c r="DW150" s="1">
        <f t="shared" si="414"/>
        <v>2</v>
      </c>
      <c r="DX150" s="24">
        <f t="shared" si="415"/>
        <v>2.2243055555555905E-4</v>
      </c>
      <c r="DY150" s="24">
        <f t="shared" si="416"/>
        <v>1.1121527777777952E-4</v>
      </c>
      <c r="DZ150" s="24">
        <f t="shared" si="417"/>
        <v>1.5052083333333063E-4</v>
      </c>
      <c r="EA150" s="24">
        <f t="shared" si="418"/>
        <v>1.5052083333333063E-4</v>
      </c>
      <c r="EB150" s="24">
        <f t="shared" si="419"/>
        <v>7.1909722222228412E-5</v>
      </c>
      <c r="EE150" s="24" t="str">
        <f t="shared" si="420"/>
        <v/>
      </c>
      <c r="EF150" s="24" t="str">
        <f t="shared" si="421"/>
        <v/>
      </c>
      <c r="EG150" s="24" t="str">
        <f t="shared" si="422"/>
        <v/>
      </c>
      <c r="EH150" s="24" t="str">
        <f t="shared" si="423"/>
        <v/>
      </c>
      <c r="EI150" s="24" t="str">
        <f t="shared" si="424"/>
        <v/>
      </c>
      <c r="EJ150" s="24" t="str">
        <f t="shared" si="425"/>
        <v/>
      </c>
      <c r="EK150" s="24" t="str">
        <f t="shared" si="426"/>
        <v/>
      </c>
      <c r="EL150" s="24" t="str">
        <f t="shared" si="427"/>
        <v/>
      </c>
      <c r="EM150" s="24" t="str">
        <f t="shared" si="428"/>
        <v/>
      </c>
      <c r="EN150" s="24" t="str">
        <f t="shared" si="429"/>
        <v/>
      </c>
      <c r="EO150" s="24" t="str">
        <f t="shared" si="430"/>
        <v/>
      </c>
      <c r="EP150" s="24" t="str">
        <f t="shared" si="431"/>
        <v/>
      </c>
      <c r="EQ150" s="24" t="str">
        <f t="shared" si="432"/>
        <v/>
      </c>
      <c r="ER150" s="1">
        <f t="shared" si="433"/>
        <v>0</v>
      </c>
      <c r="ES150" s="1">
        <f t="shared" si="434"/>
        <v>0</v>
      </c>
      <c r="ET150" s="24">
        <f t="shared" si="435"/>
        <v>0</v>
      </c>
      <c r="EU150" s="24" t="str">
        <f t="shared" si="436"/>
        <v/>
      </c>
      <c r="EV150" s="24">
        <f t="shared" si="437"/>
        <v>0</v>
      </c>
      <c r="EW150" s="24" t="str">
        <f t="shared" si="438"/>
        <v/>
      </c>
      <c r="EX150" s="24" t="str">
        <f t="shared" si="439"/>
        <v/>
      </c>
      <c r="EZ150" s="24">
        <f t="shared" si="440"/>
        <v>2.3148148148148182E-4</v>
      </c>
      <c r="FA150" s="24">
        <f>IF(AND(C150&lt;&gt;"",C150&lt;=20),C150/86400,20/86400)</f>
        <v>2.3148148148148149E-4</v>
      </c>
      <c r="FB150" s="40">
        <f t="shared" si="441"/>
        <v>-2.8102520310824275E-14</v>
      </c>
      <c r="FD150" s="24">
        <f t="shared" si="442"/>
        <v>1.5052083333333063E-4</v>
      </c>
      <c r="FE150" s="24">
        <f t="shared" si="443"/>
        <v>2.1643518518486837E-6</v>
      </c>
      <c r="FF150" s="24"/>
      <c r="FG150" s="49">
        <f>K150</f>
        <v>0</v>
      </c>
      <c r="FH150" s="8">
        <f>C150</f>
        <v>25</v>
      </c>
      <c r="FI150" s="49">
        <f>L150</f>
        <v>1</v>
      </c>
      <c r="FJ150" s="49">
        <f t="shared" si="444"/>
        <v>1</v>
      </c>
      <c r="FK150" s="49">
        <f t="shared" si="445"/>
        <v>2</v>
      </c>
      <c r="FL150" s="51">
        <f t="shared" si="446"/>
        <v>13.004999999999766</v>
      </c>
      <c r="FM150" s="49">
        <f t="shared" si="447"/>
        <v>0</v>
      </c>
      <c r="FN150" s="49">
        <f t="shared" si="448"/>
        <v>1</v>
      </c>
      <c r="FO150" s="51">
        <f t="shared" si="449"/>
        <v>0.78199999999972736</v>
      </c>
      <c r="FP150" s="51">
        <f t="shared" si="450"/>
        <v>0.78199999999972736</v>
      </c>
      <c r="FQ150" s="51">
        <f t="shared" si="451"/>
        <v>0.78199999999972736</v>
      </c>
      <c r="FR150" s="51">
        <f t="shared" si="452"/>
        <v>0.78199999999972736</v>
      </c>
      <c r="FS150" s="51">
        <f t="shared" si="453"/>
        <v>0.78199999999972736</v>
      </c>
      <c r="FT150" s="1">
        <f t="shared" si="454"/>
        <v>0</v>
      </c>
      <c r="FU150" s="1">
        <f t="shared" si="455"/>
        <v>0</v>
      </c>
      <c r="FV150" s="51">
        <f t="shared" si="456"/>
        <v>0</v>
      </c>
      <c r="FW150" s="51" t="str">
        <f t="shared" si="457"/>
        <v/>
      </c>
      <c r="FX150" s="51">
        <f t="shared" si="458"/>
        <v>0</v>
      </c>
      <c r="FY150" s="51" t="str">
        <f t="shared" si="459"/>
        <v/>
      </c>
      <c r="FZ150" s="51" t="str">
        <f t="shared" si="460"/>
        <v/>
      </c>
      <c r="GA150" s="1">
        <f t="shared" si="461"/>
        <v>1</v>
      </c>
      <c r="GB150" s="1">
        <f t="shared" si="462"/>
        <v>2</v>
      </c>
      <c r="GC150" s="51">
        <f t="shared" si="463"/>
        <v>19.218000000000302</v>
      </c>
      <c r="GD150" s="51">
        <f t="shared" si="464"/>
        <v>9.609000000000151</v>
      </c>
      <c r="GE150" s="51">
        <f t="shared" si="465"/>
        <v>13.004999999999766</v>
      </c>
      <c r="GF150" s="51">
        <f t="shared" si="466"/>
        <v>13.004999999999766</v>
      </c>
      <c r="GG150" s="51">
        <f t="shared" si="467"/>
        <v>6.2130000000005348</v>
      </c>
      <c r="GH150" s="1">
        <f t="shared" si="468"/>
        <v>0</v>
      </c>
      <c r="GI150" s="1">
        <f t="shared" si="469"/>
        <v>0</v>
      </c>
      <c r="GJ150" s="40">
        <f t="shared" si="470"/>
        <v>0</v>
      </c>
      <c r="GK150" s="40" t="str">
        <f t="shared" si="471"/>
        <v/>
      </c>
      <c r="GL150" s="40">
        <f t="shared" si="472"/>
        <v>0</v>
      </c>
      <c r="GM150" s="40" t="str">
        <f t="shared" si="473"/>
        <v/>
      </c>
      <c r="GN150" s="40" t="str">
        <f t="shared" si="474"/>
        <v/>
      </c>
    </row>
    <row r="151" spans="1:196" x14ac:dyDescent="0.25">
      <c r="A151">
        <v>3</v>
      </c>
      <c r="B151">
        <v>0</v>
      </c>
      <c r="C151">
        <v>6.6</v>
      </c>
      <c r="D151" s="11">
        <f>IF(C151&gt;0,P151+(C151/86400),"")</f>
        <v>2.9558240740740746E-2</v>
      </c>
      <c r="E151" s="11">
        <f t="shared" si="475"/>
        <v>2.9713333333333338E-2</v>
      </c>
      <c r="F151" s="1">
        <v>3</v>
      </c>
      <c r="G151" s="1" t="s">
        <v>283</v>
      </c>
      <c r="H151" s="1">
        <v>60</v>
      </c>
      <c r="J151" s="1"/>
      <c r="K151" s="23">
        <f t="shared" si="335"/>
        <v>1</v>
      </c>
      <c r="L151" s="1">
        <f t="shared" si="336"/>
        <v>0</v>
      </c>
      <c r="M151" s="1">
        <f t="shared" si="337"/>
        <v>1</v>
      </c>
      <c r="N151" s="1">
        <f t="shared" si="338"/>
        <v>0</v>
      </c>
      <c r="O151" s="42">
        <f t="shared" si="339"/>
        <v>0</v>
      </c>
      <c r="P151" s="4">
        <v>2.9481851851851856E-2</v>
      </c>
      <c r="Q151" s="4"/>
      <c r="R151" s="4"/>
      <c r="S151" s="4">
        <v>2.951766203703704E-2</v>
      </c>
      <c r="T151" s="16">
        <v>2.951766203703704E-2</v>
      </c>
      <c r="U151" s="4">
        <v>2.952553240740741E-2</v>
      </c>
      <c r="V151" s="4"/>
      <c r="W151" s="16"/>
      <c r="X151" s="4"/>
      <c r="Y151" s="4"/>
      <c r="Z151" s="16"/>
      <c r="AA151" s="4"/>
      <c r="AB151" s="4"/>
      <c r="AC151" s="16"/>
      <c r="AD151" s="4"/>
      <c r="AE151" s="4"/>
      <c r="AF151" s="4">
        <v>2.9558391203703707E-2</v>
      </c>
      <c r="AG151" s="4">
        <f t="shared" si="340"/>
        <v>2.9558240740740746E-2</v>
      </c>
      <c r="AH151" s="4" t="str">
        <f t="shared" si="341"/>
        <v>TO</v>
      </c>
      <c r="AI151" s="4" t="str">
        <f t="shared" si="334"/>
        <v/>
      </c>
      <c r="AJ151" s="1" t="s">
        <v>280</v>
      </c>
      <c r="AK151" s="17" t="s">
        <v>281</v>
      </c>
      <c r="AL151" s="1" t="s">
        <v>280</v>
      </c>
      <c r="AW151" s="1" t="str">
        <f t="shared" si="342"/>
        <v>ic</v>
      </c>
      <c r="AY151" s="1">
        <f t="shared" si="343"/>
        <v>0</v>
      </c>
      <c r="AZ151" s="1">
        <f t="shared" si="344"/>
        <v>2</v>
      </c>
      <c r="BA151" s="1">
        <f t="shared" si="345"/>
        <v>2</v>
      </c>
      <c r="BB151" s="1">
        <f t="shared" si="346"/>
        <v>0</v>
      </c>
      <c r="BC151" s="24">
        <f t="shared" si="347"/>
        <v>3.5810185185183863E-5</v>
      </c>
      <c r="BD151" s="24">
        <f t="shared" si="348"/>
        <v>7.8703703703698891E-6</v>
      </c>
      <c r="BE151" s="24" t="str">
        <f t="shared" si="349"/>
        <v/>
      </c>
      <c r="BF151" s="24" t="str">
        <f t="shared" si="350"/>
        <v/>
      </c>
      <c r="BG151" s="24" t="str">
        <f t="shared" si="351"/>
        <v/>
      </c>
      <c r="BH151" s="24" t="str">
        <f t="shared" si="352"/>
        <v/>
      </c>
      <c r="BI151" s="24" t="str">
        <f t="shared" si="353"/>
        <v/>
      </c>
      <c r="BJ151" s="24" t="str">
        <f t="shared" si="354"/>
        <v/>
      </c>
      <c r="BK151" s="24" t="str">
        <f t="shared" si="355"/>
        <v/>
      </c>
      <c r="BL151" s="24" t="str">
        <f t="shared" si="356"/>
        <v/>
      </c>
      <c r="BM151" s="24" t="str">
        <f t="shared" si="357"/>
        <v/>
      </c>
      <c r="BN151" s="24" t="str">
        <f t="shared" si="358"/>
        <v/>
      </c>
      <c r="BO151" s="24">
        <f t="shared" si="359"/>
        <v>3.2708333333335976E-5</v>
      </c>
      <c r="BQ151" s="24">
        <f t="shared" si="360"/>
        <v>3.5810185185183863E-5</v>
      </c>
      <c r="BR151" s="24" t="str">
        <f t="shared" si="361"/>
        <v/>
      </c>
      <c r="BS151" s="24" t="str">
        <f t="shared" si="362"/>
        <v/>
      </c>
      <c r="BT151" s="24" t="str">
        <f t="shared" si="363"/>
        <v/>
      </c>
      <c r="BU151" s="24" t="str">
        <f t="shared" si="364"/>
        <v/>
      </c>
      <c r="BV151" s="24" t="str">
        <f t="shared" si="365"/>
        <v/>
      </c>
      <c r="BW151" s="24" t="str">
        <f t="shared" si="366"/>
        <v/>
      </c>
      <c r="BX151" s="24" t="str">
        <f t="shared" si="367"/>
        <v/>
      </c>
      <c r="BY151" s="24" t="str">
        <f t="shared" si="368"/>
        <v/>
      </c>
      <c r="BZ151" s="24" t="str">
        <f t="shared" si="369"/>
        <v/>
      </c>
      <c r="CA151" s="24" t="str">
        <f t="shared" si="370"/>
        <v/>
      </c>
      <c r="CB151" s="24" t="str">
        <f t="shared" si="371"/>
        <v/>
      </c>
      <c r="CC151" s="24">
        <f t="shared" si="372"/>
        <v>3.2708333333335976E-5</v>
      </c>
      <c r="CD151" s="1">
        <f t="shared" si="373"/>
        <v>1</v>
      </c>
      <c r="CE151" s="1">
        <f t="shared" si="374"/>
        <v>2</v>
      </c>
      <c r="CF151" s="24">
        <f t="shared" si="375"/>
        <v>6.8518518518519839E-5</v>
      </c>
      <c r="CG151" s="24">
        <f t="shared" si="376"/>
        <v>3.4259259259259919E-5</v>
      </c>
      <c r="CH151" s="24">
        <f t="shared" si="377"/>
        <v>3.5810185185183863E-5</v>
      </c>
      <c r="CI151" s="24">
        <f t="shared" si="378"/>
        <v>3.5810185185183863E-5</v>
      </c>
      <c r="CJ151" s="24">
        <f t="shared" si="379"/>
        <v>3.2708333333335976E-5</v>
      </c>
      <c r="CM151" s="24" t="str">
        <f t="shared" si="380"/>
        <v/>
      </c>
      <c r="CN151" s="24" t="str">
        <f t="shared" si="381"/>
        <v/>
      </c>
      <c r="CO151" s="24" t="str">
        <f t="shared" si="382"/>
        <v/>
      </c>
      <c r="CP151" s="24" t="str">
        <f t="shared" si="383"/>
        <v/>
      </c>
      <c r="CQ151" s="24" t="str">
        <f t="shared" si="384"/>
        <v/>
      </c>
      <c r="CR151" s="24" t="str">
        <f t="shared" si="385"/>
        <v/>
      </c>
      <c r="CS151" s="24" t="str">
        <f t="shared" si="386"/>
        <v/>
      </c>
      <c r="CT151" s="24" t="str">
        <f t="shared" si="387"/>
        <v/>
      </c>
      <c r="CU151" s="24" t="str">
        <f t="shared" si="388"/>
        <v/>
      </c>
      <c r="CV151" s="24" t="str">
        <f t="shared" si="389"/>
        <v/>
      </c>
      <c r="CW151" s="24" t="str">
        <f t="shared" si="390"/>
        <v/>
      </c>
      <c r="CX151" s="24" t="str">
        <f t="shared" si="391"/>
        <v/>
      </c>
      <c r="CY151" s="24" t="str">
        <f t="shared" si="392"/>
        <v/>
      </c>
      <c r="CZ151" s="1">
        <f t="shared" si="393"/>
        <v>0</v>
      </c>
      <c r="DA151" s="1">
        <f t="shared" si="394"/>
        <v>0</v>
      </c>
      <c r="DB151" s="24">
        <f t="shared" si="395"/>
        <v>0</v>
      </c>
      <c r="DC151" s="24" t="str">
        <f t="shared" si="396"/>
        <v/>
      </c>
      <c r="DD151" s="24">
        <f t="shared" si="397"/>
        <v>0</v>
      </c>
      <c r="DE151" s="24" t="str">
        <f t="shared" si="398"/>
        <v/>
      </c>
      <c r="DF151" s="24" t="str">
        <f t="shared" si="399"/>
        <v/>
      </c>
      <c r="DI151" s="24" t="str">
        <f t="shared" si="400"/>
        <v/>
      </c>
      <c r="DJ151" s="24" t="str">
        <f t="shared" si="401"/>
        <v/>
      </c>
      <c r="DK151" s="24" t="str">
        <f t="shared" si="402"/>
        <v/>
      </c>
      <c r="DL151" s="24" t="str">
        <f t="shared" si="403"/>
        <v/>
      </c>
      <c r="DM151" s="24" t="str">
        <f t="shared" si="404"/>
        <v/>
      </c>
      <c r="DN151" s="24" t="str">
        <f t="shared" si="405"/>
        <v/>
      </c>
      <c r="DO151" s="24" t="str">
        <f t="shared" si="406"/>
        <v/>
      </c>
      <c r="DP151" s="24" t="str">
        <f t="shared" si="407"/>
        <v/>
      </c>
      <c r="DQ151" s="24" t="str">
        <f t="shared" si="408"/>
        <v/>
      </c>
      <c r="DR151" s="24" t="str">
        <f t="shared" si="409"/>
        <v/>
      </c>
      <c r="DS151" s="24" t="str">
        <f t="shared" si="410"/>
        <v/>
      </c>
      <c r="DT151" s="24" t="str">
        <f t="shared" si="411"/>
        <v/>
      </c>
      <c r="DU151" s="24" t="str">
        <f t="shared" si="412"/>
        <v/>
      </c>
      <c r="DV151" s="1">
        <f t="shared" si="413"/>
        <v>0</v>
      </c>
      <c r="DW151" s="1">
        <f t="shared" si="414"/>
        <v>0</v>
      </c>
      <c r="DX151" s="24">
        <f t="shared" si="415"/>
        <v>0</v>
      </c>
      <c r="DY151" s="24" t="str">
        <f t="shared" si="416"/>
        <v/>
      </c>
      <c r="DZ151" s="24">
        <f t="shared" si="417"/>
        <v>0</v>
      </c>
      <c r="EA151" s="24" t="str">
        <f t="shared" si="418"/>
        <v/>
      </c>
      <c r="EB151" s="24" t="str">
        <f t="shared" si="419"/>
        <v/>
      </c>
      <c r="EE151" s="24" t="str">
        <f t="shared" si="420"/>
        <v/>
      </c>
      <c r="EF151" s="24">
        <f t="shared" si="421"/>
        <v>7.8703703703698891E-6</v>
      </c>
      <c r="EG151" s="24" t="str">
        <f t="shared" si="422"/>
        <v/>
      </c>
      <c r="EH151" s="24" t="str">
        <f t="shared" si="423"/>
        <v/>
      </c>
      <c r="EI151" s="24" t="str">
        <f t="shared" si="424"/>
        <v/>
      </c>
      <c r="EJ151" s="24" t="str">
        <f t="shared" si="425"/>
        <v/>
      </c>
      <c r="EK151" s="24" t="str">
        <f t="shared" si="426"/>
        <v/>
      </c>
      <c r="EL151" s="24" t="str">
        <f t="shared" si="427"/>
        <v/>
      </c>
      <c r="EM151" s="24" t="str">
        <f t="shared" si="428"/>
        <v/>
      </c>
      <c r="EN151" s="24" t="str">
        <f t="shared" si="429"/>
        <v/>
      </c>
      <c r="EO151" s="24" t="str">
        <f t="shared" si="430"/>
        <v/>
      </c>
      <c r="EP151" s="24" t="str">
        <f t="shared" si="431"/>
        <v/>
      </c>
      <c r="EQ151" s="24" t="str">
        <f t="shared" si="432"/>
        <v/>
      </c>
      <c r="ER151" s="1">
        <f t="shared" si="433"/>
        <v>0</v>
      </c>
      <c r="ES151" s="1">
        <f t="shared" si="434"/>
        <v>1</v>
      </c>
      <c r="ET151" s="24">
        <f t="shared" si="435"/>
        <v>7.8703703703698891E-6</v>
      </c>
      <c r="EU151" s="24">
        <f t="shared" si="436"/>
        <v>7.8703703703698891E-6</v>
      </c>
      <c r="EV151" s="24">
        <f t="shared" si="437"/>
        <v>7.8703703703698891E-6</v>
      </c>
      <c r="EW151" s="24">
        <f t="shared" si="438"/>
        <v>7.8703703703698891E-6</v>
      </c>
      <c r="EX151" s="24">
        <f t="shared" si="439"/>
        <v>7.8703703703698891E-6</v>
      </c>
      <c r="EZ151" s="24">
        <f t="shared" si="440"/>
        <v>7.6388888888889728E-5</v>
      </c>
      <c r="FA151" s="24">
        <f>IF(AND(C151&lt;&gt;"",C151&lt;=20),C151/86400,20/86400)</f>
        <v>7.6388888888888887E-5</v>
      </c>
      <c r="FB151" s="40">
        <f t="shared" si="441"/>
        <v>-7.2598177469629377E-14</v>
      </c>
      <c r="FD151" s="24" t="str">
        <f t="shared" si="442"/>
        <v/>
      </c>
      <c r="FE151" s="24" t="str">
        <f t="shared" si="443"/>
        <v/>
      </c>
      <c r="FF151" s="24"/>
      <c r="FG151" s="49">
        <f>K151</f>
        <v>1</v>
      </c>
      <c r="FH151" s="8">
        <f>C151</f>
        <v>6.6</v>
      </c>
      <c r="FI151" s="49">
        <f>L151</f>
        <v>0</v>
      </c>
      <c r="FJ151" s="49">
        <f t="shared" si="444"/>
        <v>0</v>
      </c>
      <c r="FK151" s="49">
        <f t="shared" si="445"/>
        <v>2</v>
      </c>
      <c r="FL151" s="51" t="str">
        <f t="shared" si="446"/>
        <v/>
      </c>
      <c r="FM151" s="49">
        <f t="shared" si="447"/>
        <v>1</v>
      </c>
      <c r="FN151" s="49">
        <f t="shared" si="448"/>
        <v>2</v>
      </c>
      <c r="FO151" s="51">
        <f t="shared" si="449"/>
        <v>5.9200000000001136</v>
      </c>
      <c r="FP151" s="51">
        <f t="shared" si="450"/>
        <v>2.9600000000000568</v>
      </c>
      <c r="FQ151" s="51">
        <f t="shared" si="451"/>
        <v>3.0939999999998857</v>
      </c>
      <c r="FR151" s="51">
        <f t="shared" si="452"/>
        <v>3.0939999999998857</v>
      </c>
      <c r="FS151" s="51">
        <f t="shared" si="453"/>
        <v>2.8260000000002283</v>
      </c>
      <c r="FT151" s="1">
        <f t="shared" si="454"/>
        <v>0</v>
      </c>
      <c r="FU151" s="1">
        <f t="shared" si="455"/>
        <v>0</v>
      </c>
      <c r="FV151" s="51">
        <f t="shared" si="456"/>
        <v>0</v>
      </c>
      <c r="FW151" s="51" t="str">
        <f t="shared" si="457"/>
        <v/>
      </c>
      <c r="FX151" s="51">
        <f t="shared" si="458"/>
        <v>0</v>
      </c>
      <c r="FY151" s="51" t="str">
        <f t="shared" si="459"/>
        <v/>
      </c>
      <c r="FZ151" s="51" t="str">
        <f t="shared" si="460"/>
        <v/>
      </c>
      <c r="GA151" s="1">
        <f t="shared" si="461"/>
        <v>0</v>
      </c>
      <c r="GB151" s="1">
        <f t="shared" si="462"/>
        <v>0</v>
      </c>
      <c r="GC151" s="51">
        <f t="shared" si="463"/>
        <v>0</v>
      </c>
      <c r="GD151" s="51" t="str">
        <f t="shared" si="464"/>
        <v/>
      </c>
      <c r="GE151" s="51">
        <f t="shared" si="465"/>
        <v>0</v>
      </c>
      <c r="GF151" s="51" t="str">
        <f t="shared" si="466"/>
        <v/>
      </c>
      <c r="GG151" s="51" t="str">
        <f t="shared" si="467"/>
        <v/>
      </c>
      <c r="GH151" s="1">
        <f t="shared" si="468"/>
        <v>0</v>
      </c>
      <c r="GI151" s="1">
        <f t="shared" si="469"/>
        <v>1</v>
      </c>
      <c r="GJ151" s="40">
        <f t="shared" si="470"/>
        <v>0.67999999999995842</v>
      </c>
      <c r="GK151" s="40">
        <f t="shared" si="471"/>
        <v>0.67999999999995842</v>
      </c>
      <c r="GL151" s="40">
        <f t="shared" si="472"/>
        <v>0.67999999999995842</v>
      </c>
      <c r="GM151" s="40">
        <f t="shared" si="473"/>
        <v>0.67999999999995842</v>
      </c>
      <c r="GN151" s="40">
        <f t="shared" si="474"/>
        <v>0.67999999999995842</v>
      </c>
    </row>
    <row r="152" spans="1:196" x14ac:dyDescent="0.25">
      <c r="A152">
        <v>3</v>
      </c>
      <c r="B152">
        <v>0</v>
      </c>
      <c r="C152">
        <v>27.4</v>
      </c>
      <c r="D152" s="11">
        <f>IF(C152&gt;0,P152+(C152/86400),"")</f>
        <v>2.2400775462962964E-2</v>
      </c>
      <c r="E152" s="11">
        <f t="shared" si="475"/>
        <v>2.2315127314814817E-2</v>
      </c>
      <c r="F152" s="1">
        <v>3</v>
      </c>
      <c r="G152" s="1" t="s">
        <v>283</v>
      </c>
      <c r="H152" s="1">
        <v>61</v>
      </c>
      <c r="J152" s="5" t="s">
        <v>287</v>
      </c>
      <c r="K152" s="23">
        <f t="shared" si="335"/>
        <v>1</v>
      </c>
      <c r="L152" s="5">
        <f t="shared" si="336"/>
        <v>1</v>
      </c>
      <c r="M152" s="1">
        <f t="shared" si="337"/>
        <v>0</v>
      </c>
      <c r="N152" s="1">
        <f t="shared" si="338"/>
        <v>1</v>
      </c>
      <c r="O152" s="42">
        <f t="shared" si="339"/>
        <v>0</v>
      </c>
      <c r="P152" s="4">
        <v>2.2083645833333335E-2</v>
      </c>
      <c r="Q152" s="4"/>
      <c r="R152" s="4"/>
      <c r="S152" s="4"/>
      <c r="T152" s="16">
        <v>2.219363425925926E-2</v>
      </c>
      <c r="U152" s="4">
        <v>2.2199537037037035E-2</v>
      </c>
      <c r="V152" s="4"/>
      <c r="W152" s="16"/>
      <c r="X152" s="4"/>
      <c r="Y152" s="4"/>
      <c r="Z152" s="16"/>
      <c r="AA152" s="4"/>
      <c r="AB152" s="4"/>
      <c r="AC152" s="16"/>
      <c r="AD152" s="4"/>
      <c r="AE152" s="4"/>
      <c r="AF152" s="4" t="s">
        <v>284</v>
      </c>
      <c r="AG152" s="4">
        <f t="shared" si="340"/>
        <v>2.2315127314814817E-2</v>
      </c>
      <c r="AH152" s="4" t="str">
        <f t="shared" si="341"/>
        <v>EB</v>
      </c>
      <c r="AI152" s="4" t="e">
        <f t="shared" si="334"/>
        <v>#VALUE!</v>
      </c>
      <c r="AJ152" s="1" t="s">
        <v>282</v>
      </c>
      <c r="AK152" s="17" t="s">
        <v>286</v>
      </c>
      <c r="AL152" s="1" t="s">
        <v>282</v>
      </c>
      <c r="AW152" s="1" t="str">
        <f t="shared" si="342"/>
        <v>surt</v>
      </c>
      <c r="AY152" s="1">
        <f t="shared" si="343"/>
        <v>999</v>
      </c>
      <c r="AZ152" s="1">
        <f t="shared" si="344"/>
        <v>2</v>
      </c>
      <c r="BA152" s="1">
        <f t="shared" si="345"/>
        <v>2</v>
      </c>
      <c r="BB152" s="1">
        <f t="shared" si="346"/>
        <v>0</v>
      </c>
      <c r="BC152" s="24">
        <f t="shared" si="347"/>
        <v>1.0998842592592484E-4</v>
      </c>
      <c r="BD152" s="24">
        <f t="shared" si="348"/>
        <v>5.9027777777748147E-6</v>
      </c>
      <c r="BE152" s="24" t="str">
        <f t="shared" si="349"/>
        <v/>
      </c>
      <c r="BF152" s="24" t="str">
        <f t="shared" si="350"/>
        <v/>
      </c>
      <c r="BG152" s="24" t="str">
        <f t="shared" si="351"/>
        <v/>
      </c>
      <c r="BH152" s="24" t="str">
        <f t="shared" si="352"/>
        <v/>
      </c>
      <c r="BI152" s="24" t="str">
        <f t="shared" si="353"/>
        <v/>
      </c>
      <c r="BJ152" s="24" t="str">
        <f t="shared" si="354"/>
        <v/>
      </c>
      <c r="BK152" s="24" t="str">
        <f t="shared" si="355"/>
        <v/>
      </c>
      <c r="BL152" s="24" t="str">
        <f t="shared" si="356"/>
        <v/>
      </c>
      <c r="BM152" s="24" t="str">
        <f t="shared" si="357"/>
        <v/>
      </c>
      <c r="BN152" s="24" t="str">
        <f t="shared" si="358"/>
        <v/>
      </c>
      <c r="BO152" s="24">
        <f t="shared" si="359"/>
        <v>1.1559027777778216E-4</v>
      </c>
      <c r="BQ152" s="24" t="str">
        <f t="shared" si="360"/>
        <v/>
      </c>
      <c r="BR152" s="24" t="str">
        <f t="shared" si="361"/>
        <v/>
      </c>
      <c r="BS152" s="24" t="str">
        <f t="shared" si="362"/>
        <v/>
      </c>
      <c r="BT152" s="24" t="str">
        <f t="shared" si="363"/>
        <v/>
      </c>
      <c r="BU152" s="24" t="str">
        <f t="shared" si="364"/>
        <v/>
      </c>
      <c r="BV152" s="24" t="str">
        <f t="shared" si="365"/>
        <v/>
      </c>
      <c r="BW152" s="24" t="str">
        <f t="shared" si="366"/>
        <v/>
      </c>
      <c r="BX152" s="24" t="str">
        <f t="shared" si="367"/>
        <v/>
      </c>
      <c r="BY152" s="24" t="str">
        <f t="shared" si="368"/>
        <v/>
      </c>
      <c r="BZ152" s="24" t="str">
        <f t="shared" si="369"/>
        <v/>
      </c>
      <c r="CA152" s="24" t="str">
        <f t="shared" si="370"/>
        <v/>
      </c>
      <c r="CB152" s="24" t="str">
        <f t="shared" si="371"/>
        <v/>
      </c>
      <c r="CC152" s="24" t="str">
        <f t="shared" si="372"/>
        <v/>
      </c>
      <c r="CD152" s="1">
        <f t="shared" si="373"/>
        <v>0</v>
      </c>
      <c r="CE152" s="1">
        <f t="shared" si="374"/>
        <v>0</v>
      </c>
      <c r="CF152" s="24">
        <f t="shared" si="375"/>
        <v>0</v>
      </c>
      <c r="CG152" s="24" t="str">
        <f t="shared" si="376"/>
        <v/>
      </c>
      <c r="CH152" s="24">
        <f t="shared" si="377"/>
        <v>0</v>
      </c>
      <c r="CI152" s="24" t="str">
        <f t="shared" si="378"/>
        <v/>
      </c>
      <c r="CJ152" s="24" t="str">
        <f t="shared" si="379"/>
        <v/>
      </c>
      <c r="CM152" s="24" t="str">
        <f t="shared" si="380"/>
        <v/>
      </c>
      <c r="CN152" s="24">
        <f t="shared" si="381"/>
        <v>5.9027777777748147E-6</v>
      </c>
      <c r="CO152" s="24" t="str">
        <f t="shared" si="382"/>
        <v/>
      </c>
      <c r="CP152" s="24" t="str">
        <f t="shared" si="383"/>
        <v/>
      </c>
      <c r="CQ152" s="24" t="str">
        <f t="shared" si="384"/>
        <v/>
      </c>
      <c r="CR152" s="24" t="str">
        <f t="shared" si="385"/>
        <v/>
      </c>
      <c r="CS152" s="24" t="str">
        <f t="shared" si="386"/>
        <v/>
      </c>
      <c r="CT152" s="24" t="str">
        <f t="shared" si="387"/>
        <v/>
      </c>
      <c r="CU152" s="24" t="str">
        <f t="shared" si="388"/>
        <v/>
      </c>
      <c r="CV152" s="24" t="str">
        <f t="shared" si="389"/>
        <v/>
      </c>
      <c r="CW152" s="24" t="str">
        <f t="shared" si="390"/>
        <v/>
      </c>
      <c r="CX152" s="24" t="str">
        <f t="shared" si="391"/>
        <v/>
      </c>
      <c r="CY152" s="24" t="str">
        <f t="shared" si="392"/>
        <v/>
      </c>
      <c r="CZ152" s="1">
        <f t="shared" si="393"/>
        <v>0</v>
      </c>
      <c r="DA152" s="1">
        <f t="shared" si="394"/>
        <v>1</v>
      </c>
      <c r="DB152" s="24">
        <f t="shared" si="395"/>
        <v>5.9027777777748147E-6</v>
      </c>
      <c r="DC152" s="24">
        <f t="shared" si="396"/>
        <v>5.9027777777748147E-6</v>
      </c>
      <c r="DD152" s="24">
        <f t="shared" si="397"/>
        <v>5.9027777777748147E-6</v>
      </c>
      <c r="DE152" s="24">
        <f t="shared" si="398"/>
        <v>5.9027777777748147E-6</v>
      </c>
      <c r="DF152" s="24">
        <f t="shared" si="399"/>
        <v>5.9027777777748147E-6</v>
      </c>
      <c r="DI152" s="24">
        <f t="shared" si="400"/>
        <v>1.0998842592592484E-4</v>
      </c>
      <c r="DJ152" s="24" t="str">
        <f t="shared" si="401"/>
        <v/>
      </c>
      <c r="DK152" s="24" t="str">
        <f t="shared" si="402"/>
        <v/>
      </c>
      <c r="DL152" s="24" t="str">
        <f t="shared" si="403"/>
        <v/>
      </c>
      <c r="DM152" s="24" t="str">
        <f t="shared" si="404"/>
        <v/>
      </c>
      <c r="DN152" s="24" t="str">
        <f t="shared" si="405"/>
        <v/>
      </c>
      <c r="DO152" s="24" t="str">
        <f t="shared" si="406"/>
        <v/>
      </c>
      <c r="DP152" s="24" t="str">
        <f t="shared" si="407"/>
        <v/>
      </c>
      <c r="DQ152" s="24" t="str">
        <f t="shared" si="408"/>
        <v/>
      </c>
      <c r="DR152" s="24" t="str">
        <f t="shared" si="409"/>
        <v/>
      </c>
      <c r="DS152" s="24" t="str">
        <f t="shared" si="410"/>
        <v/>
      </c>
      <c r="DT152" s="24" t="str">
        <f t="shared" si="411"/>
        <v/>
      </c>
      <c r="DU152" s="24">
        <f t="shared" si="412"/>
        <v>1.1559027777778216E-4</v>
      </c>
      <c r="DV152" s="1">
        <f t="shared" si="413"/>
        <v>1</v>
      </c>
      <c r="DW152" s="1">
        <f t="shared" si="414"/>
        <v>2</v>
      </c>
      <c r="DX152" s="24">
        <f t="shared" si="415"/>
        <v>2.25578703703707E-4</v>
      </c>
      <c r="DY152" s="24">
        <f t="shared" si="416"/>
        <v>1.127893518518535E-4</v>
      </c>
      <c r="DZ152" s="24">
        <f t="shared" si="417"/>
        <v>1.1559027777778216E-4</v>
      </c>
      <c r="EA152" s="24">
        <f t="shared" si="418"/>
        <v>1.0998842592592484E-4</v>
      </c>
      <c r="EB152" s="24">
        <f t="shared" si="419"/>
        <v>1.1559027777778216E-4</v>
      </c>
      <c r="EE152" s="24" t="str">
        <f t="shared" si="420"/>
        <v/>
      </c>
      <c r="EF152" s="24" t="str">
        <f t="shared" si="421"/>
        <v/>
      </c>
      <c r="EG152" s="24" t="str">
        <f t="shared" si="422"/>
        <v/>
      </c>
      <c r="EH152" s="24" t="str">
        <f t="shared" si="423"/>
        <v/>
      </c>
      <c r="EI152" s="24" t="str">
        <f t="shared" si="424"/>
        <v/>
      </c>
      <c r="EJ152" s="24" t="str">
        <f t="shared" si="425"/>
        <v/>
      </c>
      <c r="EK152" s="24" t="str">
        <f t="shared" si="426"/>
        <v/>
      </c>
      <c r="EL152" s="24" t="str">
        <f t="shared" si="427"/>
        <v/>
      </c>
      <c r="EM152" s="24" t="str">
        <f t="shared" si="428"/>
        <v/>
      </c>
      <c r="EN152" s="24" t="str">
        <f t="shared" si="429"/>
        <v/>
      </c>
      <c r="EO152" s="24" t="str">
        <f t="shared" si="430"/>
        <v/>
      </c>
      <c r="EP152" s="24" t="str">
        <f t="shared" si="431"/>
        <v/>
      </c>
      <c r="EQ152" s="24" t="str">
        <f t="shared" si="432"/>
        <v/>
      </c>
      <c r="ER152" s="1">
        <f t="shared" si="433"/>
        <v>0</v>
      </c>
      <c r="ES152" s="1">
        <f t="shared" si="434"/>
        <v>0</v>
      </c>
      <c r="ET152" s="24">
        <f t="shared" si="435"/>
        <v>0</v>
      </c>
      <c r="EU152" s="24" t="str">
        <f t="shared" si="436"/>
        <v/>
      </c>
      <c r="EV152" s="24">
        <f t="shared" si="437"/>
        <v>0</v>
      </c>
      <c r="EW152" s="24" t="str">
        <f t="shared" si="438"/>
        <v/>
      </c>
      <c r="EX152" s="24" t="str">
        <f t="shared" si="439"/>
        <v/>
      </c>
      <c r="EZ152" s="24">
        <f t="shared" si="440"/>
        <v>2.3148148148148182E-4</v>
      </c>
      <c r="FA152" s="24">
        <f>IF(AND(C152&lt;&gt;"",C152&lt;=20),C152/86400,20/86400)</f>
        <v>2.3148148148148149E-4</v>
      </c>
      <c r="FB152" s="40">
        <f t="shared" si="441"/>
        <v>-2.8102520310824275E-14</v>
      </c>
      <c r="FD152" s="24" t="str">
        <f t="shared" si="442"/>
        <v/>
      </c>
      <c r="FE152" s="24" t="str">
        <f t="shared" si="443"/>
        <v/>
      </c>
      <c r="FF152" s="24"/>
      <c r="FG152" s="49">
        <f>K152</f>
        <v>1</v>
      </c>
      <c r="FH152" s="8">
        <f>C152</f>
        <v>27.4</v>
      </c>
      <c r="FI152" s="49">
        <f>L152</f>
        <v>1</v>
      </c>
      <c r="FJ152" s="49">
        <f t="shared" si="444"/>
        <v>999</v>
      </c>
      <c r="FK152" s="49">
        <f t="shared" si="445"/>
        <v>2</v>
      </c>
      <c r="FL152" s="51" t="str">
        <f t="shared" si="446"/>
        <v/>
      </c>
      <c r="FM152" s="49">
        <f t="shared" si="447"/>
        <v>0</v>
      </c>
      <c r="FN152" s="49">
        <f t="shared" si="448"/>
        <v>0</v>
      </c>
      <c r="FO152" s="51">
        <f t="shared" si="449"/>
        <v>0</v>
      </c>
      <c r="FP152" s="51" t="str">
        <f t="shared" si="450"/>
        <v/>
      </c>
      <c r="FQ152" s="51">
        <f t="shared" si="451"/>
        <v>0</v>
      </c>
      <c r="FR152" s="51" t="str">
        <f t="shared" si="452"/>
        <v/>
      </c>
      <c r="FS152" s="51" t="str">
        <f t="shared" si="453"/>
        <v/>
      </c>
      <c r="FT152" s="1">
        <f t="shared" si="454"/>
        <v>0</v>
      </c>
      <c r="FU152" s="1">
        <f t="shared" si="455"/>
        <v>1</v>
      </c>
      <c r="FV152" s="51">
        <f t="shared" si="456"/>
        <v>0.50999999999974399</v>
      </c>
      <c r="FW152" s="51">
        <f t="shared" si="457"/>
        <v>0.50999999999974399</v>
      </c>
      <c r="FX152" s="51">
        <f t="shared" si="458"/>
        <v>0.50999999999974399</v>
      </c>
      <c r="FY152" s="51">
        <f t="shared" si="459"/>
        <v>0.50999999999974399</v>
      </c>
      <c r="FZ152" s="51">
        <f t="shared" si="460"/>
        <v>0.50999999999974399</v>
      </c>
      <c r="GA152" s="1">
        <f t="shared" si="461"/>
        <v>1</v>
      </c>
      <c r="GB152" s="1">
        <f t="shared" si="462"/>
        <v>2</v>
      </c>
      <c r="GC152" s="51">
        <f t="shared" si="463"/>
        <v>19.490000000000286</v>
      </c>
      <c r="GD152" s="51">
        <f t="shared" si="464"/>
        <v>9.7450000000001431</v>
      </c>
      <c r="GE152" s="51">
        <f t="shared" si="465"/>
        <v>9.9870000000003785</v>
      </c>
      <c r="GF152" s="51">
        <f t="shared" si="466"/>
        <v>9.502999999999906</v>
      </c>
      <c r="GG152" s="51">
        <f t="shared" si="467"/>
        <v>9.9870000000003785</v>
      </c>
      <c r="GH152" s="1">
        <f t="shared" si="468"/>
        <v>0</v>
      </c>
      <c r="GI152" s="1">
        <f t="shared" si="469"/>
        <v>0</v>
      </c>
      <c r="GJ152" s="40">
        <f t="shared" si="470"/>
        <v>0</v>
      </c>
      <c r="GK152" s="40" t="str">
        <f t="shared" si="471"/>
        <v/>
      </c>
      <c r="GL152" s="40">
        <f t="shared" si="472"/>
        <v>0</v>
      </c>
      <c r="GM152" s="40" t="str">
        <f t="shared" si="473"/>
        <v/>
      </c>
      <c r="GN152" s="40" t="str">
        <f t="shared" si="474"/>
        <v/>
      </c>
    </row>
    <row r="153" spans="1:196" x14ac:dyDescent="0.25">
      <c r="A153">
        <v>3</v>
      </c>
      <c r="B153">
        <v>0</v>
      </c>
      <c r="C153">
        <v>27.2</v>
      </c>
      <c r="D153" s="11">
        <f>IF(C153&gt;0,P153+(C153/86400),"")</f>
        <v>2.3085659722222224E-2</v>
      </c>
      <c r="E153" s="11">
        <f t="shared" si="475"/>
        <v>2.300232638888889E-2</v>
      </c>
      <c r="F153" s="1">
        <v>3</v>
      </c>
      <c r="G153" s="1" t="s">
        <v>283</v>
      </c>
      <c r="H153" s="1">
        <v>62</v>
      </c>
      <c r="J153" s="5" t="s">
        <v>285</v>
      </c>
      <c r="K153" s="23">
        <f t="shared" si="335"/>
        <v>1</v>
      </c>
      <c r="L153" s="5">
        <f t="shared" si="336"/>
        <v>1</v>
      </c>
      <c r="M153" s="1">
        <f t="shared" si="337"/>
        <v>0</v>
      </c>
      <c r="N153" s="1">
        <f t="shared" si="338"/>
        <v>1</v>
      </c>
      <c r="O153" s="42">
        <f t="shared" si="339"/>
        <v>0</v>
      </c>
      <c r="P153" s="4">
        <v>2.2770844907407408E-2</v>
      </c>
      <c r="Q153" s="4"/>
      <c r="R153" s="4"/>
      <c r="S153" s="4"/>
      <c r="T153" s="16">
        <v>2.2781863425925929E-2</v>
      </c>
      <c r="U153" s="4">
        <v>2.2907592592592591E-2</v>
      </c>
      <c r="V153" s="4">
        <v>2.2922349537037038E-2</v>
      </c>
      <c r="W153" s="16">
        <v>2.2944189814814817E-2</v>
      </c>
      <c r="X153" s="4">
        <v>2.2965243055555556E-2</v>
      </c>
      <c r="Y153" s="4"/>
      <c r="Z153" s="16"/>
      <c r="AA153" s="4"/>
      <c r="AB153" s="4"/>
      <c r="AC153" s="16"/>
      <c r="AD153" s="4"/>
      <c r="AE153" s="4"/>
      <c r="AF153" s="4" t="s">
        <v>284</v>
      </c>
      <c r="AG153" s="4">
        <f t="shared" si="340"/>
        <v>2.300232638888889E-2</v>
      </c>
      <c r="AH153" s="4" t="str">
        <f t="shared" si="341"/>
        <v>EB</v>
      </c>
      <c r="AI153" s="4" t="e">
        <f t="shared" si="334"/>
        <v>#VALUE!</v>
      </c>
      <c r="AJ153" s="1" t="s">
        <v>282</v>
      </c>
      <c r="AK153" s="17" t="s">
        <v>286</v>
      </c>
      <c r="AL153" s="1" t="s">
        <v>282</v>
      </c>
      <c r="AM153" s="1" t="s">
        <v>286</v>
      </c>
      <c r="AN153" s="17" t="s">
        <v>282</v>
      </c>
      <c r="AO153" s="1" t="s">
        <v>286</v>
      </c>
      <c r="AW153" s="1" t="str">
        <f t="shared" si="342"/>
        <v>street</v>
      </c>
      <c r="AY153" s="1">
        <f t="shared" si="343"/>
        <v>999</v>
      </c>
      <c r="AZ153" s="1">
        <f t="shared" si="344"/>
        <v>5</v>
      </c>
      <c r="BA153" s="1">
        <f t="shared" si="345"/>
        <v>5</v>
      </c>
      <c r="BB153" s="1">
        <f t="shared" si="346"/>
        <v>0</v>
      </c>
      <c r="BC153" s="24">
        <f t="shared" si="347"/>
        <v>1.1018518518521314E-5</v>
      </c>
      <c r="BD153" s="24">
        <f t="shared" si="348"/>
        <v>1.2572916666666115E-4</v>
      </c>
      <c r="BE153" s="24">
        <f t="shared" si="349"/>
        <v>1.4756944444447445E-5</v>
      </c>
      <c r="BF153" s="24">
        <f t="shared" si="350"/>
        <v>2.1840277777778611E-5</v>
      </c>
      <c r="BG153" s="24">
        <f t="shared" si="351"/>
        <v>2.1053240740739887E-5</v>
      </c>
      <c r="BH153" s="24" t="str">
        <f t="shared" si="352"/>
        <v/>
      </c>
      <c r="BI153" s="24" t="str">
        <f t="shared" si="353"/>
        <v/>
      </c>
      <c r="BJ153" s="24" t="str">
        <f t="shared" si="354"/>
        <v/>
      </c>
      <c r="BK153" s="24" t="str">
        <f t="shared" si="355"/>
        <v/>
      </c>
      <c r="BL153" s="24" t="str">
        <f t="shared" si="356"/>
        <v/>
      </c>
      <c r="BM153" s="24" t="str">
        <f t="shared" si="357"/>
        <v/>
      </c>
      <c r="BN153" s="24" t="str">
        <f t="shared" si="358"/>
        <v/>
      </c>
      <c r="BO153" s="24">
        <f t="shared" si="359"/>
        <v>3.7083333333333413E-5</v>
      </c>
      <c r="BQ153" s="24" t="str">
        <f t="shared" si="360"/>
        <v/>
      </c>
      <c r="BR153" s="24" t="str">
        <f t="shared" si="361"/>
        <v/>
      </c>
      <c r="BS153" s="24" t="str">
        <f t="shared" si="362"/>
        <v/>
      </c>
      <c r="BT153" s="24" t="str">
        <f t="shared" si="363"/>
        <v/>
      </c>
      <c r="BU153" s="24" t="str">
        <f t="shared" si="364"/>
        <v/>
      </c>
      <c r="BV153" s="24" t="str">
        <f t="shared" si="365"/>
        <v/>
      </c>
      <c r="BW153" s="24" t="str">
        <f t="shared" si="366"/>
        <v/>
      </c>
      <c r="BX153" s="24" t="str">
        <f t="shared" si="367"/>
        <v/>
      </c>
      <c r="BY153" s="24" t="str">
        <f t="shared" si="368"/>
        <v/>
      </c>
      <c r="BZ153" s="24" t="str">
        <f t="shared" si="369"/>
        <v/>
      </c>
      <c r="CA153" s="24" t="str">
        <f t="shared" si="370"/>
        <v/>
      </c>
      <c r="CB153" s="24" t="str">
        <f t="shared" si="371"/>
        <v/>
      </c>
      <c r="CC153" s="24" t="str">
        <f t="shared" si="372"/>
        <v/>
      </c>
      <c r="CD153" s="1">
        <f t="shared" si="373"/>
        <v>0</v>
      </c>
      <c r="CE153" s="1">
        <f t="shared" si="374"/>
        <v>0</v>
      </c>
      <c r="CF153" s="24">
        <f t="shared" si="375"/>
        <v>0</v>
      </c>
      <c r="CG153" s="24" t="str">
        <f t="shared" si="376"/>
        <v/>
      </c>
      <c r="CH153" s="24">
        <f t="shared" si="377"/>
        <v>0</v>
      </c>
      <c r="CI153" s="24" t="str">
        <f t="shared" si="378"/>
        <v/>
      </c>
      <c r="CJ153" s="24" t="str">
        <f t="shared" si="379"/>
        <v/>
      </c>
      <c r="CM153" s="24" t="str">
        <f t="shared" si="380"/>
        <v/>
      </c>
      <c r="CN153" s="24">
        <f t="shared" si="381"/>
        <v>1.2572916666666115E-4</v>
      </c>
      <c r="CO153" s="24" t="str">
        <f t="shared" si="382"/>
        <v/>
      </c>
      <c r="CP153" s="24">
        <f t="shared" si="383"/>
        <v>2.1840277777778611E-5</v>
      </c>
      <c r="CQ153" s="24" t="str">
        <f t="shared" si="384"/>
        <v/>
      </c>
      <c r="CR153" s="24" t="str">
        <f t="shared" si="385"/>
        <v/>
      </c>
      <c r="CS153" s="24" t="str">
        <f t="shared" si="386"/>
        <v/>
      </c>
      <c r="CT153" s="24" t="str">
        <f t="shared" si="387"/>
        <v/>
      </c>
      <c r="CU153" s="24" t="str">
        <f t="shared" si="388"/>
        <v/>
      </c>
      <c r="CV153" s="24" t="str">
        <f t="shared" si="389"/>
        <v/>
      </c>
      <c r="CW153" s="24" t="str">
        <f t="shared" si="390"/>
        <v/>
      </c>
      <c r="CX153" s="24" t="str">
        <f t="shared" si="391"/>
        <v/>
      </c>
      <c r="CY153" s="24">
        <f t="shared" si="392"/>
        <v>3.7083333333333413E-5</v>
      </c>
      <c r="CZ153" s="1">
        <f t="shared" si="393"/>
        <v>0</v>
      </c>
      <c r="DA153" s="1">
        <f t="shared" si="394"/>
        <v>3</v>
      </c>
      <c r="DB153" s="24">
        <f t="shared" si="395"/>
        <v>1.8465277777777317E-4</v>
      </c>
      <c r="DC153" s="24">
        <f t="shared" si="396"/>
        <v>6.1550925925924385E-5</v>
      </c>
      <c r="DD153" s="24">
        <f t="shared" si="397"/>
        <v>1.2572916666666115E-4</v>
      </c>
      <c r="DE153" s="24">
        <f t="shared" si="398"/>
        <v>1.2572916666666115E-4</v>
      </c>
      <c r="DF153" s="24">
        <f t="shared" si="399"/>
        <v>1.2572916666666115E-4</v>
      </c>
      <c r="DI153" s="24">
        <f t="shared" si="400"/>
        <v>1.1018518518521314E-5</v>
      </c>
      <c r="DJ153" s="24" t="str">
        <f t="shared" si="401"/>
        <v/>
      </c>
      <c r="DK153" s="24">
        <f t="shared" si="402"/>
        <v>1.4756944444447445E-5</v>
      </c>
      <c r="DL153" s="24" t="str">
        <f t="shared" si="403"/>
        <v/>
      </c>
      <c r="DM153" s="24">
        <f t="shared" si="404"/>
        <v>2.1053240740739887E-5</v>
      </c>
      <c r="DN153" s="24" t="str">
        <f t="shared" si="405"/>
        <v/>
      </c>
      <c r="DO153" s="24" t="str">
        <f t="shared" si="406"/>
        <v/>
      </c>
      <c r="DP153" s="24" t="str">
        <f t="shared" si="407"/>
        <v/>
      </c>
      <c r="DQ153" s="24" t="str">
        <f t="shared" si="408"/>
        <v/>
      </c>
      <c r="DR153" s="24" t="str">
        <f t="shared" si="409"/>
        <v/>
      </c>
      <c r="DS153" s="24" t="str">
        <f t="shared" si="410"/>
        <v/>
      </c>
      <c r="DT153" s="24" t="str">
        <f t="shared" si="411"/>
        <v/>
      </c>
      <c r="DU153" s="24" t="str">
        <f t="shared" si="412"/>
        <v/>
      </c>
      <c r="DV153" s="1">
        <f t="shared" si="413"/>
        <v>1</v>
      </c>
      <c r="DW153" s="1">
        <f t="shared" si="414"/>
        <v>3</v>
      </c>
      <c r="DX153" s="24">
        <f t="shared" si="415"/>
        <v>4.6828703703708646E-5</v>
      </c>
      <c r="DY153" s="24">
        <f t="shared" si="416"/>
        <v>1.5609567901236215E-5</v>
      </c>
      <c r="DZ153" s="24">
        <f t="shared" si="417"/>
        <v>2.1053240740739887E-5</v>
      </c>
      <c r="EA153" s="24">
        <f t="shared" si="418"/>
        <v>1.1018518518521314E-5</v>
      </c>
      <c r="EB153" s="24">
        <f t="shared" si="419"/>
        <v>1.4756944444447445E-5</v>
      </c>
      <c r="EE153" s="24" t="str">
        <f t="shared" si="420"/>
        <v/>
      </c>
      <c r="EF153" s="24" t="str">
        <f t="shared" si="421"/>
        <v/>
      </c>
      <c r="EG153" s="24" t="str">
        <f t="shared" si="422"/>
        <v/>
      </c>
      <c r="EH153" s="24" t="str">
        <f t="shared" si="423"/>
        <v/>
      </c>
      <c r="EI153" s="24" t="str">
        <f t="shared" si="424"/>
        <v/>
      </c>
      <c r="EJ153" s="24" t="str">
        <f t="shared" si="425"/>
        <v/>
      </c>
      <c r="EK153" s="24" t="str">
        <f t="shared" si="426"/>
        <v/>
      </c>
      <c r="EL153" s="24" t="str">
        <f t="shared" si="427"/>
        <v/>
      </c>
      <c r="EM153" s="24" t="str">
        <f t="shared" si="428"/>
        <v/>
      </c>
      <c r="EN153" s="24" t="str">
        <f t="shared" si="429"/>
        <v/>
      </c>
      <c r="EO153" s="24" t="str">
        <f t="shared" si="430"/>
        <v/>
      </c>
      <c r="EP153" s="24" t="str">
        <f t="shared" si="431"/>
        <v/>
      </c>
      <c r="EQ153" s="24" t="str">
        <f t="shared" si="432"/>
        <v/>
      </c>
      <c r="ER153" s="1">
        <f t="shared" si="433"/>
        <v>0</v>
      </c>
      <c r="ES153" s="1">
        <f t="shared" si="434"/>
        <v>0</v>
      </c>
      <c r="ET153" s="24">
        <f t="shared" si="435"/>
        <v>0</v>
      </c>
      <c r="EU153" s="24" t="str">
        <f t="shared" si="436"/>
        <v/>
      </c>
      <c r="EV153" s="24">
        <f t="shared" si="437"/>
        <v>0</v>
      </c>
      <c r="EW153" s="24" t="str">
        <f t="shared" si="438"/>
        <v/>
      </c>
      <c r="EX153" s="24" t="str">
        <f t="shared" si="439"/>
        <v/>
      </c>
      <c r="EZ153" s="24">
        <f t="shared" si="440"/>
        <v>2.3148148148148182E-4</v>
      </c>
      <c r="FA153" s="24">
        <f>IF(AND(C153&lt;&gt;"",C153&lt;=20),C153/86400,20/86400)</f>
        <v>2.3148148148148149E-4</v>
      </c>
      <c r="FB153" s="40">
        <f t="shared" si="441"/>
        <v>-2.8102520310824275E-14</v>
      </c>
      <c r="FD153" s="24" t="str">
        <f t="shared" si="442"/>
        <v/>
      </c>
      <c r="FE153" s="24" t="str">
        <f t="shared" si="443"/>
        <v/>
      </c>
      <c r="FF153" s="24"/>
      <c r="FG153" s="49">
        <f>K153</f>
        <v>1</v>
      </c>
      <c r="FH153" s="8">
        <f>C153</f>
        <v>27.2</v>
      </c>
      <c r="FI153" s="49">
        <f>L153</f>
        <v>1</v>
      </c>
      <c r="FJ153" s="49">
        <f t="shared" si="444"/>
        <v>999</v>
      </c>
      <c r="FK153" s="49">
        <f t="shared" si="445"/>
        <v>5</v>
      </c>
      <c r="FL153" s="51" t="str">
        <f t="shared" si="446"/>
        <v/>
      </c>
      <c r="FM153" s="49">
        <f t="shared" si="447"/>
        <v>0</v>
      </c>
      <c r="FN153" s="49">
        <f t="shared" si="448"/>
        <v>0</v>
      </c>
      <c r="FO153" s="51">
        <f t="shared" si="449"/>
        <v>0</v>
      </c>
      <c r="FP153" s="51" t="str">
        <f t="shared" si="450"/>
        <v/>
      </c>
      <c r="FQ153" s="51">
        <f t="shared" si="451"/>
        <v>0</v>
      </c>
      <c r="FR153" s="51" t="str">
        <f t="shared" si="452"/>
        <v/>
      </c>
      <c r="FS153" s="51" t="str">
        <f t="shared" si="453"/>
        <v/>
      </c>
      <c r="FT153" s="1">
        <f t="shared" si="454"/>
        <v>0</v>
      </c>
      <c r="FU153" s="1">
        <f t="shared" si="455"/>
        <v>3</v>
      </c>
      <c r="FV153" s="51">
        <f t="shared" si="456"/>
        <v>15.953999999999603</v>
      </c>
      <c r="FW153" s="51">
        <f t="shared" si="457"/>
        <v>5.3179999999998673</v>
      </c>
      <c r="FX153" s="51">
        <f t="shared" si="458"/>
        <v>10.862999999999523</v>
      </c>
      <c r="FY153" s="51">
        <f t="shared" si="459"/>
        <v>10.862999999999523</v>
      </c>
      <c r="FZ153" s="51">
        <f t="shared" si="460"/>
        <v>10.862999999999523</v>
      </c>
      <c r="GA153" s="1">
        <f t="shared" si="461"/>
        <v>1</v>
      </c>
      <c r="GB153" s="1">
        <f t="shared" si="462"/>
        <v>3</v>
      </c>
      <c r="GC153" s="51">
        <f t="shared" si="463"/>
        <v>4.0460000000004275</v>
      </c>
      <c r="GD153" s="51">
        <f t="shared" si="464"/>
        <v>1.348666666666809</v>
      </c>
      <c r="GE153" s="51">
        <f t="shared" si="465"/>
        <v>1.8189999999999262</v>
      </c>
      <c r="GF153" s="51">
        <f t="shared" si="466"/>
        <v>0.95200000000024154</v>
      </c>
      <c r="GG153" s="51">
        <f t="shared" si="467"/>
        <v>1.2750000000002593</v>
      </c>
      <c r="GH153" s="1">
        <f t="shared" si="468"/>
        <v>0</v>
      </c>
      <c r="GI153" s="1">
        <f t="shared" si="469"/>
        <v>0</v>
      </c>
      <c r="GJ153" s="40">
        <f t="shared" si="470"/>
        <v>0</v>
      </c>
      <c r="GK153" s="40" t="str">
        <f t="shared" si="471"/>
        <v/>
      </c>
      <c r="GL153" s="40">
        <f t="shared" si="472"/>
        <v>0</v>
      </c>
      <c r="GM153" s="40" t="str">
        <f t="shared" si="473"/>
        <v/>
      </c>
      <c r="GN153" s="40" t="str">
        <f t="shared" si="474"/>
        <v/>
      </c>
    </row>
    <row r="154" spans="1:196" x14ac:dyDescent="0.25">
      <c r="A154">
        <v>3</v>
      </c>
      <c r="B154">
        <v>0</v>
      </c>
      <c r="C154">
        <v>25.4</v>
      </c>
      <c r="D154" s="11">
        <f>IF(C154&gt;0,P154+(C154/86400),"")</f>
        <v>2.2956805555555557E-2</v>
      </c>
      <c r="E154" s="11">
        <f t="shared" si="475"/>
        <v>2.2894305555555557E-2</v>
      </c>
      <c r="F154" s="1">
        <v>3</v>
      </c>
      <c r="G154" s="1" t="s">
        <v>283</v>
      </c>
      <c r="H154" s="1">
        <v>63</v>
      </c>
      <c r="J154" s="5" t="s">
        <v>285</v>
      </c>
      <c r="K154" s="23">
        <f t="shared" si="335"/>
        <v>1</v>
      </c>
      <c r="L154" s="5">
        <f t="shared" si="336"/>
        <v>1</v>
      </c>
      <c r="M154" s="1">
        <f t="shared" si="337"/>
        <v>0</v>
      </c>
      <c r="N154" s="1">
        <f t="shared" si="338"/>
        <v>1</v>
      </c>
      <c r="O154" s="42">
        <f t="shared" si="339"/>
        <v>0</v>
      </c>
      <c r="P154" s="4">
        <v>2.2662824074074075E-2</v>
      </c>
      <c r="Q154" s="4"/>
      <c r="R154" s="4"/>
      <c r="S154" s="4"/>
      <c r="T154" s="16"/>
      <c r="U154" s="4"/>
      <c r="V154" s="4"/>
      <c r="W154" s="16"/>
      <c r="X154" s="4"/>
      <c r="Y154" s="4"/>
      <c r="Z154" s="16"/>
      <c r="AA154" s="4"/>
      <c r="AB154" s="4"/>
      <c r="AC154" s="16"/>
      <c r="AD154" s="4"/>
      <c r="AE154" s="4"/>
      <c r="AF154" s="4" t="s">
        <v>284</v>
      </c>
      <c r="AG154" s="4">
        <f t="shared" si="340"/>
        <v>2.2894305555555557E-2</v>
      </c>
      <c r="AH154" s="4" t="str">
        <f t="shared" si="341"/>
        <v>EB</v>
      </c>
      <c r="AI154" s="4" t="e">
        <f t="shared" si="334"/>
        <v>#VALUE!</v>
      </c>
      <c r="AJ154" s="1" t="s">
        <v>282</v>
      </c>
      <c r="AW154" s="1" t="str">
        <f t="shared" si="342"/>
        <v>surt</v>
      </c>
      <c r="AY154" s="1">
        <f t="shared" si="343"/>
        <v>999</v>
      </c>
      <c r="AZ154" s="1">
        <f t="shared" si="344"/>
        <v>0</v>
      </c>
      <c r="BA154" s="1">
        <f t="shared" si="345"/>
        <v>0</v>
      </c>
      <c r="BB154" s="1">
        <f t="shared" si="346"/>
        <v>0</v>
      </c>
      <c r="BC154" s="24">
        <f t="shared" si="347"/>
        <v>2.3148148148148182E-4</v>
      </c>
      <c r="BD154" s="24" t="str">
        <f t="shared" si="348"/>
        <v/>
      </c>
      <c r="BE154" s="24" t="str">
        <f t="shared" si="349"/>
        <v/>
      </c>
      <c r="BF154" s="24" t="str">
        <f t="shared" si="350"/>
        <v/>
      </c>
      <c r="BG154" s="24" t="str">
        <f t="shared" si="351"/>
        <v/>
      </c>
      <c r="BH154" s="24" t="str">
        <f t="shared" si="352"/>
        <v/>
      </c>
      <c r="BI154" s="24" t="str">
        <f t="shared" si="353"/>
        <v/>
      </c>
      <c r="BJ154" s="24" t="str">
        <f t="shared" si="354"/>
        <v/>
      </c>
      <c r="BK154" s="24" t="str">
        <f t="shared" si="355"/>
        <v/>
      </c>
      <c r="BL154" s="24" t="str">
        <f t="shared" si="356"/>
        <v/>
      </c>
      <c r="BM154" s="24" t="str">
        <f t="shared" si="357"/>
        <v/>
      </c>
      <c r="BN154" s="24" t="str">
        <f t="shared" si="358"/>
        <v/>
      </c>
      <c r="BO154" s="24" t="str">
        <f t="shared" si="359"/>
        <v/>
      </c>
      <c r="BQ154" s="24" t="str">
        <f t="shared" si="360"/>
        <v/>
      </c>
      <c r="BR154" s="24" t="str">
        <f t="shared" si="361"/>
        <v/>
      </c>
      <c r="BS154" s="24" t="str">
        <f t="shared" si="362"/>
        <v/>
      </c>
      <c r="BT154" s="24" t="str">
        <f t="shared" si="363"/>
        <v/>
      </c>
      <c r="BU154" s="24" t="str">
        <f t="shared" si="364"/>
        <v/>
      </c>
      <c r="BV154" s="24" t="str">
        <f t="shared" si="365"/>
        <v/>
      </c>
      <c r="BW154" s="24" t="str">
        <f t="shared" si="366"/>
        <v/>
      </c>
      <c r="BX154" s="24" t="str">
        <f t="shared" si="367"/>
        <v/>
      </c>
      <c r="BY154" s="24" t="str">
        <f t="shared" si="368"/>
        <v/>
      </c>
      <c r="BZ154" s="24" t="str">
        <f t="shared" si="369"/>
        <v/>
      </c>
      <c r="CA154" s="24" t="str">
        <f t="shared" si="370"/>
        <v/>
      </c>
      <c r="CB154" s="24" t="str">
        <f t="shared" si="371"/>
        <v/>
      </c>
      <c r="CC154" s="24" t="str">
        <f t="shared" si="372"/>
        <v/>
      </c>
      <c r="CD154" s="1">
        <f t="shared" si="373"/>
        <v>0</v>
      </c>
      <c r="CE154" s="1">
        <f t="shared" si="374"/>
        <v>0</v>
      </c>
      <c r="CF154" s="24">
        <f t="shared" si="375"/>
        <v>0</v>
      </c>
      <c r="CG154" s="24" t="str">
        <f t="shared" si="376"/>
        <v/>
      </c>
      <c r="CH154" s="24">
        <f t="shared" si="377"/>
        <v>0</v>
      </c>
      <c r="CI154" s="24" t="str">
        <f t="shared" si="378"/>
        <v/>
      </c>
      <c r="CJ154" s="24" t="str">
        <f t="shared" si="379"/>
        <v/>
      </c>
      <c r="CM154" s="24" t="str">
        <f t="shared" si="380"/>
        <v/>
      </c>
      <c r="CN154" s="24" t="str">
        <f t="shared" si="381"/>
        <v/>
      </c>
      <c r="CO154" s="24" t="str">
        <f t="shared" si="382"/>
        <v/>
      </c>
      <c r="CP154" s="24" t="str">
        <f t="shared" si="383"/>
        <v/>
      </c>
      <c r="CQ154" s="24" t="str">
        <f t="shared" si="384"/>
        <v/>
      </c>
      <c r="CR154" s="24" t="str">
        <f t="shared" si="385"/>
        <v/>
      </c>
      <c r="CS154" s="24" t="str">
        <f t="shared" si="386"/>
        <v/>
      </c>
      <c r="CT154" s="24" t="str">
        <f t="shared" si="387"/>
        <v/>
      </c>
      <c r="CU154" s="24" t="str">
        <f t="shared" si="388"/>
        <v/>
      </c>
      <c r="CV154" s="24" t="str">
        <f t="shared" si="389"/>
        <v/>
      </c>
      <c r="CW154" s="24" t="str">
        <f t="shared" si="390"/>
        <v/>
      </c>
      <c r="CX154" s="24" t="str">
        <f t="shared" si="391"/>
        <v/>
      </c>
      <c r="CY154" s="24" t="str">
        <f t="shared" si="392"/>
        <v/>
      </c>
      <c r="CZ154" s="1">
        <f t="shared" si="393"/>
        <v>0</v>
      </c>
      <c r="DA154" s="1">
        <f t="shared" si="394"/>
        <v>0</v>
      </c>
      <c r="DB154" s="24">
        <f t="shared" si="395"/>
        <v>0</v>
      </c>
      <c r="DC154" s="24" t="str">
        <f t="shared" si="396"/>
        <v/>
      </c>
      <c r="DD154" s="24">
        <f t="shared" si="397"/>
        <v>0</v>
      </c>
      <c r="DE154" s="24" t="str">
        <f t="shared" si="398"/>
        <v/>
      </c>
      <c r="DF154" s="24" t="str">
        <f t="shared" si="399"/>
        <v/>
      </c>
      <c r="DI154" s="24">
        <f t="shared" si="400"/>
        <v>2.3148148148148182E-4</v>
      </c>
      <c r="DJ154" s="24" t="str">
        <f t="shared" si="401"/>
        <v/>
      </c>
      <c r="DK154" s="24" t="str">
        <f t="shared" si="402"/>
        <v/>
      </c>
      <c r="DL154" s="24" t="str">
        <f t="shared" si="403"/>
        <v/>
      </c>
      <c r="DM154" s="24" t="str">
        <f t="shared" si="404"/>
        <v/>
      </c>
      <c r="DN154" s="24" t="str">
        <f t="shared" si="405"/>
        <v/>
      </c>
      <c r="DO154" s="24" t="str">
        <f t="shared" si="406"/>
        <v/>
      </c>
      <c r="DP154" s="24" t="str">
        <f t="shared" si="407"/>
        <v/>
      </c>
      <c r="DQ154" s="24" t="str">
        <f t="shared" si="408"/>
        <v/>
      </c>
      <c r="DR154" s="24" t="str">
        <f t="shared" si="409"/>
        <v/>
      </c>
      <c r="DS154" s="24" t="str">
        <f t="shared" si="410"/>
        <v/>
      </c>
      <c r="DT154" s="24" t="str">
        <f t="shared" si="411"/>
        <v/>
      </c>
      <c r="DU154" s="24" t="str">
        <f t="shared" si="412"/>
        <v/>
      </c>
      <c r="DV154" s="1">
        <f t="shared" si="413"/>
        <v>1</v>
      </c>
      <c r="DW154" s="1">
        <f t="shared" si="414"/>
        <v>1</v>
      </c>
      <c r="DX154" s="24">
        <f t="shared" si="415"/>
        <v>2.3148148148148182E-4</v>
      </c>
      <c r="DY154" s="24">
        <f t="shared" si="416"/>
        <v>2.3148148148148182E-4</v>
      </c>
      <c r="DZ154" s="24">
        <f t="shared" si="417"/>
        <v>2.3148148148148182E-4</v>
      </c>
      <c r="EA154" s="24">
        <f t="shared" si="418"/>
        <v>2.3148148148148182E-4</v>
      </c>
      <c r="EB154" s="24" t="str">
        <f t="shared" si="419"/>
        <v/>
      </c>
      <c r="EE154" s="24" t="str">
        <f t="shared" si="420"/>
        <v/>
      </c>
      <c r="EF154" s="24" t="str">
        <f t="shared" si="421"/>
        <v/>
      </c>
      <c r="EG154" s="24" t="str">
        <f t="shared" si="422"/>
        <v/>
      </c>
      <c r="EH154" s="24" t="str">
        <f t="shared" si="423"/>
        <v/>
      </c>
      <c r="EI154" s="24" t="str">
        <f t="shared" si="424"/>
        <v/>
      </c>
      <c r="EJ154" s="24" t="str">
        <f t="shared" si="425"/>
        <v/>
      </c>
      <c r="EK154" s="24" t="str">
        <f t="shared" si="426"/>
        <v/>
      </c>
      <c r="EL154" s="24" t="str">
        <f t="shared" si="427"/>
        <v/>
      </c>
      <c r="EM154" s="24" t="str">
        <f t="shared" si="428"/>
        <v/>
      </c>
      <c r="EN154" s="24" t="str">
        <f t="shared" si="429"/>
        <v/>
      </c>
      <c r="EO154" s="24" t="str">
        <f t="shared" si="430"/>
        <v/>
      </c>
      <c r="EP154" s="24" t="str">
        <f t="shared" si="431"/>
        <v/>
      </c>
      <c r="EQ154" s="24" t="str">
        <f t="shared" si="432"/>
        <v/>
      </c>
      <c r="ER154" s="1">
        <f t="shared" si="433"/>
        <v>0</v>
      </c>
      <c r="ES154" s="1">
        <f t="shared" si="434"/>
        <v>0</v>
      </c>
      <c r="ET154" s="24">
        <f t="shared" si="435"/>
        <v>0</v>
      </c>
      <c r="EU154" s="24" t="str">
        <f t="shared" si="436"/>
        <v/>
      </c>
      <c r="EV154" s="24">
        <f t="shared" si="437"/>
        <v>0</v>
      </c>
      <c r="EW154" s="24" t="str">
        <f t="shared" si="438"/>
        <v/>
      </c>
      <c r="EX154" s="24" t="str">
        <f t="shared" si="439"/>
        <v/>
      </c>
      <c r="EZ154" s="24">
        <f t="shared" si="440"/>
        <v>2.3148148148148182E-4</v>
      </c>
      <c r="FA154" s="24">
        <f>IF(AND(C154&lt;&gt;"",C154&lt;=20),C154/86400,20/86400)</f>
        <v>2.3148148148148149E-4</v>
      </c>
      <c r="FB154" s="40">
        <f t="shared" si="441"/>
        <v>-2.8102520310824275E-14</v>
      </c>
      <c r="FD154" s="24" t="str">
        <f t="shared" si="442"/>
        <v/>
      </c>
      <c r="FE154" s="24" t="str">
        <f t="shared" si="443"/>
        <v/>
      </c>
      <c r="FF154" s="24"/>
      <c r="FG154" s="49">
        <f>K154</f>
        <v>1</v>
      </c>
      <c r="FH154" s="8">
        <f>C154</f>
        <v>25.4</v>
      </c>
      <c r="FI154" s="49">
        <f>L154</f>
        <v>1</v>
      </c>
      <c r="FJ154" s="49">
        <f t="shared" si="444"/>
        <v>999</v>
      </c>
      <c r="FK154" s="49">
        <f t="shared" si="445"/>
        <v>0</v>
      </c>
      <c r="FL154" s="51" t="str">
        <f t="shared" si="446"/>
        <v/>
      </c>
      <c r="FM154" s="49">
        <f t="shared" si="447"/>
        <v>0</v>
      </c>
      <c r="FN154" s="49">
        <f t="shared" si="448"/>
        <v>0</v>
      </c>
      <c r="FO154" s="51">
        <f t="shared" si="449"/>
        <v>0</v>
      </c>
      <c r="FP154" s="51" t="str">
        <f t="shared" si="450"/>
        <v/>
      </c>
      <c r="FQ154" s="51">
        <f t="shared" si="451"/>
        <v>0</v>
      </c>
      <c r="FR154" s="51" t="str">
        <f t="shared" si="452"/>
        <v/>
      </c>
      <c r="FS154" s="51" t="str">
        <f t="shared" si="453"/>
        <v/>
      </c>
      <c r="FT154" s="1">
        <f t="shared" si="454"/>
        <v>0</v>
      </c>
      <c r="FU154" s="1">
        <f t="shared" si="455"/>
        <v>0</v>
      </c>
      <c r="FV154" s="51">
        <f t="shared" si="456"/>
        <v>0</v>
      </c>
      <c r="FW154" s="51" t="str">
        <f t="shared" si="457"/>
        <v/>
      </c>
      <c r="FX154" s="51">
        <f t="shared" si="458"/>
        <v>0</v>
      </c>
      <c r="FY154" s="51" t="str">
        <f t="shared" si="459"/>
        <v/>
      </c>
      <c r="FZ154" s="51" t="str">
        <f t="shared" si="460"/>
        <v/>
      </c>
      <c r="GA154" s="1">
        <f t="shared" si="461"/>
        <v>1</v>
      </c>
      <c r="GB154" s="1">
        <f t="shared" si="462"/>
        <v>1</v>
      </c>
      <c r="GC154" s="51">
        <f t="shared" si="463"/>
        <v>20.000000000000028</v>
      </c>
      <c r="GD154" s="51">
        <f t="shared" si="464"/>
        <v>20.000000000000028</v>
      </c>
      <c r="GE154" s="51">
        <f t="shared" si="465"/>
        <v>20.000000000000028</v>
      </c>
      <c r="GF154" s="51">
        <f t="shared" si="466"/>
        <v>20.000000000000028</v>
      </c>
      <c r="GG154" s="51" t="str">
        <f t="shared" si="467"/>
        <v/>
      </c>
      <c r="GH154" s="1">
        <f t="shared" si="468"/>
        <v>0</v>
      </c>
      <c r="GI154" s="1">
        <f t="shared" si="469"/>
        <v>0</v>
      </c>
      <c r="GJ154" s="40">
        <f t="shared" si="470"/>
        <v>0</v>
      </c>
      <c r="GK154" s="40" t="str">
        <f t="shared" si="471"/>
        <v/>
      </c>
      <c r="GL154" s="40">
        <f t="shared" si="472"/>
        <v>0</v>
      </c>
      <c r="GM154" s="40" t="str">
        <f t="shared" si="473"/>
        <v/>
      </c>
      <c r="GN154" s="40" t="str">
        <f t="shared" si="474"/>
        <v/>
      </c>
    </row>
    <row r="155" spans="1:196" x14ac:dyDescent="0.25">
      <c r="A155">
        <v>3</v>
      </c>
      <c r="B155">
        <v>0</v>
      </c>
      <c r="C155">
        <v>27.2</v>
      </c>
      <c r="D155" s="11">
        <f>IF(C155&gt;0,P155+(C155/86400),"")</f>
        <v>2.2613379629629633E-2</v>
      </c>
      <c r="E155" s="11">
        <f t="shared" si="475"/>
        <v>2.2530046296296298E-2</v>
      </c>
      <c r="F155" s="1">
        <v>3</v>
      </c>
      <c r="G155" s="1" t="s">
        <v>283</v>
      </c>
      <c r="H155" s="1">
        <v>64</v>
      </c>
      <c r="J155" s="1"/>
      <c r="K155" s="23">
        <f t="shared" si="335"/>
        <v>1</v>
      </c>
      <c r="L155" s="1">
        <f t="shared" si="336"/>
        <v>1</v>
      </c>
      <c r="M155" s="1">
        <f t="shared" si="337"/>
        <v>0</v>
      </c>
      <c r="N155" s="1">
        <f t="shared" si="338"/>
        <v>1</v>
      </c>
      <c r="O155" s="42">
        <f t="shared" si="339"/>
        <v>0</v>
      </c>
      <c r="P155" s="4">
        <v>2.2298564814814816E-2</v>
      </c>
      <c r="Q155" s="4"/>
      <c r="R155" s="4"/>
      <c r="S155" s="4"/>
      <c r="T155" s="16"/>
      <c r="U155" s="4"/>
      <c r="V155" s="4"/>
      <c r="W155" s="16"/>
      <c r="X155" s="4"/>
      <c r="Y155" s="4"/>
      <c r="Z155" s="16"/>
      <c r="AA155" s="4"/>
      <c r="AB155" s="4"/>
      <c r="AC155" s="16"/>
      <c r="AD155" s="4"/>
      <c r="AE155" s="4"/>
      <c r="AF155" s="4">
        <v>2.2614560185185182E-2</v>
      </c>
      <c r="AG155" s="4">
        <f t="shared" si="340"/>
        <v>2.2530046296296298E-2</v>
      </c>
      <c r="AH155" s="4" t="str">
        <f t="shared" si="341"/>
        <v>EB</v>
      </c>
      <c r="AI155" s="4" t="str">
        <f t="shared" si="334"/>
        <v>X</v>
      </c>
      <c r="AJ155" s="1" t="s">
        <v>282</v>
      </c>
      <c r="AW155" s="1" t="str">
        <f t="shared" si="342"/>
        <v>surt</v>
      </c>
      <c r="AY155" s="1">
        <f t="shared" si="343"/>
        <v>999</v>
      </c>
      <c r="AZ155" s="1">
        <f t="shared" si="344"/>
        <v>0</v>
      </c>
      <c r="BA155" s="1">
        <f t="shared" si="345"/>
        <v>0</v>
      </c>
      <c r="BB155" s="1">
        <f t="shared" si="346"/>
        <v>0</v>
      </c>
      <c r="BC155" s="24">
        <f t="shared" si="347"/>
        <v>2.3148148148148182E-4</v>
      </c>
      <c r="BD155" s="24" t="str">
        <f t="shared" si="348"/>
        <v/>
      </c>
      <c r="BE155" s="24" t="str">
        <f t="shared" si="349"/>
        <v/>
      </c>
      <c r="BF155" s="24" t="str">
        <f t="shared" si="350"/>
        <v/>
      </c>
      <c r="BG155" s="24" t="str">
        <f t="shared" si="351"/>
        <v/>
      </c>
      <c r="BH155" s="24" t="str">
        <f t="shared" si="352"/>
        <v/>
      </c>
      <c r="BI155" s="24" t="str">
        <f t="shared" si="353"/>
        <v/>
      </c>
      <c r="BJ155" s="24" t="str">
        <f t="shared" si="354"/>
        <v/>
      </c>
      <c r="BK155" s="24" t="str">
        <f t="shared" si="355"/>
        <v/>
      </c>
      <c r="BL155" s="24" t="str">
        <f t="shared" si="356"/>
        <v/>
      </c>
      <c r="BM155" s="24" t="str">
        <f t="shared" si="357"/>
        <v/>
      </c>
      <c r="BN155" s="24" t="str">
        <f t="shared" si="358"/>
        <v/>
      </c>
      <c r="BO155" s="24" t="str">
        <f t="shared" si="359"/>
        <v/>
      </c>
      <c r="BQ155" s="24" t="str">
        <f t="shared" si="360"/>
        <v/>
      </c>
      <c r="BR155" s="24" t="str">
        <f t="shared" si="361"/>
        <v/>
      </c>
      <c r="BS155" s="24" t="str">
        <f t="shared" si="362"/>
        <v/>
      </c>
      <c r="BT155" s="24" t="str">
        <f t="shared" si="363"/>
        <v/>
      </c>
      <c r="BU155" s="24" t="str">
        <f t="shared" si="364"/>
        <v/>
      </c>
      <c r="BV155" s="24" t="str">
        <f t="shared" si="365"/>
        <v/>
      </c>
      <c r="BW155" s="24" t="str">
        <f t="shared" si="366"/>
        <v/>
      </c>
      <c r="BX155" s="24" t="str">
        <f t="shared" si="367"/>
        <v/>
      </c>
      <c r="BY155" s="24" t="str">
        <f t="shared" si="368"/>
        <v/>
      </c>
      <c r="BZ155" s="24" t="str">
        <f t="shared" si="369"/>
        <v/>
      </c>
      <c r="CA155" s="24" t="str">
        <f t="shared" si="370"/>
        <v/>
      </c>
      <c r="CB155" s="24" t="str">
        <f t="shared" si="371"/>
        <v/>
      </c>
      <c r="CC155" s="24" t="str">
        <f t="shared" si="372"/>
        <v/>
      </c>
      <c r="CD155" s="1">
        <f t="shared" si="373"/>
        <v>0</v>
      </c>
      <c r="CE155" s="1">
        <f t="shared" si="374"/>
        <v>0</v>
      </c>
      <c r="CF155" s="24">
        <f t="shared" si="375"/>
        <v>0</v>
      </c>
      <c r="CG155" s="24" t="str">
        <f t="shared" si="376"/>
        <v/>
      </c>
      <c r="CH155" s="24">
        <f t="shared" si="377"/>
        <v>0</v>
      </c>
      <c r="CI155" s="24" t="str">
        <f t="shared" si="378"/>
        <v/>
      </c>
      <c r="CJ155" s="24" t="str">
        <f t="shared" si="379"/>
        <v/>
      </c>
      <c r="CM155" s="24" t="str">
        <f t="shared" si="380"/>
        <v/>
      </c>
      <c r="CN155" s="24" t="str">
        <f t="shared" si="381"/>
        <v/>
      </c>
      <c r="CO155" s="24" t="str">
        <f t="shared" si="382"/>
        <v/>
      </c>
      <c r="CP155" s="24" t="str">
        <f t="shared" si="383"/>
        <v/>
      </c>
      <c r="CQ155" s="24" t="str">
        <f t="shared" si="384"/>
        <v/>
      </c>
      <c r="CR155" s="24" t="str">
        <f t="shared" si="385"/>
        <v/>
      </c>
      <c r="CS155" s="24" t="str">
        <f t="shared" si="386"/>
        <v/>
      </c>
      <c r="CT155" s="24" t="str">
        <f t="shared" si="387"/>
        <v/>
      </c>
      <c r="CU155" s="24" t="str">
        <f t="shared" si="388"/>
        <v/>
      </c>
      <c r="CV155" s="24" t="str">
        <f t="shared" si="389"/>
        <v/>
      </c>
      <c r="CW155" s="24" t="str">
        <f t="shared" si="390"/>
        <v/>
      </c>
      <c r="CX155" s="24" t="str">
        <f t="shared" si="391"/>
        <v/>
      </c>
      <c r="CY155" s="24" t="str">
        <f t="shared" si="392"/>
        <v/>
      </c>
      <c r="CZ155" s="1">
        <f t="shared" si="393"/>
        <v>0</v>
      </c>
      <c r="DA155" s="1">
        <f t="shared" si="394"/>
        <v>0</v>
      </c>
      <c r="DB155" s="24">
        <f t="shared" si="395"/>
        <v>0</v>
      </c>
      <c r="DC155" s="24" t="str">
        <f t="shared" si="396"/>
        <v/>
      </c>
      <c r="DD155" s="24">
        <f t="shared" si="397"/>
        <v>0</v>
      </c>
      <c r="DE155" s="24" t="str">
        <f t="shared" si="398"/>
        <v/>
      </c>
      <c r="DF155" s="24" t="str">
        <f t="shared" si="399"/>
        <v/>
      </c>
      <c r="DI155" s="24">
        <f t="shared" si="400"/>
        <v>2.3148148148148182E-4</v>
      </c>
      <c r="DJ155" s="24" t="str">
        <f t="shared" si="401"/>
        <v/>
      </c>
      <c r="DK155" s="24" t="str">
        <f t="shared" si="402"/>
        <v/>
      </c>
      <c r="DL155" s="24" t="str">
        <f t="shared" si="403"/>
        <v/>
      </c>
      <c r="DM155" s="24" t="str">
        <f t="shared" si="404"/>
        <v/>
      </c>
      <c r="DN155" s="24" t="str">
        <f t="shared" si="405"/>
        <v/>
      </c>
      <c r="DO155" s="24" t="str">
        <f t="shared" si="406"/>
        <v/>
      </c>
      <c r="DP155" s="24" t="str">
        <f t="shared" si="407"/>
        <v/>
      </c>
      <c r="DQ155" s="24" t="str">
        <f t="shared" si="408"/>
        <v/>
      </c>
      <c r="DR155" s="24" t="str">
        <f t="shared" si="409"/>
        <v/>
      </c>
      <c r="DS155" s="24" t="str">
        <f t="shared" si="410"/>
        <v/>
      </c>
      <c r="DT155" s="24" t="str">
        <f t="shared" si="411"/>
        <v/>
      </c>
      <c r="DU155" s="24" t="str">
        <f t="shared" si="412"/>
        <v/>
      </c>
      <c r="DV155" s="1">
        <f t="shared" si="413"/>
        <v>1</v>
      </c>
      <c r="DW155" s="1">
        <f t="shared" si="414"/>
        <v>1</v>
      </c>
      <c r="DX155" s="24">
        <f t="shared" si="415"/>
        <v>2.3148148148148182E-4</v>
      </c>
      <c r="DY155" s="24">
        <f t="shared" si="416"/>
        <v>2.3148148148148182E-4</v>
      </c>
      <c r="DZ155" s="24">
        <f t="shared" si="417"/>
        <v>2.3148148148148182E-4</v>
      </c>
      <c r="EA155" s="24">
        <f t="shared" si="418"/>
        <v>2.3148148148148182E-4</v>
      </c>
      <c r="EB155" s="24" t="str">
        <f t="shared" si="419"/>
        <v/>
      </c>
      <c r="EE155" s="24" t="str">
        <f t="shared" si="420"/>
        <v/>
      </c>
      <c r="EF155" s="24" t="str">
        <f t="shared" si="421"/>
        <v/>
      </c>
      <c r="EG155" s="24" t="str">
        <f t="shared" si="422"/>
        <v/>
      </c>
      <c r="EH155" s="24" t="str">
        <f t="shared" si="423"/>
        <v/>
      </c>
      <c r="EI155" s="24" t="str">
        <f t="shared" si="424"/>
        <v/>
      </c>
      <c r="EJ155" s="24" t="str">
        <f t="shared" si="425"/>
        <v/>
      </c>
      <c r="EK155" s="24" t="str">
        <f t="shared" si="426"/>
        <v/>
      </c>
      <c r="EL155" s="24" t="str">
        <f t="shared" si="427"/>
        <v/>
      </c>
      <c r="EM155" s="24" t="str">
        <f t="shared" si="428"/>
        <v/>
      </c>
      <c r="EN155" s="24" t="str">
        <f t="shared" si="429"/>
        <v/>
      </c>
      <c r="EO155" s="24" t="str">
        <f t="shared" si="430"/>
        <v/>
      </c>
      <c r="EP155" s="24" t="str">
        <f t="shared" si="431"/>
        <v/>
      </c>
      <c r="EQ155" s="24" t="str">
        <f t="shared" si="432"/>
        <v/>
      </c>
      <c r="ER155" s="1">
        <f t="shared" si="433"/>
        <v>0</v>
      </c>
      <c r="ES155" s="1">
        <f t="shared" si="434"/>
        <v>0</v>
      </c>
      <c r="ET155" s="24">
        <f t="shared" si="435"/>
        <v>0</v>
      </c>
      <c r="EU155" s="24" t="str">
        <f t="shared" si="436"/>
        <v/>
      </c>
      <c r="EV155" s="24">
        <f t="shared" si="437"/>
        <v>0</v>
      </c>
      <c r="EW155" s="24" t="str">
        <f t="shared" si="438"/>
        <v/>
      </c>
      <c r="EX155" s="24" t="str">
        <f t="shared" si="439"/>
        <v/>
      </c>
      <c r="EZ155" s="24">
        <f t="shared" si="440"/>
        <v>2.3148148148148182E-4</v>
      </c>
      <c r="FA155" s="24">
        <f>IF(AND(C155&lt;&gt;"",C155&lt;=20),C155/86400,20/86400)</f>
        <v>2.3148148148148149E-4</v>
      </c>
      <c r="FB155" s="40">
        <f t="shared" si="441"/>
        <v>-2.8102520310824275E-14</v>
      </c>
      <c r="FD155" s="24" t="str">
        <f t="shared" si="442"/>
        <v/>
      </c>
      <c r="FE155" s="24" t="str">
        <f t="shared" si="443"/>
        <v/>
      </c>
      <c r="FF155" s="24"/>
      <c r="FG155" s="49">
        <f>K155</f>
        <v>1</v>
      </c>
      <c r="FH155" s="8">
        <f>C155</f>
        <v>27.2</v>
      </c>
      <c r="FI155" s="49">
        <f>L155</f>
        <v>1</v>
      </c>
      <c r="FJ155" s="49">
        <f t="shared" si="444"/>
        <v>999</v>
      </c>
      <c r="FK155" s="49">
        <f t="shared" si="445"/>
        <v>0</v>
      </c>
      <c r="FL155" s="51" t="str">
        <f t="shared" si="446"/>
        <v/>
      </c>
      <c r="FM155" s="49">
        <f t="shared" si="447"/>
        <v>0</v>
      </c>
      <c r="FN155" s="49">
        <f t="shared" si="448"/>
        <v>0</v>
      </c>
      <c r="FO155" s="51">
        <f t="shared" si="449"/>
        <v>0</v>
      </c>
      <c r="FP155" s="51" t="str">
        <f t="shared" si="450"/>
        <v/>
      </c>
      <c r="FQ155" s="51">
        <f t="shared" si="451"/>
        <v>0</v>
      </c>
      <c r="FR155" s="51" t="str">
        <f t="shared" si="452"/>
        <v/>
      </c>
      <c r="FS155" s="51" t="str">
        <f t="shared" si="453"/>
        <v/>
      </c>
      <c r="FT155" s="1">
        <f t="shared" si="454"/>
        <v>0</v>
      </c>
      <c r="FU155" s="1">
        <f t="shared" si="455"/>
        <v>0</v>
      </c>
      <c r="FV155" s="51">
        <f t="shared" si="456"/>
        <v>0</v>
      </c>
      <c r="FW155" s="51" t="str">
        <f t="shared" si="457"/>
        <v/>
      </c>
      <c r="FX155" s="51">
        <f t="shared" si="458"/>
        <v>0</v>
      </c>
      <c r="FY155" s="51" t="str">
        <f t="shared" si="459"/>
        <v/>
      </c>
      <c r="FZ155" s="51" t="str">
        <f t="shared" si="460"/>
        <v/>
      </c>
      <c r="GA155" s="1">
        <f t="shared" si="461"/>
        <v>1</v>
      </c>
      <c r="GB155" s="1">
        <f t="shared" si="462"/>
        <v>1</v>
      </c>
      <c r="GC155" s="51">
        <f t="shared" si="463"/>
        <v>20.000000000000028</v>
      </c>
      <c r="GD155" s="51">
        <f t="shared" si="464"/>
        <v>20.000000000000028</v>
      </c>
      <c r="GE155" s="51">
        <f t="shared" si="465"/>
        <v>20.000000000000028</v>
      </c>
      <c r="GF155" s="51">
        <f t="shared" si="466"/>
        <v>20.000000000000028</v>
      </c>
      <c r="GG155" s="51" t="str">
        <f t="shared" si="467"/>
        <v/>
      </c>
      <c r="GH155" s="1">
        <f t="shared" si="468"/>
        <v>0</v>
      </c>
      <c r="GI155" s="1">
        <f t="shared" si="469"/>
        <v>0</v>
      </c>
      <c r="GJ155" s="40">
        <f t="shared" si="470"/>
        <v>0</v>
      </c>
      <c r="GK155" s="40" t="str">
        <f t="shared" si="471"/>
        <v/>
      </c>
      <c r="GL155" s="40">
        <f t="shared" si="472"/>
        <v>0</v>
      </c>
      <c r="GM155" s="40" t="str">
        <f t="shared" si="473"/>
        <v/>
      </c>
      <c r="GN155" s="40" t="str">
        <f t="shared" si="474"/>
        <v/>
      </c>
    </row>
    <row r="156" spans="1:196" x14ac:dyDescent="0.25">
      <c r="A156">
        <v>3</v>
      </c>
      <c r="B156">
        <v>0</v>
      </c>
      <c r="C156">
        <v>26.3</v>
      </c>
      <c r="D156" s="11">
        <f>IF(C156&gt;0,P156+(C156/86400),"")</f>
        <v>2.4598553240740742E-2</v>
      </c>
      <c r="E156" s="11">
        <f t="shared" si="475"/>
        <v>2.4525636574074076E-2</v>
      </c>
      <c r="F156" s="1">
        <v>3</v>
      </c>
      <c r="G156" s="1" t="s">
        <v>283</v>
      </c>
      <c r="H156" s="1">
        <v>65</v>
      </c>
      <c r="J156" s="1"/>
      <c r="K156" s="23">
        <f t="shared" si="335"/>
        <v>1</v>
      </c>
      <c r="L156" s="1">
        <f t="shared" si="336"/>
        <v>1</v>
      </c>
      <c r="M156" s="1">
        <f t="shared" si="337"/>
        <v>0</v>
      </c>
      <c r="N156" s="1">
        <f t="shared" si="338"/>
        <v>0</v>
      </c>
      <c r="O156" s="42">
        <f t="shared" si="339"/>
        <v>0</v>
      </c>
      <c r="P156" s="4">
        <v>2.4294155092592595E-2</v>
      </c>
      <c r="Q156" s="4">
        <v>2.4499768518518514E-2</v>
      </c>
      <c r="R156" s="4">
        <v>2.4501932870370374E-2</v>
      </c>
      <c r="S156" s="4">
        <v>2.4508229166666663E-2</v>
      </c>
      <c r="T156" s="16">
        <v>2.4296122685185186E-2</v>
      </c>
      <c r="U156" s="4">
        <v>2.4322916666666666E-2</v>
      </c>
      <c r="V156" s="4">
        <v>2.4501932870370374E-2</v>
      </c>
      <c r="W156" s="16">
        <v>2.4509606481481479E-2</v>
      </c>
      <c r="X156" s="4"/>
      <c r="Y156" s="4"/>
      <c r="Z156" s="16"/>
      <c r="AA156" s="4"/>
      <c r="AB156" s="4"/>
      <c r="AC156" s="16"/>
      <c r="AD156" s="4"/>
      <c r="AE156" s="4"/>
      <c r="AF156" s="4" t="s">
        <v>284</v>
      </c>
      <c r="AG156" s="4">
        <f t="shared" si="340"/>
        <v>2.4525636574074076E-2</v>
      </c>
      <c r="AH156" s="4" t="str">
        <f t="shared" si="341"/>
        <v>EB</v>
      </c>
      <c r="AI156" s="4" t="e">
        <f t="shared" si="334"/>
        <v>#VALUE!</v>
      </c>
      <c r="AJ156" s="1" t="s">
        <v>282</v>
      </c>
      <c r="AK156" s="17" t="s">
        <v>286</v>
      </c>
      <c r="AL156" s="1" t="s">
        <v>282</v>
      </c>
      <c r="AM156" s="1" t="s">
        <v>280</v>
      </c>
      <c r="AN156" s="17" t="s">
        <v>286</v>
      </c>
      <c r="AW156" s="1" t="str">
        <f t="shared" si="342"/>
        <v>street</v>
      </c>
      <c r="AY156" s="1">
        <f t="shared" si="343"/>
        <v>3</v>
      </c>
      <c r="AZ156" s="1">
        <f t="shared" si="344"/>
        <v>4</v>
      </c>
      <c r="BA156" s="1">
        <f t="shared" si="345"/>
        <v>4</v>
      </c>
      <c r="BB156" s="1">
        <f t="shared" si="346"/>
        <v>0</v>
      </c>
      <c r="BC156" s="24">
        <f t="shared" si="347"/>
        <v>1.9675925925916049E-6</v>
      </c>
      <c r="BD156" s="24">
        <f t="shared" si="348"/>
        <v>2.6793981481480073E-5</v>
      </c>
      <c r="BE156" s="24">
        <f t="shared" si="349"/>
        <v>1.7901620370370727E-4</v>
      </c>
      <c r="BF156" s="24">
        <f t="shared" si="350"/>
        <v>7.6736111111058714E-6</v>
      </c>
      <c r="BG156" s="24" t="str">
        <f t="shared" si="351"/>
        <v/>
      </c>
      <c r="BH156" s="24" t="str">
        <f t="shared" si="352"/>
        <v/>
      </c>
      <c r="BI156" s="24" t="str">
        <f t="shared" si="353"/>
        <v/>
      </c>
      <c r="BJ156" s="24" t="str">
        <f t="shared" si="354"/>
        <v/>
      </c>
      <c r="BK156" s="24" t="str">
        <f t="shared" si="355"/>
        <v/>
      </c>
      <c r="BL156" s="24" t="str">
        <f t="shared" si="356"/>
        <v/>
      </c>
      <c r="BM156" s="24" t="str">
        <f t="shared" si="357"/>
        <v/>
      </c>
      <c r="BN156" s="24" t="str">
        <f t="shared" si="358"/>
        <v/>
      </c>
      <c r="BO156" s="24">
        <f t="shared" si="359"/>
        <v>1.6030092592596995E-5</v>
      </c>
      <c r="BQ156" s="24" t="str">
        <f t="shared" si="360"/>
        <v/>
      </c>
      <c r="BR156" s="24" t="str">
        <f t="shared" si="361"/>
        <v/>
      </c>
      <c r="BS156" s="24" t="str">
        <f t="shared" si="362"/>
        <v/>
      </c>
      <c r="BT156" s="24">
        <f t="shared" si="363"/>
        <v>7.6736111111058714E-6</v>
      </c>
      <c r="BU156" s="24" t="str">
        <f t="shared" si="364"/>
        <v/>
      </c>
      <c r="BV156" s="24" t="str">
        <f t="shared" si="365"/>
        <v/>
      </c>
      <c r="BW156" s="24" t="str">
        <f t="shared" si="366"/>
        <v/>
      </c>
      <c r="BX156" s="24" t="str">
        <f t="shared" si="367"/>
        <v/>
      </c>
      <c r="BY156" s="24" t="str">
        <f t="shared" si="368"/>
        <v/>
      </c>
      <c r="BZ156" s="24" t="str">
        <f t="shared" si="369"/>
        <v/>
      </c>
      <c r="CA156" s="24" t="str">
        <f t="shared" si="370"/>
        <v/>
      </c>
      <c r="CB156" s="24" t="str">
        <f t="shared" si="371"/>
        <v/>
      </c>
      <c r="CC156" s="24" t="str">
        <f t="shared" si="372"/>
        <v/>
      </c>
      <c r="CD156" s="1">
        <f t="shared" si="373"/>
        <v>0</v>
      </c>
      <c r="CE156" s="1">
        <f t="shared" si="374"/>
        <v>1</v>
      </c>
      <c r="CF156" s="24">
        <f t="shared" si="375"/>
        <v>7.6736111111058714E-6</v>
      </c>
      <c r="CG156" s="24">
        <f t="shared" si="376"/>
        <v>7.6736111111058714E-6</v>
      </c>
      <c r="CH156" s="24">
        <f t="shared" si="377"/>
        <v>7.6736111111058714E-6</v>
      </c>
      <c r="CI156" s="24">
        <f t="shared" si="378"/>
        <v>7.6736111111058714E-6</v>
      </c>
      <c r="CJ156" s="24">
        <f t="shared" si="379"/>
        <v>7.6736111111058714E-6</v>
      </c>
      <c r="CM156" s="24" t="str">
        <f t="shared" si="380"/>
        <v/>
      </c>
      <c r="CN156" s="24">
        <f t="shared" si="381"/>
        <v>2.6793981481480073E-5</v>
      </c>
      <c r="CO156" s="24" t="str">
        <f t="shared" si="382"/>
        <v/>
      </c>
      <c r="CP156" s="24" t="str">
        <f t="shared" si="383"/>
        <v/>
      </c>
      <c r="CQ156" s="24" t="str">
        <f t="shared" si="384"/>
        <v/>
      </c>
      <c r="CR156" s="24" t="str">
        <f t="shared" si="385"/>
        <v/>
      </c>
      <c r="CS156" s="24" t="str">
        <f t="shared" si="386"/>
        <v/>
      </c>
      <c r="CT156" s="24" t="str">
        <f t="shared" si="387"/>
        <v/>
      </c>
      <c r="CU156" s="24" t="str">
        <f t="shared" si="388"/>
        <v/>
      </c>
      <c r="CV156" s="24" t="str">
        <f t="shared" si="389"/>
        <v/>
      </c>
      <c r="CW156" s="24" t="str">
        <f t="shared" si="390"/>
        <v/>
      </c>
      <c r="CX156" s="24" t="str">
        <f t="shared" si="391"/>
        <v/>
      </c>
      <c r="CY156" s="24">
        <f t="shared" si="392"/>
        <v>1.6030092592596995E-5</v>
      </c>
      <c r="CZ156" s="1">
        <f t="shared" si="393"/>
        <v>0</v>
      </c>
      <c r="DA156" s="1">
        <f t="shared" si="394"/>
        <v>2</v>
      </c>
      <c r="DB156" s="24">
        <f t="shared" si="395"/>
        <v>4.2824074074077068E-5</v>
      </c>
      <c r="DC156" s="24">
        <f t="shared" si="396"/>
        <v>2.1412037037038534E-5</v>
      </c>
      <c r="DD156" s="24">
        <f t="shared" si="397"/>
        <v>2.6793981481480073E-5</v>
      </c>
      <c r="DE156" s="24">
        <f t="shared" si="398"/>
        <v>2.6793981481480073E-5</v>
      </c>
      <c r="DF156" s="24">
        <f t="shared" si="399"/>
        <v>2.6793981481480073E-5</v>
      </c>
      <c r="DI156" s="24">
        <f t="shared" si="400"/>
        <v>1.9675925925916049E-6</v>
      </c>
      <c r="DJ156" s="24" t="str">
        <f t="shared" si="401"/>
        <v/>
      </c>
      <c r="DK156" s="24">
        <f t="shared" si="402"/>
        <v>1.7901620370370727E-4</v>
      </c>
      <c r="DL156" s="24" t="str">
        <f t="shared" si="403"/>
        <v/>
      </c>
      <c r="DM156" s="24" t="str">
        <f t="shared" si="404"/>
        <v/>
      </c>
      <c r="DN156" s="24" t="str">
        <f t="shared" si="405"/>
        <v/>
      </c>
      <c r="DO156" s="24" t="str">
        <f t="shared" si="406"/>
        <v/>
      </c>
      <c r="DP156" s="24" t="str">
        <f t="shared" si="407"/>
        <v/>
      </c>
      <c r="DQ156" s="24" t="str">
        <f t="shared" si="408"/>
        <v/>
      </c>
      <c r="DR156" s="24" t="str">
        <f t="shared" si="409"/>
        <v/>
      </c>
      <c r="DS156" s="24" t="str">
        <f t="shared" si="410"/>
        <v/>
      </c>
      <c r="DT156" s="24" t="str">
        <f t="shared" si="411"/>
        <v/>
      </c>
      <c r="DU156" s="24" t="str">
        <f t="shared" si="412"/>
        <v/>
      </c>
      <c r="DV156" s="1">
        <f t="shared" si="413"/>
        <v>1</v>
      </c>
      <c r="DW156" s="1">
        <f t="shared" si="414"/>
        <v>2</v>
      </c>
      <c r="DX156" s="24">
        <f t="shared" si="415"/>
        <v>1.8098379629629888E-4</v>
      </c>
      <c r="DY156" s="24">
        <f t="shared" si="416"/>
        <v>9.0491898148149438E-5</v>
      </c>
      <c r="DZ156" s="24">
        <f t="shared" si="417"/>
        <v>1.7901620370370727E-4</v>
      </c>
      <c r="EA156" s="24">
        <f t="shared" si="418"/>
        <v>1.9675925925916049E-6</v>
      </c>
      <c r="EB156" s="24">
        <f t="shared" si="419"/>
        <v>1.7901620370370727E-4</v>
      </c>
      <c r="EE156" s="24" t="str">
        <f t="shared" si="420"/>
        <v/>
      </c>
      <c r="EF156" s="24" t="str">
        <f t="shared" si="421"/>
        <v/>
      </c>
      <c r="EG156" s="24" t="str">
        <f t="shared" si="422"/>
        <v/>
      </c>
      <c r="EH156" s="24" t="str">
        <f t="shared" si="423"/>
        <v/>
      </c>
      <c r="EI156" s="24" t="str">
        <f t="shared" si="424"/>
        <v/>
      </c>
      <c r="EJ156" s="24" t="str">
        <f t="shared" si="425"/>
        <v/>
      </c>
      <c r="EK156" s="24" t="str">
        <f t="shared" si="426"/>
        <v/>
      </c>
      <c r="EL156" s="24" t="str">
        <f t="shared" si="427"/>
        <v/>
      </c>
      <c r="EM156" s="24" t="str">
        <f t="shared" si="428"/>
        <v/>
      </c>
      <c r="EN156" s="24" t="str">
        <f t="shared" si="429"/>
        <v/>
      </c>
      <c r="EO156" s="24" t="str">
        <f t="shared" si="430"/>
        <v/>
      </c>
      <c r="EP156" s="24" t="str">
        <f t="shared" si="431"/>
        <v/>
      </c>
      <c r="EQ156" s="24" t="str">
        <f t="shared" si="432"/>
        <v/>
      </c>
      <c r="ER156" s="1">
        <f t="shared" si="433"/>
        <v>0</v>
      </c>
      <c r="ES156" s="1">
        <f t="shared" si="434"/>
        <v>0</v>
      </c>
      <c r="ET156" s="24">
        <f t="shared" si="435"/>
        <v>0</v>
      </c>
      <c r="EU156" s="24" t="str">
        <f t="shared" si="436"/>
        <v/>
      </c>
      <c r="EV156" s="24">
        <f t="shared" si="437"/>
        <v>0</v>
      </c>
      <c r="EW156" s="24" t="str">
        <f t="shared" si="438"/>
        <v/>
      </c>
      <c r="EX156" s="24" t="str">
        <f t="shared" si="439"/>
        <v/>
      </c>
      <c r="EZ156" s="24">
        <f t="shared" si="440"/>
        <v>2.3148148148148182E-4</v>
      </c>
      <c r="FA156" s="24">
        <f>IF(AND(C156&lt;&gt;"",C156&lt;=20),C156/86400,20/86400)</f>
        <v>2.3148148148148149E-4</v>
      </c>
      <c r="FB156" s="40">
        <f t="shared" si="441"/>
        <v>-2.8102520310824275E-14</v>
      </c>
      <c r="FD156" s="24">
        <f t="shared" si="442"/>
        <v>2.0777777777777895E-4</v>
      </c>
      <c r="FE156" s="24">
        <f t="shared" si="443"/>
        <v>2.1643518518590921E-6</v>
      </c>
      <c r="FF156" s="24"/>
      <c r="FG156" s="49">
        <f>K156</f>
        <v>1</v>
      </c>
      <c r="FH156" s="8">
        <f>C156</f>
        <v>26.3</v>
      </c>
      <c r="FI156" s="49">
        <f>L156</f>
        <v>1</v>
      </c>
      <c r="FJ156" s="49">
        <f t="shared" si="444"/>
        <v>3</v>
      </c>
      <c r="FK156" s="49">
        <f t="shared" si="445"/>
        <v>4</v>
      </c>
      <c r="FL156" s="51">
        <f t="shared" si="446"/>
        <v>17.952000000000101</v>
      </c>
      <c r="FM156" s="49">
        <f t="shared" si="447"/>
        <v>0</v>
      </c>
      <c r="FN156" s="49">
        <f t="shared" si="448"/>
        <v>1</v>
      </c>
      <c r="FO156" s="51">
        <f t="shared" si="449"/>
        <v>0.66299999999954728</v>
      </c>
      <c r="FP156" s="51">
        <f t="shared" si="450"/>
        <v>0.66299999999954728</v>
      </c>
      <c r="FQ156" s="51">
        <f t="shared" si="451"/>
        <v>0.66299999999954728</v>
      </c>
      <c r="FR156" s="51">
        <f t="shared" si="452"/>
        <v>0.66299999999954728</v>
      </c>
      <c r="FS156" s="51">
        <f t="shared" si="453"/>
        <v>0.66299999999954728</v>
      </c>
      <c r="FT156" s="1">
        <f t="shared" si="454"/>
        <v>0</v>
      </c>
      <c r="FU156" s="1">
        <f t="shared" si="455"/>
        <v>2</v>
      </c>
      <c r="FV156" s="51">
        <f t="shared" si="456"/>
        <v>3.7000000000002586</v>
      </c>
      <c r="FW156" s="51">
        <f t="shared" si="457"/>
        <v>1.8500000000001293</v>
      </c>
      <c r="FX156" s="51">
        <f t="shared" si="458"/>
        <v>2.3149999999998783</v>
      </c>
      <c r="FY156" s="51">
        <f t="shared" si="459"/>
        <v>2.3149999999998783</v>
      </c>
      <c r="FZ156" s="51">
        <f t="shared" si="460"/>
        <v>2.3149999999998783</v>
      </c>
      <c r="GA156" s="1">
        <f t="shared" si="461"/>
        <v>1</v>
      </c>
      <c r="GB156" s="1">
        <f t="shared" si="462"/>
        <v>2</v>
      </c>
      <c r="GC156" s="51">
        <f t="shared" si="463"/>
        <v>15.637000000000222</v>
      </c>
      <c r="GD156" s="51">
        <f t="shared" si="464"/>
        <v>7.8185000000001112</v>
      </c>
      <c r="GE156" s="51">
        <f t="shared" si="465"/>
        <v>15.467000000000308</v>
      </c>
      <c r="GF156" s="51">
        <f t="shared" si="466"/>
        <v>0.16999999999991466</v>
      </c>
      <c r="GG156" s="51">
        <f t="shared" si="467"/>
        <v>15.467000000000308</v>
      </c>
      <c r="GH156" s="1">
        <f t="shared" si="468"/>
        <v>0</v>
      </c>
      <c r="GI156" s="1">
        <f t="shared" si="469"/>
        <v>0</v>
      </c>
      <c r="GJ156" s="40">
        <f t="shared" si="470"/>
        <v>0</v>
      </c>
      <c r="GK156" s="40" t="str">
        <f t="shared" si="471"/>
        <v/>
      </c>
      <c r="GL156" s="40">
        <f t="shared" si="472"/>
        <v>0</v>
      </c>
      <c r="GM156" s="40" t="str">
        <f t="shared" si="473"/>
        <v/>
      </c>
      <c r="GN156" s="40" t="str">
        <f t="shared" si="474"/>
        <v/>
      </c>
    </row>
    <row r="157" spans="1:196" x14ac:dyDescent="0.25">
      <c r="A157">
        <v>3</v>
      </c>
      <c r="B157">
        <v>0</v>
      </c>
      <c r="C157">
        <v>22</v>
      </c>
      <c r="D157" s="11">
        <f>IF(C157&gt;0,P157+(C157/86400),"")</f>
        <v>2.8282175925925922E-3</v>
      </c>
      <c r="E157" s="11">
        <f t="shared" si="475"/>
        <v>2.8050694444444442E-3</v>
      </c>
      <c r="F157" s="1">
        <v>3</v>
      </c>
      <c r="G157" s="1" t="s">
        <v>283</v>
      </c>
      <c r="H157" s="1">
        <v>66</v>
      </c>
      <c r="J157" s="1"/>
      <c r="K157" s="23">
        <f t="shared" si="335"/>
        <v>1</v>
      </c>
      <c r="L157" s="1">
        <f t="shared" si="336"/>
        <v>1</v>
      </c>
      <c r="M157" s="1">
        <f t="shared" si="337"/>
        <v>0</v>
      </c>
      <c r="N157" s="1">
        <f t="shared" si="338"/>
        <v>0</v>
      </c>
      <c r="O157" s="42">
        <f t="shared" si="339"/>
        <v>0</v>
      </c>
      <c r="P157" s="4">
        <v>2.5735879629629629E-3</v>
      </c>
      <c r="Q157" s="4">
        <v>2.7205671296296296E-3</v>
      </c>
      <c r="R157" s="4">
        <v>2.7223379629629629E-3</v>
      </c>
      <c r="S157" s="4">
        <v>2.7382754629629632E-3</v>
      </c>
      <c r="T157" s="16">
        <v>2.6806250000000003E-3</v>
      </c>
      <c r="U157" s="4">
        <v>2.6965624999999997E-3</v>
      </c>
      <c r="V157" s="4">
        <v>2.7223379629629629E-3</v>
      </c>
      <c r="W157" s="16">
        <v>2.7382754629629632E-3</v>
      </c>
      <c r="X157" s="4">
        <v>2.7603125000000002E-3</v>
      </c>
      <c r="Y157" s="4"/>
      <c r="Z157" s="16"/>
      <c r="AA157" s="4"/>
      <c r="AB157" s="4"/>
      <c r="AC157" s="16"/>
      <c r="AD157" s="4"/>
      <c r="AE157" s="4"/>
      <c r="AF157" s="4">
        <v>2.8276041666666662E-3</v>
      </c>
      <c r="AG157" s="4">
        <f t="shared" si="340"/>
        <v>2.8050694444444442E-3</v>
      </c>
      <c r="AH157" s="4" t="str">
        <f t="shared" si="341"/>
        <v>EB</v>
      </c>
      <c r="AI157" s="4" t="str">
        <f t="shared" si="334"/>
        <v>X</v>
      </c>
      <c r="AJ157" s="1" t="s">
        <v>282</v>
      </c>
      <c r="AK157" s="17" t="s">
        <v>286</v>
      </c>
      <c r="AL157" s="1" t="s">
        <v>282</v>
      </c>
      <c r="AM157" s="1" t="s">
        <v>280</v>
      </c>
      <c r="AN157" s="17" t="s">
        <v>286</v>
      </c>
      <c r="AO157" s="1" t="s">
        <v>280</v>
      </c>
      <c r="AW157" s="1" t="str">
        <f t="shared" si="342"/>
        <v>ic</v>
      </c>
      <c r="AY157" s="1">
        <f t="shared" si="343"/>
        <v>3</v>
      </c>
      <c r="AZ157" s="1">
        <f t="shared" si="344"/>
        <v>5</v>
      </c>
      <c r="BA157" s="1">
        <f t="shared" si="345"/>
        <v>5</v>
      </c>
      <c r="BB157" s="1">
        <f t="shared" si="346"/>
        <v>0</v>
      </c>
      <c r="BC157" s="24">
        <f t="shared" si="347"/>
        <v>1.0703703703703743E-4</v>
      </c>
      <c r="BD157" s="24">
        <f t="shared" si="348"/>
        <v>1.5937499999999459E-5</v>
      </c>
      <c r="BE157" s="24">
        <f t="shared" si="349"/>
        <v>2.5775462962963121E-5</v>
      </c>
      <c r="BF157" s="24">
        <f t="shared" si="350"/>
        <v>1.5937500000000326E-5</v>
      </c>
      <c r="BG157" s="24">
        <f t="shared" si="351"/>
        <v>2.203703703703699E-5</v>
      </c>
      <c r="BH157" s="24" t="str">
        <f t="shared" si="352"/>
        <v/>
      </c>
      <c r="BI157" s="24" t="str">
        <f t="shared" si="353"/>
        <v/>
      </c>
      <c r="BJ157" s="24" t="str">
        <f t="shared" si="354"/>
        <v/>
      </c>
      <c r="BK157" s="24" t="str">
        <f t="shared" si="355"/>
        <v/>
      </c>
      <c r="BL157" s="24" t="str">
        <f t="shared" si="356"/>
        <v/>
      </c>
      <c r="BM157" s="24" t="str">
        <f t="shared" si="357"/>
        <v/>
      </c>
      <c r="BN157" s="24" t="str">
        <f t="shared" si="358"/>
        <v/>
      </c>
      <c r="BO157" s="24">
        <f t="shared" si="359"/>
        <v>4.4756944444444054E-5</v>
      </c>
      <c r="BQ157" s="24" t="str">
        <f t="shared" si="360"/>
        <v/>
      </c>
      <c r="BR157" s="24" t="str">
        <f t="shared" si="361"/>
        <v/>
      </c>
      <c r="BS157" s="24" t="str">
        <f t="shared" si="362"/>
        <v/>
      </c>
      <c r="BT157" s="24">
        <f t="shared" si="363"/>
        <v>1.5937500000000326E-5</v>
      </c>
      <c r="BU157" s="24" t="str">
        <f t="shared" si="364"/>
        <v/>
      </c>
      <c r="BV157" s="24" t="str">
        <f t="shared" si="365"/>
        <v/>
      </c>
      <c r="BW157" s="24" t="str">
        <f t="shared" si="366"/>
        <v/>
      </c>
      <c r="BX157" s="24" t="str">
        <f t="shared" si="367"/>
        <v/>
      </c>
      <c r="BY157" s="24" t="str">
        <f t="shared" si="368"/>
        <v/>
      </c>
      <c r="BZ157" s="24" t="str">
        <f t="shared" si="369"/>
        <v/>
      </c>
      <c r="CA157" s="24" t="str">
        <f t="shared" si="370"/>
        <v/>
      </c>
      <c r="CB157" s="24" t="str">
        <f t="shared" si="371"/>
        <v/>
      </c>
      <c r="CC157" s="24">
        <f t="shared" si="372"/>
        <v>4.4756944444444054E-5</v>
      </c>
      <c r="CD157" s="1">
        <f t="shared" si="373"/>
        <v>0</v>
      </c>
      <c r="CE157" s="1">
        <f t="shared" si="374"/>
        <v>2</v>
      </c>
      <c r="CF157" s="24">
        <f t="shared" si="375"/>
        <v>6.0694444444444381E-5</v>
      </c>
      <c r="CG157" s="24">
        <f t="shared" si="376"/>
        <v>3.034722222222219E-5</v>
      </c>
      <c r="CH157" s="24">
        <f t="shared" si="377"/>
        <v>4.4756944444444054E-5</v>
      </c>
      <c r="CI157" s="24">
        <f t="shared" si="378"/>
        <v>1.5937500000000326E-5</v>
      </c>
      <c r="CJ157" s="24">
        <f t="shared" si="379"/>
        <v>1.5937500000000326E-5</v>
      </c>
      <c r="CM157" s="24" t="str">
        <f t="shared" si="380"/>
        <v/>
      </c>
      <c r="CN157" s="24">
        <f t="shared" si="381"/>
        <v>1.5937499999999459E-5</v>
      </c>
      <c r="CO157" s="24" t="str">
        <f t="shared" si="382"/>
        <v/>
      </c>
      <c r="CP157" s="24" t="str">
        <f t="shared" si="383"/>
        <v/>
      </c>
      <c r="CQ157" s="24">
        <f t="shared" si="384"/>
        <v>2.203703703703699E-5</v>
      </c>
      <c r="CR157" s="24" t="str">
        <f t="shared" si="385"/>
        <v/>
      </c>
      <c r="CS157" s="24" t="str">
        <f t="shared" si="386"/>
        <v/>
      </c>
      <c r="CT157" s="24" t="str">
        <f t="shared" si="387"/>
        <v/>
      </c>
      <c r="CU157" s="24" t="str">
        <f t="shared" si="388"/>
        <v/>
      </c>
      <c r="CV157" s="24" t="str">
        <f t="shared" si="389"/>
        <v/>
      </c>
      <c r="CW157" s="24" t="str">
        <f t="shared" si="390"/>
        <v/>
      </c>
      <c r="CX157" s="24" t="str">
        <f t="shared" si="391"/>
        <v/>
      </c>
      <c r="CY157" s="24" t="str">
        <f t="shared" si="392"/>
        <v/>
      </c>
      <c r="CZ157" s="1">
        <f t="shared" si="393"/>
        <v>0</v>
      </c>
      <c r="DA157" s="1">
        <f t="shared" si="394"/>
        <v>2</v>
      </c>
      <c r="DB157" s="24">
        <f t="shared" si="395"/>
        <v>3.7974537037036449E-5</v>
      </c>
      <c r="DC157" s="24">
        <f t="shared" si="396"/>
        <v>1.8987268518518225E-5</v>
      </c>
      <c r="DD157" s="24">
        <f t="shared" si="397"/>
        <v>2.203703703703699E-5</v>
      </c>
      <c r="DE157" s="24">
        <f t="shared" si="398"/>
        <v>1.5937499999999459E-5</v>
      </c>
      <c r="DF157" s="24">
        <f t="shared" si="399"/>
        <v>1.5937499999999459E-5</v>
      </c>
      <c r="DI157" s="24">
        <f t="shared" si="400"/>
        <v>1.0703703703703743E-4</v>
      </c>
      <c r="DJ157" s="24" t="str">
        <f t="shared" si="401"/>
        <v/>
      </c>
      <c r="DK157" s="24">
        <f t="shared" si="402"/>
        <v>2.5775462962963121E-5</v>
      </c>
      <c r="DL157" s="24" t="str">
        <f t="shared" si="403"/>
        <v/>
      </c>
      <c r="DM157" s="24" t="str">
        <f t="shared" si="404"/>
        <v/>
      </c>
      <c r="DN157" s="24" t="str">
        <f t="shared" si="405"/>
        <v/>
      </c>
      <c r="DO157" s="24" t="str">
        <f t="shared" si="406"/>
        <v/>
      </c>
      <c r="DP157" s="24" t="str">
        <f t="shared" si="407"/>
        <v/>
      </c>
      <c r="DQ157" s="24" t="str">
        <f t="shared" si="408"/>
        <v/>
      </c>
      <c r="DR157" s="24" t="str">
        <f t="shared" si="409"/>
        <v/>
      </c>
      <c r="DS157" s="24" t="str">
        <f t="shared" si="410"/>
        <v/>
      </c>
      <c r="DT157" s="24" t="str">
        <f t="shared" si="411"/>
        <v/>
      </c>
      <c r="DU157" s="24" t="str">
        <f t="shared" si="412"/>
        <v/>
      </c>
      <c r="DV157" s="1">
        <f t="shared" si="413"/>
        <v>1</v>
      </c>
      <c r="DW157" s="1">
        <f t="shared" si="414"/>
        <v>2</v>
      </c>
      <c r="DX157" s="24">
        <f t="shared" si="415"/>
        <v>1.3281250000000055E-4</v>
      </c>
      <c r="DY157" s="24">
        <f t="shared" si="416"/>
        <v>6.6406250000000276E-5</v>
      </c>
      <c r="DZ157" s="24">
        <f t="shared" si="417"/>
        <v>1.0703703703703743E-4</v>
      </c>
      <c r="EA157" s="24">
        <f t="shared" si="418"/>
        <v>1.0703703703703743E-4</v>
      </c>
      <c r="EB157" s="24">
        <f t="shared" si="419"/>
        <v>2.5775462962963121E-5</v>
      </c>
      <c r="EE157" s="24" t="str">
        <f t="shared" si="420"/>
        <v/>
      </c>
      <c r="EF157" s="24" t="str">
        <f t="shared" si="421"/>
        <v/>
      </c>
      <c r="EG157" s="24" t="str">
        <f t="shared" si="422"/>
        <v/>
      </c>
      <c r="EH157" s="24" t="str">
        <f t="shared" si="423"/>
        <v/>
      </c>
      <c r="EI157" s="24" t="str">
        <f t="shared" si="424"/>
        <v/>
      </c>
      <c r="EJ157" s="24" t="str">
        <f t="shared" si="425"/>
        <v/>
      </c>
      <c r="EK157" s="24" t="str">
        <f t="shared" si="426"/>
        <v/>
      </c>
      <c r="EL157" s="24" t="str">
        <f t="shared" si="427"/>
        <v/>
      </c>
      <c r="EM157" s="24" t="str">
        <f t="shared" si="428"/>
        <v/>
      </c>
      <c r="EN157" s="24" t="str">
        <f t="shared" si="429"/>
        <v/>
      </c>
      <c r="EO157" s="24" t="str">
        <f t="shared" si="430"/>
        <v/>
      </c>
      <c r="EP157" s="24" t="str">
        <f t="shared" si="431"/>
        <v/>
      </c>
      <c r="EQ157" s="24" t="str">
        <f t="shared" si="432"/>
        <v/>
      </c>
      <c r="ER157" s="1">
        <f t="shared" si="433"/>
        <v>0</v>
      </c>
      <c r="ES157" s="1">
        <f t="shared" si="434"/>
        <v>0</v>
      </c>
      <c r="ET157" s="24">
        <f t="shared" si="435"/>
        <v>0</v>
      </c>
      <c r="EU157" s="24" t="str">
        <f t="shared" si="436"/>
        <v/>
      </c>
      <c r="EV157" s="24">
        <f t="shared" si="437"/>
        <v>0</v>
      </c>
      <c r="EW157" s="24" t="str">
        <f t="shared" si="438"/>
        <v/>
      </c>
      <c r="EX157" s="24" t="str">
        <f t="shared" si="439"/>
        <v/>
      </c>
      <c r="EZ157" s="24">
        <f t="shared" si="440"/>
        <v>2.3148148148148138E-4</v>
      </c>
      <c r="FA157" s="24">
        <f>IF(AND(C157&lt;&gt;"",C157&lt;=20),C157/86400,20/86400)</f>
        <v>2.3148148148148149E-4</v>
      </c>
      <c r="FB157" s="40">
        <f t="shared" si="441"/>
        <v>9.3675067702747583E-15</v>
      </c>
      <c r="FD157" s="24">
        <f t="shared" si="442"/>
        <v>1.4875000000000001E-4</v>
      </c>
      <c r="FE157" s="24">
        <f t="shared" si="443"/>
        <v>1.770833333333225E-6</v>
      </c>
      <c r="FF157" s="24"/>
      <c r="FG157" s="49">
        <f>K157</f>
        <v>1</v>
      </c>
      <c r="FH157" s="8">
        <f>C157</f>
        <v>22</v>
      </c>
      <c r="FI157" s="49">
        <f>L157</f>
        <v>1</v>
      </c>
      <c r="FJ157" s="49">
        <f t="shared" si="444"/>
        <v>3</v>
      </c>
      <c r="FK157" s="49">
        <f t="shared" si="445"/>
        <v>5</v>
      </c>
      <c r="FL157" s="51">
        <f t="shared" si="446"/>
        <v>12.852</v>
      </c>
      <c r="FM157" s="49">
        <f t="shared" si="447"/>
        <v>0</v>
      </c>
      <c r="FN157" s="49">
        <f t="shared" si="448"/>
        <v>2</v>
      </c>
      <c r="FO157" s="51">
        <f t="shared" si="449"/>
        <v>5.2439999999999944</v>
      </c>
      <c r="FP157" s="51">
        <f t="shared" si="450"/>
        <v>2.6219999999999972</v>
      </c>
      <c r="FQ157" s="51">
        <f t="shared" si="451"/>
        <v>3.8669999999999662</v>
      </c>
      <c r="FR157" s="51">
        <f t="shared" si="452"/>
        <v>1.3770000000000282</v>
      </c>
      <c r="FS157" s="51">
        <f t="shared" si="453"/>
        <v>1.3770000000000282</v>
      </c>
      <c r="FT157" s="1">
        <f t="shared" si="454"/>
        <v>0</v>
      </c>
      <c r="FU157" s="1">
        <f t="shared" si="455"/>
        <v>2</v>
      </c>
      <c r="FV157" s="51">
        <f t="shared" si="456"/>
        <v>3.2809999999999491</v>
      </c>
      <c r="FW157" s="51">
        <f t="shared" si="457"/>
        <v>1.6404999999999745</v>
      </c>
      <c r="FX157" s="51">
        <f t="shared" si="458"/>
        <v>1.9039999999999959</v>
      </c>
      <c r="FY157" s="51">
        <f t="shared" si="459"/>
        <v>1.3769999999999532</v>
      </c>
      <c r="FZ157" s="51">
        <f t="shared" si="460"/>
        <v>1.3769999999999532</v>
      </c>
      <c r="GA157" s="1">
        <f t="shared" si="461"/>
        <v>1</v>
      </c>
      <c r="GB157" s="1">
        <f t="shared" si="462"/>
        <v>2</v>
      </c>
      <c r="GC157" s="51">
        <f t="shared" si="463"/>
        <v>11.475000000000048</v>
      </c>
      <c r="GD157" s="51">
        <f t="shared" si="464"/>
        <v>5.7375000000000238</v>
      </c>
      <c r="GE157" s="51">
        <f t="shared" si="465"/>
        <v>9.2480000000000331</v>
      </c>
      <c r="GF157" s="51">
        <f t="shared" si="466"/>
        <v>9.2480000000000331</v>
      </c>
      <c r="GG157" s="51">
        <f t="shared" si="467"/>
        <v>2.2270000000000136</v>
      </c>
      <c r="GH157" s="1">
        <f t="shared" si="468"/>
        <v>0</v>
      </c>
      <c r="GI157" s="1">
        <f t="shared" si="469"/>
        <v>0</v>
      </c>
      <c r="GJ157" s="40">
        <f t="shared" si="470"/>
        <v>0</v>
      </c>
      <c r="GK157" s="40" t="str">
        <f t="shared" si="471"/>
        <v/>
      </c>
      <c r="GL157" s="40">
        <f t="shared" si="472"/>
        <v>0</v>
      </c>
      <c r="GM157" s="40" t="str">
        <f t="shared" si="473"/>
        <v/>
      </c>
      <c r="GN157" s="40" t="str">
        <f t="shared" si="474"/>
        <v/>
      </c>
    </row>
    <row r="158" spans="1:196" x14ac:dyDescent="0.25">
      <c r="A158">
        <v>3</v>
      </c>
      <c r="B158">
        <v>0</v>
      </c>
      <c r="C158">
        <v>21.7</v>
      </c>
      <c r="D158" s="11">
        <f>IF(C158&gt;0,P158+(C158/86400),"")</f>
        <v>2.9284293981481479E-2</v>
      </c>
      <c r="E158" s="11">
        <f t="shared" si="475"/>
        <v>2.9264618055555552E-2</v>
      </c>
      <c r="F158" s="1">
        <v>3</v>
      </c>
      <c r="G158" s="1" t="s">
        <v>283</v>
      </c>
      <c r="H158" s="1">
        <v>67</v>
      </c>
      <c r="J158" s="1"/>
      <c r="K158" s="23">
        <f t="shared" si="335"/>
        <v>1</v>
      </c>
      <c r="L158" s="1">
        <f t="shared" si="336"/>
        <v>1</v>
      </c>
      <c r="M158" s="1">
        <f t="shared" si="337"/>
        <v>0</v>
      </c>
      <c r="N158" s="1">
        <f t="shared" si="338"/>
        <v>0</v>
      </c>
      <c r="O158" s="42">
        <f t="shared" si="339"/>
        <v>0</v>
      </c>
      <c r="P158" s="4">
        <v>2.9033136574074071E-2</v>
      </c>
      <c r="Q158" s="4">
        <v>2.9079375000000001E-2</v>
      </c>
      <c r="R158" s="4">
        <v>2.9079965277777776E-2</v>
      </c>
      <c r="S158" s="4">
        <v>2.9208645833333335E-2</v>
      </c>
      <c r="T158" s="16">
        <v>2.9068750000000001E-2</v>
      </c>
      <c r="U158" s="4">
        <v>2.9079965277777776E-2</v>
      </c>
      <c r="V158" s="4">
        <v>2.9208645833333335E-2</v>
      </c>
      <c r="W158" s="16">
        <v>2.9214351851851852E-2</v>
      </c>
      <c r="X158" s="4">
        <v>2.9247604166666663E-2</v>
      </c>
      <c r="Y158" s="4">
        <v>2.9261574074074068E-2</v>
      </c>
      <c r="Z158" s="16"/>
      <c r="AA158" s="4"/>
      <c r="AB158" s="4"/>
      <c r="AC158" s="16"/>
      <c r="AD158" s="4"/>
      <c r="AE158" s="4"/>
      <c r="AF158" s="4">
        <v>2.9284201388888889E-2</v>
      </c>
      <c r="AG158" s="4">
        <f t="shared" si="340"/>
        <v>2.9264618055555552E-2</v>
      </c>
      <c r="AH158" s="4" t="str">
        <f t="shared" si="341"/>
        <v>EB</v>
      </c>
      <c r="AI158" s="4" t="str">
        <f t="shared" si="334"/>
        <v>X</v>
      </c>
      <c r="AJ158" s="1" t="s">
        <v>282</v>
      </c>
      <c r="AK158" s="17" t="s">
        <v>286</v>
      </c>
      <c r="AL158" s="1" t="s">
        <v>280</v>
      </c>
      <c r="AM158" s="1" t="s">
        <v>286</v>
      </c>
      <c r="AN158" s="17" t="s">
        <v>280</v>
      </c>
      <c r="AO158" s="1" t="s">
        <v>286</v>
      </c>
      <c r="AP158" s="1" t="s">
        <v>280</v>
      </c>
      <c r="AW158" s="1" t="str">
        <f t="shared" si="342"/>
        <v>ic</v>
      </c>
      <c r="AY158" s="1">
        <f t="shared" si="343"/>
        <v>2</v>
      </c>
      <c r="AZ158" s="1">
        <f t="shared" si="344"/>
        <v>6</v>
      </c>
      <c r="BA158" s="1">
        <f t="shared" si="345"/>
        <v>6</v>
      </c>
      <c r="BB158" s="1">
        <f t="shared" si="346"/>
        <v>0</v>
      </c>
      <c r="BC158" s="24">
        <f t="shared" si="347"/>
        <v>3.5613425925930253E-5</v>
      </c>
      <c r="BD158" s="24">
        <f t="shared" si="348"/>
        <v>1.1215277777774924E-5</v>
      </c>
      <c r="BE158" s="24">
        <f t="shared" si="349"/>
        <v>1.2868055555555896E-4</v>
      </c>
      <c r="BF158" s="24">
        <f t="shared" si="350"/>
        <v>5.7060185185177359E-6</v>
      </c>
      <c r="BG158" s="24">
        <f t="shared" si="351"/>
        <v>3.3252314814810613E-5</v>
      </c>
      <c r="BH158" s="24">
        <f t="shared" si="352"/>
        <v>1.3969907407405252E-5</v>
      </c>
      <c r="BI158" s="24" t="str">
        <f t="shared" si="353"/>
        <v/>
      </c>
      <c r="BJ158" s="24" t="str">
        <f t="shared" si="354"/>
        <v/>
      </c>
      <c r="BK158" s="24" t="str">
        <f t="shared" si="355"/>
        <v/>
      </c>
      <c r="BL158" s="24" t="str">
        <f t="shared" si="356"/>
        <v/>
      </c>
      <c r="BM158" s="24" t="str">
        <f t="shared" si="357"/>
        <v/>
      </c>
      <c r="BN158" s="24" t="str">
        <f t="shared" si="358"/>
        <v/>
      </c>
      <c r="BO158" s="24">
        <f t="shared" si="359"/>
        <v>3.043981481484076E-6</v>
      </c>
      <c r="BQ158" s="24" t="str">
        <f t="shared" si="360"/>
        <v/>
      </c>
      <c r="BR158" s="24" t="str">
        <f t="shared" si="361"/>
        <v/>
      </c>
      <c r="BS158" s="24">
        <f t="shared" si="362"/>
        <v>1.2868055555555896E-4</v>
      </c>
      <c r="BT158" s="24" t="str">
        <f t="shared" si="363"/>
        <v/>
      </c>
      <c r="BU158" s="24">
        <f t="shared" si="364"/>
        <v>3.3252314814810613E-5</v>
      </c>
      <c r="BV158" s="24" t="str">
        <f t="shared" si="365"/>
        <v/>
      </c>
      <c r="BW158" s="24" t="str">
        <f t="shared" si="366"/>
        <v/>
      </c>
      <c r="BX158" s="24" t="str">
        <f t="shared" si="367"/>
        <v/>
      </c>
      <c r="BY158" s="24" t="str">
        <f t="shared" si="368"/>
        <v/>
      </c>
      <c r="BZ158" s="24" t="str">
        <f t="shared" si="369"/>
        <v/>
      </c>
      <c r="CA158" s="24" t="str">
        <f t="shared" si="370"/>
        <v/>
      </c>
      <c r="CB158" s="24" t="str">
        <f t="shared" si="371"/>
        <v/>
      </c>
      <c r="CC158" s="24">
        <f t="shared" si="372"/>
        <v>3.043981481484076E-6</v>
      </c>
      <c r="CD158" s="1">
        <f t="shared" si="373"/>
        <v>0</v>
      </c>
      <c r="CE158" s="1">
        <f t="shared" si="374"/>
        <v>3</v>
      </c>
      <c r="CF158" s="24">
        <f t="shared" si="375"/>
        <v>1.6497685185185365E-4</v>
      </c>
      <c r="CG158" s="24">
        <f t="shared" si="376"/>
        <v>5.4992283950617886E-5</v>
      </c>
      <c r="CH158" s="24">
        <f t="shared" si="377"/>
        <v>1.2868055555555896E-4</v>
      </c>
      <c r="CI158" s="24">
        <f t="shared" si="378"/>
        <v>1.2868055555555896E-4</v>
      </c>
      <c r="CJ158" s="24">
        <f t="shared" si="379"/>
        <v>1.2868055555555896E-4</v>
      </c>
      <c r="CM158" s="24" t="str">
        <f t="shared" si="380"/>
        <v/>
      </c>
      <c r="CN158" s="24">
        <f t="shared" si="381"/>
        <v>1.1215277777774924E-5</v>
      </c>
      <c r="CO158" s="24" t="str">
        <f t="shared" si="382"/>
        <v/>
      </c>
      <c r="CP158" s="24">
        <f t="shared" si="383"/>
        <v>5.7060185185177359E-6</v>
      </c>
      <c r="CQ158" s="24" t="str">
        <f t="shared" si="384"/>
        <v/>
      </c>
      <c r="CR158" s="24">
        <f t="shared" si="385"/>
        <v>1.3969907407405252E-5</v>
      </c>
      <c r="CS158" s="24" t="str">
        <f t="shared" si="386"/>
        <v/>
      </c>
      <c r="CT158" s="24" t="str">
        <f t="shared" si="387"/>
        <v/>
      </c>
      <c r="CU158" s="24" t="str">
        <f t="shared" si="388"/>
        <v/>
      </c>
      <c r="CV158" s="24" t="str">
        <f t="shared" si="389"/>
        <v/>
      </c>
      <c r="CW158" s="24" t="str">
        <f t="shared" si="390"/>
        <v/>
      </c>
      <c r="CX158" s="24" t="str">
        <f t="shared" si="391"/>
        <v/>
      </c>
      <c r="CY158" s="24" t="str">
        <f t="shared" si="392"/>
        <v/>
      </c>
      <c r="CZ158" s="1">
        <f t="shared" si="393"/>
        <v>0</v>
      </c>
      <c r="DA158" s="1">
        <f t="shared" si="394"/>
        <v>3</v>
      </c>
      <c r="DB158" s="24">
        <f t="shared" si="395"/>
        <v>3.0891203703697911E-5</v>
      </c>
      <c r="DC158" s="24">
        <f t="shared" si="396"/>
        <v>1.0297067901232637E-5</v>
      </c>
      <c r="DD158" s="24">
        <f t="shared" si="397"/>
        <v>1.3969907407405252E-5</v>
      </c>
      <c r="DE158" s="24">
        <f t="shared" si="398"/>
        <v>1.1215277777774924E-5</v>
      </c>
      <c r="DF158" s="24">
        <f t="shared" si="399"/>
        <v>1.1215277777774924E-5</v>
      </c>
      <c r="DI158" s="24">
        <f t="shared" si="400"/>
        <v>3.5613425925930253E-5</v>
      </c>
      <c r="DJ158" s="24" t="str">
        <f t="shared" si="401"/>
        <v/>
      </c>
      <c r="DK158" s="24" t="str">
        <f t="shared" si="402"/>
        <v/>
      </c>
      <c r="DL158" s="24" t="str">
        <f t="shared" si="403"/>
        <v/>
      </c>
      <c r="DM158" s="24" t="str">
        <f t="shared" si="404"/>
        <v/>
      </c>
      <c r="DN158" s="24" t="str">
        <f t="shared" si="405"/>
        <v/>
      </c>
      <c r="DO158" s="24" t="str">
        <f t="shared" si="406"/>
        <v/>
      </c>
      <c r="DP158" s="24" t="str">
        <f t="shared" si="407"/>
        <v/>
      </c>
      <c r="DQ158" s="24" t="str">
        <f t="shared" si="408"/>
        <v/>
      </c>
      <c r="DR158" s="24" t="str">
        <f t="shared" si="409"/>
        <v/>
      </c>
      <c r="DS158" s="24" t="str">
        <f t="shared" si="410"/>
        <v/>
      </c>
      <c r="DT158" s="24" t="str">
        <f t="shared" si="411"/>
        <v/>
      </c>
      <c r="DU158" s="24" t="str">
        <f t="shared" si="412"/>
        <v/>
      </c>
      <c r="DV158" s="1">
        <f t="shared" si="413"/>
        <v>1</v>
      </c>
      <c r="DW158" s="1">
        <f t="shared" si="414"/>
        <v>1</v>
      </c>
      <c r="DX158" s="24">
        <f t="shared" si="415"/>
        <v>3.5613425925930253E-5</v>
      </c>
      <c r="DY158" s="24">
        <f t="shared" si="416"/>
        <v>3.5613425925930253E-5</v>
      </c>
      <c r="DZ158" s="24">
        <f t="shared" si="417"/>
        <v>3.5613425925930253E-5</v>
      </c>
      <c r="EA158" s="24">
        <f t="shared" si="418"/>
        <v>3.5613425925930253E-5</v>
      </c>
      <c r="EB158" s="24" t="str">
        <f t="shared" si="419"/>
        <v/>
      </c>
      <c r="EE158" s="24" t="str">
        <f t="shared" si="420"/>
        <v/>
      </c>
      <c r="EF158" s="24" t="str">
        <f t="shared" si="421"/>
        <v/>
      </c>
      <c r="EG158" s="24" t="str">
        <f t="shared" si="422"/>
        <v/>
      </c>
      <c r="EH158" s="24" t="str">
        <f t="shared" si="423"/>
        <v/>
      </c>
      <c r="EI158" s="24" t="str">
        <f t="shared" si="424"/>
        <v/>
      </c>
      <c r="EJ158" s="24" t="str">
        <f t="shared" si="425"/>
        <v/>
      </c>
      <c r="EK158" s="24" t="str">
        <f t="shared" si="426"/>
        <v/>
      </c>
      <c r="EL158" s="24" t="str">
        <f t="shared" si="427"/>
        <v/>
      </c>
      <c r="EM158" s="24" t="str">
        <f t="shared" si="428"/>
        <v/>
      </c>
      <c r="EN158" s="24" t="str">
        <f t="shared" si="429"/>
        <v/>
      </c>
      <c r="EO158" s="24" t="str">
        <f t="shared" si="430"/>
        <v/>
      </c>
      <c r="EP158" s="24" t="str">
        <f t="shared" si="431"/>
        <v/>
      </c>
      <c r="EQ158" s="24" t="str">
        <f t="shared" si="432"/>
        <v/>
      </c>
      <c r="ER158" s="1">
        <f t="shared" si="433"/>
        <v>0</v>
      </c>
      <c r="ES158" s="1">
        <f t="shared" si="434"/>
        <v>0</v>
      </c>
      <c r="ET158" s="24">
        <f t="shared" si="435"/>
        <v>0</v>
      </c>
      <c r="EU158" s="24" t="str">
        <f t="shared" si="436"/>
        <v/>
      </c>
      <c r="EV158" s="24">
        <f t="shared" si="437"/>
        <v>0</v>
      </c>
      <c r="EW158" s="24" t="str">
        <f t="shared" si="438"/>
        <v/>
      </c>
      <c r="EX158" s="24" t="str">
        <f t="shared" si="439"/>
        <v/>
      </c>
      <c r="EZ158" s="24">
        <f t="shared" si="440"/>
        <v>2.3148148148148182E-4</v>
      </c>
      <c r="FA158" s="24">
        <f>IF(AND(C158&lt;&gt;"",C158&lt;=20),C158/86400,20/86400)</f>
        <v>2.3148148148148149E-4</v>
      </c>
      <c r="FB158" s="40">
        <f t="shared" si="441"/>
        <v>-2.8102520310824275E-14</v>
      </c>
      <c r="FD158" s="24">
        <f t="shared" si="442"/>
        <v>4.6828703703705177E-5</v>
      </c>
      <c r="FE158" s="24">
        <f t="shared" si="443"/>
        <v>5.9027777777470591E-7</v>
      </c>
      <c r="FF158" s="24"/>
      <c r="FG158" s="49">
        <f>K158</f>
        <v>1</v>
      </c>
      <c r="FH158" s="8">
        <f>C158</f>
        <v>21.7</v>
      </c>
      <c r="FI158" s="49">
        <f>L158</f>
        <v>1</v>
      </c>
      <c r="FJ158" s="49">
        <f t="shared" si="444"/>
        <v>2</v>
      </c>
      <c r="FK158" s="49">
        <f t="shared" si="445"/>
        <v>6</v>
      </c>
      <c r="FL158" s="51">
        <f t="shared" si="446"/>
        <v>4.0460000000001273</v>
      </c>
      <c r="FM158" s="49">
        <f t="shared" si="447"/>
        <v>0</v>
      </c>
      <c r="FN158" s="49">
        <f t="shared" si="448"/>
        <v>3</v>
      </c>
      <c r="FO158" s="51">
        <f t="shared" si="449"/>
        <v>14.254000000000156</v>
      </c>
      <c r="FP158" s="51">
        <f t="shared" si="450"/>
        <v>4.7513333333333856</v>
      </c>
      <c r="FQ158" s="51">
        <f t="shared" si="451"/>
        <v>11.118000000000293</v>
      </c>
      <c r="FR158" s="51">
        <f t="shared" si="452"/>
        <v>11.118000000000293</v>
      </c>
      <c r="FS158" s="51">
        <f t="shared" si="453"/>
        <v>11.118000000000293</v>
      </c>
      <c r="FT158" s="1">
        <f t="shared" si="454"/>
        <v>0</v>
      </c>
      <c r="FU158" s="1">
        <f t="shared" si="455"/>
        <v>3</v>
      </c>
      <c r="FV158" s="51">
        <f t="shared" si="456"/>
        <v>2.6689999999994996</v>
      </c>
      <c r="FW158" s="51">
        <f t="shared" si="457"/>
        <v>0.88966666666649985</v>
      </c>
      <c r="FX158" s="51">
        <f t="shared" si="458"/>
        <v>1.2069999999998138</v>
      </c>
      <c r="FY158" s="51">
        <f t="shared" si="459"/>
        <v>0.96899999999975339</v>
      </c>
      <c r="FZ158" s="51">
        <f t="shared" si="460"/>
        <v>0.96899999999975339</v>
      </c>
      <c r="GA158" s="1">
        <f t="shared" si="461"/>
        <v>1</v>
      </c>
      <c r="GB158" s="1">
        <f t="shared" si="462"/>
        <v>1</v>
      </c>
      <c r="GC158" s="51">
        <f t="shared" si="463"/>
        <v>3.0770000000003739</v>
      </c>
      <c r="GD158" s="51">
        <f t="shared" si="464"/>
        <v>3.0770000000003739</v>
      </c>
      <c r="GE158" s="51">
        <f t="shared" si="465"/>
        <v>3.0770000000003739</v>
      </c>
      <c r="GF158" s="51">
        <f t="shared" si="466"/>
        <v>3.0770000000003739</v>
      </c>
      <c r="GG158" s="51" t="str">
        <f t="shared" si="467"/>
        <v/>
      </c>
      <c r="GH158" s="1">
        <f t="shared" si="468"/>
        <v>0</v>
      </c>
      <c r="GI158" s="1">
        <f t="shared" si="469"/>
        <v>0</v>
      </c>
      <c r="GJ158" s="40">
        <f t="shared" si="470"/>
        <v>0</v>
      </c>
      <c r="GK158" s="40" t="str">
        <f t="shared" si="471"/>
        <v/>
      </c>
      <c r="GL158" s="40">
        <f t="shared" si="472"/>
        <v>0</v>
      </c>
      <c r="GM158" s="40" t="str">
        <f t="shared" si="473"/>
        <v/>
      </c>
      <c r="GN158" s="40" t="str">
        <f t="shared" si="474"/>
        <v/>
      </c>
    </row>
    <row r="159" spans="1:196" x14ac:dyDescent="0.25">
      <c r="A159">
        <v>2</v>
      </c>
      <c r="B159">
        <v>0</v>
      </c>
      <c r="C159">
        <v>10.7</v>
      </c>
      <c r="D159" s="11">
        <f>IF(C159&gt;0,P159+(C159/86400),"")</f>
        <v>2.3039814814814815E-2</v>
      </c>
      <c r="E159" s="11">
        <f t="shared" si="475"/>
        <v>2.3147453703703705E-2</v>
      </c>
      <c r="F159" s="1">
        <v>3</v>
      </c>
      <c r="G159" s="1" t="s">
        <v>283</v>
      </c>
      <c r="H159" s="1">
        <v>68</v>
      </c>
      <c r="J159" s="1"/>
      <c r="K159" s="23">
        <f t="shared" si="335"/>
        <v>0</v>
      </c>
      <c r="L159" s="1">
        <f t="shared" si="336"/>
        <v>0</v>
      </c>
      <c r="M159" s="1">
        <f t="shared" si="337"/>
        <v>0</v>
      </c>
      <c r="N159" s="1">
        <f t="shared" si="338"/>
        <v>0</v>
      </c>
      <c r="O159" s="42">
        <f t="shared" si="339"/>
        <v>0</v>
      </c>
      <c r="P159" s="4">
        <v>2.2915972222222223E-2</v>
      </c>
      <c r="Q159" s="4">
        <v>2.2925416666666667E-2</v>
      </c>
      <c r="R159" s="4">
        <v>2.2925416666666667E-2</v>
      </c>
      <c r="S159" s="4">
        <v>2.2960636574074073E-2</v>
      </c>
      <c r="T159" s="16">
        <v>2.2925416666666667E-2</v>
      </c>
      <c r="U159" s="4">
        <v>2.2961030092592594E-2</v>
      </c>
      <c r="V159" s="4">
        <v>2.2965949074074069E-2</v>
      </c>
      <c r="W159" s="16">
        <v>2.3008842592592591E-2</v>
      </c>
      <c r="X159" s="4">
        <v>2.3012581018518521E-2</v>
      </c>
      <c r="Y159" s="4">
        <v>2.3018680555555556E-2</v>
      </c>
      <c r="Z159" s="16">
        <v>2.3022418981481482E-2</v>
      </c>
      <c r="AA159" s="4"/>
      <c r="AB159" s="4"/>
      <c r="AC159" s="16"/>
      <c r="AD159" s="4"/>
      <c r="AE159" s="4"/>
      <c r="AF159" s="4">
        <v>2.304012731481481E-2</v>
      </c>
      <c r="AG159" s="4">
        <f t="shared" si="340"/>
        <v>2.3039814814814815E-2</v>
      </c>
      <c r="AH159" s="4" t="str">
        <f t="shared" si="341"/>
        <v>TO</v>
      </c>
      <c r="AI159" s="4" t="str">
        <f t="shared" si="334"/>
        <v/>
      </c>
      <c r="AJ159" s="1" t="s">
        <v>286</v>
      </c>
      <c r="AK159" s="17" t="s">
        <v>280</v>
      </c>
      <c r="AL159" s="1" t="s">
        <v>286</v>
      </c>
      <c r="AM159" s="1" t="s">
        <v>280</v>
      </c>
      <c r="AN159" s="17" t="s">
        <v>286</v>
      </c>
      <c r="AO159" s="1" t="s">
        <v>280</v>
      </c>
      <c r="AP159" s="1" t="s">
        <v>281</v>
      </c>
      <c r="AQ159" s="17" t="s">
        <v>280</v>
      </c>
      <c r="AW159" s="1" t="str">
        <f t="shared" si="342"/>
        <v>ic</v>
      </c>
      <c r="AY159" s="1">
        <f t="shared" si="343"/>
        <v>1</v>
      </c>
      <c r="AZ159" s="1">
        <f t="shared" si="344"/>
        <v>7</v>
      </c>
      <c r="BA159" s="1">
        <f t="shared" si="345"/>
        <v>7</v>
      </c>
      <c r="BB159" s="1">
        <f t="shared" si="346"/>
        <v>0</v>
      </c>
      <c r="BC159" s="24">
        <f t="shared" si="347"/>
        <v>9.4444444444438669E-6</v>
      </c>
      <c r="BD159" s="24">
        <f t="shared" si="348"/>
        <v>3.5613425925926784E-5</v>
      </c>
      <c r="BE159" s="24">
        <f t="shared" si="349"/>
        <v>4.9189814814755428E-6</v>
      </c>
      <c r="BF159" s="24">
        <f t="shared" si="350"/>
        <v>4.2893518518521967E-5</v>
      </c>
      <c r="BG159" s="24">
        <f t="shared" si="351"/>
        <v>3.7384259259296004E-6</v>
      </c>
      <c r="BH159" s="24">
        <f t="shared" si="352"/>
        <v>6.099537037035363E-6</v>
      </c>
      <c r="BI159" s="24">
        <f t="shared" si="353"/>
        <v>3.738425925926131E-6</v>
      </c>
      <c r="BJ159" s="24" t="str">
        <f t="shared" si="354"/>
        <v/>
      </c>
      <c r="BK159" s="24" t="str">
        <f t="shared" si="355"/>
        <v/>
      </c>
      <c r="BL159" s="24" t="str">
        <f t="shared" si="356"/>
        <v/>
      </c>
      <c r="BM159" s="24" t="str">
        <f t="shared" si="357"/>
        <v/>
      </c>
      <c r="BN159" s="24" t="str">
        <f t="shared" si="358"/>
        <v/>
      </c>
      <c r="BO159" s="24">
        <f t="shared" si="359"/>
        <v>1.7395833333332805E-5</v>
      </c>
      <c r="BQ159" s="24" t="str">
        <f t="shared" si="360"/>
        <v/>
      </c>
      <c r="BR159" s="24">
        <f t="shared" si="361"/>
        <v>3.5613425925926784E-5</v>
      </c>
      <c r="BS159" s="24" t="str">
        <f t="shared" si="362"/>
        <v/>
      </c>
      <c r="BT159" s="24">
        <f t="shared" si="363"/>
        <v>4.2893518518521967E-5</v>
      </c>
      <c r="BU159" s="24" t="str">
        <f t="shared" si="364"/>
        <v/>
      </c>
      <c r="BV159" s="24">
        <f t="shared" si="365"/>
        <v>6.099537037035363E-6</v>
      </c>
      <c r="BW159" s="24" t="str">
        <f t="shared" si="366"/>
        <v/>
      </c>
      <c r="BX159" s="24" t="str">
        <f t="shared" si="367"/>
        <v/>
      </c>
      <c r="BY159" s="24" t="str">
        <f t="shared" si="368"/>
        <v/>
      </c>
      <c r="BZ159" s="24" t="str">
        <f t="shared" si="369"/>
        <v/>
      </c>
      <c r="CA159" s="24" t="str">
        <f t="shared" si="370"/>
        <v/>
      </c>
      <c r="CB159" s="24" t="str">
        <f t="shared" si="371"/>
        <v/>
      </c>
      <c r="CC159" s="24">
        <f t="shared" si="372"/>
        <v>1.7395833333332805E-5</v>
      </c>
      <c r="CD159" s="1">
        <f t="shared" si="373"/>
        <v>0</v>
      </c>
      <c r="CE159" s="1">
        <f t="shared" si="374"/>
        <v>4</v>
      </c>
      <c r="CF159" s="24">
        <f t="shared" si="375"/>
        <v>1.0200231481481692E-4</v>
      </c>
      <c r="CG159" s="24">
        <f t="shared" si="376"/>
        <v>2.550057870370423E-5</v>
      </c>
      <c r="CH159" s="24">
        <f t="shared" si="377"/>
        <v>4.2893518518521967E-5</v>
      </c>
      <c r="CI159" s="24">
        <f t="shared" si="378"/>
        <v>3.5613425925926784E-5</v>
      </c>
      <c r="CJ159" s="24">
        <f t="shared" si="379"/>
        <v>3.5613425925926784E-5</v>
      </c>
      <c r="CM159" s="24">
        <f t="shared" si="380"/>
        <v>9.4444444444438669E-6</v>
      </c>
      <c r="CN159" s="24" t="str">
        <f t="shared" si="381"/>
        <v/>
      </c>
      <c r="CO159" s="24">
        <f t="shared" si="382"/>
        <v>4.9189814814755428E-6</v>
      </c>
      <c r="CP159" s="24" t="str">
        <f t="shared" si="383"/>
        <v/>
      </c>
      <c r="CQ159" s="24">
        <f t="shared" si="384"/>
        <v>3.7384259259296004E-6</v>
      </c>
      <c r="CR159" s="24" t="str">
        <f t="shared" si="385"/>
        <v/>
      </c>
      <c r="CS159" s="24" t="str">
        <f t="shared" si="386"/>
        <v/>
      </c>
      <c r="CT159" s="24" t="str">
        <f t="shared" si="387"/>
        <v/>
      </c>
      <c r="CU159" s="24" t="str">
        <f t="shared" si="388"/>
        <v/>
      </c>
      <c r="CV159" s="24" t="str">
        <f t="shared" si="389"/>
        <v/>
      </c>
      <c r="CW159" s="24" t="str">
        <f t="shared" si="390"/>
        <v/>
      </c>
      <c r="CX159" s="24" t="str">
        <f t="shared" si="391"/>
        <v/>
      </c>
      <c r="CY159" s="24" t="str">
        <f t="shared" si="392"/>
        <v/>
      </c>
      <c r="CZ159" s="1">
        <f t="shared" si="393"/>
        <v>1</v>
      </c>
      <c r="DA159" s="1">
        <f t="shared" si="394"/>
        <v>3</v>
      </c>
      <c r="DB159" s="24">
        <f t="shared" si="395"/>
        <v>1.810185185184901E-5</v>
      </c>
      <c r="DC159" s="24">
        <f t="shared" si="396"/>
        <v>6.0339506172830031E-6</v>
      </c>
      <c r="DD159" s="24">
        <f t="shared" si="397"/>
        <v>9.4444444444438669E-6</v>
      </c>
      <c r="DE159" s="24">
        <f t="shared" si="398"/>
        <v>9.4444444444438669E-6</v>
      </c>
      <c r="DF159" s="24">
        <f t="shared" si="399"/>
        <v>4.9189814814755428E-6</v>
      </c>
      <c r="DI159" s="24" t="str">
        <f t="shared" si="400"/>
        <v/>
      </c>
      <c r="DJ159" s="24" t="str">
        <f t="shared" si="401"/>
        <v/>
      </c>
      <c r="DK159" s="24" t="str">
        <f t="shared" si="402"/>
        <v/>
      </c>
      <c r="DL159" s="24" t="str">
        <f t="shared" si="403"/>
        <v/>
      </c>
      <c r="DM159" s="24" t="str">
        <f t="shared" si="404"/>
        <v/>
      </c>
      <c r="DN159" s="24" t="str">
        <f t="shared" si="405"/>
        <v/>
      </c>
      <c r="DO159" s="24" t="str">
        <f t="shared" si="406"/>
        <v/>
      </c>
      <c r="DP159" s="24" t="str">
        <f t="shared" si="407"/>
        <v/>
      </c>
      <c r="DQ159" s="24" t="str">
        <f t="shared" si="408"/>
        <v/>
      </c>
      <c r="DR159" s="24" t="str">
        <f t="shared" si="409"/>
        <v/>
      </c>
      <c r="DS159" s="24" t="str">
        <f t="shared" si="410"/>
        <v/>
      </c>
      <c r="DT159" s="24" t="str">
        <f t="shared" si="411"/>
        <v/>
      </c>
      <c r="DU159" s="24" t="str">
        <f t="shared" si="412"/>
        <v/>
      </c>
      <c r="DV159" s="1">
        <f t="shared" si="413"/>
        <v>0</v>
      </c>
      <c r="DW159" s="1">
        <f t="shared" si="414"/>
        <v>0</v>
      </c>
      <c r="DX159" s="24">
        <f t="shared" si="415"/>
        <v>0</v>
      </c>
      <c r="DY159" s="24" t="str">
        <f t="shared" si="416"/>
        <v/>
      </c>
      <c r="DZ159" s="24">
        <f t="shared" si="417"/>
        <v>0</v>
      </c>
      <c r="EA159" s="24" t="str">
        <f t="shared" si="418"/>
        <v/>
      </c>
      <c r="EB159" s="24" t="str">
        <f t="shared" si="419"/>
        <v/>
      </c>
      <c r="EE159" s="24" t="str">
        <f t="shared" si="420"/>
        <v/>
      </c>
      <c r="EF159" s="24" t="str">
        <f t="shared" si="421"/>
        <v/>
      </c>
      <c r="EG159" s="24" t="str">
        <f t="shared" si="422"/>
        <v/>
      </c>
      <c r="EH159" s="24" t="str">
        <f t="shared" si="423"/>
        <v/>
      </c>
      <c r="EI159" s="24" t="str">
        <f t="shared" si="424"/>
        <v/>
      </c>
      <c r="EJ159" s="24" t="str">
        <f t="shared" si="425"/>
        <v/>
      </c>
      <c r="EK159" s="24">
        <f t="shared" si="426"/>
        <v>3.738425925926131E-6</v>
      </c>
      <c r="EL159" s="24" t="str">
        <f t="shared" si="427"/>
        <v/>
      </c>
      <c r="EM159" s="24" t="str">
        <f t="shared" si="428"/>
        <v/>
      </c>
      <c r="EN159" s="24" t="str">
        <f t="shared" si="429"/>
        <v/>
      </c>
      <c r="EO159" s="24" t="str">
        <f t="shared" si="430"/>
        <v/>
      </c>
      <c r="EP159" s="24" t="str">
        <f t="shared" si="431"/>
        <v/>
      </c>
      <c r="EQ159" s="24" t="str">
        <f t="shared" si="432"/>
        <v/>
      </c>
      <c r="ER159" s="1">
        <f t="shared" si="433"/>
        <v>0</v>
      </c>
      <c r="ES159" s="1">
        <f t="shared" si="434"/>
        <v>1</v>
      </c>
      <c r="ET159" s="24">
        <f t="shared" si="435"/>
        <v>3.738425925926131E-6</v>
      </c>
      <c r="EU159" s="24">
        <f t="shared" si="436"/>
        <v>3.738425925926131E-6</v>
      </c>
      <c r="EV159" s="24">
        <f t="shared" si="437"/>
        <v>3.738425925926131E-6</v>
      </c>
      <c r="EW159" s="24">
        <f t="shared" si="438"/>
        <v>3.738425925926131E-6</v>
      </c>
      <c r="EX159" s="24">
        <f t="shared" si="439"/>
        <v>3.738425925926131E-6</v>
      </c>
      <c r="EZ159" s="24">
        <f t="shared" si="440"/>
        <v>1.2384259259259206E-4</v>
      </c>
      <c r="FA159" s="24">
        <f>IF(AND(C159&lt;&gt;"",C159&lt;=20),C159/86400,20/86400)</f>
        <v>1.2384259259259258E-4</v>
      </c>
      <c r="FB159" s="40">
        <f t="shared" si="441"/>
        <v>4.4495657158805102E-14</v>
      </c>
      <c r="FD159" s="24">
        <f t="shared" si="442"/>
        <v>9.4444444444438669E-6</v>
      </c>
      <c r="FE159" s="24">
        <f t="shared" si="443"/>
        <v>0</v>
      </c>
      <c r="FF159" s="24"/>
      <c r="FG159" s="49">
        <f>K159</f>
        <v>0</v>
      </c>
      <c r="FH159" s="8">
        <f>C159</f>
        <v>10.7</v>
      </c>
      <c r="FI159" s="49">
        <f>L159</f>
        <v>0</v>
      </c>
      <c r="FJ159" s="49">
        <f t="shared" si="444"/>
        <v>1</v>
      </c>
      <c r="FK159" s="49">
        <f t="shared" si="445"/>
        <v>7</v>
      </c>
      <c r="FL159" s="51">
        <f t="shared" si="446"/>
        <v>0.8159999999999501</v>
      </c>
      <c r="FM159" s="49">
        <f t="shared" si="447"/>
        <v>0</v>
      </c>
      <c r="FN159" s="49">
        <f t="shared" si="448"/>
        <v>4</v>
      </c>
      <c r="FO159" s="51">
        <f t="shared" si="449"/>
        <v>8.8130000000001818</v>
      </c>
      <c r="FP159" s="51">
        <f t="shared" si="450"/>
        <v>2.2032500000000454</v>
      </c>
      <c r="FQ159" s="51">
        <f t="shared" si="451"/>
        <v>3.7060000000002979</v>
      </c>
      <c r="FR159" s="51">
        <f t="shared" si="452"/>
        <v>3.0770000000000741</v>
      </c>
      <c r="FS159" s="51">
        <f t="shared" si="453"/>
        <v>3.0770000000000741</v>
      </c>
      <c r="FT159" s="1">
        <f t="shared" si="454"/>
        <v>1</v>
      </c>
      <c r="FU159" s="1">
        <f t="shared" si="455"/>
        <v>3</v>
      </c>
      <c r="FV159" s="51">
        <f t="shared" si="456"/>
        <v>1.5639999999997545</v>
      </c>
      <c r="FW159" s="51">
        <f t="shared" si="457"/>
        <v>0.52133333333325149</v>
      </c>
      <c r="FX159" s="51">
        <f t="shared" si="458"/>
        <v>0.8159999999999501</v>
      </c>
      <c r="FY159" s="51">
        <f t="shared" si="459"/>
        <v>0.8159999999999501</v>
      </c>
      <c r="FZ159" s="51">
        <f t="shared" si="460"/>
        <v>0.4249999999994869</v>
      </c>
      <c r="GA159" s="1">
        <f t="shared" si="461"/>
        <v>0</v>
      </c>
      <c r="GB159" s="1">
        <f t="shared" si="462"/>
        <v>0</v>
      </c>
      <c r="GC159" s="51">
        <f t="shared" si="463"/>
        <v>0</v>
      </c>
      <c r="GD159" s="51" t="str">
        <f t="shared" si="464"/>
        <v/>
      </c>
      <c r="GE159" s="51">
        <f t="shared" si="465"/>
        <v>0</v>
      </c>
      <c r="GF159" s="51" t="str">
        <f t="shared" si="466"/>
        <v/>
      </c>
      <c r="GG159" s="51" t="str">
        <f t="shared" si="467"/>
        <v/>
      </c>
      <c r="GH159" s="1">
        <f t="shared" si="468"/>
        <v>0</v>
      </c>
      <c r="GI159" s="1">
        <f t="shared" si="469"/>
        <v>1</v>
      </c>
      <c r="GJ159" s="40">
        <f t="shared" si="470"/>
        <v>0.32300000000001772</v>
      </c>
      <c r="GK159" s="40">
        <f t="shared" si="471"/>
        <v>0.32300000000001772</v>
      </c>
      <c r="GL159" s="40">
        <f t="shared" si="472"/>
        <v>0.32300000000001772</v>
      </c>
      <c r="GM159" s="40">
        <f t="shared" si="473"/>
        <v>0.32300000000001772</v>
      </c>
      <c r="GN159" s="40">
        <f t="shared" si="474"/>
        <v>0.32300000000001772</v>
      </c>
    </row>
    <row r="160" spans="1:196" x14ac:dyDescent="0.25">
      <c r="A160">
        <v>3</v>
      </c>
      <c r="B160">
        <v>0</v>
      </c>
      <c r="C160">
        <v>14.5</v>
      </c>
      <c r="D160" s="11">
        <f>IF(C160&gt;0,P160+(C160/86400),"")</f>
        <v>2.3838935185185185E-2</v>
      </c>
      <c r="E160" s="11">
        <f t="shared" si="475"/>
        <v>2.3902592592592593E-2</v>
      </c>
      <c r="F160" s="1">
        <v>3</v>
      </c>
      <c r="G160" s="1" t="s">
        <v>283</v>
      </c>
      <c r="H160" s="1">
        <v>69</v>
      </c>
      <c r="J160" s="1"/>
      <c r="K160" s="23">
        <f t="shared" si="335"/>
        <v>1</v>
      </c>
      <c r="L160" s="1">
        <f t="shared" si="336"/>
        <v>0</v>
      </c>
      <c r="M160" s="1">
        <f t="shared" si="337"/>
        <v>0</v>
      </c>
      <c r="N160" s="1">
        <f t="shared" si="338"/>
        <v>0</v>
      </c>
      <c r="O160" s="42">
        <f t="shared" si="339"/>
        <v>0</v>
      </c>
      <c r="P160" s="4">
        <v>2.3671111111111112E-2</v>
      </c>
      <c r="Q160" s="4">
        <v>2.3800185185185185E-2</v>
      </c>
      <c r="R160" s="4">
        <v>2.3801956018518519E-2</v>
      </c>
      <c r="S160" s="4"/>
      <c r="T160" s="16">
        <v>2.3684490740740739E-2</v>
      </c>
      <c r="U160" s="4">
        <v>2.3720300925925922E-2</v>
      </c>
      <c r="V160" s="4">
        <v>2.3801956018518519E-2</v>
      </c>
      <c r="W160" s="16"/>
      <c r="X160" s="4"/>
      <c r="Y160" s="4"/>
      <c r="Z160" s="16"/>
      <c r="AA160" s="4"/>
      <c r="AB160" s="4"/>
      <c r="AC160" s="16"/>
      <c r="AD160" s="4"/>
      <c r="AE160" s="4"/>
      <c r="AF160" s="4">
        <v>2.3838946759259256E-2</v>
      </c>
      <c r="AG160" s="4">
        <f t="shared" si="340"/>
        <v>2.3838935185185185E-2</v>
      </c>
      <c r="AH160" s="4" t="str">
        <f t="shared" si="341"/>
        <v>TO</v>
      </c>
      <c r="AI160" s="4" t="str">
        <f t="shared" si="334"/>
        <v/>
      </c>
      <c r="AJ160" s="1" t="s">
        <v>282</v>
      </c>
      <c r="AK160" s="17" t="s">
        <v>286</v>
      </c>
      <c r="AL160" s="1" t="s">
        <v>282</v>
      </c>
      <c r="AM160" s="1" t="s">
        <v>280</v>
      </c>
      <c r="AW160" s="1" t="str">
        <f t="shared" si="342"/>
        <v>ic</v>
      </c>
      <c r="AY160" s="1">
        <f t="shared" si="343"/>
        <v>3</v>
      </c>
      <c r="AZ160" s="1">
        <f t="shared" si="344"/>
        <v>3</v>
      </c>
      <c r="BA160" s="1">
        <f t="shared" si="345"/>
        <v>3</v>
      </c>
      <c r="BB160" s="1">
        <f t="shared" si="346"/>
        <v>0</v>
      </c>
      <c r="BC160" s="24">
        <f t="shared" si="347"/>
        <v>1.3379629629627077E-5</v>
      </c>
      <c r="BD160" s="24">
        <f t="shared" si="348"/>
        <v>3.5810185185183863E-5</v>
      </c>
      <c r="BE160" s="24">
        <f t="shared" si="349"/>
        <v>8.1655092592596706E-5</v>
      </c>
      <c r="BF160" s="24" t="str">
        <f t="shared" si="350"/>
        <v/>
      </c>
      <c r="BG160" s="24" t="str">
        <f t="shared" si="351"/>
        <v/>
      </c>
      <c r="BH160" s="24" t="str">
        <f t="shared" si="352"/>
        <v/>
      </c>
      <c r="BI160" s="24" t="str">
        <f t="shared" si="353"/>
        <v/>
      </c>
      <c r="BJ160" s="24" t="str">
        <f t="shared" si="354"/>
        <v/>
      </c>
      <c r="BK160" s="24" t="str">
        <f t="shared" si="355"/>
        <v/>
      </c>
      <c r="BL160" s="24" t="str">
        <f t="shared" si="356"/>
        <v/>
      </c>
      <c r="BM160" s="24" t="str">
        <f t="shared" si="357"/>
        <v/>
      </c>
      <c r="BN160" s="24" t="str">
        <f t="shared" si="358"/>
        <v/>
      </c>
      <c r="BO160" s="24">
        <f t="shared" si="359"/>
        <v>3.6979166666666063E-5</v>
      </c>
      <c r="BQ160" s="24" t="str">
        <f t="shared" si="360"/>
        <v/>
      </c>
      <c r="BR160" s="24" t="str">
        <f t="shared" si="361"/>
        <v/>
      </c>
      <c r="BS160" s="24" t="str">
        <f t="shared" si="362"/>
        <v/>
      </c>
      <c r="BT160" s="24" t="str">
        <f t="shared" si="363"/>
        <v/>
      </c>
      <c r="BU160" s="24" t="str">
        <f t="shared" si="364"/>
        <v/>
      </c>
      <c r="BV160" s="24" t="str">
        <f t="shared" si="365"/>
        <v/>
      </c>
      <c r="BW160" s="24" t="str">
        <f t="shared" si="366"/>
        <v/>
      </c>
      <c r="BX160" s="24" t="str">
        <f t="shared" si="367"/>
        <v/>
      </c>
      <c r="BY160" s="24" t="str">
        <f t="shared" si="368"/>
        <v/>
      </c>
      <c r="BZ160" s="24" t="str">
        <f t="shared" si="369"/>
        <v/>
      </c>
      <c r="CA160" s="24" t="str">
        <f t="shared" si="370"/>
        <v/>
      </c>
      <c r="CB160" s="24" t="str">
        <f t="shared" si="371"/>
        <v/>
      </c>
      <c r="CC160" s="24">
        <f t="shared" si="372"/>
        <v>3.6979166666666063E-5</v>
      </c>
      <c r="CD160" s="1">
        <f t="shared" si="373"/>
        <v>0</v>
      </c>
      <c r="CE160" s="1">
        <f t="shared" si="374"/>
        <v>1</v>
      </c>
      <c r="CF160" s="24">
        <f t="shared" si="375"/>
        <v>3.6979166666666063E-5</v>
      </c>
      <c r="CG160" s="24">
        <f t="shared" si="376"/>
        <v>3.6979166666666063E-5</v>
      </c>
      <c r="CH160" s="24">
        <f t="shared" si="377"/>
        <v>3.6979166666666063E-5</v>
      </c>
      <c r="CI160" s="24">
        <f t="shared" si="378"/>
        <v>3.6979166666666063E-5</v>
      </c>
      <c r="CJ160" s="24">
        <f t="shared" si="379"/>
        <v>3.6979166666666063E-5</v>
      </c>
      <c r="CM160" s="24" t="str">
        <f t="shared" si="380"/>
        <v/>
      </c>
      <c r="CN160" s="24">
        <f t="shared" si="381"/>
        <v>3.5810185185183863E-5</v>
      </c>
      <c r="CO160" s="24" t="str">
        <f t="shared" si="382"/>
        <v/>
      </c>
      <c r="CP160" s="24" t="str">
        <f t="shared" si="383"/>
        <v/>
      </c>
      <c r="CQ160" s="24" t="str">
        <f t="shared" si="384"/>
        <v/>
      </c>
      <c r="CR160" s="24" t="str">
        <f t="shared" si="385"/>
        <v/>
      </c>
      <c r="CS160" s="24" t="str">
        <f t="shared" si="386"/>
        <v/>
      </c>
      <c r="CT160" s="24" t="str">
        <f t="shared" si="387"/>
        <v/>
      </c>
      <c r="CU160" s="24" t="str">
        <f t="shared" si="388"/>
        <v/>
      </c>
      <c r="CV160" s="24" t="str">
        <f t="shared" si="389"/>
        <v/>
      </c>
      <c r="CW160" s="24" t="str">
        <f t="shared" si="390"/>
        <v/>
      </c>
      <c r="CX160" s="24" t="str">
        <f t="shared" si="391"/>
        <v/>
      </c>
      <c r="CY160" s="24" t="str">
        <f t="shared" si="392"/>
        <v/>
      </c>
      <c r="CZ160" s="1">
        <f t="shared" si="393"/>
        <v>0</v>
      </c>
      <c r="DA160" s="1">
        <f t="shared" si="394"/>
        <v>1</v>
      </c>
      <c r="DB160" s="24">
        <f t="shared" si="395"/>
        <v>3.5810185185183863E-5</v>
      </c>
      <c r="DC160" s="24">
        <f t="shared" si="396"/>
        <v>3.5810185185183863E-5</v>
      </c>
      <c r="DD160" s="24">
        <f t="shared" si="397"/>
        <v>3.5810185185183863E-5</v>
      </c>
      <c r="DE160" s="24">
        <f t="shared" si="398"/>
        <v>3.5810185185183863E-5</v>
      </c>
      <c r="DF160" s="24">
        <f t="shared" si="399"/>
        <v>3.5810185185183863E-5</v>
      </c>
      <c r="DI160" s="24">
        <f t="shared" si="400"/>
        <v>1.3379629629627077E-5</v>
      </c>
      <c r="DJ160" s="24" t="str">
        <f t="shared" si="401"/>
        <v/>
      </c>
      <c r="DK160" s="24">
        <f t="shared" si="402"/>
        <v>8.1655092592596706E-5</v>
      </c>
      <c r="DL160" s="24" t="str">
        <f t="shared" si="403"/>
        <v/>
      </c>
      <c r="DM160" s="24" t="str">
        <f t="shared" si="404"/>
        <v/>
      </c>
      <c r="DN160" s="24" t="str">
        <f t="shared" si="405"/>
        <v/>
      </c>
      <c r="DO160" s="24" t="str">
        <f t="shared" si="406"/>
        <v/>
      </c>
      <c r="DP160" s="24" t="str">
        <f t="shared" si="407"/>
        <v/>
      </c>
      <c r="DQ160" s="24" t="str">
        <f t="shared" si="408"/>
        <v/>
      </c>
      <c r="DR160" s="24" t="str">
        <f t="shared" si="409"/>
        <v/>
      </c>
      <c r="DS160" s="24" t="str">
        <f t="shared" si="410"/>
        <v/>
      </c>
      <c r="DT160" s="24" t="str">
        <f t="shared" si="411"/>
        <v/>
      </c>
      <c r="DU160" s="24" t="str">
        <f t="shared" si="412"/>
        <v/>
      </c>
      <c r="DV160" s="1">
        <f t="shared" si="413"/>
        <v>1</v>
      </c>
      <c r="DW160" s="1">
        <f t="shared" si="414"/>
        <v>2</v>
      </c>
      <c r="DX160" s="24">
        <f t="shared" si="415"/>
        <v>9.5034722222223783E-5</v>
      </c>
      <c r="DY160" s="24">
        <f t="shared" si="416"/>
        <v>4.7517361111111892E-5</v>
      </c>
      <c r="DZ160" s="24">
        <f t="shared" si="417"/>
        <v>8.1655092592596706E-5</v>
      </c>
      <c r="EA160" s="24">
        <f t="shared" si="418"/>
        <v>1.3379629629627077E-5</v>
      </c>
      <c r="EB160" s="24">
        <f t="shared" si="419"/>
        <v>8.1655092592596706E-5</v>
      </c>
      <c r="EE160" s="24" t="str">
        <f t="shared" si="420"/>
        <v/>
      </c>
      <c r="EF160" s="24" t="str">
        <f t="shared" si="421"/>
        <v/>
      </c>
      <c r="EG160" s="24" t="str">
        <f t="shared" si="422"/>
        <v/>
      </c>
      <c r="EH160" s="24" t="str">
        <f t="shared" si="423"/>
        <v/>
      </c>
      <c r="EI160" s="24" t="str">
        <f t="shared" si="424"/>
        <v/>
      </c>
      <c r="EJ160" s="24" t="str">
        <f t="shared" si="425"/>
        <v/>
      </c>
      <c r="EK160" s="24" t="str">
        <f t="shared" si="426"/>
        <v/>
      </c>
      <c r="EL160" s="24" t="str">
        <f t="shared" si="427"/>
        <v/>
      </c>
      <c r="EM160" s="24" t="str">
        <f t="shared" si="428"/>
        <v/>
      </c>
      <c r="EN160" s="24" t="str">
        <f t="shared" si="429"/>
        <v/>
      </c>
      <c r="EO160" s="24" t="str">
        <f t="shared" si="430"/>
        <v/>
      </c>
      <c r="EP160" s="24" t="str">
        <f t="shared" si="431"/>
        <v/>
      </c>
      <c r="EQ160" s="24" t="str">
        <f t="shared" si="432"/>
        <v/>
      </c>
      <c r="ER160" s="1">
        <f t="shared" si="433"/>
        <v>0</v>
      </c>
      <c r="ES160" s="1">
        <f t="shared" si="434"/>
        <v>0</v>
      </c>
      <c r="ET160" s="24">
        <f t="shared" si="435"/>
        <v>0</v>
      </c>
      <c r="EU160" s="24" t="str">
        <f t="shared" si="436"/>
        <v/>
      </c>
      <c r="EV160" s="24">
        <f t="shared" si="437"/>
        <v>0</v>
      </c>
      <c r="EW160" s="24" t="str">
        <f t="shared" si="438"/>
        <v/>
      </c>
      <c r="EX160" s="24" t="str">
        <f t="shared" si="439"/>
        <v/>
      </c>
      <c r="EZ160" s="24">
        <f t="shared" si="440"/>
        <v>1.6782407407407371E-4</v>
      </c>
      <c r="FA160" s="24">
        <f>IF(AND(C160&lt;&gt;"",C160&lt;=20),C160/86400,20/86400)</f>
        <v>1.6782407407407406E-4</v>
      </c>
      <c r="FB160" s="40">
        <f t="shared" si="441"/>
        <v>3.0444397003392965E-14</v>
      </c>
      <c r="FD160" s="24">
        <f t="shared" si="442"/>
        <v>1.3084490740740765E-4</v>
      </c>
      <c r="FE160" s="24">
        <f t="shared" si="443"/>
        <v>1.7708333333345261E-6</v>
      </c>
      <c r="FF160" s="24"/>
      <c r="FG160" s="49">
        <f>K160</f>
        <v>1</v>
      </c>
      <c r="FH160" s="8">
        <f>C160</f>
        <v>14.5</v>
      </c>
      <c r="FI160" s="49">
        <f>L160</f>
        <v>0</v>
      </c>
      <c r="FJ160" s="49">
        <f t="shared" si="444"/>
        <v>3</v>
      </c>
      <c r="FK160" s="49">
        <f t="shared" si="445"/>
        <v>3</v>
      </c>
      <c r="FL160" s="51">
        <f t="shared" si="446"/>
        <v>11.305000000000021</v>
      </c>
      <c r="FM160" s="49">
        <f t="shared" si="447"/>
        <v>0</v>
      </c>
      <c r="FN160" s="49">
        <f t="shared" si="448"/>
        <v>1</v>
      </c>
      <c r="FO160" s="51">
        <f t="shared" si="449"/>
        <v>3.1949999999999479</v>
      </c>
      <c r="FP160" s="51">
        <f t="shared" si="450"/>
        <v>3.1949999999999479</v>
      </c>
      <c r="FQ160" s="51">
        <f t="shared" si="451"/>
        <v>3.1949999999999479</v>
      </c>
      <c r="FR160" s="51">
        <f t="shared" si="452"/>
        <v>3.1949999999999479</v>
      </c>
      <c r="FS160" s="51">
        <f t="shared" si="453"/>
        <v>3.1949999999999479</v>
      </c>
      <c r="FT160" s="1">
        <f t="shared" si="454"/>
        <v>0</v>
      </c>
      <c r="FU160" s="1">
        <f t="shared" si="455"/>
        <v>1</v>
      </c>
      <c r="FV160" s="51">
        <f t="shared" si="456"/>
        <v>3.0939999999998857</v>
      </c>
      <c r="FW160" s="51">
        <f t="shared" si="457"/>
        <v>3.0939999999998857</v>
      </c>
      <c r="FX160" s="51">
        <f t="shared" si="458"/>
        <v>3.0939999999998857</v>
      </c>
      <c r="FY160" s="51">
        <f t="shared" si="459"/>
        <v>3.0939999999998857</v>
      </c>
      <c r="FZ160" s="51">
        <f t="shared" si="460"/>
        <v>3.0939999999998857</v>
      </c>
      <c r="GA160" s="1">
        <f t="shared" si="461"/>
        <v>1</v>
      </c>
      <c r="GB160" s="1">
        <f t="shared" si="462"/>
        <v>2</v>
      </c>
      <c r="GC160" s="51">
        <f t="shared" si="463"/>
        <v>8.2110000000001353</v>
      </c>
      <c r="GD160" s="51">
        <f t="shared" si="464"/>
        <v>4.1055000000000677</v>
      </c>
      <c r="GE160" s="51">
        <f t="shared" si="465"/>
        <v>7.055000000000355</v>
      </c>
      <c r="GF160" s="51">
        <f t="shared" si="466"/>
        <v>1.1559999999997794</v>
      </c>
      <c r="GG160" s="51">
        <f t="shared" si="467"/>
        <v>7.055000000000355</v>
      </c>
      <c r="GH160" s="1">
        <f t="shared" si="468"/>
        <v>0</v>
      </c>
      <c r="GI160" s="1">
        <f t="shared" si="469"/>
        <v>0</v>
      </c>
      <c r="GJ160" s="40">
        <f t="shared" si="470"/>
        <v>0</v>
      </c>
      <c r="GK160" s="40" t="str">
        <f t="shared" si="471"/>
        <v/>
      </c>
      <c r="GL160" s="40">
        <f t="shared" si="472"/>
        <v>0</v>
      </c>
      <c r="GM160" s="40" t="str">
        <f t="shared" si="473"/>
        <v/>
      </c>
      <c r="GN160" s="40" t="str">
        <f t="shared" si="474"/>
        <v/>
      </c>
    </row>
    <row r="161" spans="1:196" x14ac:dyDescent="0.25">
      <c r="A161">
        <v>3</v>
      </c>
      <c r="B161">
        <v>0</v>
      </c>
      <c r="C161">
        <v>24.2</v>
      </c>
      <c r="D161" s="11">
        <f>IF(C161&gt;0,P161+(C161/86400),"")</f>
        <v>2.4670347222222222E-2</v>
      </c>
      <c r="E161" s="11">
        <f t="shared" si="475"/>
        <v>2.4621736111111112E-2</v>
      </c>
      <c r="F161" s="1">
        <v>3</v>
      </c>
      <c r="G161" s="1" t="s">
        <v>283</v>
      </c>
      <c r="H161" s="1">
        <v>70</v>
      </c>
      <c r="J161" s="5" t="s">
        <v>285</v>
      </c>
      <c r="K161" s="23">
        <f t="shared" si="335"/>
        <v>1</v>
      </c>
      <c r="L161" s="5">
        <f t="shared" si="336"/>
        <v>1</v>
      </c>
      <c r="M161" s="1">
        <f t="shared" si="337"/>
        <v>0</v>
      </c>
      <c r="N161" s="1">
        <f t="shared" si="338"/>
        <v>1</v>
      </c>
      <c r="O161" s="42">
        <f t="shared" si="339"/>
        <v>0</v>
      </c>
      <c r="P161" s="4">
        <v>2.439025462962963E-2</v>
      </c>
      <c r="Q161" s="4"/>
      <c r="R161" s="4"/>
      <c r="S161" s="4"/>
      <c r="T161" s="16"/>
      <c r="U161" s="4"/>
      <c r="V161" s="4"/>
      <c r="W161" s="16"/>
      <c r="X161" s="4"/>
      <c r="Y161" s="4"/>
      <c r="Z161" s="16"/>
      <c r="AA161" s="4"/>
      <c r="AB161" s="4"/>
      <c r="AC161" s="16"/>
      <c r="AD161" s="4"/>
      <c r="AE161" s="4"/>
      <c r="AF161" s="4" t="s">
        <v>284</v>
      </c>
      <c r="AG161" s="4">
        <f t="shared" si="340"/>
        <v>2.4621736111111112E-2</v>
      </c>
      <c r="AH161" s="4" t="str">
        <f t="shared" si="341"/>
        <v>EB</v>
      </c>
      <c r="AI161" s="4" t="e">
        <f t="shared" si="334"/>
        <v>#VALUE!</v>
      </c>
      <c r="AJ161" s="1" t="s">
        <v>282</v>
      </c>
      <c r="AW161" s="1" t="str">
        <f t="shared" si="342"/>
        <v>surt</v>
      </c>
      <c r="AY161" s="1">
        <f t="shared" si="343"/>
        <v>999</v>
      </c>
      <c r="AZ161" s="1">
        <f t="shared" si="344"/>
        <v>0</v>
      </c>
      <c r="BA161" s="1">
        <f t="shared" si="345"/>
        <v>0</v>
      </c>
      <c r="BB161" s="1">
        <f t="shared" si="346"/>
        <v>0</v>
      </c>
      <c r="BC161" s="24">
        <f t="shared" si="347"/>
        <v>2.3148148148148182E-4</v>
      </c>
      <c r="BD161" s="24" t="str">
        <f t="shared" si="348"/>
        <v/>
      </c>
      <c r="BE161" s="24" t="str">
        <f t="shared" si="349"/>
        <v/>
      </c>
      <c r="BF161" s="24" t="str">
        <f t="shared" si="350"/>
        <v/>
      </c>
      <c r="BG161" s="24" t="str">
        <f t="shared" si="351"/>
        <v/>
      </c>
      <c r="BH161" s="24" t="str">
        <f t="shared" si="352"/>
        <v/>
      </c>
      <c r="BI161" s="24" t="str">
        <f t="shared" si="353"/>
        <v/>
      </c>
      <c r="BJ161" s="24" t="str">
        <f t="shared" si="354"/>
        <v/>
      </c>
      <c r="BK161" s="24" t="str">
        <f t="shared" si="355"/>
        <v/>
      </c>
      <c r="BL161" s="24" t="str">
        <f t="shared" si="356"/>
        <v/>
      </c>
      <c r="BM161" s="24" t="str">
        <f t="shared" si="357"/>
        <v/>
      </c>
      <c r="BN161" s="24" t="str">
        <f t="shared" si="358"/>
        <v/>
      </c>
      <c r="BO161" s="24" t="str">
        <f t="shared" si="359"/>
        <v/>
      </c>
      <c r="BQ161" s="24" t="str">
        <f t="shared" si="360"/>
        <v/>
      </c>
      <c r="BR161" s="24" t="str">
        <f t="shared" si="361"/>
        <v/>
      </c>
      <c r="BS161" s="24" t="str">
        <f t="shared" si="362"/>
        <v/>
      </c>
      <c r="BT161" s="24" t="str">
        <f t="shared" si="363"/>
        <v/>
      </c>
      <c r="BU161" s="24" t="str">
        <f t="shared" si="364"/>
        <v/>
      </c>
      <c r="BV161" s="24" t="str">
        <f t="shared" si="365"/>
        <v/>
      </c>
      <c r="BW161" s="24" t="str">
        <f t="shared" si="366"/>
        <v/>
      </c>
      <c r="BX161" s="24" t="str">
        <f t="shared" si="367"/>
        <v/>
      </c>
      <c r="BY161" s="24" t="str">
        <f t="shared" si="368"/>
        <v/>
      </c>
      <c r="BZ161" s="24" t="str">
        <f t="shared" si="369"/>
        <v/>
      </c>
      <c r="CA161" s="24" t="str">
        <f t="shared" si="370"/>
        <v/>
      </c>
      <c r="CB161" s="24" t="str">
        <f t="shared" si="371"/>
        <v/>
      </c>
      <c r="CC161" s="24" t="str">
        <f t="shared" si="372"/>
        <v/>
      </c>
      <c r="CD161" s="1">
        <f t="shared" si="373"/>
        <v>0</v>
      </c>
      <c r="CE161" s="1">
        <f t="shared" si="374"/>
        <v>0</v>
      </c>
      <c r="CF161" s="24">
        <f t="shared" si="375"/>
        <v>0</v>
      </c>
      <c r="CG161" s="24" t="str">
        <f t="shared" si="376"/>
        <v/>
      </c>
      <c r="CH161" s="24">
        <f t="shared" si="377"/>
        <v>0</v>
      </c>
      <c r="CI161" s="24" t="str">
        <f t="shared" si="378"/>
        <v/>
      </c>
      <c r="CJ161" s="24" t="str">
        <f t="shared" si="379"/>
        <v/>
      </c>
      <c r="CM161" s="24" t="str">
        <f t="shared" si="380"/>
        <v/>
      </c>
      <c r="CN161" s="24" t="str">
        <f t="shared" si="381"/>
        <v/>
      </c>
      <c r="CO161" s="24" t="str">
        <f t="shared" si="382"/>
        <v/>
      </c>
      <c r="CP161" s="24" t="str">
        <f t="shared" si="383"/>
        <v/>
      </c>
      <c r="CQ161" s="24" t="str">
        <f t="shared" si="384"/>
        <v/>
      </c>
      <c r="CR161" s="24" t="str">
        <f t="shared" si="385"/>
        <v/>
      </c>
      <c r="CS161" s="24" t="str">
        <f t="shared" si="386"/>
        <v/>
      </c>
      <c r="CT161" s="24" t="str">
        <f t="shared" si="387"/>
        <v/>
      </c>
      <c r="CU161" s="24" t="str">
        <f t="shared" si="388"/>
        <v/>
      </c>
      <c r="CV161" s="24" t="str">
        <f t="shared" si="389"/>
        <v/>
      </c>
      <c r="CW161" s="24" t="str">
        <f t="shared" si="390"/>
        <v/>
      </c>
      <c r="CX161" s="24" t="str">
        <f t="shared" si="391"/>
        <v/>
      </c>
      <c r="CY161" s="24" t="str">
        <f t="shared" si="392"/>
        <v/>
      </c>
      <c r="CZ161" s="1">
        <f t="shared" si="393"/>
        <v>0</v>
      </c>
      <c r="DA161" s="1">
        <f t="shared" si="394"/>
        <v>0</v>
      </c>
      <c r="DB161" s="24">
        <f t="shared" si="395"/>
        <v>0</v>
      </c>
      <c r="DC161" s="24" t="str">
        <f t="shared" si="396"/>
        <v/>
      </c>
      <c r="DD161" s="24">
        <f t="shared" si="397"/>
        <v>0</v>
      </c>
      <c r="DE161" s="24" t="str">
        <f t="shared" si="398"/>
        <v/>
      </c>
      <c r="DF161" s="24" t="str">
        <f t="shared" si="399"/>
        <v/>
      </c>
      <c r="DI161" s="24">
        <f t="shared" si="400"/>
        <v>2.3148148148148182E-4</v>
      </c>
      <c r="DJ161" s="24" t="str">
        <f t="shared" si="401"/>
        <v/>
      </c>
      <c r="DK161" s="24" t="str">
        <f t="shared" si="402"/>
        <v/>
      </c>
      <c r="DL161" s="24" t="str">
        <f t="shared" si="403"/>
        <v/>
      </c>
      <c r="DM161" s="24" t="str">
        <f t="shared" si="404"/>
        <v/>
      </c>
      <c r="DN161" s="24" t="str">
        <f t="shared" si="405"/>
        <v/>
      </c>
      <c r="DO161" s="24" t="str">
        <f t="shared" si="406"/>
        <v/>
      </c>
      <c r="DP161" s="24" t="str">
        <f t="shared" si="407"/>
        <v/>
      </c>
      <c r="DQ161" s="24" t="str">
        <f t="shared" si="408"/>
        <v/>
      </c>
      <c r="DR161" s="24" t="str">
        <f t="shared" si="409"/>
        <v/>
      </c>
      <c r="DS161" s="24" t="str">
        <f t="shared" si="410"/>
        <v/>
      </c>
      <c r="DT161" s="24" t="str">
        <f t="shared" si="411"/>
        <v/>
      </c>
      <c r="DU161" s="24" t="str">
        <f t="shared" si="412"/>
        <v/>
      </c>
      <c r="DV161" s="1">
        <f t="shared" si="413"/>
        <v>1</v>
      </c>
      <c r="DW161" s="1">
        <f t="shared" si="414"/>
        <v>1</v>
      </c>
      <c r="DX161" s="24">
        <f t="shared" si="415"/>
        <v>2.3148148148148182E-4</v>
      </c>
      <c r="DY161" s="24">
        <f t="shared" si="416"/>
        <v>2.3148148148148182E-4</v>
      </c>
      <c r="DZ161" s="24">
        <f t="shared" si="417"/>
        <v>2.3148148148148182E-4</v>
      </c>
      <c r="EA161" s="24">
        <f t="shared" si="418"/>
        <v>2.3148148148148182E-4</v>
      </c>
      <c r="EB161" s="24" t="str">
        <f t="shared" si="419"/>
        <v/>
      </c>
      <c r="EE161" s="24" t="str">
        <f t="shared" si="420"/>
        <v/>
      </c>
      <c r="EF161" s="24" t="str">
        <f t="shared" si="421"/>
        <v/>
      </c>
      <c r="EG161" s="24" t="str">
        <f t="shared" si="422"/>
        <v/>
      </c>
      <c r="EH161" s="24" t="str">
        <f t="shared" si="423"/>
        <v/>
      </c>
      <c r="EI161" s="24" t="str">
        <f t="shared" si="424"/>
        <v/>
      </c>
      <c r="EJ161" s="24" t="str">
        <f t="shared" si="425"/>
        <v/>
      </c>
      <c r="EK161" s="24" t="str">
        <f t="shared" si="426"/>
        <v/>
      </c>
      <c r="EL161" s="24" t="str">
        <f t="shared" si="427"/>
        <v/>
      </c>
      <c r="EM161" s="24" t="str">
        <f t="shared" si="428"/>
        <v/>
      </c>
      <c r="EN161" s="24" t="str">
        <f t="shared" si="429"/>
        <v/>
      </c>
      <c r="EO161" s="24" t="str">
        <f t="shared" si="430"/>
        <v/>
      </c>
      <c r="EP161" s="24" t="str">
        <f t="shared" si="431"/>
        <v/>
      </c>
      <c r="EQ161" s="24" t="str">
        <f t="shared" si="432"/>
        <v/>
      </c>
      <c r="ER161" s="1">
        <f t="shared" si="433"/>
        <v>0</v>
      </c>
      <c r="ES161" s="1">
        <f t="shared" si="434"/>
        <v>0</v>
      </c>
      <c r="ET161" s="24">
        <f t="shared" si="435"/>
        <v>0</v>
      </c>
      <c r="EU161" s="24" t="str">
        <f t="shared" si="436"/>
        <v/>
      </c>
      <c r="EV161" s="24">
        <f t="shared" si="437"/>
        <v>0</v>
      </c>
      <c r="EW161" s="24" t="str">
        <f t="shared" si="438"/>
        <v/>
      </c>
      <c r="EX161" s="24" t="str">
        <f t="shared" si="439"/>
        <v/>
      </c>
      <c r="EZ161" s="24">
        <f t="shared" si="440"/>
        <v>2.3148148148148182E-4</v>
      </c>
      <c r="FA161" s="24">
        <f>IF(AND(C161&lt;&gt;"",C161&lt;=20),C161/86400,20/86400)</f>
        <v>2.3148148148148149E-4</v>
      </c>
      <c r="FB161" s="40">
        <f t="shared" si="441"/>
        <v>-2.8102520310824275E-14</v>
      </c>
      <c r="FD161" s="24" t="str">
        <f t="shared" si="442"/>
        <v/>
      </c>
      <c r="FE161" s="24" t="str">
        <f t="shared" si="443"/>
        <v/>
      </c>
      <c r="FF161" s="24"/>
      <c r="FG161" s="49">
        <f>K161</f>
        <v>1</v>
      </c>
      <c r="FH161" s="8">
        <f>C161</f>
        <v>24.2</v>
      </c>
      <c r="FI161" s="49">
        <f>L161</f>
        <v>1</v>
      </c>
      <c r="FJ161" s="49">
        <f t="shared" si="444"/>
        <v>999</v>
      </c>
      <c r="FK161" s="49">
        <f t="shared" si="445"/>
        <v>0</v>
      </c>
      <c r="FL161" s="51" t="str">
        <f t="shared" si="446"/>
        <v/>
      </c>
      <c r="FM161" s="49">
        <f t="shared" si="447"/>
        <v>0</v>
      </c>
      <c r="FN161" s="49">
        <f t="shared" si="448"/>
        <v>0</v>
      </c>
      <c r="FO161" s="51">
        <f t="shared" si="449"/>
        <v>0</v>
      </c>
      <c r="FP161" s="51" t="str">
        <f t="shared" si="450"/>
        <v/>
      </c>
      <c r="FQ161" s="51">
        <f t="shared" si="451"/>
        <v>0</v>
      </c>
      <c r="FR161" s="51" t="str">
        <f t="shared" si="452"/>
        <v/>
      </c>
      <c r="FS161" s="51" t="str">
        <f t="shared" si="453"/>
        <v/>
      </c>
      <c r="FT161" s="1">
        <f t="shared" si="454"/>
        <v>0</v>
      </c>
      <c r="FU161" s="1">
        <f t="shared" si="455"/>
        <v>0</v>
      </c>
      <c r="FV161" s="51">
        <f t="shared" si="456"/>
        <v>0</v>
      </c>
      <c r="FW161" s="51" t="str">
        <f t="shared" si="457"/>
        <v/>
      </c>
      <c r="FX161" s="51">
        <f t="shared" si="458"/>
        <v>0</v>
      </c>
      <c r="FY161" s="51" t="str">
        <f t="shared" si="459"/>
        <v/>
      </c>
      <c r="FZ161" s="51" t="str">
        <f t="shared" si="460"/>
        <v/>
      </c>
      <c r="GA161" s="1">
        <f t="shared" si="461"/>
        <v>1</v>
      </c>
      <c r="GB161" s="1">
        <f t="shared" si="462"/>
        <v>1</v>
      </c>
      <c r="GC161" s="51">
        <f t="shared" si="463"/>
        <v>20.000000000000028</v>
      </c>
      <c r="GD161" s="51">
        <f t="shared" si="464"/>
        <v>20.000000000000028</v>
      </c>
      <c r="GE161" s="51">
        <f t="shared" si="465"/>
        <v>20.000000000000028</v>
      </c>
      <c r="GF161" s="51">
        <f t="shared" si="466"/>
        <v>20.000000000000028</v>
      </c>
      <c r="GG161" s="51" t="str">
        <f t="shared" si="467"/>
        <v/>
      </c>
      <c r="GH161" s="1">
        <f t="shared" si="468"/>
        <v>0</v>
      </c>
      <c r="GI161" s="1">
        <f t="shared" si="469"/>
        <v>0</v>
      </c>
      <c r="GJ161" s="40">
        <f t="shared" si="470"/>
        <v>0</v>
      </c>
      <c r="GK161" s="40" t="str">
        <f t="shared" si="471"/>
        <v/>
      </c>
      <c r="GL161" s="40">
        <f t="shared" si="472"/>
        <v>0</v>
      </c>
      <c r="GM161" s="40" t="str">
        <f t="shared" si="473"/>
        <v/>
      </c>
      <c r="GN161" s="40" t="str">
        <f t="shared" si="474"/>
        <v/>
      </c>
    </row>
    <row r="162" spans="1:196" x14ac:dyDescent="0.25">
      <c r="A162">
        <v>3</v>
      </c>
      <c r="B162">
        <v>0</v>
      </c>
      <c r="C162">
        <v>12.8</v>
      </c>
      <c r="D162" s="11">
        <f>IF(C162&gt;0,P162+(C162/86400),"")</f>
        <v>2.0328194444444444E-2</v>
      </c>
      <c r="E162" s="11">
        <f t="shared" si="475"/>
        <v>2.0411527777777778E-2</v>
      </c>
      <c r="F162" s="1">
        <v>3</v>
      </c>
      <c r="G162" s="1" t="s">
        <v>283</v>
      </c>
      <c r="H162" s="1">
        <v>71</v>
      </c>
      <c r="J162" s="1"/>
      <c r="K162" s="23">
        <f t="shared" si="335"/>
        <v>1</v>
      </c>
      <c r="L162" s="1">
        <f t="shared" si="336"/>
        <v>0</v>
      </c>
      <c r="M162" s="1">
        <f t="shared" si="337"/>
        <v>0</v>
      </c>
      <c r="N162" s="1">
        <f t="shared" si="338"/>
        <v>0</v>
      </c>
      <c r="O162" s="42">
        <f t="shared" si="339"/>
        <v>0</v>
      </c>
      <c r="P162" s="4">
        <v>2.0180046296296297E-2</v>
      </c>
      <c r="Q162" s="4">
        <v>2.0270949074074073E-2</v>
      </c>
      <c r="R162" s="4">
        <v>2.0274097222222221E-2</v>
      </c>
      <c r="S162" s="4">
        <v>2.0300462962962961E-2</v>
      </c>
      <c r="T162" s="16">
        <v>2.0274097222222221E-2</v>
      </c>
      <c r="U162" s="4">
        <v>2.0300462962962961E-2</v>
      </c>
      <c r="V162" s="4">
        <v>2.0310300925925926E-2</v>
      </c>
      <c r="W162" s="16"/>
      <c r="X162" s="4"/>
      <c r="Y162" s="4"/>
      <c r="Z162" s="16"/>
      <c r="AA162" s="4"/>
      <c r="AB162" s="4"/>
      <c r="AC162" s="16"/>
      <c r="AD162" s="4"/>
      <c r="AE162" s="4"/>
      <c r="AF162" s="4">
        <v>2.0329780092592592E-2</v>
      </c>
      <c r="AG162" s="4">
        <f t="shared" si="340"/>
        <v>2.0328194444444444E-2</v>
      </c>
      <c r="AH162" s="4" t="str">
        <f t="shared" si="341"/>
        <v>TO</v>
      </c>
      <c r="AI162" s="4" t="str">
        <f t="shared" si="334"/>
        <v/>
      </c>
      <c r="AJ162" s="1" t="s">
        <v>282</v>
      </c>
      <c r="AK162" s="17" t="s">
        <v>280</v>
      </c>
      <c r="AL162" s="1" t="s">
        <v>281</v>
      </c>
      <c r="AM162" s="1" t="s">
        <v>280</v>
      </c>
      <c r="AW162" s="1" t="str">
        <f t="shared" si="342"/>
        <v>ic</v>
      </c>
      <c r="AY162" s="1">
        <f t="shared" si="343"/>
        <v>1</v>
      </c>
      <c r="AZ162" s="1">
        <f t="shared" si="344"/>
        <v>3</v>
      </c>
      <c r="BA162" s="1">
        <f t="shared" si="345"/>
        <v>3</v>
      </c>
      <c r="BB162" s="1">
        <f t="shared" si="346"/>
        <v>0</v>
      </c>
      <c r="BC162" s="24">
        <f t="shared" si="347"/>
        <v>9.4050925925924511E-5</v>
      </c>
      <c r="BD162" s="24">
        <f t="shared" si="348"/>
        <v>2.6365740740739996E-5</v>
      </c>
      <c r="BE162" s="24">
        <f t="shared" si="349"/>
        <v>9.8379629629649634E-6</v>
      </c>
      <c r="BF162" s="24" t="str">
        <f t="shared" si="350"/>
        <v/>
      </c>
      <c r="BG162" s="24" t="str">
        <f t="shared" si="351"/>
        <v/>
      </c>
      <c r="BH162" s="24" t="str">
        <f t="shared" si="352"/>
        <v/>
      </c>
      <c r="BI162" s="24" t="str">
        <f t="shared" si="353"/>
        <v/>
      </c>
      <c r="BJ162" s="24" t="str">
        <f t="shared" si="354"/>
        <v/>
      </c>
      <c r="BK162" s="24" t="str">
        <f t="shared" si="355"/>
        <v/>
      </c>
      <c r="BL162" s="24" t="str">
        <f t="shared" si="356"/>
        <v/>
      </c>
      <c r="BM162" s="24" t="str">
        <f t="shared" si="357"/>
        <v/>
      </c>
      <c r="BN162" s="24" t="str">
        <f t="shared" si="358"/>
        <v/>
      </c>
      <c r="BO162" s="24">
        <f t="shared" si="359"/>
        <v>1.7893518518517781E-5</v>
      </c>
      <c r="BQ162" s="24" t="str">
        <f t="shared" si="360"/>
        <v/>
      </c>
      <c r="BR162" s="24">
        <f t="shared" si="361"/>
        <v>2.6365740740739996E-5</v>
      </c>
      <c r="BS162" s="24" t="str">
        <f t="shared" si="362"/>
        <v/>
      </c>
      <c r="BT162" s="24" t="str">
        <f t="shared" si="363"/>
        <v/>
      </c>
      <c r="BU162" s="24" t="str">
        <f t="shared" si="364"/>
        <v/>
      </c>
      <c r="BV162" s="24" t="str">
        <f t="shared" si="365"/>
        <v/>
      </c>
      <c r="BW162" s="24" t="str">
        <f t="shared" si="366"/>
        <v/>
      </c>
      <c r="BX162" s="24" t="str">
        <f t="shared" si="367"/>
        <v/>
      </c>
      <c r="BY162" s="24" t="str">
        <f t="shared" si="368"/>
        <v/>
      </c>
      <c r="BZ162" s="24" t="str">
        <f t="shared" si="369"/>
        <v/>
      </c>
      <c r="CA162" s="24" t="str">
        <f t="shared" si="370"/>
        <v/>
      </c>
      <c r="CB162" s="24" t="str">
        <f t="shared" si="371"/>
        <v/>
      </c>
      <c r="CC162" s="24">
        <f t="shared" si="372"/>
        <v>1.7893518518517781E-5</v>
      </c>
      <c r="CD162" s="1">
        <f t="shared" si="373"/>
        <v>0</v>
      </c>
      <c r="CE162" s="1">
        <f t="shared" si="374"/>
        <v>2</v>
      </c>
      <c r="CF162" s="24">
        <f t="shared" si="375"/>
        <v>4.4259259259257777E-5</v>
      </c>
      <c r="CG162" s="24">
        <f t="shared" si="376"/>
        <v>2.2129629629628889E-5</v>
      </c>
      <c r="CH162" s="24">
        <f t="shared" si="377"/>
        <v>2.6365740740739996E-5</v>
      </c>
      <c r="CI162" s="24">
        <f t="shared" si="378"/>
        <v>2.6365740740739996E-5</v>
      </c>
      <c r="CJ162" s="24">
        <f t="shared" si="379"/>
        <v>2.6365740740739996E-5</v>
      </c>
      <c r="CM162" s="24" t="str">
        <f t="shared" si="380"/>
        <v/>
      </c>
      <c r="CN162" s="24" t="str">
        <f t="shared" si="381"/>
        <v/>
      </c>
      <c r="CO162" s="24" t="str">
        <f t="shared" si="382"/>
        <v/>
      </c>
      <c r="CP162" s="24" t="str">
        <f t="shared" si="383"/>
        <v/>
      </c>
      <c r="CQ162" s="24" t="str">
        <f t="shared" si="384"/>
        <v/>
      </c>
      <c r="CR162" s="24" t="str">
        <f t="shared" si="385"/>
        <v/>
      </c>
      <c r="CS162" s="24" t="str">
        <f t="shared" si="386"/>
        <v/>
      </c>
      <c r="CT162" s="24" t="str">
        <f t="shared" si="387"/>
        <v/>
      </c>
      <c r="CU162" s="24" t="str">
        <f t="shared" si="388"/>
        <v/>
      </c>
      <c r="CV162" s="24" t="str">
        <f t="shared" si="389"/>
        <v/>
      </c>
      <c r="CW162" s="24" t="str">
        <f t="shared" si="390"/>
        <v/>
      </c>
      <c r="CX162" s="24" t="str">
        <f t="shared" si="391"/>
        <v/>
      </c>
      <c r="CY162" s="24" t="str">
        <f t="shared" si="392"/>
        <v/>
      </c>
      <c r="CZ162" s="1">
        <f t="shared" si="393"/>
        <v>0</v>
      </c>
      <c r="DA162" s="1">
        <f t="shared" si="394"/>
        <v>0</v>
      </c>
      <c r="DB162" s="24">
        <f t="shared" si="395"/>
        <v>0</v>
      </c>
      <c r="DC162" s="24" t="str">
        <f t="shared" si="396"/>
        <v/>
      </c>
      <c r="DD162" s="24">
        <f t="shared" si="397"/>
        <v>0</v>
      </c>
      <c r="DE162" s="24" t="str">
        <f t="shared" si="398"/>
        <v/>
      </c>
      <c r="DF162" s="24" t="str">
        <f t="shared" si="399"/>
        <v/>
      </c>
      <c r="DI162" s="24">
        <f t="shared" si="400"/>
        <v>9.4050925925924511E-5</v>
      </c>
      <c r="DJ162" s="24" t="str">
        <f t="shared" si="401"/>
        <v/>
      </c>
      <c r="DK162" s="24" t="str">
        <f t="shared" si="402"/>
        <v/>
      </c>
      <c r="DL162" s="24" t="str">
        <f t="shared" si="403"/>
        <v/>
      </c>
      <c r="DM162" s="24" t="str">
        <f t="shared" si="404"/>
        <v/>
      </c>
      <c r="DN162" s="24" t="str">
        <f t="shared" si="405"/>
        <v/>
      </c>
      <c r="DO162" s="24" t="str">
        <f t="shared" si="406"/>
        <v/>
      </c>
      <c r="DP162" s="24" t="str">
        <f t="shared" si="407"/>
        <v/>
      </c>
      <c r="DQ162" s="24" t="str">
        <f t="shared" si="408"/>
        <v/>
      </c>
      <c r="DR162" s="24" t="str">
        <f t="shared" si="409"/>
        <v/>
      </c>
      <c r="DS162" s="24" t="str">
        <f t="shared" si="410"/>
        <v/>
      </c>
      <c r="DT162" s="24" t="str">
        <f t="shared" si="411"/>
        <v/>
      </c>
      <c r="DU162" s="24" t="str">
        <f t="shared" si="412"/>
        <v/>
      </c>
      <c r="DV162" s="1">
        <f t="shared" si="413"/>
        <v>1</v>
      </c>
      <c r="DW162" s="1">
        <f t="shared" si="414"/>
        <v>1</v>
      </c>
      <c r="DX162" s="24">
        <f t="shared" si="415"/>
        <v>9.4050925925924511E-5</v>
      </c>
      <c r="DY162" s="24">
        <f t="shared" si="416"/>
        <v>9.4050925925924511E-5</v>
      </c>
      <c r="DZ162" s="24">
        <f t="shared" si="417"/>
        <v>9.4050925925924511E-5</v>
      </c>
      <c r="EA162" s="24">
        <f t="shared" si="418"/>
        <v>9.4050925925924511E-5</v>
      </c>
      <c r="EB162" s="24" t="str">
        <f t="shared" si="419"/>
        <v/>
      </c>
      <c r="EE162" s="24" t="str">
        <f t="shared" si="420"/>
        <v/>
      </c>
      <c r="EF162" s="24" t="str">
        <f t="shared" si="421"/>
        <v/>
      </c>
      <c r="EG162" s="24">
        <f t="shared" si="422"/>
        <v>9.8379629629649634E-6</v>
      </c>
      <c r="EH162" s="24" t="str">
        <f t="shared" si="423"/>
        <v/>
      </c>
      <c r="EI162" s="24" t="str">
        <f t="shared" si="424"/>
        <v/>
      </c>
      <c r="EJ162" s="24" t="str">
        <f t="shared" si="425"/>
        <v/>
      </c>
      <c r="EK162" s="24" t="str">
        <f t="shared" si="426"/>
        <v/>
      </c>
      <c r="EL162" s="24" t="str">
        <f t="shared" si="427"/>
        <v/>
      </c>
      <c r="EM162" s="24" t="str">
        <f t="shared" si="428"/>
        <v/>
      </c>
      <c r="EN162" s="24" t="str">
        <f t="shared" si="429"/>
        <v/>
      </c>
      <c r="EO162" s="24" t="str">
        <f t="shared" si="430"/>
        <v/>
      </c>
      <c r="EP162" s="24" t="str">
        <f t="shared" si="431"/>
        <v/>
      </c>
      <c r="EQ162" s="24" t="str">
        <f t="shared" si="432"/>
        <v/>
      </c>
      <c r="ER162" s="1">
        <f t="shared" si="433"/>
        <v>0</v>
      </c>
      <c r="ES162" s="1">
        <f t="shared" si="434"/>
        <v>1</v>
      </c>
      <c r="ET162" s="24">
        <f t="shared" si="435"/>
        <v>9.8379629629649634E-6</v>
      </c>
      <c r="EU162" s="24">
        <f t="shared" si="436"/>
        <v>9.8379629629649634E-6</v>
      </c>
      <c r="EV162" s="24">
        <f t="shared" si="437"/>
        <v>9.8379629629649634E-6</v>
      </c>
      <c r="EW162" s="24">
        <f t="shared" si="438"/>
        <v>9.8379629629649634E-6</v>
      </c>
      <c r="EX162" s="24">
        <f t="shared" si="439"/>
        <v>9.8379629629649634E-6</v>
      </c>
      <c r="EZ162" s="24">
        <f t="shared" si="440"/>
        <v>1.4814814814814725E-4</v>
      </c>
      <c r="FA162" s="24">
        <f>IF(AND(C162&lt;&gt;"",C162&lt;=20),C162/86400,20/86400)</f>
        <v>1.4814814814814815E-4</v>
      </c>
      <c r="FB162" s="40">
        <f t="shared" si="441"/>
        <v>7.7281930854766756E-14</v>
      </c>
      <c r="FD162" s="24">
        <f t="shared" si="442"/>
        <v>9.4050925925924511E-5</v>
      </c>
      <c r="FE162" s="24">
        <f t="shared" si="443"/>
        <v>3.1481481481479556E-6</v>
      </c>
      <c r="FF162" s="24"/>
      <c r="FG162" s="49">
        <f>K162</f>
        <v>1</v>
      </c>
      <c r="FH162" s="8">
        <f>C162</f>
        <v>12.8</v>
      </c>
      <c r="FI162" s="49">
        <f>L162</f>
        <v>0</v>
      </c>
      <c r="FJ162" s="49">
        <f t="shared" si="444"/>
        <v>1</v>
      </c>
      <c r="FK162" s="49">
        <f t="shared" si="445"/>
        <v>3</v>
      </c>
      <c r="FL162" s="51">
        <f t="shared" si="446"/>
        <v>8.1259999999998769</v>
      </c>
      <c r="FM162" s="49">
        <f t="shared" si="447"/>
        <v>0</v>
      </c>
      <c r="FN162" s="49">
        <f t="shared" si="448"/>
        <v>2</v>
      </c>
      <c r="FO162" s="51">
        <f t="shared" si="449"/>
        <v>3.8239999999998719</v>
      </c>
      <c r="FP162" s="51">
        <f t="shared" si="450"/>
        <v>1.911999999999936</v>
      </c>
      <c r="FQ162" s="51">
        <f t="shared" si="451"/>
        <v>2.2779999999999356</v>
      </c>
      <c r="FR162" s="51">
        <f t="shared" si="452"/>
        <v>2.2779999999999356</v>
      </c>
      <c r="FS162" s="51">
        <f t="shared" si="453"/>
        <v>2.2779999999999356</v>
      </c>
      <c r="FT162" s="1">
        <f t="shared" si="454"/>
        <v>0</v>
      </c>
      <c r="FU162" s="1">
        <f t="shared" si="455"/>
        <v>0</v>
      </c>
      <c r="FV162" s="51">
        <f t="shared" si="456"/>
        <v>0</v>
      </c>
      <c r="FW162" s="51" t="str">
        <f t="shared" si="457"/>
        <v/>
      </c>
      <c r="FX162" s="51">
        <f t="shared" si="458"/>
        <v>0</v>
      </c>
      <c r="FY162" s="51" t="str">
        <f t="shared" si="459"/>
        <v/>
      </c>
      <c r="FZ162" s="51" t="str">
        <f t="shared" si="460"/>
        <v/>
      </c>
      <c r="GA162" s="1">
        <f t="shared" si="461"/>
        <v>1</v>
      </c>
      <c r="GB162" s="1">
        <f t="shared" si="462"/>
        <v>1</v>
      </c>
      <c r="GC162" s="51">
        <f t="shared" si="463"/>
        <v>8.1259999999998769</v>
      </c>
      <c r="GD162" s="51">
        <f t="shared" si="464"/>
        <v>8.1259999999998769</v>
      </c>
      <c r="GE162" s="51">
        <f t="shared" si="465"/>
        <v>8.1259999999998769</v>
      </c>
      <c r="GF162" s="51">
        <f t="shared" si="466"/>
        <v>8.1259999999998769</v>
      </c>
      <c r="GG162" s="51" t="str">
        <f t="shared" si="467"/>
        <v/>
      </c>
      <c r="GH162" s="1">
        <f t="shared" si="468"/>
        <v>0</v>
      </c>
      <c r="GI162" s="1">
        <f t="shared" si="469"/>
        <v>1</v>
      </c>
      <c r="GJ162" s="40">
        <f t="shared" si="470"/>
        <v>0.85000000000017284</v>
      </c>
      <c r="GK162" s="40">
        <f t="shared" si="471"/>
        <v>0.85000000000017284</v>
      </c>
      <c r="GL162" s="40">
        <f t="shared" si="472"/>
        <v>0.85000000000017284</v>
      </c>
      <c r="GM162" s="40">
        <f t="shared" si="473"/>
        <v>0.85000000000017284</v>
      </c>
      <c r="GN162" s="40">
        <f t="shared" si="474"/>
        <v>0.85000000000017284</v>
      </c>
    </row>
    <row r="163" spans="1:196" x14ac:dyDescent="0.25">
      <c r="N163" s="1"/>
      <c r="O163" s="42"/>
    </row>
    <row r="181" spans="10:35" x14ac:dyDescent="0.25">
      <c r="J181" s="1"/>
      <c r="K181" s="1"/>
      <c r="L181" s="1"/>
      <c r="M181" s="1"/>
      <c r="N181" s="1"/>
      <c r="O181" s="42"/>
      <c r="P181" s="3"/>
      <c r="Q181" s="3"/>
      <c r="R181" s="3"/>
      <c r="S181" s="3"/>
      <c r="T181" s="18"/>
      <c r="U181" s="3"/>
      <c r="V181" s="3"/>
      <c r="W181" s="18"/>
      <c r="X181" s="3"/>
      <c r="Y181" s="3"/>
      <c r="Z181" s="18"/>
      <c r="AA181" s="3"/>
      <c r="AB181" s="3"/>
      <c r="AC181" s="18"/>
      <c r="AD181" s="3"/>
      <c r="AE181" s="3"/>
      <c r="AF181" s="3"/>
      <c r="AG181" s="3"/>
      <c r="AH181" s="3"/>
      <c r="AI181" s="3"/>
    </row>
    <row r="182" spans="10:35" x14ac:dyDescent="0.25">
      <c r="J182" s="1"/>
      <c r="K182" s="1"/>
      <c r="L182" s="1"/>
      <c r="M182" s="1"/>
      <c r="N182" s="1"/>
      <c r="O182" s="42"/>
      <c r="P182" s="3"/>
      <c r="Q182" s="3"/>
      <c r="R182" s="3"/>
      <c r="S182" s="3"/>
      <c r="T182" s="18"/>
      <c r="U182" s="3"/>
      <c r="V182" s="3"/>
      <c r="W182" s="18"/>
      <c r="X182" s="3"/>
      <c r="Y182" s="3"/>
      <c r="Z182" s="18"/>
      <c r="AA182" s="3"/>
      <c r="AB182" s="3"/>
      <c r="AC182" s="18"/>
      <c r="AD182" s="3"/>
      <c r="AE182" s="3"/>
      <c r="AF182" s="3"/>
      <c r="AG182" s="3"/>
      <c r="AH182" s="3"/>
      <c r="AI182" s="3"/>
    </row>
    <row r="183" spans="10:35" x14ac:dyDescent="0.25">
      <c r="J183" s="1"/>
      <c r="K183" s="1"/>
      <c r="L183" s="1"/>
      <c r="M183" s="1"/>
      <c r="N183" s="1"/>
      <c r="O183" s="42"/>
      <c r="P183" s="3"/>
      <c r="Q183" s="3"/>
      <c r="R183" s="3"/>
      <c r="S183" s="3"/>
      <c r="T183" s="18"/>
      <c r="U183" s="3"/>
      <c r="V183" s="3"/>
      <c r="W183" s="18"/>
      <c r="X183" s="3"/>
      <c r="Y183" s="3"/>
      <c r="Z183" s="18"/>
      <c r="AA183" s="3"/>
      <c r="AB183" s="3"/>
      <c r="AC183" s="18"/>
      <c r="AD183" s="3"/>
      <c r="AE183" s="3"/>
      <c r="AF183" s="3"/>
      <c r="AG183" s="3"/>
      <c r="AH183" s="3"/>
      <c r="AI183" s="3"/>
    </row>
    <row r="184" spans="10:35" x14ac:dyDescent="0.25">
      <c r="J184" s="1"/>
      <c r="K184" s="1"/>
      <c r="L184" s="1"/>
      <c r="M184" s="1"/>
      <c r="N184" s="1"/>
      <c r="O184" s="42"/>
      <c r="P184" s="3"/>
      <c r="Q184" s="3"/>
      <c r="R184" s="3"/>
      <c r="S184" s="3"/>
      <c r="T184" s="18"/>
      <c r="U184" s="3"/>
      <c r="V184" s="3"/>
      <c r="W184" s="18"/>
      <c r="X184" s="3"/>
      <c r="Y184" s="3"/>
      <c r="Z184" s="18"/>
      <c r="AA184" s="3"/>
      <c r="AB184" s="3"/>
      <c r="AC184" s="18"/>
      <c r="AD184" s="3"/>
      <c r="AE184" s="3"/>
      <c r="AF184" s="3"/>
      <c r="AG184" s="3"/>
      <c r="AH184" s="3"/>
      <c r="AI184" s="3"/>
    </row>
    <row r="185" spans="10:35" x14ac:dyDescent="0.25">
      <c r="J185" s="1"/>
      <c r="K185" s="1"/>
      <c r="L185" s="1"/>
      <c r="M185" s="1"/>
      <c r="N185" s="1"/>
      <c r="O185" s="42"/>
      <c r="P185" s="3"/>
      <c r="Q185" s="3"/>
      <c r="R185" s="3"/>
      <c r="S185" s="3"/>
      <c r="T185" s="18"/>
      <c r="U185" s="3"/>
      <c r="V185" s="3"/>
      <c r="W185" s="18"/>
      <c r="X185" s="3"/>
      <c r="Y185" s="3"/>
      <c r="Z185" s="18"/>
      <c r="AA185" s="3"/>
      <c r="AB185" s="3"/>
      <c r="AC185" s="18"/>
      <c r="AD185" s="3"/>
      <c r="AE185" s="3"/>
      <c r="AF185" s="3"/>
      <c r="AG185" s="3"/>
      <c r="AH185" s="3"/>
      <c r="AI185" s="3"/>
    </row>
    <row r="186" spans="10:35" x14ac:dyDescent="0.25">
      <c r="J186" s="1"/>
      <c r="K186" s="1"/>
      <c r="L186" s="1"/>
      <c r="M186" s="1"/>
      <c r="N186" s="1"/>
      <c r="O186" s="42"/>
      <c r="P186" s="3"/>
      <c r="Q186" s="3"/>
      <c r="R186" s="3"/>
      <c r="S186" s="3"/>
      <c r="T186" s="18"/>
      <c r="U186" s="3"/>
      <c r="V186" s="3"/>
      <c r="W186" s="18"/>
      <c r="X186" s="3"/>
      <c r="Y186" s="3"/>
      <c r="Z186" s="18"/>
      <c r="AA186" s="3"/>
      <c r="AB186" s="3"/>
      <c r="AC186" s="18"/>
      <c r="AD186" s="3"/>
      <c r="AE186" s="3"/>
      <c r="AF186" s="3"/>
      <c r="AG186" s="3"/>
      <c r="AH186" s="3"/>
      <c r="AI186" s="3"/>
    </row>
    <row r="187" spans="10:35" x14ac:dyDescent="0.25">
      <c r="J187" s="1"/>
      <c r="K187" s="1"/>
      <c r="L187" s="1"/>
      <c r="M187" s="1"/>
      <c r="N187" s="1"/>
      <c r="O187" s="42"/>
      <c r="P187" s="3"/>
      <c r="Q187" s="3"/>
      <c r="R187" s="3"/>
      <c r="S187" s="3"/>
      <c r="T187" s="18"/>
      <c r="U187" s="3"/>
      <c r="V187" s="3"/>
      <c r="W187" s="18"/>
      <c r="X187" s="3"/>
      <c r="Y187" s="3"/>
      <c r="Z187" s="18"/>
      <c r="AA187" s="3"/>
      <c r="AB187" s="3"/>
      <c r="AC187" s="18"/>
      <c r="AD187" s="3"/>
      <c r="AE187" s="3"/>
      <c r="AF187" s="3"/>
      <c r="AG187" s="3"/>
      <c r="AH187" s="3"/>
      <c r="AI187" s="3"/>
    </row>
    <row r="188" spans="10:35" x14ac:dyDescent="0.25">
      <c r="J188" s="1"/>
      <c r="K188" s="1"/>
      <c r="L188" s="1"/>
      <c r="M188" s="1"/>
      <c r="N188" s="1"/>
      <c r="O188" s="42"/>
      <c r="P188" s="3"/>
      <c r="Q188" s="3"/>
      <c r="R188" s="3"/>
      <c r="S188" s="3"/>
      <c r="T188" s="18"/>
      <c r="U188" s="3"/>
      <c r="V188" s="3"/>
      <c r="W188" s="18"/>
      <c r="X188" s="3"/>
      <c r="Y188" s="3"/>
      <c r="Z188" s="18"/>
      <c r="AA188" s="3"/>
      <c r="AB188" s="3"/>
      <c r="AC188" s="18"/>
      <c r="AD188" s="3"/>
      <c r="AE188" s="3"/>
      <c r="AF188" s="3"/>
      <c r="AG188" s="3"/>
      <c r="AH188" s="3"/>
      <c r="AI188" s="3"/>
    </row>
    <row r="189" spans="10:35" x14ac:dyDescent="0.25">
      <c r="J189" s="1"/>
      <c r="K189" s="1"/>
      <c r="L189" s="1"/>
      <c r="M189" s="1"/>
      <c r="N189" s="1"/>
      <c r="O189" s="42"/>
      <c r="P189" s="3"/>
      <c r="Q189" s="3"/>
      <c r="R189" s="3"/>
      <c r="S189" s="3"/>
      <c r="T189" s="18"/>
      <c r="U189" s="3"/>
      <c r="V189" s="3"/>
      <c r="W189" s="18"/>
      <c r="X189" s="3"/>
      <c r="Y189" s="3"/>
      <c r="Z189" s="18"/>
      <c r="AA189" s="3"/>
      <c r="AB189" s="3"/>
      <c r="AC189" s="18"/>
      <c r="AD189" s="3"/>
      <c r="AE189" s="3"/>
      <c r="AF189" s="3"/>
      <c r="AG189" s="3"/>
      <c r="AH189" s="3"/>
      <c r="AI189" s="3"/>
    </row>
    <row r="190" spans="10:35" x14ac:dyDescent="0.25">
      <c r="J190" s="1"/>
      <c r="K190" s="1"/>
      <c r="L190" s="1"/>
      <c r="M190" s="1"/>
      <c r="N190" s="1"/>
      <c r="O190" s="42"/>
      <c r="P190" s="3"/>
      <c r="Q190" s="3"/>
      <c r="R190" s="3"/>
      <c r="S190" s="3"/>
      <c r="T190" s="18"/>
      <c r="U190" s="3"/>
      <c r="V190" s="3"/>
      <c r="W190" s="18"/>
      <c r="X190" s="3"/>
      <c r="Y190" s="3"/>
      <c r="Z190" s="18"/>
      <c r="AA190" s="3"/>
      <c r="AB190" s="3"/>
      <c r="AC190" s="18"/>
      <c r="AD190" s="3"/>
      <c r="AE190" s="3"/>
      <c r="AF190" s="3"/>
      <c r="AG190" s="3"/>
      <c r="AH190" s="3"/>
      <c r="AI190" s="3"/>
    </row>
    <row r="191" spans="10:35" x14ac:dyDescent="0.25">
      <c r="J191" s="1"/>
      <c r="K191" s="1"/>
      <c r="L191" s="1"/>
      <c r="M191" s="1"/>
      <c r="N191" s="1"/>
      <c r="O191" s="42"/>
      <c r="P191" s="3"/>
      <c r="Q191" s="3"/>
      <c r="R191" s="3"/>
      <c r="S191" s="3"/>
      <c r="T191" s="18"/>
      <c r="U191" s="3"/>
      <c r="V191" s="3"/>
      <c r="W191" s="18"/>
      <c r="X191" s="3"/>
      <c r="Y191" s="3"/>
      <c r="Z191" s="18"/>
      <c r="AA191" s="3"/>
      <c r="AB191" s="3"/>
      <c r="AC191" s="18"/>
      <c r="AD191" s="3"/>
      <c r="AE191" s="3"/>
      <c r="AF191" s="3"/>
      <c r="AG191" s="3"/>
      <c r="AH191" s="3"/>
      <c r="AI191" s="3"/>
    </row>
    <row r="192" spans="10:35" x14ac:dyDescent="0.25">
      <c r="J192" s="1"/>
      <c r="K192" s="1"/>
      <c r="L192" s="1"/>
      <c r="M192" s="1"/>
      <c r="N192" s="1"/>
      <c r="O192" s="42"/>
      <c r="P192" s="3"/>
      <c r="Q192" s="3"/>
      <c r="R192" s="3"/>
      <c r="S192" s="3"/>
      <c r="T192" s="18"/>
      <c r="U192" s="3"/>
      <c r="V192" s="3"/>
      <c r="W192" s="18"/>
      <c r="X192" s="3"/>
      <c r="Y192" s="3"/>
      <c r="Z192" s="18"/>
      <c r="AA192" s="3"/>
      <c r="AB192" s="3"/>
      <c r="AC192" s="18"/>
      <c r="AD192" s="3"/>
      <c r="AE192" s="3"/>
      <c r="AF192" s="3"/>
      <c r="AG192" s="3"/>
      <c r="AH192" s="3"/>
      <c r="AI192" s="3"/>
    </row>
    <row r="193" spans="10:35" x14ac:dyDescent="0.25">
      <c r="J193" s="1"/>
      <c r="K193" s="1"/>
      <c r="L193" s="1"/>
      <c r="M193" s="1"/>
      <c r="N193" s="1"/>
      <c r="O193" s="42"/>
      <c r="P193" s="3"/>
      <c r="Q193" s="3"/>
      <c r="R193" s="3"/>
      <c r="S193" s="3"/>
      <c r="T193" s="18"/>
      <c r="U193" s="3"/>
      <c r="V193" s="3"/>
      <c r="W193" s="18"/>
      <c r="X193" s="3"/>
      <c r="Y193" s="3"/>
      <c r="Z193" s="18"/>
      <c r="AA193" s="3"/>
      <c r="AB193" s="3"/>
      <c r="AC193" s="18"/>
      <c r="AD193" s="3"/>
      <c r="AE193" s="3"/>
      <c r="AF193" s="3"/>
      <c r="AG193" s="3"/>
      <c r="AH193" s="3"/>
      <c r="AI193" s="3"/>
    </row>
    <row r="194" spans="10:35" x14ac:dyDescent="0.25">
      <c r="J194" s="1"/>
      <c r="K194" s="1"/>
      <c r="L194" s="1"/>
      <c r="M194" s="1"/>
      <c r="N194" s="1"/>
      <c r="O194" s="42"/>
      <c r="P194" s="3"/>
      <c r="Q194" s="3"/>
      <c r="R194" s="3"/>
      <c r="S194" s="3"/>
      <c r="T194" s="18"/>
      <c r="U194" s="3"/>
      <c r="V194" s="3"/>
      <c r="W194" s="18"/>
      <c r="X194" s="3"/>
      <c r="Y194" s="3"/>
      <c r="Z194" s="18"/>
      <c r="AA194" s="3"/>
      <c r="AB194" s="3"/>
      <c r="AC194" s="18"/>
      <c r="AD194" s="3"/>
      <c r="AE194" s="3"/>
      <c r="AF194" s="3"/>
      <c r="AG194" s="3"/>
      <c r="AH194" s="3"/>
      <c r="AI194" s="3"/>
    </row>
    <row r="195" spans="10:35" x14ac:dyDescent="0.25">
      <c r="J195" s="1"/>
      <c r="K195" s="1"/>
      <c r="L195" s="1"/>
      <c r="M195" s="1"/>
      <c r="N195" s="1"/>
      <c r="O195" s="42"/>
      <c r="P195" s="3"/>
      <c r="Q195" s="3"/>
      <c r="R195" s="3"/>
      <c r="S195" s="3"/>
      <c r="T195" s="18"/>
      <c r="U195" s="3"/>
      <c r="V195" s="3"/>
      <c r="W195" s="18"/>
      <c r="X195" s="3"/>
      <c r="Y195" s="3"/>
      <c r="Z195" s="18"/>
      <c r="AA195" s="3"/>
      <c r="AB195" s="3"/>
      <c r="AC195" s="18"/>
      <c r="AD195" s="3"/>
      <c r="AE195" s="3"/>
      <c r="AF195" s="3"/>
      <c r="AG195" s="3"/>
      <c r="AH195" s="3"/>
      <c r="AI195" s="3"/>
    </row>
    <row r="196" spans="10:35" x14ac:dyDescent="0.25">
      <c r="J196" s="1"/>
      <c r="K196" s="1"/>
      <c r="L196" s="1"/>
      <c r="M196" s="1"/>
      <c r="N196" s="1"/>
      <c r="O196" s="42"/>
      <c r="P196" s="3"/>
      <c r="Q196" s="3"/>
      <c r="R196" s="3"/>
      <c r="S196" s="3"/>
      <c r="T196" s="18"/>
      <c r="U196" s="3"/>
      <c r="V196" s="3"/>
      <c r="W196" s="18"/>
      <c r="X196" s="3"/>
      <c r="Y196" s="3"/>
      <c r="Z196" s="18"/>
      <c r="AA196" s="3"/>
      <c r="AB196" s="3"/>
      <c r="AC196" s="18"/>
      <c r="AD196" s="3"/>
      <c r="AE196" s="3"/>
      <c r="AF196" s="3"/>
      <c r="AG196" s="3"/>
      <c r="AH196" s="3"/>
      <c r="AI196" s="3"/>
    </row>
    <row r="197" spans="10:35" x14ac:dyDescent="0.25">
      <c r="J197" s="1"/>
      <c r="K197" s="1"/>
      <c r="L197" s="1"/>
      <c r="M197" s="1"/>
      <c r="N197" s="1"/>
      <c r="O197" s="42"/>
      <c r="P197" s="3"/>
      <c r="Q197" s="3"/>
      <c r="R197" s="3"/>
      <c r="S197" s="3"/>
      <c r="T197" s="18"/>
      <c r="U197" s="3"/>
      <c r="V197" s="3"/>
      <c r="W197" s="18"/>
      <c r="X197" s="3"/>
      <c r="Y197" s="3"/>
      <c r="Z197" s="18"/>
      <c r="AA197" s="3"/>
      <c r="AB197" s="3"/>
      <c r="AC197" s="18"/>
      <c r="AD197" s="3"/>
      <c r="AE197" s="3"/>
      <c r="AF197" s="3"/>
      <c r="AG197" s="3"/>
      <c r="AH197" s="3"/>
      <c r="AI197" s="3"/>
    </row>
    <row r="198" spans="10:35" x14ac:dyDescent="0.25">
      <c r="J198" s="1"/>
      <c r="K198" s="1"/>
      <c r="L198" s="1"/>
      <c r="M198" s="1"/>
      <c r="N198" s="1"/>
      <c r="O198" s="42"/>
      <c r="P198" s="3"/>
      <c r="Q198" s="3"/>
      <c r="R198" s="3"/>
      <c r="S198" s="3"/>
      <c r="T198" s="18"/>
      <c r="U198" s="3"/>
      <c r="V198" s="3"/>
      <c r="W198" s="18"/>
      <c r="X198" s="3"/>
      <c r="Y198" s="3"/>
      <c r="Z198" s="18"/>
      <c r="AA198" s="3"/>
      <c r="AB198" s="3"/>
      <c r="AC198" s="18"/>
      <c r="AD198" s="3"/>
      <c r="AE198" s="3"/>
      <c r="AF198" s="3"/>
      <c r="AG198" s="3"/>
      <c r="AH198" s="3"/>
      <c r="AI198" s="3"/>
    </row>
    <row r="199" spans="10:35" x14ac:dyDescent="0.25">
      <c r="J199" s="1"/>
      <c r="K199" s="1"/>
      <c r="L199" s="1"/>
      <c r="M199" s="1"/>
      <c r="N199" s="1"/>
      <c r="O199" s="42"/>
      <c r="P199" s="3"/>
      <c r="Q199" s="3"/>
      <c r="R199" s="3"/>
      <c r="S199" s="3"/>
      <c r="T199" s="18"/>
      <c r="U199" s="3"/>
      <c r="V199" s="3"/>
      <c r="W199" s="18"/>
      <c r="X199" s="3"/>
      <c r="Y199" s="3"/>
      <c r="Z199" s="18"/>
      <c r="AA199" s="3"/>
      <c r="AB199" s="3"/>
      <c r="AC199" s="18"/>
      <c r="AD199" s="3"/>
      <c r="AE199" s="3"/>
      <c r="AF199" s="3"/>
      <c r="AG199" s="3"/>
      <c r="AH199" s="3"/>
      <c r="AI199" s="3"/>
    </row>
    <row r="200" spans="10:35" x14ac:dyDescent="0.25">
      <c r="J200" s="1"/>
      <c r="K200" s="1"/>
      <c r="L200" s="1"/>
      <c r="M200" s="1"/>
      <c r="N200" s="1"/>
      <c r="O200" s="42"/>
      <c r="P200" s="3"/>
      <c r="Q200" s="3"/>
      <c r="R200" s="3"/>
      <c r="S200" s="3"/>
      <c r="T200" s="18"/>
      <c r="U200" s="3"/>
      <c r="V200" s="3"/>
      <c r="W200" s="18"/>
      <c r="X200" s="3"/>
      <c r="Y200" s="3"/>
      <c r="Z200" s="18"/>
      <c r="AA200" s="3"/>
      <c r="AB200" s="3"/>
      <c r="AC200" s="18"/>
      <c r="AD200" s="3"/>
      <c r="AE200" s="3"/>
      <c r="AF200" s="3"/>
      <c r="AG200" s="3"/>
      <c r="AH200" s="3"/>
      <c r="AI200" s="3"/>
    </row>
    <row r="201" spans="10:35" x14ac:dyDescent="0.25">
      <c r="J201" s="1"/>
      <c r="K201" s="1"/>
      <c r="L201" s="1"/>
      <c r="M201" s="1"/>
      <c r="N201" s="1"/>
      <c r="O201" s="42"/>
      <c r="P201" s="3"/>
      <c r="Q201" s="3"/>
      <c r="R201" s="3"/>
      <c r="S201" s="3"/>
      <c r="T201" s="18"/>
      <c r="U201" s="3"/>
      <c r="V201" s="3"/>
      <c r="W201" s="18"/>
      <c r="X201" s="3"/>
      <c r="Y201" s="3"/>
      <c r="Z201" s="18"/>
      <c r="AA201" s="3"/>
      <c r="AB201" s="3"/>
      <c r="AC201" s="18"/>
      <c r="AD201" s="3"/>
      <c r="AE201" s="3"/>
      <c r="AF201" s="3"/>
      <c r="AG201" s="3"/>
      <c r="AH201" s="3"/>
      <c r="AI201" s="3"/>
    </row>
    <row r="202" spans="10:35" x14ac:dyDescent="0.25">
      <c r="J202" s="1"/>
      <c r="K202" s="1"/>
      <c r="L202" s="1"/>
      <c r="M202" s="1"/>
      <c r="N202" s="1"/>
      <c r="O202" s="42"/>
      <c r="P202" s="3"/>
      <c r="Q202" s="3"/>
      <c r="R202" s="3"/>
      <c r="S202" s="3"/>
      <c r="T202" s="18"/>
      <c r="U202" s="3"/>
      <c r="V202" s="3"/>
      <c r="W202" s="18"/>
      <c r="X202" s="3"/>
      <c r="Y202" s="3"/>
      <c r="Z202" s="18"/>
      <c r="AA202" s="3"/>
      <c r="AB202" s="3"/>
      <c r="AC202" s="18"/>
      <c r="AD202" s="3"/>
      <c r="AE202" s="3"/>
      <c r="AF202" s="3"/>
      <c r="AG202" s="3"/>
      <c r="AH202" s="3"/>
      <c r="AI202" s="3"/>
    </row>
    <row r="203" spans="10:35" x14ac:dyDescent="0.25">
      <c r="J203" s="1"/>
      <c r="K203" s="1"/>
      <c r="L203" s="1"/>
      <c r="M203" s="1"/>
      <c r="N203" s="1"/>
      <c r="O203" s="42"/>
      <c r="P203" s="3"/>
      <c r="Q203" s="3"/>
      <c r="R203" s="3"/>
      <c r="S203" s="3"/>
      <c r="T203" s="18"/>
      <c r="U203" s="3"/>
      <c r="V203" s="3"/>
      <c r="W203" s="18"/>
      <c r="X203" s="3"/>
      <c r="Y203" s="3"/>
      <c r="Z203" s="18"/>
      <c r="AA203" s="3"/>
      <c r="AB203" s="3"/>
      <c r="AC203" s="18"/>
      <c r="AD203" s="3"/>
      <c r="AE203" s="3"/>
      <c r="AF203" s="3"/>
      <c r="AG203" s="3"/>
      <c r="AH203" s="3"/>
      <c r="AI203" s="3"/>
    </row>
    <row r="204" spans="10:35" x14ac:dyDescent="0.25">
      <c r="J204" s="1"/>
      <c r="K204" s="1"/>
      <c r="L204" s="1"/>
      <c r="M204" s="1"/>
      <c r="N204" s="1"/>
      <c r="O204" s="42"/>
      <c r="P204" s="3"/>
      <c r="Q204" s="3"/>
      <c r="R204" s="3"/>
      <c r="S204" s="3"/>
      <c r="T204" s="18"/>
      <c r="U204" s="3"/>
      <c r="V204" s="3"/>
      <c r="W204" s="18"/>
      <c r="X204" s="3"/>
      <c r="Y204" s="3"/>
      <c r="Z204" s="18"/>
      <c r="AA204" s="3"/>
      <c r="AB204" s="3"/>
      <c r="AC204" s="18"/>
      <c r="AD204" s="3"/>
      <c r="AE204" s="3"/>
      <c r="AF204" s="3"/>
      <c r="AG204" s="3"/>
      <c r="AH204" s="3"/>
      <c r="AI204" s="3"/>
    </row>
    <row r="205" spans="10:35" x14ac:dyDescent="0.25">
      <c r="J205" s="1"/>
      <c r="K205" s="1"/>
      <c r="L205" s="1"/>
      <c r="M205" s="1"/>
      <c r="N205" s="1"/>
      <c r="O205" s="42"/>
      <c r="P205" s="3"/>
      <c r="Q205" s="3"/>
      <c r="R205" s="3"/>
      <c r="S205" s="3"/>
      <c r="T205" s="18"/>
      <c r="U205" s="3"/>
      <c r="V205" s="3"/>
      <c r="W205" s="18"/>
      <c r="X205" s="3"/>
      <c r="Y205" s="3"/>
      <c r="Z205" s="18"/>
      <c r="AA205" s="3"/>
      <c r="AB205" s="3"/>
      <c r="AC205" s="18"/>
      <c r="AD205" s="3"/>
      <c r="AE205" s="3"/>
      <c r="AF205" s="3"/>
      <c r="AG205" s="3"/>
      <c r="AH205" s="3"/>
      <c r="AI205" s="3"/>
    </row>
    <row r="206" spans="10:35" x14ac:dyDescent="0.25">
      <c r="J206" s="1"/>
      <c r="K206" s="1"/>
      <c r="L206" s="1"/>
      <c r="M206" s="1"/>
      <c r="N206" s="1"/>
      <c r="O206" s="42"/>
      <c r="P206" s="3"/>
      <c r="Q206" s="3"/>
      <c r="R206" s="3"/>
      <c r="S206" s="3"/>
      <c r="T206" s="18"/>
      <c r="U206" s="3"/>
      <c r="V206" s="3"/>
      <c r="W206" s="18"/>
      <c r="X206" s="3"/>
      <c r="Y206" s="3"/>
      <c r="Z206" s="18"/>
      <c r="AA206" s="3"/>
      <c r="AB206" s="3"/>
      <c r="AC206" s="18"/>
      <c r="AD206" s="3"/>
      <c r="AE206" s="3"/>
      <c r="AF206" s="3"/>
      <c r="AG206" s="3"/>
      <c r="AH206" s="3"/>
      <c r="AI206" s="3"/>
    </row>
    <row r="207" spans="10:35" x14ac:dyDescent="0.25">
      <c r="P207" s="3"/>
      <c r="Q207" s="3"/>
      <c r="R207" s="3"/>
      <c r="S207" s="3"/>
      <c r="T207" s="18"/>
      <c r="U207" s="3"/>
      <c r="V207" s="3"/>
      <c r="W207" s="18"/>
      <c r="X207" s="3"/>
      <c r="Y207" s="3"/>
      <c r="Z207" s="18"/>
      <c r="AA207" s="3"/>
      <c r="AB207" s="3"/>
      <c r="AC207" s="18"/>
      <c r="AD207" s="3"/>
      <c r="AE207" s="3"/>
      <c r="AF207" s="3"/>
      <c r="AG207" s="3"/>
      <c r="AH207" s="3"/>
      <c r="AI207" s="3"/>
    </row>
    <row r="208" spans="10:35" x14ac:dyDescent="0.25">
      <c r="P208" s="3"/>
      <c r="Q208" s="3"/>
      <c r="R208" s="3"/>
      <c r="S208" s="3"/>
      <c r="T208" s="18"/>
      <c r="U208" s="3"/>
      <c r="V208" s="3"/>
      <c r="W208" s="18"/>
      <c r="X208" s="3"/>
      <c r="Y208" s="3"/>
      <c r="Z208" s="18"/>
      <c r="AA208" s="3"/>
      <c r="AB208" s="3"/>
      <c r="AC208" s="18"/>
      <c r="AD208" s="3"/>
      <c r="AE208" s="3"/>
      <c r="AF208" s="3"/>
      <c r="AG208" s="3"/>
      <c r="AH208" s="3"/>
      <c r="AI208" s="3"/>
    </row>
    <row r="209" spans="16:35" x14ac:dyDescent="0.25">
      <c r="P209" s="3"/>
      <c r="Q209" s="3"/>
      <c r="R209" s="3"/>
      <c r="S209" s="3"/>
      <c r="T209" s="18"/>
      <c r="U209" s="3"/>
      <c r="V209" s="3"/>
      <c r="W209" s="18"/>
      <c r="X209" s="3"/>
      <c r="Y209" s="3"/>
      <c r="Z209" s="18"/>
      <c r="AA209" s="3"/>
      <c r="AB209" s="3"/>
      <c r="AC209" s="18"/>
      <c r="AD209" s="3"/>
      <c r="AE209" s="3"/>
      <c r="AF209" s="3"/>
      <c r="AG209" s="3"/>
      <c r="AH209" s="3"/>
      <c r="AI209" s="3"/>
    </row>
    <row r="210" spans="16:35" x14ac:dyDescent="0.25">
      <c r="P210" s="3"/>
      <c r="Q210" s="3"/>
      <c r="R210" s="3"/>
      <c r="S210" s="3"/>
      <c r="T210" s="18"/>
      <c r="U210" s="3"/>
      <c r="V210" s="3"/>
      <c r="W210" s="18"/>
      <c r="X210" s="3"/>
      <c r="Y210" s="3"/>
      <c r="Z210" s="18"/>
      <c r="AA210" s="3"/>
      <c r="AB210" s="3"/>
      <c r="AC210" s="18"/>
      <c r="AD210" s="3"/>
      <c r="AE210" s="3"/>
      <c r="AF210" s="3"/>
      <c r="AG210" s="3"/>
      <c r="AH210" s="3"/>
      <c r="AI210" s="3"/>
    </row>
    <row r="211" spans="16:35" x14ac:dyDescent="0.25">
      <c r="P211" s="3"/>
      <c r="Q211" s="3"/>
      <c r="R211" s="3"/>
      <c r="S211" s="3"/>
      <c r="T211" s="18"/>
      <c r="U211" s="3"/>
      <c r="V211" s="3"/>
      <c r="W211" s="18"/>
      <c r="X211" s="3"/>
      <c r="Y211" s="3"/>
      <c r="Z211" s="18"/>
      <c r="AA211" s="3"/>
      <c r="AB211" s="3"/>
      <c r="AC211" s="18"/>
      <c r="AD211" s="3"/>
      <c r="AE211" s="3"/>
      <c r="AF211" s="3"/>
      <c r="AG211" s="3"/>
      <c r="AH211" s="3"/>
      <c r="AI211" s="3"/>
    </row>
    <row r="212" spans="16:35" x14ac:dyDescent="0.25">
      <c r="P212" s="3"/>
      <c r="Q212" s="3"/>
      <c r="R212" s="3"/>
      <c r="S212" s="3"/>
      <c r="T212" s="18"/>
      <c r="U212" s="3"/>
      <c r="V212" s="3"/>
      <c r="W212" s="18"/>
      <c r="X212" s="3"/>
      <c r="Y212" s="3"/>
      <c r="Z212" s="18"/>
      <c r="AA212" s="3"/>
      <c r="AB212" s="3"/>
      <c r="AC212" s="18"/>
      <c r="AD212" s="3"/>
      <c r="AE212" s="3"/>
      <c r="AF212" s="3"/>
      <c r="AG212" s="3"/>
      <c r="AH212" s="3"/>
      <c r="AI212" s="3"/>
    </row>
    <row r="213" spans="16:35" x14ac:dyDescent="0.25">
      <c r="P213" s="3"/>
      <c r="Q213" s="3"/>
      <c r="R213" s="3"/>
      <c r="S213" s="3"/>
      <c r="T213" s="18"/>
      <c r="U213" s="3"/>
      <c r="V213" s="3"/>
      <c r="W213" s="18"/>
      <c r="X213" s="3"/>
      <c r="Y213" s="3"/>
      <c r="Z213" s="18"/>
      <c r="AA213" s="3"/>
      <c r="AB213" s="3"/>
      <c r="AC213" s="18"/>
      <c r="AD213" s="3"/>
      <c r="AE213" s="3"/>
      <c r="AF213" s="3"/>
      <c r="AG213" s="3"/>
      <c r="AH213" s="3"/>
      <c r="AI213" s="3"/>
    </row>
    <row r="214" spans="16:35" x14ac:dyDescent="0.25">
      <c r="P214" s="3"/>
      <c r="Q214" s="3"/>
      <c r="R214" s="3"/>
      <c r="S214" s="3"/>
      <c r="T214" s="18"/>
      <c r="U214" s="3"/>
      <c r="V214" s="3"/>
      <c r="W214" s="18"/>
      <c r="X214" s="3"/>
      <c r="Y214" s="3"/>
      <c r="Z214" s="18"/>
      <c r="AA214" s="3"/>
      <c r="AB214" s="3"/>
      <c r="AC214" s="18"/>
      <c r="AD214" s="3"/>
      <c r="AE214" s="3"/>
      <c r="AF214" s="3"/>
      <c r="AG214" s="3"/>
      <c r="AH214" s="3"/>
      <c r="AI214" s="3"/>
    </row>
    <row r="215" spans="16:35" x14ac:dyDescent="0.25">
      <c r="P215" s="3"/>
      <c r="Q215" s="3"/>
      <c r="R215" s="3"/>
      <c r="S215" s="3"/>
      <c r="T215" s="18"/>
      <c r="U215" s="3"/>
      <c r="V215" s="3"/>
      <c r="W215" s="18"/>
      <c r="X215" s="3"/>
      <c r="Y215" s="3"/>
      <c r="Z215" s="18"/>
      <c r="AA215" s="3"/>
      <c r="AB215" s="3"/>
      <c r="AC215" s="18"/>
      <c r="AD215" s="3"/>
      <c r="AE215" s="3"/>
      <c r="AF215" s="3"/>
      <c r="AG215" s="3"/>
      <c r="AH215" s="3"/>
      <c r="AI215" s="3"/>
    </row>
    <row r="216" spans="16:35" x14ac:dyDescent="0.25">
      <c r="P216" s="3"/>
      <c r="Q216" s="3"/>
      <c r="R216" s="3"/>
      <c r="S216" s="3"/>
      <c r="T216" s="18"/>
      <c r="U216" s="3"/>
      <c r="V216" s="3"/>
      <c r="W216" s="18"/>
      <c r="X216" s="3"/>
      <c r="Y216" s="3"/>
      <c r="Z216" s="18"/>
      <c r="AA216" s="3"/>
      <c r="AB216" s="3"/>
      <c r="AC216" s="18"/>
      <c r="AD216" s="3"/>
      <c r="AE216" s="3"/>
      <c r="AF216" s="3"/>
      <c r="AG216" s="3"/>
      <c r="AH216" s="3"/>
      <c r="AI216" s="3"/>
    </row>
    <row r="217" spans="16:35" x14ac:dyDescent="0.25">
      <c r="P217" s="3"/>
      <c r="Q217" s="3"/>
      <c r="R217" s="3"/>
      <c r="S217" s="3"/>
      <c r="T217" s="18"/>
      <c r="U217" s="3"/>
      <c r="V217" s="3"/>
      <c r="W217" s="18"/>
      <c r="X217" s="3"/>
      <c r="Y217" s="3"/>
      <c r="Z217" s="18"/>
      <c r="AA217" s="3"/>
      <c r="AB217" s="3"/>
      <c r="AC217" s="18"/>
      <c r="AD217" s="3"/>
      <c r="AE217" s="3"/>
      <c r="AF217" s="3"/>
      <c r="AG217" s="3"/>
      <c r="AH217" s="3"/>
      <c r="AI217" s="3"/>
    </row>
    <row r="218" spans="16:35" x14ac:dyDescent="0.25">
      <c r="P218" s="3"/>
      <c r="Q218" s="3"/>
      <c r="R218" s="3"/>
      <c r="S218" s="3"/>
      <c r="T218" s="18"/>
      <c r="U218" s="3"/>
      <c r="V218" s="3"/>
      <c r="W218" s="18"/>
      <c r="X218" s="3"/>
      <c r="Y218" s="3"/>
      <c r="Z218" s="18"/>
      <c r="AA218" s="3"/>
      <c r="AB218" s="3"/>
      <c r="AC218" s="18"/>
      <c r="AD218" s="3"/>
      <c r="AE218" s="3"/>
      <c r="AF218" s="3"/>
      <c r="AG218" s="3"/>
      <c r="AH218" s="3"/>
      <c r="AI218" s="3"/>
    </row>
    <row r="219" spans="16:35" x14ac:dyDescent="0.25">
      <c r="P219" s="3"/>
      <c r="Q219" s="3"/>
      <c r="R219" s="3"/>
      <c r="S219" s="3"/>
      <c r="T219" s="18"/>
      <c r="U219" s="3"/>
      <c r="V219" s="3"/>
      <c r="W219" s="18"/>
      <c r="X219" s="3"/>
      <c r="Y219" s="3"/>
      <c r="Z219" s="18"/>
      <c r="AA219" s="3"/>
      <c r="AB219" s="3"/>
      <c r="AC219" s="18"/>
      <c r="AD219" s="3"/>
      <c r="AE219" s="3"/>
      <c r="AF219" s="3"/>
      <c r="AG219" s="3"/>
      <c r="AH219" s="3"/>
      <c r="AI219" s="3"/>
    </row>
    <row r="220" spans="16:35" x14ac:dyDescent="0.25">
      <c r="P220" s="3"/>
      <c r="Q220" s="3"/>
      <c r="R220" s="3"/>
      <c r="S220" s="3"/>
      <c r="T220" s="18"/>
      <c r="U220" s="3"/>
      <c r="V220" s="3"/>
      <c r="W220" s="18"/>
      <c r="X220" s="3"/>
      <c r="Y220" s="3"/>
      <c r="Z220" s="18"/>
      <c r="AA220" s="3"/>
      <c r="AB220" s="3"/>
      <c r="AC220" s="18"/>
      <c r="AD220" s="3"/>
      <c r="AE220" s="3"/>
      <c r="AF220" s="3"/>
      <c r="AG220" s="3"/>
      <c r="AH220" s="3"/>
      <c r="AI220" s="3"/>
    </row>
    <row r="221" spans="16:35" x14ac:dyDescent="0.25">
      <c r="P221" s="3"/>
      <c r="Q221" s="3"/>
      <c r="R221" s="3"/>
      <c r="S221" s="3"/>
      <c r="T221" s="18"/>
      <c r="U221" s="3"/>
      <c r="V221" s="3"/>
      <c r="W221" s="18"/>
      <c r="X221" s="3"/>
      <c r="Y221" s="3"/>
      <c r="Z221" s="18"/>
      <c r="AA221" s="3"/>
      <c r="AB221" s="3"/>
      <c r="AC221" s="18"/>
      <c r="AD221" s="3"/>
      <c r="AE221" s="3"/>
      <c r="AF221" s="3"/>
      <c r="AG221" s="3"/>
      <c r="AH221" s="3"/>
      <c r="AI221" s="3"/>
    </row>
    <row r="222" spans="16:35" x14ac:dyDescent="0.25">
      <c r="P222" s="3"/>
      <c r="Q222" s="3"/>
      <c r="R222" s="3"/>
      <c r="S222" s="3"/>
      <c r="T222" s="18"/>
      <c r="U222" s="3"/>
      <c r="V222" s="3"/>
      <c r="W222" s="18"/>
      <c r="X222" s="3"/>
      <c r="Y222" s="3"/>
      <c r="Z222" s="18"/>
      <c r="AA222" s="3"/>
      <c r="AB222" s="3"/>
      <c r="AC222" s="18"/>
      <c r="AD222" s="3"/>
      <c r="AE222" s="3"/>
      <c r="AF222" s="3"/>
      <c r="AG222" s="3"/>
      <c r="AH222" s="3"/>
      <c r="AI222" s="3"/>
    </row>
    <row r="223" spans="16:35" x14ac:dyDescent="0.25">
      <c r="P223" s="3"/>
      <c r="Q223" s="3"/>
      <c r="R223" s="3"/>
      <c r="S223" s="3"/>
      <c r="T223" s="18"/>
      <c r="U223" s="3"/>
      <c r="V223" s="3"/>
      <c r="W223" s="18"/>
      <c r="X223" s="3"/>
      <c r="Y223" s="3"/>
      <c r="Z223" s="18"/>
      <c r="AA223" s="3"/>
      <c r="AB223" s="3"/>
      <c r="AC223" s="18"/>
      <c r="AD223" s="3"/>
      <c r="AE223" s="3"/>
      <c r="AF223" s="3"/>
      <c r="AG223" s="3"/>
      <c r="AH223" s="3"/>
      <c r="AI223" s="3"/>
    </row>
    <row r="224" spans="16:35" x14ac:dyDescent="0.25">
      <c r="P224" s="3"/>
      <c r="Q224" s="3"/>
      <c r="R224" s="3"/>
      <c r="S224" s="3"/>
      <c r="T224" s="18"/>
      <c r="U224" s="3"/>
      <c r="V224" s="3"/>
      <c r="W224" s="18"/>
      <c r="X224" s="3"/>
      <c r="Y224" s="3"/>
      <c r="Z224" s="18"/>
      <c r="AA224" s="3"/>
      <c r="AB224" s="3"/>
      <c r="AC224" s="18"/>
      <c r="AD224" s="3"/>
      <c r="AE224" s="3"/>
      <c r="AF224" s="3"/>
      <c r="AG224" s="3"/>
      <c r="AH224" s="3"/>
      <c r="AI224" s="3"/>
    </row>
    <row r="225" spans="16:35" x14ac:dyDescent="0.25">
      <c r="P225" s="3"/>
      <c r="Q225" s="3"/>
      <c r="R225" s="3"/>
      <c r="S225" s="3"/>
      <c r="T225" s="18"/>
      <c r="U225" s="3"/>
      <c r="V225" s="3"/>
      <c r="W225" s="18"/>
      <c r="X225" s="3"/>
      <c r="Y225" s="3"/>
      <c r="Z225" s="18"/>
      <c r="AA225" s="3"/>
      <c r="AB225" s="3"/>
      <c r="AC225" s="18"/>
      <c r="AD225" s="3"/>
      <c r="AE225" s="3"/>
      <c r="AF225" s="3"/>
      <c r="AG225" s="3"/>
      <c r="AH225" s="3"/>
      <c r="AI225" s="3"/>
    </row>
    <row r="226" spans="16:35" x14ac:dyDescent="0.25">
      <c r="P226" s="3"/>
      <c r="Q226" s="3"/>
      <c r="R226" s="3"/>
      <c r="S226" s="3"/>
      <c r="T226" s="18"/>
      <c r="U226" s="3"/>
      <c r="V226" s="3"/>
      <c r="W226" s="18"/>
      <c r="X226" s="3"/>
      <c r="Y226" s="3"/>
      <c r="Z226" s="18"/>
      <c r="AA226" s="3"/>
      <c r="AB226" s="3"/>
      <c r="AC226" s="18"/>
      <c r="AD226" s="3"/>
      <c r="AE226" s="3"/>
      <c r="AF226" s="3"/>
      <c r="AG226" s="3"/>
      <c r="AH226" s="3"/>
      <c r="AI226" s="3"/>
    </row>
    <row r="227" spans="16:35" x14ac:dyDescent="0.25">
      <c r="P227" s="3"/>
      <c r="Q227" s="3"/>
      <c r="R227" s="3"/>
      <c r="S227" s="3"/>
      <c r="T227" s="18"/>
      <c r="U227" s="3"/>
      <c r="V227" s="3"/>
      <c r="W227" s="18"/>
      <c r="X227" s="3"/>
      <c r="Y227" s="3"/>
      <c r="Z227" s="18"/>
      <c r="AA227" s="3"/>
      <c r="AB227" s="3"/>
      <c r="AC227" s="18"/>
      <c r="AD227" s="3"/>
      <c r="AE227" s="3"/>
      <c r="AF227" s="3"/>
      <c r="AG227" s="3"/>
      <c r="AH227" s="3"/>
      <c r="AI227" s="3"/>
    </row>
  </sheetData>
  <autoFilter ref="A1:GN227" xr:uid="{8D650604-6352-42A8-A164-ED1D497ABDA7}"/>
  <phoneticPr fontId="8" type="noConversion"/>
  <conditionalFormatting sqref="A3:A162">
    <cfRule type="cellIs" dxfId="25" priority="20" operator="notEqual">
      <formula>3</formula>
    </cfRule>
  </conditionalFormatting>
  <conditionalFormatting sqref="BB1:BB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B1:FB1048576">
    <cfRule type="cellIs" dxfId="24" priority="14" operator="greaterThan">
      <formula>0.5</formula>
    </cfRule>
  </conditionalFormatting>
  <conditionalFormatting sqref="FE1:FE1048576">
    <cfRule type="cellIs" dxfId="23" priority="5" operator="greaterThan">
      <formula>ABS(0.3/86400)</formula>
    </cfRule>
  </conditionalFormatting>
  <conditionalFormatting sqref="A2:XFD162">
    <cfRule type="expression" dxfId="22" priority="1">
      <formula>$J2="kein ET"</formula>
    </cfRule>
    <cfRule type="containsBlanks" dxfId="21" priority="2">
      <formula>LEN(TRIM(A2))=0</formula>
    </cfRule>
  </conditionalFormatting>
  <conditionalFormatting sqref="P3:AF162">
    <cfRule type="cellIs" dxfId="20" priority="28" operator="greaterThanOrEqual">
      <formula>$D3</formula>
    </cfRule>
    <cfRule type="cellIs" dxfId="19" priority="29" operator="greaterThanOrEqual">
      <formula>$P3+(20/86400)</formula>
    </cfRule>
    <cfRule type="expression" dxfId="18" priority="30">
      <formula>$N3="X"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AEFA-288D-4C9C-8282-09B61135E98C}">
  <dimension ref="A1:FD205"/>
  <sheetViews>
    <sheetView zoomScale="55" zoomScaleNormal="55" workbookViewId="0">
      <pane ySplit="1" topLeftCell="A2" activePane="bottomLeft" state="frozen"/>
      <selection pane="bottomLeft" activeCell="D7" sqref="D7"/>
    </sheetView>
  </sheetViews>
  <sheetFormatPr defaultColWidth="11.42578125" defaultRowHeight="15" x14ac:dyDescent="0.25"/>
  <cols>
    <col min="1" max="3" width="5.7109375" style="1" customWidth="1"/>
    <col min="4" max="4" width="23" style="2" customWidth="1"/>
    <col min="5" max="6" width="11.42578125" style="1"/>
    <col min="7" max="7" width="19.28515625" customWidth="1"/>
    <col min="8" max="8" width="12" customWidth="1"/>
    <col min="9" max="16384" width="11.42578125" style="1"/>
  </cols>
  <sheetData>
    <row r="1" spans="1:40" s="8" customFormat="1" ht="75" x14ac:dyDescent="0.25">
      <c r="A1" s="31" t="s">
        <v>340</v>
      </c>
      <c r="B1" s="8" t="s">
        <v>339</v>
      </c>
      <c r="C1" s="8" t="s">
        <v>0</v>
      </c>
      <c r="D1" s="67" t="s">
        <v>467</v>
      </c>
      <c r="E1" s="31" t="s">
        <v>468</v>
      </c>
      <c r="F1" s="31" t="s">
        <v>469</v>
      </c>
      <c r="G1" t="s">
        <v>470</v>
      </c>
      <c r="H1" t="s">
        <v>471</v>
      </c>
      <c r="I1" s="31" t="s">
        <v>472</v>
      </c>
      <c r="J1" s="33" t="s">
        <v>473</v>
      </c>
      <c r="K1" s="31" t="s">
        <v>476</v>
      </c>
      <c r="L1" s="33" t="s">
        <v>474</v>
      </c>
      <c r="M1" s="33" t="s">
        <v>475</v>
      </c>
      <c r="N1" s="50" t="s">
        <v>477</v>
      </c>
      <c r="O1" s="50" t="s">
        <v>478</v>
      </c>
      <c r="P1" s="50" t="s">
        <v>479</v>
      </c>
      <c r="Q1" s="50" t="s">
        <v>480</v>
      </c>
      <c r="R1" s="50" t="s">
        <v>481</v>
      </c>
      <c r="S1" s="50" t="s">
        <v>482</v>
      </c>
      <c r="T1" s="35" t="s">
        <v>483</v>
      </c>
      <c r="U1" s="15" t="s">
        <v>484</v>
      </c>
      <c r="V1" s="15" t="s">
        <v>485</v>
      </c>
      <c r="W1" s="15" t="s">
        <v>486</v>
      </c>
      <c r="X1" s="15" t="s">
        <v>487</v>
      </c>
      <c r="Y1" s="15" t="s">
        <v>488</v>
      </c>
      <c r="Z1" s="15" t="s">
        <v>489</v>
      </c>
      <c r="AA1" s="37" t="s">
        <v>490</v>
      </c>
      <c r="AB1" s="52" t="s">
        <v>491</v>
      </c>
      <c r="AC1" s="52" t="s">
        <v>492</v>
      </c>
      <c r="AD1" s="52" t="s">
        <v>493</v>
      </c>
      <c r="AE1" s="52" t="s">
        <v>494</v>
      </c>
      <c r="AF1" s="52" t="s">
        <v>495</v>
      </c>
      <c r="AG1" s="52" t="s">
        <v>496</v>
      </c>
      <c r="AH1" s="39" t="s">
        <v>497</v>
      </c>
      <c r="AI1" s="53" t="s">
        <v>498</v>
      </c>
      <c r="AJ1" s="53" t="s">
        <v>499</v>
      </c>
      <c r="AK1" s="53" t="s">
        <v>500</v>
      </c>
      <c r="AL1" s="53" t="s">
        <v>501</v>
      </c>
      <c r="AM1" s="53" t="s">
        <v>502</v>
      </c>
      <c r="AN1" s="53" t="s">
        <v>503</v>
      </c>
    </row>
    <row r="2" spans="1:40" x14ac:dyDescent="0.25">
      <c r="A2" s="1">
        <v>1</v>
      </c>
      <c r="B2" s="1" t="s">
        <v>288</v>
      </c>
      <c r="C2" s="1">
        <v>1</v>
      </c>
      <c r="D2" s="13"/>
      <c r="E2" s="49">
        <v>1</v>
      </c>
      <c r="F2" s="49">
        <v>0</v>
      </c>
      <c r="G2" s="10">
        <v>3</v>
      </c>
      <c r="H2">
        <v>0</v>
      </c>
      <c r="I2" s="8">
        <v>16.216666599999879</v>
      </c>
      <c r="J2" s="49">
        <v>1</v>
      </c>
      <c r="K2" s="49">
        <v>12</v>
      </c>
      <c r="L2" s="51">
        <v>0.4699999999997817</v>
      </c>
      <c r="M2" s="49">
        <v>0</v>
      </c>
      <c r="N2" s="49">
        <v>6</v>
      </c>
      <c r="O2" s="51">
        <v>10.319999999999263</v>
      </c>
      <c r="P2" s="51">
        <v>1.7199999999998772</v>
      </c>
      <c r="Q2" s="51">
        <v>3.2000000000002804</v>
      </c>
      <c r="R2" s="51">
        <v>3.2000000000002804</v>
      </c>
      <c r="S2" s="51">
        <v>3.2000000000002804</v>
      </c>
      <c r="T2" s="1">
        <v>0</v>
      </c>
      <c r="U2" s="1">
        <v>1</v>
      </c>
      <c r="V2" s="51">
        <v>0.26000000000020451</v>
      </c>
      <c r="W2" s="51">
        <v>0.26000000000020451</v>
      </c>
      <c r="X2" s="51">
        <v>0.26000000000020451</v>
      </c>
      <c r="Y2" s="51">
        <v>0.26000000000020451</v>
      </c>
      <c r="Z2" s="51">
        <v>0.26000000000020451</v>
      </c>
      <c r="AA2" s="1">
        <v>1</v>
      </c>
      <c r="AB2" s="1">
        <v>1</v>
      </c>
      <c r="AC2" s="51">
        <v>0.4699999999997817</v>
      </c>
      <c r="AD2" s="51">
        <v>0.4699999999997817</v>
      </c>
      <c r="AE2" s="51">
        <v>0.4699999999997817</v>
      </c>
      <c r="AF2" s="51">
        <v>0.4699999999997817</v>
      </c>
      <c r="AG2" s="51" t="s">
        <v>466</v>
      </c>
      <c r="AH2" s="1">
        <v>0</v>
      </c>
      <c r="AI2" s="1">
        <v>5</v>
      </c>
      <c r="AJ2" s="40">
        <v>5.1666666000005694</v>
      </c>
      <c r="AK2" s="40">
        <v>1.0333333200001138</v>
      </c>
      <c r="AL2" s="40">
        <v>3.4766665999999891</v>
      </c>
      <c r="AM2" s="40">
        <v>0.52000000000010926</v>
      </c>
      <c r="AN2" s="40">
        <v>0.52000000000010926</v>
      </c>
    </row>
    <row r="3" spans="1:40" x14ac:dyDescent="0.25">
      <c r="A3" s="1">
        <v>1</v>
      </c>
      <c r="B3" s="1" t="s">
        <v>288</v>
      </c>
      <c r="C3" s="1">
        <v>2</v>
      </c>
      <c r="D3" s="14"/>
      <c r="E3" s="49">
        <v>1</v>
      </c>
      <c r="F3" s="49">
        <v>1</v>
      </c>
      <c r="G3">
        <v>3</v>
      </c>
      <c r="H3">
        <v>0</v>
      </c>
      <c r="I3" s="8">
        <v>22.916653099999994</v>
      </c>
      <c r="J3" s="49">
        <v>1</v>
      </c>
      <c r="K3" s="49">
        <v>12</v>
      </c>
      <c r="L3" s="51">
        <v>4.4000000000000483</v>
      </c>
      <c r="M3" s="49">
        <v>0</v>
      </c>
      <c r="N3" s="49">
        <v>6</v>
      </c>
      <c r="O3" s="51">
        <v>7.1199999999995818</v>
      </c>
      <c r="P3" s="51">
        <v>1.186666666666597</v>
      </c>
      <c r="Q3" s="51">
        <v>2.5599999999999845</v>
      </c>
      <c r="R3" s="51">
        <v>0.31000000000023231</v>
      </c>
      <c r="S3" s="51">
        <v>0.31000000000023231</v>
      </c>
      <c r="T3" s="1">
        <v>0</v>
      </c>
      <c r="U3" s="1">
        <v>4</v>
      </c>
      <c r="V3" s="51">
        <v>7.4200000000000488</v>
      </c>
      <c r="W3" s="51">
        <v>1.8550000000000122</v>
      </c>
      <c r="X3" s="51">
        <v>5.9499999999997115</v>
      </c>
      <c r="Y3" s="51">
        <v>0.38999999999985713</v>
      </c>
      <c r="Z3" s="51">
        <v>0.38999999999985713</v>
      </c>
      <c r="AA3" s="1">
        <v>1</v>
      </c>
      <c r="AB3" s="1">
        <v>3</v>
      </c>
      <c r="AC3" s="51">
        <v>5.4600000000003979</v>
      </c>
      <c r="AD3" s="51">
        <v>1.8200000000001326</v>
      </c>
      <c r="AE3" s="51">
        <v>4.4000000000000483</v>
      </c>
      <c r="AF3" s="51">
        <v>4.4000000000000483</v>
      </c>
      <c r="AG3" s="51">
        <v>0.38000000000009138</v>
      </c>
      <c r="AH3" s="1">
        <v>0</v>
      </c>
      <c r="AI3" s="1">
        <v>0</v>
      </c>
      <c r="AJ3" s="40">
        <v>0</v>
      </c>
      <c r="AK3" s="40" t="s">
        <v>466</v>
      </c>
      <c r="AL3" s="40">
        <v>0</v>
      </c>
      <c r="AM3" s="40" t="s">
        <v>466</v>
      </c>
      <c r="AN3" s="40" t="s">
        <v>466</v>
      </c>
    </row>
    <row r="4" spans="1:40" x14ac:dyDescent="0.25">
      <c r="A4" s="1">
        <v>1</v>
      </c>
      <c r="B4" s="1" t="s">
        <v>288</v>
      </c>
      <c r="C4" s="1">
        <v>3</v>
      </c>
      <c r="D4" s="6"/>
      <c r="E4" s="49">
        <v>1</v>
      </c>
      <c r="F4" s="49">
        <v>0</v>
      </c>
      <c r="G4">
        <v>3</v>
      </c>
      <c r="H4">
        <v>0</v>
      </c>
      <c r="I4" s="8">
        <v>10.366665299999994</v>
      </c>
      <c r="J4" s="49">
        <v>1</v>
      </c>
      <c r="K4" s="49">
        <v>5</v>
      </c>
      <c r="L4" s="51">
        <v>0.62000000000016486</v>
      </c>
      <c r="M4" s="49">
        <v>0</v>
      </c>
      <c r="N4" s="49">
        <v>3</v>
      </c>
      <c r="O4" s="51">
        <v>8.6466653000001781</v>
      </c>
      <c r="P4" s="51">
        <v>2.882221766666726</v>
      </c>
      <c r="Q4" s="51">
        <v>7.669999999999888</v>
      </c>
      <c r="R4" s="51">
        <v>7.669999999999888</v>
      </c>
      <c r="S4" s="51">
        <v>7.669999999999888</v>
      </c>
      <c r="T4" s="1">
        <v>0</v>
      </c>
      <c r="U4" s="1">
        <v>1</v>
      </c>
      <c r="V4" s="51">
        <v>0.39999999999992264</v>
      </c>
      <c r="W4" s="51">
        <v>0.39999999999992264</v>
      </c>
      <c r="X4" s="51">
        <v>0.39999999999992264</v>
      </c>
      <c r="Y4" s="51">
        <v>0.39999999999992264</v>
      </c>
      <c r="Z4" s="51">
        <v>0.39999999999992264</v>
      </c>
      <c r="AA4" s="1">
        <v>1</v>
      </c>
      <c r="AB4" s="1">
        <v>1</v>
      </c>
      <c r="AC4" s="51">
        <v>0.62000000000016486</v>
      </c>
      <c r="AD4" s="51">
        <v>0.62000000000016486</v>
      </c>
      <c r="AE4" s="51">
        <v>0.62000000000016486</v>
      </c>
      <c r="AF4" s="51">
        <v>0.62000000000016486</v>
      </c>
      <c r="AG4" s="51" t="s">
        <v>466</v>
      </c>
      <c r="AH4" s="1">
        <v>0</v>
      </c>
      <c r="AI4" s="1">
        <v>1</v>
      </c>
      <c r="AJ4" s="40">
        <v>0.69999999999978968</v>
      </c>
      <c r="AK4" s="40">
        <v>0.69999999999978968</v>
      </c>
      <c r="AL4" s="40">
        <v>0.69999999999978968</v>
      </c>
      <c r="AM4" s="40">
        <v>0.69999999999978968</v>
      </c>
      <c r="AN4" s="40">
        <v>0.69999999999978968</v>
      </c>
    </row>
    <row r="5" spans="1:40" x14ac:dyDescent="0.25">
      <c r="A5" s="1">
        <v>1</v>
      </c>
      <c r="B5" s="1" t="s">
        <v>288</v>
      </c>
      <c r="C5" s="1">
        <v>4</v>
      </c>
      <c r="D5" s="6"/>
      <c r="E5" s="49">
        <v>1</v>
      </c>
      <c r="F5" s="49">
        <v>0</v>
      </c>
      <c r="G5">
        <v>3</v>
      </c>
      <c r="H5">
        <v>0</v>
      </c>
      <c r="I5" s="8">
        <v>9.9333374999999062</v>
      </c>
      <c r="J5" s="49">
        <v>1</v>
      </c>
      <c r="K5" s="49">
        <v>6</v>
      </c>
      <c r="L5" s="51">
        <v>0.70999999999985519</v>
      </c>
      <c r="M5" s="49">
        <v>0</v>
      </c>
      <c r="N5" s="49">
        <v>3</v>
      </c>
      <c r="O5" s="51">
        <v>7.5633375000001335</v>
      </c>
      <c r="P5" s="51">
        <v>2.5211125000000445</v>
      </c>
      <c r="Q5" s="51">
        <v>4.1500000000002091</v>
      </c>
      <c r="R5" s="51">
        <v>3.3600000000001295</v>
      </c>
      <c r="S5" s="51">
        <v>3.3600000000001295</v>
      </c>
      <c r="T5" s="1">
        <v>0</v>
      </c>
      <c r="U5" s="1">
        <v>1</v>
      </c>
      <c r="V5" s="51">
        <v>0.77999999999971426</v>
      </c>
      <c r="W5" s="51">
        <v>0.77999999999971426</v>
      </c>
      <c r="X5" s="51">
        <v>0.77999999999971426</v>
      </c>
      <c r="Y5" s="51">
        <v>0.77999999999971426</v>
      </c>
      <c r="Z5" s="51">
        <v>0.77999999999971426</v>
      </c>
      <c r="AA5" s="1">
        <v>1</v>
      </c>
      <c r="AB5" s="1">
        <v>1</v>
      </c>
      <c r="AC5" s="51">
        <v>0.70999999999985519</v>
      </c>
      <c r="AD5" s="51">
        <v>0.70999999999985519</v>
      </c>
      <c r="AE5" s="51">
        <v>0.70999999999985519</v>
      </c>
      <c r="AF5" s="51">
        <v>0.70999999999985519</v>
      </c>
      <c r="AG5" s="51" t="s">
        <v>466</v>
      </c>
      <c r="AH5" s="1">
        <v>0</v>
      </c>
      <c r="AI5" s="1">
        <v>2</v>
      </c>
      <c r="AJ5" s="40">
        <v>0.88000000000006962</v>
      </c>
      <c r="AK5" s="40">
        <v>0.44000000000003481</v>
      </c>
      <c r="AL5" s="40">
        <v>0.63000000000023038</v>
      </c>
      <c r="AM5" s="40">
        <v>0.63000000000023038</v>
      </c>
      <c r="AN5" s="40">
        <v>0.63000000000023038</v>
      </c>
    </row>
    <row r="6" spans="1:40" x14ac:dyDescent="0.25">
      <c r="A6" s="1">
        <v>1</v>
      </c>
      <c r="B6" s="1" t="s">
        <v>288</v>
      </c>
      <c r="C6" s="1">
        <v>5</v>
      </c>
      <c r="D6" s="6"/>
      <c r="E6" s="49">
        <v>1</v>
      </c>
      <c r="F6" s="49">
        <v>0</v>
      </c>
      <c r="G6">
        <v>3</v>
      </c>
      <c r="H6">
        <v>0</v>
      </c>
      <c r="I6" s="8">
        <v>9.8500077999997888</v>
      </c>
      <c r="J6" s="49">
        <v>0</v>
      </c>
      <c r="K6" s="49">
        <v>7</v>
      </c>
      <c r="L6" s="51" t="s">
        <v>466</v>
      </c>
      <c r="M6" s="49">
        <v>1</v>
      </c>
      <c r="N6" s="49">
        <v>3</v>
      </c>
      <c r="O6" s="51">
        <v>6.9199999999997708</v>
      </c>
      <c r="P6" s="51">
        <v>2.3066666666665903</v>
      </c>
      <c r="Q6" s="51">
        <v>3.4999999999998477</v>
      </c>
      <c r="R6" s="51">
        <v>3.1099999999996908</v>
      </c>
      <c r="S6" s="51">
        <v>3.4999999999998477</v>
      </c>
      <c r="T6" s="1">
        <v>0</v>
      </c>
      <c r="U6" s="1">
        <v>3</v>
      </c>
      <c r="V6" s="51">
        <v>1.720007799999923</v>
      </c>
      <c r="W6" s="51">
        <v>0.57333593333330768</v>
      </c>
      <c r="X6" s="51">
        <v>1.2300078000000103</v>
      </c>
      <c r="Y6" s="51">
        <v>0.14999999999978364</v>
      </c>
      <c r="Z6" s="51">
        <v>0.14999999999978364</v>
      </c>
      <c r="AA6" s="1">
        <v>0</v>
      </c>
      <c r="AB6" s="1">
        <v>0</v>
      </c>
      <c r="AC6" s="51">
        <v>0</v>
      </c>
      <c r="AD6" s="51" t="s">
        <v>466</v>
      </c>
      <c r="AE6" s="51">
        <v>0</v>
      </c>
      <c r="AF6" s="51" t="s">
        <v>466</v>
      </c>
      <c r="AG6" s="51" t="s">
        <v>466</v>
      </c>
      <c r="AH6" s="1">
        <v>0</v>
      </c>
      <c r="AI6" s="1">
        <v>2</v>
      </c>
      <c r="AJ6" s="40">
        <v>1.2100000000001332</v>
      </c>
      <c r="AK6" s="40">
        <v>0.6050000000000666</v>
      </c>
      <c r="AL6" s="40">
        <v>0.92000000000033166</v>
      </c>
      <c r="AM6" s="40">
        <v>0.92000000000033166</v>
      </c>
      <c r="AN6" s="40">
        <v>0.92000000000033166</v>
      </c>
    </row>
    <row r="7" spans="1:40" x14ac:dyDescent="0.25">
      <c r="A7" s="1">
        <v>1</v>
      </c>
      <c r="B7" s="1" t="s">
        <v>288</v>
      </c>
      <c r="C7" s="1">
        <v>6</v>
      </c>
      <c r="D7" s="6"/>
      <c r="E7" s="49">
        <v>1</v>
      </c>
      <c r="F7" s="49">
        <v>0</v>
      </c>
      <c r="G7">
        <v>3</v>
      </c>
      <c r="H7">
        <v>0</v>
      </c>
      <c r="I7" s="8">
        <v>18.98331560000009</v>
      </c>
      <c r="J7" s="49">
        <v>1</v>
      </c>
      <c r="K7" s="49">
        <v>11</v>
      </c>
      <c r="L7" s="51">
        <v>8.1010000000000133</v>
      </c>
      <c r="M7" s="49">
        <v>0</v>
      </c>
      <c r="N7" s="49">
        <v>6</v>
      </c>
      <c r="O7" s="51">
        <v>7.352315600000237</v>
      </c>
      <c r="P7" s="51">
        <v>1.2253859333333728</v>
      </c>
      <c r="Q7" s="51">
        <v>3.6489999999999245</v>
      </c>
      <c r="R7" s="51">
        <v>3.6489999999999245</v>
      </c>
      <c r="S7" s="51">
        <v>3.6489999999999245</v>
      </c>
      <c r="T7" s="1">
        <v>0</v>
      </c>
      <c r="U7" s="1">
        <v>3</v>
      </c>
      <c r="V7" s="51">
        <v>1.8199999999999328</v>
      </c>
      <c r="W7" s="51">
        <v>0.60666666666664426</v>
      </c>
      <c r="X7" s="51">
        <v>0.79999999999984528</v>
      </c>
      <c r="Y7" s="51">
        <v>0.55000000000000604</v>
      </c>
      <c r="Z7" s="51">
        <v>0.55000000000000604</v>
      </c>
      <c r="AA7" s="1">
        <v>1</v>
      </c>
      <c r="AB7" s="1">
        <v>1</v>
      </c>
      <c r="AC7" s="51">
        <v>8.1010000000000133</v>
      </c>
      <c r="AD7" s="51">
        <v>8.1010000000000133</v>
      </c>
      <c r="AE7" s="51">
        <v>8.1010000000000133</v>
      </c>
      <c r="AF7" s="51">
        <v>8.1010000000000133</v>
      </c>
      <c r="AG7" s="51" t="s">
        <v>466</v>
      </c>
      <c r="AH7" s="1">
        <v>0</v>
      </c>
      <c r="AI7" s="1">
        <v>2</v>
      </c>
      <c r="AJ7" s="40">
        <v>1.7099999999998117</v>
      </c>
      <c r="AK7" s="40">
        <v>0.85499999999990584</v>
      </c>
      <c r="AL7" s="40">
        <v>1.24000000000003</v>
      </c>
      <c r="AM7" s="40">
        <v>1.24000000000003</v>
      </c>
      <c r="AN7" s="40">
        <v>1.24000000000003</v>
      </c>
    </row>
    <row r="8" spans="1:40" x14ac:dyDescent="0.25">
      <c r="A8" s="1">
        <v>1</v>
      </c>
      <c r="B8" s="1" t="s">
        <v>288</v>
      </c>
      <c r="C8" s="1">
        <v>7</v>
      </c>
      <c r="D8" s="6"/>
      <c r="E8" s="49">
        <v>1</v>
      </c>
      <c r="F8" s="49">
        <v>0</v>
      </c>
      <c r="G8">
        <v>3</v>
      </c>
      <c r="H8">
        <v>0</v>
      </c>
      <c r="I8" s="8">
        <v>17.71666730000009</v>
      </c>
      <c r="J8" s="49">
        <v>1</v>
      </c>
      <c r="K8" s="49">
        <v>8</v>
      </c>
      <c r="L8" s="51">
        <v>0.37000000000002586</v>
      </c>
      <c r="M8" s="49">
        <v>0</v>
      </c>
      <c r="N8" s="49">
        <v>4</v>
      </c>
      <c r="O8" s="51">
        <v>14.386667300000177</v>
      </c>
      <c r="P8" s="51">
        <v>3.5966668250000442</v>
      </c>
      <c r="Q8" s="51">
        <v>8.089999999999641</v>
      </c>
      <c r="R8" s="51">
        <v>8.089999999999641</v>
      </c>
      <c r="S8" s="51">
        <v>8.089999999999641</v>
      </c>
      <c r="T8" s="1">
        <v>0</v>
      </c>
      <c r="U8" s="1">
        <v>1</v>
      </c>
      <c r="V8" s="51">
        <v>1.0199999999997877</v>
      </c>
      <c r="W8" s="51">
        <v>1.0199999999997877</v>
      </c>
      <c r="X8" s="51">
        <v>1.0199999999997877</v>
      </c>
      <c r="Y8" s="51">
        <v>1.0199999999997877</v>
      </c>
      <c r="Z8" s="51">
        <v>1.0199999999997877</v>
      </c>
      <c r="AA8" s="1">
        <v>1</v>
      </c>
      <c r="AB8" s="1">
        <v>2</v>
      </c>
      <c r="AC8" s="51">
        <v>0.95999999999999419</v>
      </c>
      <c r="AD8" s="51">
        <v>0.4799999999999971</v>
      </c>
      <c r="AE8" s="51">
        <v>0.58999999999996833</v>
      </c>
      <c r="AF8" s="51">
        <v>0.37000000000002586</v>
      </c>
      <c r="AG8" s="51">
        <v>0.58999999999996833</v>
      </c>
      <c r="AH8" s="1">
        <v>0</v>
      </c>
      <c r="AI8" s="1">
        <v>2</v>
      </c>
      <c r="AJ8" s="40">
        <v>1.3500000000001511</v>
      </c>
      <c r="AK8" s="40">
        <v>0.67500000000007554</v>
      </c>
      <c r="AL8" s="40">
        <v>0.90000000000020064</v>
      </c>
      <c r="AM8" s="40">
        <v>0.90000000000020064</v>
      </c>
      <c r="AN8" s="40">
        <v>0.90000000000020064</v>
      </c>
    </row>
    <row r="9" spans="1:40" x14ac:dyDescent="0.25">
      <c r="A9" s="1">
        <v>1</v>
      </c>
      <c r="B9" s="1" t="s">
        <v>288</v>
      </c>
      <c r="C9" s="1">
        <v>8</v>
      </c>
      <c r="D9" s="6"/>
      <c r="E9" s="49">
        <v>1</v>
      </c>
      <c r="F9" s="49">
        <v>1</v>
      </c>
      <c r="G9">
        <v>3</v>
      </c>
      <c r="H9">
        <v>0</v>
      </c>
      <c r="I9" s="8">
        <v>21.833330800000113</v>
      </c>
      <c r="J9" s="49">
        <v>2</v>
      </c>
      <c r="K9" s="49">
        <v>12</v>
      </c>
      <c r="L9" s="51">
        <v>8.8199999999999275</v>
      </c>
      <c r="M9" s="49">
        <v>0</v>
      </c>
      <c r="N9" s="49">
        <v>6</v>
      </c>
      <c r="O9" s="51">
        <v>6.8700000000003421</v>
      </c>
      <c r="P9" s="51">
        <v>1.1450000000000571</v>
      </c>
      <c r="Q9" s="51">
        <v>2.3400000000003418</v>
      </c>
      <c r="R9" s="51">
        <v>0.84999999999987308</v>
      </c>
      <c r="S9" s="51">
        <v>0.84999999999987308</v>
      </c>
      <c r="T9" s="1">
        <v>0</v>
      </c>
      <c r="U9" s="1">
        <v>5</v>
      </c>
      <c r="V9" s="51">
        <v>4.3099999999997589</v>
      </c>
      <c r="W9" s="51">
        <v>0.86199999999995169</v>
      </c>
      <c r="X9" s="51">
        <v>1.3300000000003198</v>
      </c>
      <c r="Y9" s="51">
        <v>0.53000000000017478</v>
      </c>
      <c r="Z9" s="51">
        <v>0.53000000000017478</v>
      </c>
      <c r="AA9" s="1">
        <v>1</v>
      </c>
      <c r="AB9" s="1">
        <v>1</v>
      </c>
      <c r="AC9" s="51">
        <v>8.6799999999996107</v>
      </c>
      <c r="AD9" s="51">
        <v>8.6799999999996107</v>
      </c>
      <c r="AE9" s="51">
        <v>8.6799999999996107</v>
      </c>
      <c r="AF9" s="51">
        <v>8.6799999999996107</v>
      </c>
      <c r="AG9" s="51" t="s">
        <v>466</v>
      </c>
      <c r="AH9" s="1">
        <v>0</v>
      </c>
      <c r="AI9" s="1">
        <v>1</v>
      </c>
      <c r="AJ9" s="40">
        <v>0.14000000000031765</v>
      </c>
      <c r="AK9" s="40">
        <v>0.14000000000031765</v>
      </c>
      <c r="AL9" s="40">
        <v>0.14000000000031765</v>
      </c>
      <c r="AM9" s="40">
        <v>0.14000000000031765</v>
      </c>
      <c r="AN9" s="40">
        <v>0.14000000000031765</v>
      </c>
    </row>
    <row r="10" spans="1:40" x14ac:dyDescent="0.25">
      <c r="A10" s="1">
        <v>1</v>
      </c>
      <c r="B10" s="1" t="s">
        <v>288</v>
      </c>
      <c r="C10" s="1">
        <v>9</v>
      </c>
      <c r="D10" s="6"/>
      <c r="E10" s="49">
        <v>1</v>
      </c>
      <c r="F10" s="49">
        <v>0</v>
      </c>
      <c r="G10">
        <v>3</v>
      </c>
      <c r="H10">
        <v>0</v>
      </c>
      <c r="I10" s="8">
        <v>18.216676999999908</v>
      </c>
      <c r="J10" s="49">
        <v>1</v>
      </c>
      <c r="K10" s="49">
        <v>12</v>
      </c>
      <c r="L10" s="51">
        <v>8.2899999999994538</v>
      </c>
      <c r="M10" s="49">
        <v>0</v>
      </c>
      <c r="N10" s="49">
        <v>6</v>
      </c>
      <c r="O10" s="51">
        <v>8.2800000000002871</v>
      </c>
      <c r="P10" s="51">
        <v>1.3800000000000479</v>
      </c>
      <c r="Q10" s="51">
        <v>4.4400000000003104</v>
      </c>
      <c r="R10" s="51">
        <v>4.4400000000003104</v>
      </c>
      <c r="S10" s="51">
        <v>4.4400000000003104</v>
      </c>
      <c r="T10" s="1">
        <v>0</v>
      </c>
      <c r="U10" s="1">
        <v>4</v>
      </c>
      <c r="V10" s="51">
        <v>0.95999999999999419</v>
      </c>
      <c r="W10" s="51">
        <v>0.23999999999999855</v>
      </c>
      <c r="X10" s="51">
        <v>0.47999999999984722</v>
      </c>
      <c r="Y10" s="51">
        <v>7.0000000000158824E-2</v>
      </c>
      <c r="Z10" s="51">
        <v>7.0000000000158824E-2</v>
      </c>
      <c r="AA10" s="1">
        <v>1</v>
      </c>
      <c r="AB10" s="1">
        <v>1</v>
      </c>
      <c r="AC10" s="51">
        <v>8.2899999999994538</v>
      </c>
      <c r="AD10" s="51">
        <v>8.2899999999994538</v>
      </c>
      <c r="AE10" s="51">
        <v>8.2899999999994538</v>
      </c>
      <c r="AF10" s="51">
        <v>8.2899999999994538</v>
      </c>
      <c r="AG10" s="51" t="s">
        <v>466</v>
      </c>
      <c r="AH10" s="1">
        <v>0</v>
      </c>
      <c r="AI10" s="1">
        <v>2</v>
      </c>
      <c r="AJ10" s="40">
        <v>0.68667700000025755</v>
      </c>
      <c r="AK10" s="40">
        <v>0.34333850000012878</v>
      </c>
      <c r="AL10" s="40">
        <v>0.47667700000008084</v>
      </c>
      <c r="AM10" s="40">
        <v>0.21000000000017671</v>
      </c>
      <c r="AN10" s="40">
        <v>0.21000000000017671</v>
      </c>
    </row>
    <row r="11" spans="1:40" x14ac:dyDescent="0.25">
      <c r="A11" s="1">
        <v>1</v>
      </c>
      <c r="B11" s="1" t="s">
        <v>288</v>
      </c>
      <c r="C11" s="1">
        <v>10</v>
      </c>
      <c r="D11" s="6"/>
      <c r="E11" s="49">
        <v>1</v>
      </c>
      <c r="F11" s="49">
        <v>0</v>
      </c>
      <c r="G11">
        <v>3</v>
      </c>
      <c r="H11">
        <v>0</v>
      </c>
      <c r="I11" s="8">
        <v>9.3166647000000804</v>
      </c>
      <c r="J11" s="49">
        <v>1</v>
      </c>
      <c r="K11" s="49">
        <v>5</v>
      </c>
      <c r="L11" s="51">
        <v>0.58999999999996833</v>
      </c>
      <c r="M11" s="49">
        <v>0</v>
      </c>
      <c r="N11" s="49">
        <v>3</v>
      </c>
      <c r="O11" s="51">
        <v>7.4066647000006984</v>
      </c>
      <c r="P11" s="51">
        <v>2.468888233333566</v>
      </c>
      <c r="Q11" s="51">
        <v>2.5300000000000877</v>
      </c>
      <c r="R11" s="51">
        <v>2.5300000000000877</v>
      </c>
      <c r="S11" s="51">
        <v>2.5300000000000877</v>
      </c>
      <c r="T11" s="1">
        <v>0</v>
      </c>
      <c r="U11" s="1">
        <v>0</v>
      </c>
      <c r="V11" s="51">
        <v>0</v>
      </c>
      <c r="W11" s="51" t="s">
        <v>466</v>
      </c>
      <c r="X11" s="51">
        <v>0</v>
      </c>
      <c r="Y11" s="51" t="s">
        <v>466</v>
      </c>
      <c r="Z11" s="51" t="s">
        <v>466</v>
      </c>
      <c r="AA11" s="1">
        <v>1</v>
      </c>
      <c r="AB11" s="1">
        <v>2</v>
      </c>
      <c r="AC11" s="51">
        <v>1.5399999999995972</v>
      </c>
      <c r="AD11" s="51">
        <v>0.76999999999979862</v>
      </c>
      <c r="AE11" s="51">
        <v>0.94999999999962892</v>
      </c>
      <c r="AF11" s="51">
        <v>0.58999999999996833</v>
      </c>
      <c r="AG11" s="51">
        <v>0.94999999999962892</v>
      </c>
      <c r="AH11" s="1">
        <v>0</v>
      </c>
      <c r="AI11" s="1">
        <v>1</v>
      </c>
      <c r="AJ11" s="40">
        <v>0.3699999999997261</v>
      </c>
      <c r="AK11" s="40">
        <v>0.3699999999997261</v>
      </c>
      <c r="AL11" s="40">
        <v>0.3699999999997261</v>
      </c>
      <c r="AM11" s="40">
        <v>0.3699999999997261</v>
      </c>
      <c r="AN11" s="40">
        <v>0.3699999999997261</v>
      </c>
    </row>
    <row r="12" spans="1:40" x14ac:dyDescent="0.25">
      <c r="A12" s="1">
        <v>1</v>
      </c>
      <c r="B12" s="1" t="s">
        <v>288</v>
      </c>
      <c r="C12" s="1">
        <v>11</v>
      </c>
      <c r="D12" s="6"/>
      <c r="E12" s="49">
        <v>1</v>
      </c>
      <c r="F12" s="49">
        <v>0</v>
      </c>
      <c r="G12">
        <v>3</v>
      </c>
      <c r="H12">
        <v>0</v>
      </c>
      <c r="I12" s="8">
        <v>7.5499964000000617</v>
      </c>
      <c r="J12" s="49">
        <v>1</v>
      </c>
      <c r="K12" s="49">
        <v>7</v>
      </c>
      <c r="L12" s="51">
        <v>3.1300000000001216</v>
      </c>
      <c r="M12" s="49">
        <v>0</v>
      </c>
      <c r="N12" s="49">
        <v>4</v>
      </c>
      <c r="O12" s="51">
        <v>3.0399963999998336</v>
      </c>
      <c r="P12" s="51">
        <v>0.75999909999995841</v>
      </c>
      <c r="Q12" s="51">
        <v>2.3099999999998455</v>
      </c>
      <c r="R12" s="51">
        <v>2.3099999999998455</v>
      </c>
      <c r="S12" s="51">
        <v>2.3099999999998455</v>
      </c>
      <c r="T12" s="1">
        <v>0</v>
      </c>
      <c r="U12" s="1">
        <v>1</v>
      </c>
      <c r="V12" s="51">
        <v>0.31000000000023231</v>
      </c>
      <c r="W12" s="51">
        <v>0.31000000000023231</v>
      </c>
      <c r="X12" s="51">
        <v>0.31000000000023231</v>
      </c>
      <c r="Y12" s="51">
        <v>0.31000000000023231</v>
      </c>
      <c r="Z12" s="51">
        <v>0.31000000000023231</v>
      </c>
      <c r="AA12" s="1">
        <v>1</v>
      </c>
      <c r="AB12" s="1">
        <v>1</v>
      </c>
      <c r="AC12" s="51">
        <v>3.1300000000001216</v>
      </c>
      <c r="AD12" s="51">
        <v>3.1300000000001216</v>
      </c>
      <c r="AE12" s="51">
        <v>3.1300000000001216</v>
      </c>
      <c r="AF12" s="51">
        <v>3.1300000000001216</v>
      </c>
      <c r="AG12" s="51" t="s">
        <v>466</v>
      </c>
      <c r="AH12" s="1">
        <v>0</v>
      </c>
      <c r="AI12" s="1">
        <v>2</v>
      </c>
      <c r="AJ12" s="40">
        <v>1.0699999999998155</v>
      </c>
      <c r="AK12" s="40">
        <v>0.53499999999990777</v>
      </c>
      <c r="AL12" s="40">
        <v>0.61000000000009935</v>
      </c>
      <c r="AM12" s="40">
        <v>0.45999999999971619</v>
      </c>
      <c r="AN12" s="40">
        <v>0.45999999999971619</v>
      </c>
    </row>
    <row r="13" spans="1:40" x14ac:dyDescent="0.25">
      <c r="A13" s="1">
        <v>1</v>
      </c>
      <c r="B13" s="1" t="s">
        <v>288</v>
      </c>
      <c r="C13" s="1">
        <v>12</v>
      </c>
      <c r="D13" s="6"/>
      <c r="E13" s="49">
        <v>1</v>
      </c>
      <c r="F13" s="49">
        <v>0</v>
      </c>
      <c r="G13">
        <v>3</v>
      </c>
      <c r="H13">
        <v>0</v>
      </c>
      <c r="I13" s="8">
        <v>19.349997900000076</v>
      </c>
      <c r="J13" s="49">
        <v>1</v>
      </c>
      <c r="K13" s="49">
        <v>12</v>
      </c>
      <c r="L13" s="51">
        <v>0.50000000000012812</v>
      </c>
      <c r="M13" s="49">
        <v>0</v>
      </c>
      <c r="N13" s="49">
        <v>6</v>
      </c>
      <c r="O13" s="51">
        <v>11.67999999999963</v>
      </c>
      <c r="P13" s="51">
        <v>1.946666666666605</v>
      </c>
      <c r="Q13" s="51">
        <v>3.7199999999999402</v>
      </c>
      <c r="R13" s="51">
        <v>2.7099999999999183</v>
      </c>
      <c r="S13" s="51">
        <v>2.7099999999999183</v>
      </c>
      <c r="T13" s="1">
        <v>0</v>
      </c>
      <c r="U13" s="1">
        <v>0</v>
      </c>
      <c r="V13" s="51">
        <v>0</v>
      </c>
      <c r="W13" s="51" t="s">
        <v>466</v>
      </c>
      <c r="X13" s="51">
        <v>0</v>
      </c>
      <c r="Y13" s="51" t="s">
        <v>466</v>
      </c>
      <c r="Z13" s="51" t="s">
        <v>466</v>
      </c>
      <c r="AA13" s="1">
        <v>1</v>
      </c>
      <c r="AB13" s="1">
        <v>5</v>
      </c>
      <c r="AC13" s="51">
        <v>6.5200000000001479</v>
      </c>
      <c r="AD13" s="51">
        <v>1.3040000000000296</v>
      </c>
      <c r="AE13" s="51">
        <v>2.0400000000000249</v>
      </c>
      <c r="AF13" s="51">
        <v>0.50000000000012812</v>
      </c>
      <c r="AG13" s="51">
        <v>1.4099999999997948</v>
      </c>
      <c r="AH13" s="1">
        <v>0</v>
      </c>
      <c r="AI13" s="1">
        <v>2</v>
      </c>
      <c r="AJ13" s="40">
        <v>1.1499979000003158</v>
      </c>
      <c r="AK13" s="40">
        <v>0.57499895000015788</v>
      </c>
      <c r="AL13" s="40">
        <v>0.71999790000019659</v>
      </c>
      <c r="AM13" s="40">
        <v>0.43000000000011918</v>
      </c>
      <c r="AN13" s="40">
        <v>0.43000000000011918</v>
      </c>
    </row>
    <row r="14" spans="1:40" x14ac:dyDescent="0.25">
      <c r="A14" s="1">
        <v>1</v>
      </c>
      <c r="B14" s="1" t="s">
        <v>288</v>
      </c>
      <c r="C14" s="1">
        <v>13</v>
      </c>
      <c r="D14" s="6"/>
      <c r="E14" s="49">
        <v>1</v>
      </c>
      <c r="F14" s="49">
        <v>0</v>
      </c>
      <c r="G14">
        <v>3</v>
      </c>
      <c r="H14">
        <v>0</v>
      </c>
      <c r="I14" s="8">
        <v>19.566666900000069</v>
      </c>
      <c r="J14" s="49">
        <v>2</v>
      </c>
      <c r="K14" s="49">
        <v>12</v>
      </c>
      <c r="L14" s="51">
        <v>3.4699999999999509</v>
      </c>
      <c r="M14" s="49">
        <v>0</v>
      </c>
      <c r="N14" s="49">
        <v>6</v>
      </c>
      <c r="O14" s="51">
        <v>11.926666900000216</v>
      </c>
      <c r="P14" s="51">
        <v>1.9877778166667026</v>
      </c>
      <c r="Q14" s="51">
        <v>3.5699999999997067</v>
      </c>
      <c r="R14" s="51">
        <v>3.329999999999933</v>
      </c>
      <c r="S14" s="51">
        <v>3.329999999999933</v>
      </c>
      <c r="T14" s="1">
        <v>0</v>
      </c>
      <c r="U14" s="1">
        <v>3</v>
      </c>
      <c r="V14" s="51">
        <v>1.6500000000003179</v>
      </c>
      <c r="W14" s="51">
        <v>0.55000000000010596</v>
      </c>
      <c r="X14" s="51">
        <v>0.72999999999998622</v>
      </c>
      <c r="Y14" s="51">
        <v>0.54000000000024029</v>
      </c>
      <c r="Z14" s="51">
        <v>0.54000000000024029</v>
      </c>
      <c r="AA14" s="1">
        <v>1</v>
      </c>
      <c r="AB14" s="1">
        <v>1</v>
      </c>
      <c r="AC14" s="51">
        <v>2.9299999999997106</v>
      </c>
      <c r="AD14" s="51">
        <v>2.9299999999997106</v>
      </c>
      <c r="AE14" s="51">
        <v>2.9299999999997106</v>
      </c>
      <c r="AF14" s="51">
        <v>2.9299999999997106</v>
      </c>
      <c r="AG14" s="51" t="s">
        <v>466</v>
      </c>
      <c r="AH14" s="1">
        <v>0</v>
      </c>
      <c r="AI14" s="1">
        <v>3</v>
      </c>
      <c r="AJ14" s="40">
        <v>3.0599999999999627</v>
      </c>
      <c r="AK14" s="40">
        <v>1.0199999999999876</v>
      </c>
      <c r="AL14" s="40">
        <v>1.5499999999999625</v>
      </c>
      <c r="AM14" s="40">
        <v>1.5499999999999625</v>
      </c>
      <c r="AN14" s="40">
        <v>1.5499999999999625</v>
      </c>
    </row>
    <row r="15" spans="1:40" x14ac:dyDescent="0.25">
      <c r="A15" s="1">
        <v>1</v>
      </c>
      <c r="B15" s="1" t="s">
        <v>288</v>
      </c>
      <c r="C15" s="1">
        <v>14</v>
      </c>
      <c r="D15" s="6" t="s">
        <v>293</v>
      </c>
      <c r="E15" s="49">
        <v>0</v>
      </c>
      <c r="F15" s="49"/>
      <c r="I15" s="8"/>
      <c r="J15" s="49"/>
      <c r="K15" s="49"/>
      <c r="L15" s="51"/>
      <c r="M15" s="49"/>
      <c r="N15" s="49"/>
      <c r="O15" s="51"/>
      <c r="P15" s="51"/>
      <c r="Q15" s="51"/>
      <c r="R15" s="51"/>
      <c r="S15" s="51"/>
      <c r="V15" s="51"/>
      <c r="W15" s="51"/>
      <c r="X15" s="51"/>
      <c r="Y15" s="51"/>
      <c r="Z15" s="51"/>
      <c r="AC15" s="51"/>
      <c r="AD15" s="51"/>
      <c r="AE15" s="51"/>
      <c r="AF15" s="51"/>
      <c r="AG15" s="51"/>
      <c r="AJ15" s="40"/>
      <c r="AK15" s="40"/>
      <c r="AL15" s="40"/>
      <c r="AM15" s="40"/>
      <c r="AN15" s="40"/>
    </row>
    <row r="16" spans="1:40" x14ac:dyDescent="0.25">
      <c r="A16" s="1">
        <v>1</v>
      </c>
      <c r="B16" s="1" t="s">
        <v>288</v>
      </c>
      <c r="C16" s="1">
        <v>15</v>
      </c>
      <c r="D16" s="6" t="s">
        <v>293</v>
      </c>
      <c r="E16" s="49">
        <v>0</v>
      </c>
      <c r="F16" s="49"/>
      <c r="I16" s="8"/>
      <c r="J16" s="49"/>
      <c r="K16" s="49"/>
      <c r="L16" s="51"/>
      <c r="M16" s="49"/>
      <c r="N16" s="49"/>
      <c r="O16" s="51"/>
      <c r="P16" s="51"/>
      <c r="Q16" s="51"/>
      <c r="R16" s="51"/>
      <c r="S16" s="51"/>
      <c r="V16" s="51"/>
      <c r="W16" s="51"/>
      <c r="X16" s="51"/>
      <c r="Y16" s="51"/>
      <c r="Z16" s="51"/>
      <c r="AC16" s="51"/>
      <c r="AD16" s="51"/>
      <c r="AE16" s="51"/>
      <c r="AF16" s="51"/>
      <c r="AG16" s="51"/>
      <c r="AJ16" s="40"/>
      <c r="AK16" s="40"/>
      <c r="AL16" s="40"/>
      <c r="AM16" s="40"/>
      <c r="AN16" s="40"/>
    </row>
    <row r="17" spans="1:40" x14ac:dyDescent="0.25">
      <c r="A17" s="1">
        <v>1</v>
      </c>
      <c r="B17" s="1" t="s">
        <v>288</v>
      </c>
      <c r="C17" s="1">
        <v>16</v>
      </c>
      <c r="D17" s="6" t="s">
        <v>293</v>
      </c>
      <c r="E17" s="49">
        <v>0</v>
      </c>
      <c r="F17" s="49"/>
      <c r="I17" s="8"/>
      <c r="J17" s="49"/>
      <c r="K17" s="49"/>
      <c r="L17" s="51"/>
      <c r="M17" s="49"/>
      <c r="N17" s="49"/>
      <c r="O17" s="51"/>
      <c r="P17" s="51"/>
      <c r="Q17" s="51"/>
      <c r="R17" s="51"/>
      <c r="S17" s="51"/>
      <c r="V17" s="51"/>
      <c r="W17" s="51"/>
      <c r="X17" s="51"/>
      <c r="Y17" s="51"/>
      <c r="Z17" s="51"/>
      <c r="AC17" s="51"/>
      <c r="AD17" s="51"/>
      <c r="AE17" s="51"/>
      <c r="AF17" s="51"/>
      <c r="AG17" s="51"/>
      <c r="AJ17" s="40"/>
      <c r="AK17" s="40"/>
      <c r="AL17" s="40"/>
      <c r="AM17" s="40"/>
      <c r="AN17" s="40"/>
    </row>
    <row r="18" spans="1:40" x14ac:dyDescent="0.25">
      <c r="A18" s="1">
        <v>1</v>
      </c>
      <c r="B18" s="1" t="s">
        <v>288</v>
      </c>
      <c r="C18" s="1">
        <v>17</v>
      </c>
      <c r="D18" s="6"/>
      <c r="E18" s="49">
        <v>1</v>
      </c>
      <c r="F18" s="49">
        <v>0</v>
      </c>
      <c r="G18">
        <v>3</v>
      </c>
      <c r="H18">
        <v>0</v>
      </c>
      <c r="I18" s="8">
        <v>8.9833342999999886</v>
      </c>
      <c r="J18" s="49">
        <v>1</v>
      </c>
      <c r="K18" s="49">
        <v>5</v>
      </c>
      <c r="L18" s="51">
        <v>2.4400000000000976</v>
      </c>
      <c r="M18" s="49">
        <v>0</v>
      </c>
      <c r="N18" s="49">
        <v>3</v>
      </c>
      <c r="O18" s="51">
        <v>5.4733342999996655</v>
      </c>
      <c r="P18" s="51">
        <v>1.8244447666665553</v>
      </c>
      <c r="Q18" s="51">
        <v>2.7000000000000024</v>
      </c>
      <c r="R18" s="51">
        <v>2.3199999999996113</v>
      </c>
      <c r="S18" s="51">
        <v>2.3199999999996113</v>
      </c>
      <c r="T18" s="1">
        <v>0</v>
      </c>
      <c r="U18" s="1">
        <v>0</v>
      </c>
      <c r="V18" s="51">
        <v>0</v>
      </c>
      <c r="W18" s="51" t="s">
        <v>466</v>
      </c>
      <c r="X18" s="51">
        <v>0</v>
      </c>
      <c r="Y18" s="51" t="s">
        <v>466</v>
      </c>
      <c r="Z18" s="51" t="s">
        <v>466</v>
      </c>
      <c r="AA18" s="1">
        <v>1</v>
      </c>
      <c r="AB18" s="1">
        <v>1</v>
      </c>
      <c r="AC18" s="51">
        <v>2.4400000000000976</v>
      </c>
      <c r="AD18" s="51">
        <v>2.4400000000000976</v>
      </c>
      <c r="AE18" s="51">
        <v>2.4400000000000976</v>
      </c>
      <c r="AF18" s="51">
        <v>2.4400000000000976</v>
      </c>
      <c r="AG18" s="51" t="s">
        <v>466</v>
      </c>
      <c r="AH18" s="1">
        <v>0</v>
      </c>
      <c r="AI18" s="1">
        <v>2</v>
      </c>
      <c r="AJ18" s="40">
        <v>1.0700000000001153</v>
      </c>
      <c r="AK18" s="40">
        <v>0.53500000000005765</v>
      </c>
      <c r="AL18" s="40">
        <v>0.73000000000028598</v>
      </c>
      <c r="AM18" s="40">
        <v>0.73000000000028598</v>
      </c>
      <c r="AN18" s="40">
        <v>0.73000000000028598</v>
      </c>
    </row>
    <row r="19" spans="1:40" x14ac:dyDescent="0.25">
      <c r="A19" s="1">
        <v>1</v>
      </c>
      <c r="B19" s="1" t="s">
        <v>288</v>
      </c>
      <c r="C19" s="1">
        <v>18</v>
      </c>
      <c r="D19" s="6"/>
      <c r="E19" s="49">
        <v>1</v>
      </c>
      <c r="F19" s="49">
        <v>0</v>
      </c>
      <c r="G19">
        <v>3</v>
      </c>
      <c r="H19">
        <v>0</v>
      </c>
      <c r="I19" s="8">
        <v>13.616665099999867</v>
      </c>
      <c r="J19" s="49">
        <v>1</v>
      </c>
      <c r="K19" s="49">
        <v>7</v>
      </c>
      <c r="L19" s="51">
        <v>8.6900000000002748</v>
      </c>
      <c r="M19" s="49">
        <v>0</v>
      </c>
      <c r="N19" s="49">
        <v>4</v>
      </c>
      <c r="O19" s="51">
        <v>3.786665099999198</v>
      </c>
      <c r="P19" s="51">
        <v>0.9466662749997995</v>
      </c>
      <c r="Q19" s="51">
        <v>1.4399999999998414</v>
      </c>
      <c r="R19" s="51">
        <v>0.5199999999998095</v>
      </c>
      <c r="S19" s="51">
        <v>0.5199999999998095</v>
      </c>
      <c r="T19" s="1">
        <v>0</v>
      </c>
      <c r="U19" s="1">
        <v>2</v>
      </c>
      <c r="V19" s="51">
        <v>0.99000000000049049</v>
      </c>
      <c r="W19" s="51">
        <v>0.49500000000024524</v>
      </c>
      <c r="X19" s="51">
        <v>0.63000000000023038</v>
      </c>
      <c r="Y19" s="51">
        <v>0.36000000000026011</v>
      </c>
      <c r="Z19" s="51">
        <v>0.36000000000026011</v>
      </c>
      <c r="AA19" s="1">
        <v>1</v>
      </c>
      <c r="AB19" s="1">
        <v>1</v>
      </c>
      <c r="AC19" s="51">
        <v>8.6900000000002748</v>
      </c>
      <c r="AD19" s="51">
        <v>8.6900000000002748</v>
      </c>
      <c r="AE19" s="51">
        <v>8.6900000000002748</v>
      </c>
      <c r="AF19" s="51">
        <v>8.6900000000002748</v>
      </c>
      <c r="AG19" s="51" t="s">
        <v>466</v>
      </c>
      <c r="AH19" s="1">
        <v>0</v>
      </c>
      <c r="AI19" s="1">
        <v>1</v>
      </c>
      <c r="AJ19" s="40">
        <v>0.14999999999978364</v>
      </c>
      <c r="AK19" s="40">
        <v>0.14999999999978364</v>
      </c>
      <c r="AL19" s="40">
        <v>0.14999999999978364</v>
      </c>
      <c r="AM19" s="40">
        <v>0.14999999999978364</v>
      </c>
      <c r="AN19" s="40">
        <v>0.14999999999978364</v>
      </c>
    </row>
    <row r="20" spans="1:40" x14ac:dyDescent="0.25">
      <c r="A20" s="1">
        <v>1</v>
      </c>
      <c r="B20" s="1" t="s">
        <v>288</v>
      </c>
      <c r="C20" s="1">
        <v>19</v>
      </c>
      <c r="D20" s="6"/>
      <c r="E20" s="49">
        <v>1</v>
      </c>
      <c r="F20" s="49">
        <v>1</v>
      </c>
      <c r="G20">
        <v>3</v>
      </c>
      <c r="H20">
        <v>0</v>
      </c>
      <c r="I20" s="8">
        <v>22.899992700000062</v>
      </c>
      <c r="J20" s="49">
        <v>1</v>
      </c>
      <c r="K20" s="49">
        <v>10</v>
      </c>
      <c r="L20" s="51">
        <v>0.56000000000007155</v>
      </c>
      <c r="M20" s="49">
        <v>0</v>
      </c>
      <c r="N20" s="49">
        <v>5</v>
      </c>
      <c r="O20" s="51">
        <v>13.380000000000125</v>
      </c>
      <c r="P20" s="51">
        <v>2.676000000000025</v>
      </c>
      <c r="Q20" s="51">
        <v>4.3200000000001237</v>
      </c>
      <c r="R20" s="51">
        <v>3.9299999999999669</v>
      </c>
      <c r="S20" s="51">
        <v>3.9299999999999669</v>
      </c>
      <c r="T20" s="1">
        <v>0</v>
      </c>
      <c r="U20" s="1">
        <v>4</v>
      </c>
      <c r="V20" s="51">
        <v>4.8699999999998305</v>
      </c>
      <c r="W20" s="51">
        <v>1.2174999999999576</v>
      </c>
      <c r="X20" s="51">
        <v>1.6500000000000181</v>
      </c>
      <c r="Y20" s="51">
        <v>0.89999999999990088</v>
      </c>
      <c r="Z20" s="51">
        <v>0.89999999999990088</v>
      </c>
      <c r="AA20" s="1">
        <v>1</v>
      </c>
      <c r="AB20" s="1">
        <v>1</v>
      </c>
      <c r="AC20" s="51">
        <v>0.56000000000007155</v>
      </c>
      <c r="AD20" s="51">
        <v>0.56000000000007155</v>
      </c>
      <c r="AE20" s="51">
        <v>0.56000000000007155</v>
      </c>
      <c r="AF20" s="51">
        <v>0.56000000000007155</v>
      </c>
      <c r="AG20" s="51" t="s">
        <v>466</v>
      </c>
      <c r="AH20" s="1">
        <v>0</v>
      </c>
      <c r="AI20" s="1">
        <v>1</v>
      </c>
      <c r="AJ20" s="40">
        <v>1.1900000000000022</v>
      </c>
      <c r="AK20" s="40">
        <v>1.1900000000000022</v>
      </c>
      <c r="AL20" s="40">
        <v>1.1900000000000022</v>
      </c>
      <c r="AM20" s="40">
        <v>1.1900000000000022</v>
      </c>
      <c r="AN20" s="40">
        <v>1.1900000000000022</v>
      </c>
    </row>
    <row r="21" spans="1:40" x14ac:dyDescent="0.25">
      <c r="A21" s="1">
        <v>1</v>
      </c>
      <c r="B21" s="1" t="s">
        <v>288</v>
      </c>
      <c r="C21" s="1">
        <v>20</v>
      </c>
      <c r="D21" s="6"/>
      <c r="E21" s="49">
        <v>1</v>
      </c>
      <c r="F21" s="49">
        <v>1</v>
      </c>
      <c r="G21">
        <v>3</v>
      </c>
      <c r="H21">
        <v>0</v>
      </c>
      <c r="I21" s="8">
        <v>25.566666800000007</v>
      </c>
      <c r="J21" s="49">
        <v>1</v>
      </c>
      <c r="K21" s="49">
        <v>5</v>
      </c>
      <c r="L21" s="51">
        <v>7.5500000000000007</v>
      </c>
      <c r="M21" s="49">
        <v>0</v>
      </c>
      <c r="N21" s="49">
        <v>3</v>
      </c>
      <c r="O21" s="51">
        <v>11.319999999999519</v>
      </c>
      <c r="P21" s="51">
        <v>3.7733333333331731</v>
      </c>
      <c r="Q21" s="51">
        <v>7.0899999999999856</v>
      </c>
      <c r="R21" s="51">
        <v>7.0899999999999856</v>
      </c>
      <c r="S21" s="51">
        <v>7.0899999999999856</v>
      </c>
      <c r="T21" s="1">
        <v>0</v>
      </c>
      <c r="U21" s="1">
        <v>2</v>
      </c>
      <c r="V21" s="51">
        <v>1.1300000000005084</v>
      </c>
      <c r="W21" s="51">
        <v>0.56500000000025419</v>
      </c>
      <c r="X21" s="51">
        <v>0.72000000000022046</v>
      </c>
      <c r="Y21" s="51">
        <v>0.72000000000022046</v>
      </c>
      <c r="Z21" s="51">
        <v>0.72000000000022046</v>
      </c>
      <c r="AA21" s="1">
        <v>1</v>
      </c>
      <c r="AB21" s="1">
        <v>1</v>
      </c>
      <c r="AC21" s="51">
        <v>7.5500000000000007</v>
      </c>
      <c r="AD21" s="51">
        <v>7.5500000000000007</v>
      </c>
      <c r="AE21" s="51">
        <v>7.5500000000000007</v>
      </c>
      <c r="AF21" s="51">
        <v>7.5500000000000007</v>
      </c>
      <c r="AG21" s="51" t="s">
        <v>466</v>
      </c>
      <c r="AH21" s="1">
        <v>0</v>
      </c>
      <c r="AI21" s="1">
        <v>0</v>
      </c>
      <c r="AJ21" s="40">
        <v>0</v>
      </c>
      <c r="AK21" s="40" t="s">
        <v>466</v>
      </c>
      <c r="AL21" s="40">
        <v>0</v>
      </c>
      <c r="AM21" s="40" t="s">
        <v>466</v>
      </c>
      <c r="AN21" s="40" t="s">
        <v>466</v>
      </c>
    </row>
    <row r="22" spans="1:40" x14ac:dyDescent="0.25">
      <c r="A22" s="1">
        <v>1</v>
      </c>
      <c r="B22" s="1" t="s">
        <v>288</v>
      </c>
      <c r="C22" s="1">
        <v>21</v>
      </c>
      <c r="D22" s="6"/>
      <c r="E22" s="49">
        <v>1</v>
      </c>
      <c r="F22" s="49">
        <v>0</v>
      </c>
      <c r="G22">
        <v>3</v>
      </c>
      <c r="H22">
        <v>0</v>
      </c>
      <c r="I22" s="8">
        <v>9.5666666000001133</v>
      </c>
      <c r="J22" s="49">
        <v>1</v>
      </c>
      <c r="K22" s="49">
        <v>8</v>
      </c>
      <c r="L22" s="51">
        <v>0.5799999999993033</v>
      </c>
      <c r="M22" s="49">
        <v>0</v>
      </c>
      <c r="N22" s="49">
        <v>4</v>
      </c>
      <c r="O22" s="51">
        <v>5.5766666000005571</v>
      </c>
      <c r="P22" s="51">
        <v>1.3941666500001393</v>
      </c>
      <c r="Q22" s="51">
        <v>2.4100000000002009</v>
      </c>
      <c r="R22" s="51">
        <v>2.4100000000002009</v>
      </c>
      <c r="S22" s="51">
        <v>2.4100000000002009</v>
      </c>
      <c r="T22" s="1">
        <v>0</v>
      </c>
      <c r="U22" s="1">
        <v>3</v>
      </c>
      <c r="V22" s="51">
        <v>2.4199999999999666</v>
      </c>
      <c r="W22" s="51">
        <v>0.80666666666665554</v>
      </c>
      <c r="X22" s="51">
        <v>1.2900000000000578</v>
      </c>
      <c r="Y22" s="51">
        <v>1.2900000000000578</v>
      </c>
      <c r="Z22" s="51">
        <v>1.2900000000000578</v>
      </c>
      <c r="AA22" s="1">
        <v>1</v>
      </c>
      <c r="AB22" s="1">
        <v>2</v>
      </c>
      <c r="AC22" s="51">
        <v>1.569999999999494</v>
      </c>
      <c r="AD22" s="51">
        <v>0.78499999999974701</v>
      </c>
      <c r="AE22" s="51">
        <v>0.99000000000019073</v>
      </c>
      <c r="AF22" s="51">
        <v>0.5799999999993033</v>
      </c>
      <c r="AG22" s="51">
        <v>0.99000000000019073</v>
      </c>
      <c r="AH22" s="1">
        <v>0</v>
      </c>
      <c r="AI22" s="1">
        <v>0</v>
      </c>
      <c r="AJ22" s="40">
        <v>0</v>
      </c>
      <c r="AK22" s="40" t="s">
        <v>466</v>
      </c>
      <c r="AL22" s="40">
        <v>0</v>
      </c>
      <c r="AM22" s="40" t="s">
        <v>466</v>
      </c>
      <c r="AN22" s="40" t="s">
        <v>466</v>
      </c>
    </row>
    <row r="23" spans="1:40" x14ac:dyDescent="0.25">
      <c r="A23" s="1">
        <v>1</v>
      </c>
      <c r="B23" s="1" t="s">
        <v>288</v>
      </c>
      <c r="C23" s="1">
        <v>22</v>
      </c>
      <c r="D23" s="6"/>
      <c r="E23" s="49">
        <v>1</v>
      </c>
      <c r="F23" s="49">
        <v>0</v>
      </c>
      <c r="G23">
        <v>3</v>
      </c>
      <c r="H23">
        <v>0</v>
      </c>
      <c r="I23" s="8">
        <v>10.766666999999899</v>
      </c>
      <c r="J23" s="49">
        <v>1</v>
      </c>
      <c r="K23" s="49">
        <v>7</v>
      </c>
      <c r="L23" s="51">
        <v>0.40999999999968839</v>
      </c>
      <c r="M23" s="49">
        <v>0</v>
      </c>
      <c r="N23" s="49">
        <v>4</v>
      </c>
      <c r="O23" s="51">
        <v>8.7266670000002442</v>
      </c>
      <c r="P23" s="51">
        <v>2.1816667500000611</v>
      </c>
      <c r="Q23" s="51">
        <v>3.3200000000001673</v>
      </c>
      <c r="R23" s="51">
        <v>3.1600000000003181</v>
      </c>
      <c r="S23" s="51">
        <v>3.1600000000003181</v>
      </c>
      <c r="T23" s="1">
        <v>0</v>
      </c>
      <c r="U23" s="1">
        <v>2</v>
      </c>
      <c r="V23" s="51">
        <v>0.67999999999995842</v>
      </c>
      <c r="W23" s="51">
        <v>0.33999999999997921</v>
      </c>
      <c r="X23" s="51">
        <v>0.40999999999998815</v>
      </c>
      <c r="Y23" s="51">
        <v>0.26999999999997026</v>
      </c>
      <c r="Z23" s="51">
        <v>0.26999999999997026</v>
      </c>
      <c r="AA23" s="1">
        <v>1</v>
      </c>
      <c r="AB23" s="1">
        <v>1</v>
      </c>
      <c r="AC23" s="51">
        <v>0.40999999999968839</v>
      </c>
      <c r="AD23" s="51">
        <v>0.40999999999968839</v>
      </c>
      <c r="AE23" s="51">
        <v>0.40999999999968839</v>
      </c>
      <c r="AF23" s="51">
        <v>0.40999999999968839</v>
      </c>
      <c r="AG23" s="51" t="s">
        <v>466</v>
      </c>
      <c r="AH23" s="1">
        <v>0</v>
      </c>
      <c r="AI23" s="1">
        <v>1</v>
      </c>
      <c r="AJ23" s="40">
        <v>0.94999999999992868</v>
      </c>
      <c r="AK23" s="40">
        <v>0.94999999999992868</v>
      </c>
      <c r="AL23" s="40">
        <v>0.94999999999992868</v>
      </c>
      <c r="AM23" s="40">
        <v>0.94999999999992868</v>
      </c>
      <c r="AN23" s="40">
        <v>0.94999999999992868</v>
      </c>
    </row>
    <row r="24" spans="1:40" x14ac:dyDescent="0.25">
      <c r="A24" s="1">
        <v>1</v>
      </c>
      <c r="B24" s="1" t="s">
        <v>288</v>
      </c>
      <c r="C24" s="1">
        <v>23</v>
      </c>
      <c r="D24" s="6"/>
      <c r="E24" s="49">
        <v>1</v>
      </c>
      <c r="F24" s="49">
        <v>0</v>
      </c>
      <c r="G24">
        <v>3</v>
      </c>
      <c r="H24">
        <v>0</v>
      </c>
      <c r="I24" s="8">
        <v>17.816665799999843</v>
      </c>
      <c r="J24" s="49">
        <v>1</v>
      </c>
      <c r="K24" s="49">
        <v>12</v>
      </c>
      <c r="L24" s="51">
        <v>8.4099999999999397</v>
      </c>
      <c r="M24" s="49">
        <v>0</v>
      </c>
      <c r="N24" s="49">
        <v>6</v>
      </c>
      <c r="O24" s="51">
        <v>6.5799999999996412</v>
      </c>
      <c r="P24" s="51">
        <v>1.0966666666666069</v>
      </c>
      <c r="Q24" s="51">
        <v>2.5200000000000222</v>
      </c>
      <c r="R24" s="51">
        <v>1.5599999999997283</v>
      </c>
      <c r="S24" s="51">
        <v>1.5599999999997283</v>
      </c>
      <c r="T24" s="1">
        <v>0</v>
      </c>
      <c r="U24" s="1">
        <v>4</v>
      </c>
      <c r="V24" s="51">
        <v>1.9000000000001571</v>
      </c>
      <c r="W24" s="51">
        <v>0.47500000000003928</v>
      </c>
      <c r="X24" s="51">
        <v>0.7000000000003892</v>
      </c>
      <c r="Y24" s="51">
        <v>0.7000000000003892</v>
      </c>
      <c r="Z24" s="51">
        <v>0.7000000000003892</v>
      </c>
      <c r="AA24" s="1">
        <v>1</v>
      </c>
      <c r="AB24" s="1">
        <v>1</v>
      </c>
      <c r="AC24" s="51">
        <v>8.4099999999999397</v>
      </c>
      <c r="AD24" s="51">
        <v>8.4099999999999397</v>
      </c>
      <c r="AE24" s="51">
        <v>8.4099999999999397</v>
      </c>
      <c r="AF24" s="51">
        <v>8.4099999999999397</v>
      </c>
      <c r="AG24" s="51" t="s">
        <v>466</v>
      </c>
      <c r="AH24" s="1">
        <v>0</v>
      </c>
      <c r="AI24" s="1">
        <v>2</v>
      </c>
      <c r="AJ24" s="40">
        <v>0.92666580000000387</v>
      </c>
      <c r="AK24" s="40">
        <v>0.46333290000000193</v>
      </c>
      <c r="AL24" s="40">
        <v>0.73666579999965842</v>
      </c>
      <c r="AM24" s="40">
        <v>0.19000000000034545</v>
      </c>
      <c r="AN24" s="40">
        <v>0.19000000000034545</v>
      </c>
    </row>
    <row r="25" spans="1:40" x14ac:dyDescent="0.25">
      <c r="A25" s="1">
        <v>1</v>
      </c>
      <c r="B25" s="1" t="s">
        <v>288</v>
      </c>
      <c r="C25" s="1">
        <v>24</v>
      </c>
      <c r="D25" s="6"/>
      <c r="E25" s="49">
        <v>1</v>
      </c>
      <c r="F25" s="49">
        <v>0</v>
      </c>
      <c r="G25">
        <v>3</v>
      </c>
      <c r="H25">
        <v>0</v>
      </c>
      <c r="I25" s="8">
        <v>16.183333400000119</v>
      </c>
      <c r="J25" s="49">
        <v>4</v>
      </c>
      <c r="K25" s="49">
        <v>10</v>
      </c>
      <c r="L25" s="51">
        <v>5.9499999999997115</v>
      </c>
      <c r="M25" s="49">
        <v>0</v>
      </c>
      <c r="N25" s="49">
        <v>4</v>
      </c>
      <c r="O25" s="51">
        <v>7.8533334000001958</v>
      </c>
      <c r="P25" s="51">
        <v>1.9633333500000489</v>
      </c>
      <c r="Q25" s="51">
        <v>4.1000000000001808</v>
      </c>
      <c r="R25" s="51">
        <v>4.1000000000001808</v>
      </c>
      <c r="S25" s="51">
        <v>4.1000000000001808</v>
      </c>
      <c r="T25" s="1">
        <v>1</v>
      </c>
      <c r="U25" s="1">
        <v>5</v>
      </c>
      <c r="V25" s="51">
        <v>3.2000000000002804</v>
      </c>
      <c r="W25" s="51">
        <v>0.64000000000005608</v>
      </c>
      <c r="X25" s="51">
        <v>1.5200000000003655</v>
      </c>
      <c r="Y25" s="51">
        <v>0.31999999999999806</v>
      </c>
      <c r="Z25" s="51">
        <v>0.49999999999997824</v>
      </c>
      <c r="AA25" s="1">
        <v>0</v>
      </c>
      <c r="AB25" s="1">
        <v>2</v>
      </c>
      <c r="AC25" s="51">
        <v>5.1299999999997343</v>
      </c>
      <c r="AD25" s="51">
        <v>2.5649999999998672</v>
      </c>
      <c r="AE25" s="51">
        <v>3.309999999999802</v>
      </c>
      <c r="AF25" s="51">
        <v>3.309999999999802</v>
      </c>
      <c r="AG25" s="51">
        <v>3.309999999999802</v>
      </c>
      <c r="AH25" s="1">
        <v>0</v>
      </c>
      <c r="AI25" s="1">
        <v>0</v>
      </c>
      <c r="AJ25" s="40">
        <v>0</v>
      </c>
      <c r="AK25" s="40" t="s">
        <v>466</v>
      </c>
      <c r="AL25" s="40">
        <v>0</v>
      </c>
      <c r="AM25" s="40" t="s">
        <v>466</v>
      </c>
      <c r="AN25" s="40" t="s">
        <v>466</v>
      </c>
    </row>
    <row r="26" spans="1:40" x14ac:dyDescent="0.25">
      <c r="A26" s="1">
        <v>1</v>
      </c>
      <c r="B26" s="1" t="s">
        <v>288</v>
      </c>
      <c r="C26" s="1">
        <v>25</v>
      </c>
      <c r="D26" s="6"/>
      <c r="E26" s="49">
        <v>1</v>
      </c>
      <c r="F26" s="49">
        <v>0</v>
      </c>
      <c r="G26">
        <v>3</v>
      </c>
      <c r="H26">
        <v>0</v>
      </c>
      <c r="I26" s="8">
        <v>7.4166658999999058</v>
      </c>
      <c r="J26" s="49">
        <v>2</v>
      </c>
      <c r="K26" s="49">
        <v>6</v>
      </c>
      <c r="L26" s="51">
        <v>2.529999999999788</v>
      </c>
      <c r="M26" s="49">
        <v>0</v>
      </c>
      <c r="N26" s="49">
        <v>3</v>
      </c>
      <c r="O26" s="51">
        <v>3.6966659000007729</v>
      </c>
      <c r="P26" s="51">
        <v>1.2322219666669243</v>
      </c>
      <c r="Q26" s="51">
        <v>2.3000000000003795</v>
      </c>
      <c r="R26" s="51">
        <v>2.3000000000003795</v>
      </c>
      <c r="S26" s="51">
        <v>2.3000000000003795</v>
      </c>
      <c r="T26" s="1">
        <v>1</v>
      </c>
      <c r="U26" s="1">
        <v>2</v>
      </c>
      <c r="V26" s="51">
        <v>0.68999999999942441</v>
      </c>
      <c r="W26" s="51">
        <v>0.3449999999997122</v>
      </c>
      <c r="X26" s="51">
        <v>0.43999999999958517</v>
      </c>
      <c r="Y26" s="51">
        <v>0.24999999999983924</v>
      </c>
      <c r="Z26" s="51">
        <v>0.43999999999958517</v>
      </c>
      <c r="AA26" s="1">
        <v>0</v>
      </c>
      <c r="AB26" s="1">
        <v>1</v>
      </c>
      <c r="AC26" s="51">
        <v>2.2799999999999487</v>
      </c>
      <c r="AD26" s="51">
        <v>2.2799999999999487</v>
      </c>
      <c r="AE26" s="51">
        <v>2.2799999999999487</v>
      </c>
      <c r="AF26" s="51">
        <v>2.2799999999999487</v>
      </c>
      <c r="AG26" s="51">
        <v>2.2799999999999487</v>
      </c>
      <c r="AH26" s="1">
        <v>0</v>
      </c>
      <c r="AI26" s="1">
        <v>1</v>
      </c>
      <c r="AJ26" s="40">
        <v>0.74999999999981748</v>
      </c>
      <c r="AK26" s="40">
        <v>0.74999999999981748</v>
      </c>
      <c r="AL26" s="40">
        <v>0.74999999999981748</v>
      </c>
      <c r="AM26" s="40">
        <v>0.74999999999981748</v>
      </c>
      <c r="AN26" s="40">
        <v>0.74999999999981748</v>
      </c>
    </row>
    <row r="27" spans="1:40" x14ac:dyDescent="0.25">
      <c r="A27" s="1">
        <v>1</v>
      </c>
      <c r="B27" s="1" t="s">
        <v>288</v>
      </c>
      <c r="C27" s="1">
        <v>26</v>
      </c>
      <c r="D27" s="6" t="s">
        <v>293</v>
      </c>
      <c r="E27" s="49">
        <v>0</v>
      </c>
      <c r="F27" s="49"/>
      <c r="I27" s="8"/>
      <c r="J27" s="49"/>
      <c r="K27" s="49"/>
      <c r="L27" s="51"/>
      <c r="M27" s="49"/>
      <c r="N27" s="49"/>
      <c r="O27" s="51"/>
      <c r="P27" s="51"/>
      <c r="Q27" s="51"/>
      <c r="R27" s="51"/>
      <c r="S27" s="51"/>
      <c r="V27" s="51"/>
      <c r="W27" s="51"/>
      <c r="X27" s="51"/>
      <c r="Y27" s="51"/>
      <c r="Z27" s="51"/>
      <c r="AC27" s="51"/>
      <c r="AD27" s="51"/>
      <c r="AE27" s="51"/>
      <c r="AF27" s="51"/>
      <c r="AG27" s="51"/>
      <c r="AJ27" s="40"/>
      <c r="AK27" s="40"/>
      <c r="AL27" s="40"/>
      <c r="AM27" s="40"/>
      <c r="AN27" s="40"/>
    </row>
    <row r="28" spans="1:40" x14ac:dyDescent="0.25">
      <c r="A28" s="1">
        <v>1</v>
      </c>
      <c r="B28" s="1" t="s">
        <v>283</v>
      </c>
      <c r="C28" s="1">
        <v>51</v>
      </c>
      <c r="D28" s="6"/>
      <c r="E28" s="49">
        <v>1</v>
      </c>
      <c r="F28" s="49">
        <v>0</v>
      </c>
      <c r="G28">
        <v>3</v>
      </c>
      <c r="H28">
        <v>0</v>
      </c>
      <c r="I28" s="8">
        <v>4.9166676000000447</v>
      </c>
      <c r="J28" s="49">
        <v>1</v>
      </c>
      <c r="K28" s="49">
        <v>3</v>
      </c>
      <c r="L28" s="51">
        <v>0.60999999999949983</v>
      </c>
      <c r="M28" s="49">
        <v>0</v>
      </c>
      <c r="N28" s="49">
        <v>2</v>
      </c>
      <c r="O28" s="51">
        <v>3.7566676000010069</v>
      </c>
      <c r="P28" s="51">
        <v>1.8783338000005034</v>
      </c>
      <c r="Q28" s="51">
        <v>3.0500000000004968</v>
      </c>
      <c r="R28" s="51">
        <v>3.0500000000004968</v>
      </c>
      <c r="S28" s="51">
        <v>3.0500000000004968</v>
      </c>
      <c r="T28" s="1">
        <v>0</v>
      </c>
      <c r="U28" s="1">
        <v>0</v>
      </c>
      <c r="V28" s="51">
        <v>0</v>
      </c>
      <c r="W28" s="51" t="s">
        <v>466</v>
      </c>
      <c r="X28" s="51">
        <v>0</v>
      </c>
      <c r="Y28" s="51" t="s">
        <v>466</v>
      </c>
      <c r="Z28" s="51" t="s">
        <v>466</v>
      </c>
      <c r="AA28" s="1">
        <v>1</v>
      </c>
      <c r="AB28" s="1">
        <v>1</v>
      </c>
      <c r="AC28" s="51">
        <v>0.60999999999949983</v>
      </c>
      <c r="AD28" s="51">
        <v>0.60999999999949983</v>
      </c>
      <c r="AE28" s="51">
        <v>0.60999999999949983</v>
      </c>
      <c r="AF28" s="51">
        <v>0.60999999999949983</v>
      </c>
      <c r="AG28" s="51" t="s">
        <v>466</v>
      </c>
      <c r="AH28" s="1">
        <v>0</v>
      </c>
      <c r="AI28" s="1">
        <v>1</v>
      </c>
      <c r="AJ28" s="40">
        <v>0.54999999999940652</v>
      </c>
      <c r="AK28" s="40">
        <v>0.54999999999940652</v>
      </c>
      <c r="AL28" s="40">
        <v>0.54999999999940652</v>
      </c>
      <c r="AM28" s="40">
        <v>0.54999999999940652</v>
      </c>
      <c r="AN28" s="40">
        <v>0.54999999999940652</v>
      </c>
    </row>
    <row r="29" spans="1:40" x14ac:dyDescent="0.25">
      <c r="A29" s="1">
        <v>1</v>
      </c>
      <c r="B29" s="1" t="s">
        <v>283</v>
      </c>
      <c r="C29" s="1">
        <v>52</v>
      </c>
      <c r="D29" s="6" t="s">
        <v>293</v>
      </c>
      <c r="E29" s="49">
        <v>0</v>
      </c>
      <c r="F29" s="49"/>
      <c r="I29" s="8"/>
      <c r="J29" s="49"/>
      <c r="K29" s="49"/>
      <c r="L29" s="51"/>
      <c r="M29" s="49"/>
      <c r="N29" s="49"/>
      <c r="O29" s="51"/>
      <c r="P29" s="51"/>
      <c r="Q29" s="51"/>
      <c r="R29" s="51"/>
      <c r="S29" s="51"/>
      <c r="V29" s="51"/>
      <c r="W29" s="51"/>
      <c r="X29" s="51"/>
      <c r="Y29" s="51"/>
      <c r="Z29" s="51"/>
      <c r="AC29" s="51"/>
      <c r="AD29" s="51"/>
      <c r="AE29" s="51"/>
      <c r="AF29" s="51"/>
      <c r="AG29" s="51"/>
      <c r="AJ29" s="40"/>
      <c r="AK29" s="40"/>
      <c r="AL29" s="40"/>
      <c r="AM29" s="40"/>
      <c r="AN29" s="40"/>
    </row>
    <row r="30" spans="1:40" x14ac:dyDescent="0.25">
      <c r="A30" s="1">
        <v>1</v>
      </c>
      <c r="B30" s="1" t="s">
        <v>283</v>
      </c>
      <c r="C30" s="1">
        <v>53</v>
      </c>
      <c r="D30" s="6"/>
      <c r="E30" s="49">
        <v>1</v>
      </c>
      <c r="F30" s="49">
        <v>0</v>
      </c>
      <c r="G30">
        <v>3</v>
      </c>
      <c r="H30">
        <v>0</v>
      </c>
      <c r="I30" s="8">
        <v>6.550000500000082</v>
      </c>
      <c r="J30" s="49">
        <v>1</v>
      </c>
      <c r="K30" s="49">
        <v>3</v>
      </c>
      <c r="L30" s="51">
        <v>0.57999999999990282</v>
      </c>
      <c r="M30" s="49">
        <v>0</v>
      </c>
      <c r="N30" s="49">
        <v>2</v>
      </c>
      <c r="O30" s="51">
        <v>5.5500005000004293</v>
      </c>
      <c r="P30" s="51">
        <v>2.7750002500002147</v>
      </c>
      <c r="Q30" s="51">
        <v>3.4300005000003297</v>
      </c>
      <c r="R30" s="51">
        <v>2.1200000000000996</v>
      </c>
      <c r="S30" s="51">
        <v>2.1200000000000996</v>
      </c>
      <c r="T30" s="1">
        <v>0</v>
      </c>
      <c r="U30" s="1">
        <v>1</v>
      </c>
      <c r="V30" s="51">
        <v>0.4199999999997539</v>
      </c>
      <c r="W30" s="51">
        <v>0.4199999999997539</v>
      </c>
      <c r="X30" s="51">
        <v>0.4199999999997539</v>
      </c>
      <c r="Y30" s="51">
        <v>0.4199999999997539</v>
      </c>
      <c r="Z30" s="51">
        <v>0.4199999999997539</v>
      </c>
      <c r="AA30" s="1">
        <v>1</v>
      </c>
      <c r="AB30" s="1">
        <v>1</v>
      </c>
      <c r="AC30" s="51">
        <v>0.57999999999990282</v>
      </c>
      <c r="AD30" s="51">
        <v>0.57999999999990282</v>
      </c>
      <c r="AE30" s="51">
        <v>0.57999999999990282</v>
      </c>
      <c r="AF30" s="51">
        <v>0.57999999999990282</v>
      </c>
      <c r="AG30" s="51" t="s">
        <v>466</v>
      </c>
      <c r="AH30" s="1">
        <v>0</v>
      </c>
      <c r="AI30" s="1">
        <v>0</v>
      </c>
      <c r="AJ30" s="40">
        <v>0</v>
      </c>
      <c r="AK30" s="40" t="s">
        <v>466</v>
      </c>
      <c r="AL30" s="40">
        <v>0</v>
      </c>
      <c r="AM30" s="40" t="s">
        <v>466</v>
      </c>
      <c r="AN30" s="40" t="s">
        <v>466</v>
      </c>
    </row>
    <row r="31" spans="1:40" x14ac:dyDescent="0.25">
      <c r="A31" s="1">
        <v>1</v>
      </c>
      <c r="B31" s="1" t="s">
        <v>283</v>
      </c>
      <c r="C31" s="1">
        <v>54</v>
      </c>
      <c r="D31" s="6"/>
      <c r="E31" s="49">
        <v>1</v>
      </c>
      <c r="F31" s="49">
        <v>0</v>
      </c>
      <c r="G31">
        <v>3</v>
      </c>
      <c r="H31">
        <v>0</v>
      </c>
      <c r="I31" s="8">
        <v>9.4833333999998874</v>
      </c>
      <c r="J31" s="49">
        <v>1</v>
      </c>
      <c r="K31" s="49">
        <v>3</v>
      </c>
      <c r="L31" s="51">
        <v>0.54000000000024029</v>
      </c>
      <c r="M31" s="49">
        <v>0</v>
      </c>
      <c r="N31" s="49">
        <v>2</v>
      </c>
      <c r="O31" s="51">
        <v>8.0833333999993044</v>
      </c>
      <c r="P31" s="51">
        <v>4.0416666999996522</v>
      </c>
      <c r="Q31" s="51">
        <v>7.6299999999999262</v>
      </c>
      <c r="R31" s="51">
        <v>7.6299999999999262</v>
      </c>
      <c r="S31" s="51">
        <v>7.6299999999999262</v>
      </c>
      <c r="T31" s="1">
        <v>0</v>
      </c>
      <c r="U31" s="1">
        <v>0</v>
      </c>
      <c r="V31" s="51">
        <v>0</v>
      </c>
      <c r="W31" s="51" t="s">
        <v>466</v>
      </c>
      <c r="X31" s="51">
        <v>0</v>
      </c>
      <c r="Y31" s="51" t="s">
        <v>466</v>
      </c>
      <c r="Z31" s="51" t="s">
        <v>466</v>
      </c>
      <c r="AA31" s="1">
        <v>1</v>
      </c>
      <c r="AB31" s="1">
        <v>1</v>
      </c>
      <c r="AC31" s="51">
        <v>0.54000000000024029</v>
      </c>
      <c r="AD31" s="51">
        <v>0.54000000000024029</v>
      </c>
      <c r="AE31" s="51">
        <v>0.54000000000024029</v>
      </c>
      <c r="AF31" s="51">
        <v>0.54000000000024029</v>
      </c>
      <c r="AG31" s="51" t="s">
        <v>466</v>
      </c>
      <c r="AH31" s="1">
        <v>0</v>
      </c>
      <c r="AI31" s="1">
        <v>1</v>
      </c>
      <c r="AJ31" s="40">
        <v>0.86000000000023835</v>
      </c>
      <c r="AK31" s="40">
        <v>0.86000000000023835</v>
      </c>
      <c r="AL31" s="40">
        <v>0.86000000000023835</v>
      </c>
      <c r="AM31" s="40">
        <v>0.86000000000023835</v>
      </c>
      <c r="AN31" s="40">
        <v>0.86000000000023835</v>
      </c>
    </row>
    <row r="32" spans="1:40" x14ac:dyDescent="0.25">
      <c r="A32" s="1">
        <v>1</v>
      </c>
      <c r="B32" s="1" t="s">
        <v>283</v>
      </c>
      <c r="C32" s="1">
        <v>55</v>
      </c>
      <c r="D32" s="6"/>
      <c r="E32" s="49">
        <v>1</v>
      </c>
      <c r="F32" s="49">
        <v>1</v>
      </c>
      <c r="G32">
        <v>3</v>
      </c>
      <c r="H32">
        <v>0</v>
      </c>
      <c r="I32" s="8">
        <v>22.816666900000069</v>
      </c>
      <c r="J32" s="49">
        <v>1</v>
      </c>
      <c r="K32" s="49">
        <v>1</v>
      </c>
      <c r="L32" s="51">
        <v>5.5100000000001259</v>
      </c>
      <c r="M32" s="49">
        <v>0</v>
      </c>
      <c r="N32" s="49">
        <v>1</v>
      </c>
      <c r="O32" s="51">
        <v>14.489999999999903</v>
      </c>
      <c r="P32" s="51">
        <v>14.489999999999903</v>
      </c>
      <c r="Q32" s="51">
        <v>14.489999999999903</v>
      </c>
      <c r="R32" s="51">
        <v>14.489999999999903</v>
      </c>
      <c r="S32" s="51">
        <v>14.489999999999903</v>
      </c>
      <c r="T32" s="1">
        <v>0</v>
      </c>
      <c r="U32" s="1">
        <v>0</v>
      </c>
      <c r="V32" s="51">
        <v>0</v>
      </c>
      <c r="W32" s="51" t="s">
        <v>466</v>
      </c>
      <c r="X32" s="51">
        <v>0</v>
      </c>
      <c r="Y32" s="51" t="s">
        <v>466</v>
      </c>
      <c r="Z32" s="51" t="s">
        <v>466</v>
      </c>
      <c r="AA32" s="1">
        <v>1</v>
      </c>
      <c r="AB32" s="1">
        <v>1</v>
      </c>
      <c r="AC32" s="51">
        <v>5.5100000000001259</v>
      </c>
      <c r="AD32" s="51">
        <v>5.5100000000001259</v>
      </c>
      <c r="AE32" s="51">
        <v>5.5100000000001259</v>
      </c>
      <c r="AF32" s="51">
        <v>5.5100000000001259</v>
      </c>
      <c r="AG32" s="51" t="s">
        <v>466</v>
      </c>
      <c r="AH32" s="1">
        <v>0</v>
      </c>
      <c r="AI32" s="1">
        <v>0</v>
      </c>
      <c r="AJ32" s="40">
        <v>0</v>
      </c>
      <c r="AK32" s="40" t="s">
        <v>466</v>
      </c>
      <c r="AL32" s="40">
        <v>0</v>
      </c>
      <c r="AM32" s="40" t="s">
        <v>466</v>
      </c>
      <c r="AN32" s="40" t="s">
        <v>466</v>
      </c>
    </row>
    <row r="33" spans="1:40" x14ac:dyDescent="0.25">
      <c r="A33" s="1">
        <v>1</v>
      </c>
      <c r="B33" s="1" t="s">
        <v>283</v>
      </c>
      <c r="C33" s="1">
        <v>56</v>
      </c>
      <c r="D33" s="6"/>
      <c r="E33" s="49">
        <v>1</v>
      </c>
      <c r="F33" s="49">
        <v>1</v>
      </c>
      <c r="G33">
        <v>3</v>
      </c>
      <c r="H33">
        <v>0</v>
      </c>
      <c r="I33" s="8">
        <v>26.949994199999843</v>
      </c>
      <c r="J33" s="49"/>
      <c r="K33" s="49">
        <v>0</v>
      </c>
      <c r="L33" s="51" t="s">
        <v>466</v>
      </c>
      <c r="M33" s="49">
        <v>0</v>
      </c>
      <c r="N33" s="49">
        <v>0</v>
      </c>
      <c r="O33" s="51">
        <v>0</v>
      </c>
      <c r="P33" s="51" t="s">
        <v>466</v>
      </c>
      <c r="Q33" s="51">
        <v>0</v>
      </c>
      <c r="R33" s="51" t="s">
        <v>466</v>
      </c>
      <c r="S33" s="51" t="s">
        <v>466</v>
      </c>
      <c r="T33" s="1">
        <v>0</v>
      </c>
      <c r="U33" s="1">
        <v>0</v>
      </c>
      <c r="V33" s="51">
        <v>0</v>
      </c>
      <c r="W33" s="51" t="s">
        <v>466</v>
      </c>
      <c r="X33" s="51">
        <v>0</v>
      </c>
      <c r="Y33" s="51" t="s">
        <v>466</v>
      </c>
      <c r="Z33" s="51" t="s">
        <v>466</v>
      </c>
      <c r="AA33" s="1">
        <v>1</v>
      </c>
      <c r="AB33" s="1">
        <v>1</v>
      </c>
      <c r="AC33" s="51">
        <v>20.000000000000028</v>
      </c>
      <c r="AD33" s="51">
        <v>20.000000000000028</v>
      </c>
      <c r="AE33" s="51">
        <v>20.000000000000028</v>
      </c>
      <c r="AF33" s="51">
        <v>20.000000000000028</v>
      </c>
      <c r="AG33" s="51" t="s">
        <v>466</v>
      </c>
      <c r="AH33" s="1">
        <v>0</v>
      </c>
      <c r="AI33" s="1">
        <v>0</v>
      </c>
      <c r="AJ33" s="40">
        <v>0</v>
      </c>
      <c r="AK33" s="40" t="s">
        <v>466</v>
      </c>
      <c r="AL33" s="40">
        <v>0</v>
      </c>
      <c r="AM33" s="40" t="s">
        <v>466</v>
      </c>
      <c r="AN33" s="40" t="s">
        <v>466</v>
      </c>
    </row>
    <row r="34" spans="1:40" x14ac:dyDescent="0.25">
      <c r="A34" s="1">
        <v>1</v>
      </c>
      <c r="B34" s="1" t="s">
        <v>283</v>
      </c>
      <c r="C34" s="1">
        <v>57</v>
      </c>
      <c r="D34" s="6"/>
      <c r="E34" s="49">
        <v>1</v>
      </c>
      <c r="F34" s="49">
        <v>1</v>
      </c>
      <c r="G34">
        <v>3</v>
      </c>
      <c r="H34">
        <v>0</v>
      </c>
      <c r="I34" s="8">
        <v>26.433334999999964</v>
      </c>
      <c r="J34" s="49">
        <v>1</v>
      </c>
      <c r="K34" s="49">
        <v>6</v>
      </c>
      <c r="L34" s="51">
        <v>17.020000000000291</v>
      </c>
      <c r="M34" s="49">
        <v>0</v>
      </c>
      <c r="N34" s="49">
        <v>2</v>
      </c>
      <c r="O34" s="51">
        <v>1.589999999999625</v>
      </c>
      <c r="P34" s="51">
        <v>0.79499999999981252</v>
      </c>
      <c r="Q34" s="51">
        <v>0.84999999999987308</v>
      </c>
      <c r="R34" s="51">
        <v>0.73999999999975197</v>
      </c>
      <c r="S34" s="51">
        <v>0.73999999999975197</v>
      </c>
      <c r="T34" s="1">
        <v>0</v>
      </c>
      <c r="U34" s="1">
        <v>1</v>
      </c>
      <c r="V34" s="51">
        <v>0.12000000000018662</v>
      </c>
      <c r="W34" s="51">
        <v>0.12000000000018662</v>
      </c>
      <c r="X34" s="51">
        <v>0.12000000000018662</v>
      </c>
      <c r="Y34" s="51">
        <v>0.12000000000018662</v>
      </c>
      <c r="Z34" s="51">
        <v>0.12000000000018662</v>
      </c>
      <c r="AA34" s="1">
        <v>1</v>
      </c>
      <c r="AB34" s="1">
        <v>4</v>
      </c>
      <c r="AC34" s="51">
        <v>18.290000000000216</v>
      </c>
      <c r="AD34" s="51">
        <v>4.572500000000054</v>
      </c>
      <c r="AE34" s="51">
        <v>17.020000000000291</v>
      </c>
      <c r="AF34" s="51">
        <v>17.020000000000291</v>
      </c>
      <c r="AG34" s="51">
        <v>0.19000000000004569</v>
      </c>
      <c r="AH34" s="1">
        <v>0</v>
      </c>
      <c r="AI34" s="1">
        <v>0</v>
      </c>
      <c r="AJ34" s="40">
        <v>0</v>
      </c>
      <c r="AK34" s="40" t="s">
        <v>466</v>
      </c>
      <c r="AL34" s="40">
        <v>0</v>
      </c>
      <c r="AM34" s="40" t="s">
        <v>466</v>
      </c>
      <c r="AN34" s="40" t="s">
        <v>466</v>
      </c>
    </row>
    <row r="35" spans="1:40" x14ac:dyDescent="0.25">
      <c r="A35" s="1">
        <v>1</v>
      </c>
      <c r="B35" s="1" t="s">
        <v>283</v>
      </c>
      <c r="C35" s="1">
        <v>58</v>
      </c>
      <c r="D35" s="6"/>
      <c r="E35" s="49">
        <v>1</v>
      </c>
      <c r="F35" s="49">
        <v>1</v>
      </c>
      <c r="G35">
        <v>3</v>
      </c>
      <c r="H35">
        <v>0</v>
      </c>
      <c r="I35" s="8">
        <v>22.666666999999901</v>
      </c>
      <c r="J35" s="49"/>
      <c r="K35" s="49">
        <v>0</v>
      </c>
      <c r="L35" s="51" t="s">
        <v>466</v>
      </c>
      <c r="M35" s="49">
        <v>0</v>
      </c>
      <c r="N35" s="49">
        <v>0</v>
      </c>
      <c r="O35" s="51">
        <v>0</v>
      </c>
      <c r="P35" s="51" t="s">
        <v>466</v>
      </c>
      <c r="Q35" s="51">
        <v>0</v>
      </c>
      <c r="R35" s="51" t="s">
        <v>466</v>
      </c>
      <c r="S35" s="51" t="s">
        <v>466</v>
      </c>
      <c r="T35" s="1">
        <v>0</v>
      </c>
      <c r="U35" s="1">
        <v>0</v>
      </c>
      <c r="V35" s="51">
        <v>0</v>
      </c>
      <c r="W35" s="51" t="s">
        <v>466</v>
      </c>
      <c r="X35" s="51">
        <v>0</v>
      </c>
      <c r="Y35" s="51" t="s">
        <v>466</v>
      </c>
      <c r="Z35" s="51" t="s">
        <v>466</v>
      </c>
      <c r="AA35" s="1">
        <v>1</v>
      </c>
      <c r="AB35" s="1">
        <v>1</v>
      </c>
      <c r="AC35" s="51">
        <v>20.000000000000028</v>
      </c>
      <c r="AD35" s="51">
        <v>20.000000000000028</v>
      </c>
      <c r="AE35" s="51">
        <v>20.000000000000028</v>
      </c>
      <c r="AF35" s="51">
        <v>20.000000000000028</v>
      </c>
      <c r="AG35" s="51" t="s">
        <v>466</v>
      </c>
      <c r="AH35" s="1">
        <v>0</v>
      </c>
      <c r="AI35" s="1">
        <v>0</v>
      </c>
      <c r="AJ35" s="40">
        <v>0</v>
      </c>
      <c r="AK35" s="40" t="s">
        <v>466</v>
      </c>
      <c r="AL35" s="40">
        <v>0</v>
      </c>
      <c r="AM35" s="40" t="s">
        <v>466</v>
      </c>
      <c r="AN35" s="40" t="s">
        <v>466</v>
      </c>
    </row>
    <row r="36" spans="1:40" x14ac:dyDescent="0.25">
      <c r="A36" s="1">
        <v>1</v>
      </c>
      <c r="B36" s="1" t="s">
        <v>283</v>
      </c>
      <c r="C36" s="1">
        <v>59</v>
      </c>
      <c r="D36" s="6"/>
      <c r="E36" s="49">
        <v>1</v>
      </c>
      <c r="F36" s="49">
        <v>0</v>
      </c>
      <c r="G36">
        <v>3</v>
      </c>
      <c r="H36">
        <v>0</v>
      </c>
      <c r="I36" s="8">
        <v>15.216667900000001</v>
      </c>
      <c r="J36" s="49">
        <v>1</v>
      </c>
      <c r="K36" s="49">
        <v>7</v>
      </c>
      <c r="L36" s="51">
        <v>8.0099999999997173</v>
      </c>
      <c r="M36" s="49">
        <v>0</v>
      </c>
      <c r="N36" s="49">
        <v>4</v>
      </c>
      <c r="O36" s="51">
        <v>5.676667900000421</v>
      </c>
      <c r="P36" s="51">
        <v>1.4191669750001052</v>
      </c>
      <c r="Q36" s="51">
        <v>3.5500000000001752</v>
      </c>
      <c r="R36" s="51">
        <v>3.5500000000001752</v>
      </c>
      <c r="S36" s="51">
        <v>3.5500000000001752</v>
      </c>
      <c r="T36" s="1">
        <v>0</v>
      </c>
      <c r="U36" s="1">
        <v>2</v>
      </c>
      <c r="V36" s="51">
        <v>1.0899999999999466</v>
      </c>
      <c r="W36" s="51">
        <v>0.54499999999997328</v>
      </c>
      <c r="X36" s="51">
        <v>0.67999999999995842</v>
      </c>
      <c r="Y36" s="51">
        <v>0.67999999999995842</v>
      </c>
      <c r="Z36" s="51">
        <v>0.67999999999995842</v>
      </c>
      <c r="AA36" s="1">
        <v>1</v>
      </c>
      <c r="AB36" s="1">
        <v>1</v>
      </c>
      <c r="AC36" s="51">
        <v>8.0099999999997173</v>
      </c>
      <c r="AD36" s="51">
        <v>8.0099999999997173</v>
      </c>
      <c r="AE36" s="51">
        <v>8.0099999999997173</v>
      </c>
      <c r="AF36" s="51">
        <v>8.0099999999997173</v>
      </c>
      <c r="AG36" s="51" t="s">
        <v>466</v>
      </c>
      <c r="AH36" s="1">
        <v>0</v>
      </c>
      <c r="AI36" s="1">
        <v>1</v>
      </c>
      <c r="AJ36" s="40">
        <v>0.43999999999988493</v>
      </c>
      <c r="AK36" s="40">
        <v>0.43999999999988493</v>
      </c>
      <c r="AL36" s="40">
        <v>0.43999999999988493</v>
      </c>
      <c r="AM36" s="40">
        <v>0.43999999999988493</v>
      </c>
      <c r="AN36" s="40">
        <v>0.43999999999988493</v>
      </c>
    </row>
    <row r="37" spans="1:40" x14ac:dyDescent="0.25">
      <c r="A37" s="1">
        <v>1</v>
      </c>
      <c r="B37" s="1" t="s">
        <v>283</v>
      </c>
      <c r="C37" s="1">
        <v>60</v>
      </c>
      <c r="D37" s="6"/>
      <c r="E37" s="49">
        <v>1</v>
      </c>
      <c r="F37" s="49">
        <v>0</v>
      </c>
      <c r="G37">
        <v>3</v>
      </c>
      <c r="H37">
        <v>0</v>
      </c>
      <c r="I37" s="8">
        <v>6.1333318000000432</v>
      </c>
      <c r="J37" s="49">
        <v>1</v>
      </c>
      <c r="K37" s="49">
        <v>3</v>
      </c>
      <c r="L37" s="51">
        <v>0.48000000000014698</v>
      </c>
      <c r="M37" s="49">
        <v>0</v>
      </c>
      <c r="N37" s="49">
        <v>2</v>
      </c>
      <c r="O37" s="51">
        <v>5.2633318000001816</v>
      </c>
      <c r="P37" s="51">
        <v>2.6316659000000908</v>
      </c>
      <c r="Q37" s="51">
        <v>3.789999999999949</v>
      </c>
      <c r="R37" s="51">
        <v>3.789999999999949</v>
      </c>
      <c r="S37" s="51">
        <v>3.789999999999949</v>
      </c>
      <c r="T37" s="1">
        <v>0</v>
      </c>
      <c r="U37" s="1">
        <v>0</v>
      </c>
      <c r="V37" s="51">
        <v>0</v>
      </c>
      <c r="W37" s="51" t="s">
        <v>466</v>
      </c>
      <c r="X37" s="51">
        <v>0</v>
      </c>
      <c r="Y37" s="51" t="s">
        <v>466</v>
      </c>
      <c r="Z37" s="51" t="s">
        <v>466</v>
      </c>
      <c r="AA37" s="1">
        <v>1</v>
      </c>
      <c r="AB37" s="1">
        <v>1</v>
      </c>
      <c r="AC37" s="51">
        <v>0.48000000000014698</v>
      </c>
      <c r="AD37" s="51">
        <v>0.48000000000014698</v>
      </c>
      <c r="AE37" s="51">
        <v>0.48000000000014698</v>
      </c>
      <c r="AF37" s="51">
        <v>0.48000000000014698</v>
      </c>
      <c r="AG37" s="51" t="s">
        <v>466</v>
      </c>
      <c r="AH37" s="1">
        <v>0</v>
      </c>
      <c r="AI37" s="1">
        <v>1</v>
      </c>
      <c r="AJ37" s="40">
        <v>0.38999999999985713</v>
      </c>
      <c r="AK37" s="40">
        <v>0.38999999999985713</v>
      </c>
      <c r="AL37" s="40">
        <v>0.38999999999985713</v>
      </c>
      <c r="AM37" s="40">
        <v>0.38999999999985713</v>
      </c>
      <c r="AN37" s="40">
        <v>0.38999999999985713</v>
      </c>
    </row>
    <row r="38" spans="1:40" x14ac:dyDescent="0.25">
      <c r="A38" s="1">
        <v>1</v>
      </c>
      <c r="B38" s="1" t="s">
        <v>283</v>
      </c>
      <c r="C38" s="1">
        <v>61</v>
      </c>
      <c r="D38" s="6"/>
      <c r="E38" s="49">
        <v>1</v>
      </c>
      <c r="F38" s="49">
        <v>0</v>
      </c>
      <c r="G38">
        <v>3</v>
      </c>
      <c r="H38">
        <v>0</v>
      </c>
      <c r="I38" s="8">
        <v>13.983337100000121</v>
      </c>
      <c r="J38" s="49">
        <v>1</v>
      </c>
      <c r="K38" s="49">
        <v>3</v>
      </c>
      <c r="L38" s="51">
        <v>7.5600000000000662</v>
      </c>
      <c r="M38" s="49">
        <v>0</v>
      </c>
      <c r="N38" s="49">
        <v>2</v>
      </c>
      <c r="O38" s="51">
        <v>5.8133371000000267</v>
      </c>
      <c r="P38" s="51">
        <v>2.9066685500000133</v>
      </c>
      <c r="Q38" s="51">
        <v>4.8499999999996994</v>
      </c>
      <c r="R38" s="51">
        <v>4.8499999999996994</v>
      </c>
      <c r="S38" s="51">
        <v>4.8499999999996994</v>
      </c>
      <c r="T38" s="1">
        <v>0</v>
      </c>
      <c r="U38" s="1">
        <v>0</v>
      </c>
      <c r="V38" s="51">
        <v>0</v>
      </c>
      <c r="W38" s="51" t="s">
        <v>466</v>
      </c>
      <c r="X38" s="51">
        <v>0</v>
      </c>
      <c r="Y38" s="51" t="s">
        <v>466</v>
      </c>
      <c r="Z38" s="51" t="s">
        <v>466</v>
      </c>
      <c r="AA38" s="1">
        <v>1</v>
      </c>
      <c r="AB38" s="1">
        <v>1</v>
      </c>
      <c r="AC38" s="51">
        <v>7.5600000000000662</v>
      </c>
      <c r="AD38" s="51">
        <v>7.5600000000000662</v>
      </c>
      <c r="AE38" s="51">
        <v>7.5600000000000662</v>
      </c>
      <c r="AF38" s="51">
        <v>7.5600000000000662</v>
      </c>
      <c r="AG38" s="51" t="s">
        <v>466</v>
      </c>
      <c r="AH38" s="1">
        <v>0</v>
      </c>
      <c r="AI38" s="1">
        <v>1</v>
      </c>
      <c r="AJ38" s="40">
        <v>0.61000000000009935</v>
      </c>
      <c r="AK38" s="40">
        <v>0.61000000000009935</v>
      </c>
      <c r="AL38" s="40">
        <v>0.61000000000009935</v>
      </c>
      <c r="AM38" s="40">
        <v>0.61000000000009935</v>
      </c>
      <c r="AN38" s="40">
        <v>0.61000000000009935</v>
      </c>
    </row>
    <row r="39" spans="1:40" x14ac:dyDescent="0.25">
      <c r="A39" s="1">
        <v>1</v>
      </c>
      <c r="B39" s="1" t="s">
        <v>283</v>
      </c>
      <c r="C39" s="1">
        <v>62</v>
      </c>
      <c r="D39" s="6"/>
      <c r="E39" s="49">
        <v>1</v>
      </c>
      <c r="F39" s="49">
        <v>1</v>
      </c>
      <c r="G39">
        <v>3</v>
      </c>
      <c r="H39">
        <v>0</v>
      </c>
      <c r="I39" s="8">
        <v>26.300018500000007</v>
      </c>
      <c r="J39" s="49"/>
      <c r="K39" s="49">
        <v>0</v>
      </c>
      <c r="L39" s="51" t="s">
        <v>466</v>
      </c>
      <c r="M39" s="49">
        <v>0</v>
      </c>
      <c r="N39" s="49">
        <v>0</v>
      </c>
      <c r="O39" s="51">
        <v>0</v>
      </c>
      <c r="P39" s="51" t="s">
        <v>466</v>
      </c>
      <c r="Q39" s="51">
        <v>0</v>
      </c>
      <c r="R39" s="51" t="s">
        <v>466</v>
      </c>
      <c r="S39" s="51" t="s">
        <v>466</v>
      </c>
      <c r="T39" s="1">
        <v>0</v>
      </c>
      <c r="U39" s="1">
        <v>0</v>
      </c>
      <c r="V39" s="51">
        <v>0</v>
      </c>
      <c r="W39" s="51" t="s">
        <v>466</v>
      </c>
      <c r="X39" s="51">
        <v>0</v>
      </c>
      <c r="Y39" s="51" t="s">
        <v>466</v>
      </c>
      <c r="Z39" s="51" t="s">
        <v>466</v>
      </c>
      <c r="AA39" s="1">
        <v>1</v>
      </c>
      <c r="AB39" s="1">
        <v>1</v>
      </c>
      <c r="AC39" s="51">
        <v>20.000000000000028</v>
      </c>
      <c r="AD39" s="51">
        <v>20.000000000000028</v>
      </c>
      <c r="AE39" s="51">
        <v>20.000000000000028</v>
      </c>
      <c r="AF39" s="51">
        <v>20.000000000000028</v>
      </c>
      <c r="AG39" s="51" t="s">
        <v>466</v>
      </c>
      <c r="AH39" s="1">
        <v>0</v>
      </c>
      <c r="AI39" s="1">
        <v>0</v>
      </c>
      <c r="AJ39" s="40">
        <v>0</v>
      </c>
      <c r="AK39" s="40" t="s">
        <v>466</v>
      </c>
      <c r="AL39" s="40">
        <v>0</v>
      </c>
      <c r="AM39" s="40" t="s">
        <v>466</v>
      </c>
      <c r="AN39" s="40" t="s">
        <v>466</v>
      </c>
    </row>
    <row r="40" spans="1:40" x14ac:dyDescent="0.25">
      <c r="A40" s="1">
        <v>1</v>
      </c>
      <c r="B40" s="1" t="s">
        <v>283</v>
      </c>
      <c r="C40" s="1">
        <v>63</v>
      </c>
      <c r="D40" s="6"/>
      <c r="E40" s="49">
        <v>1</v>
      </c>
      <c r="F40" s="49">
        <v>0</v>
      </c>
      <c r="G40">
        <v>3</v>
      </c>
      <c r="H40">
        <v>0</v>
      </c>
      <c r="I40" s="8">
        <v>8.0833356999999371</v>
      </c>
      <c r="J40" s="49">
        <v>1</v>
      </c>
      <c r="K40" s="49">
        <v>4</v>
      </c>
      <c r="L40" s="51">
        <v>0.67999999999995842</v>
      </c>
      <c r="M40" s="49">
        <v>0</v>
      </c>
      <c r="N40" s="49">
        <v>2</v>
      </c>
      <c r="O40" s="51">
        <v>6.4300000000001578</v>
      </c>
      <c r="P40" s="51">
        <v>3.2150000000000789</v>
      </c>
      <c r="Q40" s="51">
        <v>4.2000000000002373</v>
      </c>
      <c r="R40" s="51">
        <v>4.2000000000002373</v>
      </c>
      <c r="S40" s="51">
        <v>4.2000000000002373</v>
      </c>
      <c r="T40" s="1">
        <v>0</v>
      </c>
      <c r="U40" s="1">
        <v>1</v>
      </c>
      <c r="V40" s="51">
        <v>0.51333569999996165</v>
      </c>
      <c r="W40" s="51">
        <v>0.51333569999996165</v>
      </c>
      <c r="X40" s="51">
        <v>0.51333569999996165</v>
      </c>
      <c r="Y40" s="51">
        <v>0.51333569999996165</v>
      </c>
      <c r="Z40" s="51">
        <v>0.51333569999996165</v>
      </c>
      <c r="AA40" s="1">
        <v>1</v>
      </c>
      <c r="AB40" s="1">
        <v>1</v>
      </c>
      <c r="AC40" s="51">
        <v>0.67999999999995842</v>
      </c>
      <c r="AD40" s="51">
        <v>0.67999999999995842</v>
      </c>
      <c r="AE40" s="51">
        <v>0.67999999999995842</v>
      </c>
      <c r="AF40" s="51">
        <v>0.67999999999995842</v>
      </c>
      <c r="AG40" s="51" t="s">
        <v>466</v>
      </c>
      <c r="AH40" s="1">
        <v>0</v>
      </c>
      <c r="AI40" s="1">
        <v>1</v>
      </c>
      <c r="AJ40" s="40">
        <v>0.45999999999971619</v>
      </c>
      <c r="AK40" s="40">
        <v>0.45999999999971619</v>
      </c>
      <c r="AL40" s="40">
        <v>0.45999999999971619</v>
      </c>
      <c r="AM40" s="40">
        <v>0.45999999999971619</v>
      </c>
      <c r="AN40" s="40">
        <v>0.45999999999971619</v>
      </c>
    </row>
    <row r="41" spans="1:40" x14ac:dyDescent="0.25">
      <c r="A41" s="1">
        <v>1</v>
      </c>
      <c r="B41" s="1" t="s">
        <v>283</v>
      </c>
      <c r="C41" s="1">
        <v>64</v>
      </c>
      <c r="D41" s="6" t="s">
        <v>293</v>
      </c>
      <c r="E41" s="49">
        <v>0</v>
      </c>
      <c r="F41" s="49"/>
      <c r="I41" s="8"/>
      <c r="J41" s="49"/>
      <c r="K41" s="49"/>
      <c r="L41" s="51"/>
      <c r="M41" s="49"/>
      <c r="N41" s="49"/>
      <c r="O41" s="51"/>
      <c r="P41" s="51"/>
      <c r="Q41" s="51"/>
      <c r="R41" s="51"/>
      <c r="S41" s="51"/>
      <c r="V41" s="51"/>
      <c r="W41" s="51"/>
      <c r="X41" s="51"/>
      <c r="Y41" s="51"/>
      <c r="Z41" s="51"/>
      <c r="AC41" s="51"/>
      <c r="AD41" s="51"/>
      <c r="AE41" s="51"/>
      <c r="AF41" s="51"/>
      <c r="AG41" s="51"/>
      <c r="AJ41" s="40"/>
      <c r="AK41" s="40"/>
      <c r="AL41" s="40"/>
      <c r="AM41" s="40"/>
      <c r="AN41" s="40"/>
    </row>
    <row r="42" spans="1:40" x14ac:dyDescent="0.25">
      <c r="A42" s="1">
        <v>1</v>
      </c>
      <c r="B42" s="1" t="s">
        <v>283</v>
      </c>
      <c r="C42" s="1">
        <v>65</v>
      </c>
      <c r="D42" s="6"/>
      <c r="E42" s="49">
        <v>1</v>
      </c>
      <c r="F42" s="49">
        <v>1</v>
      </c>
      <c r="G42">
        <v>3</v>
      </c>
      <c r="H42">
        <v>0</v>
      </c>
      <c r="I42" s="8">
        <v>24.583332599999849</v>
      </c>
      <c r="J42" s="49">
        <v>1</v>
      </c>
      <c r="K42" s="49">
        <v>4</v>
      </c>
      <c r="L42" s="51">
        <v>0.35999999999996035</v>
      </c>
      <c r="M42" s="49">
        <v>0</v>
      </c>
      <c r="N42" s="49">
        <v>2</v>
      </c>
      <c r="O42" s="51">
        <v>3.7300000000004552</v>
      </c>
      <c r="P42" s="51">
        <v>1.8650000000002276</v>
      </c>
      <c r="Q42" s="51">
        <v>3.1400000000001871</v>
      </c>
      <c r="R42" s="51">
        <v>3.1400000000001871</v>
      </c>
      <c r="S42" s="51">
        <v>3.1400000000001871</v>
      </c>
      <c r="T42" s="1">
        <v>0</v>
      </c>
      <c r="U42" s="1">
        <v>0</v>
      </c>
      <c r="V42" s="51">
        <v>0</v>
      </c>
      <c r="W42" s="51" t="s">
        <v>466</v>
      </c>
      <c r="X42" s="51">
        <v>0</v>
      </c>
      <c r="Y42" s="51" t="s">
        <v>466</v>
      </c>
      <c r="Z42" s="51" t="s">
        <v>466</v>
      </c>
      <c r="AA42" s="1">
        <v>1</v>
      </c>
      <c r="AB42" s="1">
        <v>3</v>
      </c>
      <c r="AC42" s="51">
        <v>16.269999999999573</v>
      </c>
      <c r="AD42" s="51">
        <v>5.4233333333331917</v>
      </c>
      <c r="AE42" s="51">
        <v>15.389999999999803</v>
      </c>
      <c r="AF42" s="51">
        <v>0.35999999999996035</v>
      </c>
      <c r="AG42" s="51">
        <v>0.5199999999998095</v>
      </c>
      <c r="AH42" s="1">
        <v>0</v>
      </c>
      <c r="AI42" s="1">
        <v>0</v>
      </c>
      <c r="AJ42" s="40">
        <v>0</v>
      </c>
      <c r="AK42" s="40" t="s">
        <v>466</v>
      </c>
      <c r="AL42" s="40">
        <v>0</v>
      </c>
      <c r="AM42" s="40" t="s">
        <v>466</v>
      </c>
      <c r="AN42" s="40" t="s">
        <v>466</v>
      </c>
    </row>
    <row r="43" spans="1:40" x14ac:dyDescent="0.25">
      <c r="A43" s="1">
        <v>1</v>
      </c>
      <c r="B43" s="1" t="s">
        <v>283</v>
      </c>
      <c r="C43" s="1">
        <v>66</v>
      </c>
      <c r="D43" s="6"/>
      <c r="E43" s="49">
        <v>1</v>
      </c>
      <c r="F43" s="49">
        <v>1</v>
      </c>
      <c r="G43">
        <v>3</v>
      </c>
      <c r="H43">
        <v>0</v>
      </c>
      <c r="I43" s="8">
        <v>24.05</v>
      </c>
      <c r="J43" s="49">
        <v>0</v>
      </c>
      <c r="K43" s="49">
        <v>12</v>
      </c>
      <c r="L43" s="51" t="s">
        <v>466</v>
      </c>
      <c r="M43" s="49">
        <v>1</v>
      </c>
      <c r="N43" s="49">
        <v>7</v>
      </c>
      <c r="O43" s="51">
        <v>14.700000000000079</v>
      </c>
      <c r="P43" s="51">
        <v>2.1000000000000112</v>
      </c>
      <c r="Q43" s="51">
        <v>4.2300000000001337</v>
      </c>
      <c r="R43" s="51">
        <v>0.4000000000002224</v>
      </c>
      <c r="S43" s="51">
        <v>0.46000000000031571</v>
      </c>
      <c r="T43" s="1">
        <v>0</v>
      </c>
      <c r="U43" s="1">
        <v>3</v>
      </c>
      <c r="V43" s="51">
        <v>2.820000000000189</v>
      </c>
      <c r="W43" s="51">
        <v>0.94000000000006301</v>
      </c>
      <c r="X43" s="51">
        <v>1.1800000000002364</v>
      </c>
      <c r="Y43" s="51">
        <v>1.1800000000002364</v>
      </c>
      <c r="Z43" s="51">
        <v>1.1800000000002364</v>
      </c>
      <c r="AA43" s="1">
        <v>0</v>
      </c>
      <c r="AB43" s="1">
        <v>3</v>
      </c>
      <c r="AC43" s="51">
        <v>2.4799999999997602</v>
      </c>
      <c r="AD43" s="51">
        <v>0.82666666666658672</v>
      </c>
      <c r="AE43" s="51">
        <v>1.2099999999995337</v>
      </c>
      <c r="AF43" s="51">
        <v>1.2099999999995337</v>
      </c>
      <c r="AG43" s="51">
        <v>1.2099999999995337</v>
      </c>
      <c r="AH43" s="1">
        <v>0</v>
      </c>
      <c r="AI43" s="1">
        <v>0</v>
      </c>
      <c r="AJ43" s="40">
        <v>0</v>
      </c>
      <c r="AK43" s="40" t="s">
        <v>466</v>
      </c>
      <c r="AL43" s="40">
        <v>0</v>
      </c>
      <c r="AM43" s="40" t="s">
        <v>466</v>
      </c>
      <c r="AN43" s="40" t="s">
        <v>466</v>
      </c>
    </row>
    <row r="44" spans="1:40" x14ac:dyDescent="0.25">
      <c r="A44" s="1">
        <v>1</v>
      </c>
      <c r="B44" s="1" t="s">
        <v>283</v>
      </c>
      <c r="C44" s="1">
        <v>67</v>
      </c>
      <c r="D44" s="6"/>
      <c r="E44" s="49">
        <v>1</v>
      </c>
      <c r="F44" s="49">
        <v>1</v>
      </c>
      <c r="G44">
        <v>3</v>
      </c>
      <c r="H44">
        <v>0</v>
      </c>
      <c r="I44" s="8">
        <v>24.583333300000056</v>
      </c>
      <c r="J44" s="49">
        <v>1</v>
      </c>
      <c r="K44" s="49">
        <v>8</v>
      </c>
      <c r="L44" s="51">
        <v>5.8700000000000863</v>
      </c>
      <c r="M44" s="49">
        <v>0</v>
      </c>
      <c r="N44" s="49">
        <v>4</v>
      </c>
      <c r="O44" s="51">
        <v>6.4599999999997548</v>
      </c>
      <c r="P44" s="51">
        <v>1.6149999999999387</v>
      </c>
      <c r="Q44" s="51">
        <v>3.9799999999999947</v>
      </c>
      <c r="R44" s="51">
        <v>3.9799999999999947</v>
      </c>
      <c r="S44" s="51">
        <v>3.9799999999999947</v>
      </c>
      <c r="T44" s="1">
        <v>0</v>
      </c>
      <c r="U44" s="1">
        <v>1</v>
      </c>
      <c r="V44" s="51">
        <v>0.14000000000001789</v>
      </c>
      <c r="W44" s="51">
        <v>0.14000000000001789</v>
      </c>
      <c r="X44" s="51">
        <v>0.14000000000001789</v>
      </c>
      <c r="Y44" s="51">
        <v>0.14000000000001789</v>
      </c>
      <c r="Z44" s="51">
        <v>0.14000000000001789</v>
      </c>
      <c r="AA44" s="1">
        <v>1</v>
      </c>
      <c r="AB44" s="1">
        <v>4</v>
      </c>
      <c r="AC44" s="51">
        <v>13.400000000000256</v>
      </c>
      <c r="AD44" s="51">
        <v>3.350000000000064</v>
      </c>
      <c r="AE44" s="51">
        <v>5.8700000000000863</v>
      </c>
      <c r="AF44" s="51">
        <v>5.8700000000000863</v>
      </c>
      <c r="AG44" s="51">
        <v>2.800000000000058</v>
      </c>
      <c r="AH44" s="1">
        <v>0</v>
      </c>
      <c r="AI44" s="1">
        <v>0</v>
      </c>
      <c r="AJ44" s="40">
        <v>0</v>
      </c>
      <c r="AK44" s="40" t="s">
        <v>466</v>
      </c>
      <c r="AL44" s="40">
        <v>0</v>
      </c>
      <c r="AM44" s="40" t="s">
        <v>466</v>
      </c>
      <c r="AN44" s="40" t="s">
        <v>466</v>
      </c>
    </row>
    <row r="45" spans="1:40" x14ac:dyDescent="0.25">
      <c r="A45" s="1">
        <v>1</v>
      </c>
      <c r="B45" s="1" t="s">
        <v>283</v>
      </c>
      <c r="C45" s="1">
        <v>68</v>
      </c>
      <c r="D45" s="6"/>
      <c r="E45" s="49">
        <v>1</v>
      </c>
      <c r="F45" s="49">
        <v>0</v>
      </c>
      <c r="G45">
        <v>3</v>
      </c>
      <c r="H45">
        <v>0</v>
      </c>
      <c r="I45" s="8">
        <v>8.6166647999999118</v>
      </c>
      <c r="J45" s="49">
        <v>1</v>
      </c>
      <c r="K45" s="49">
        <v>5</v>
      </c>
      <c r="L45" s="51">
        <v>1.0399999999999188</v>
      </c>
      <c r="M45" s="49">
        <v>0</v>
      </c>
      <c r="N45" s="49">
        <v>3</v>
      </c>
      <c r="O45" s="51">
        <v>6.5766647999997652</v>
      </c>
      <c r="P45" s="51">
        <v>2.1922215999999217</v>
      </c>
      <c r="Q45" s="51">
        <v>5.3300000000001457</v>
      </c>
      <c r="R45" s="51">
        <v>5.3300000000001457</v>
      </c>
      <c r="S45" s="51">
        <v>5.3300000000001457</v>
      </c>
      <c r="T45" s="1">
        <v>0</v>
      </c>
      <c r="U45" s="1">
        <v>0</v>
      </c>
      <c r="V45" s="51">
        <v>0</v>
      </c>
      <c r="W45" s="51" t="s">
        <v>466</v>
      </c>
      <c r="X45" s="51">
        <v>0</v>
      </c>
      <c r="Y45" s="51" t="s">
        <v>466</v>
      </c>
      <c r="Z45" s="51" t="s">
        <v>466</v>
      </c>
      <c r="AA45" s="1">
        <v>1</v>
      </c>
      <c r="AB45" s="1">
        <v>1</v>
      </c>
      <c r="AC45" s="51">
        <v>1.0399999999999188</v>
      </c>
      <c r="AD45" s="51">
        <v>1.0399999999999188</v>
      </c>
      <c r="AE45" s="51">
        <v>1.0399999999999188</v>
      </c>
      <c r="AF45" s="51">
        <v>1.0399999999999188</v>
      </c>
      <c r="AG45" s="51" t="s">
        <v>466</v>
      </c>
      <c r="AH45" s="1">
        <v>0</v>
      </c>
      <c r="AI45" s="1">
        <v>2</v>
      </c>
      <c r="AJ45" s="40">
        <v>1.0000000000002562</v>
      </c>
      <c r="AK45" s="40">
        <v>0.50000000000012812</v>
      </c>
      <c r="AL45" s="40">
        <v>0.52000000000010926</v>
      </c>
      <c r="AM45" s="40">
        <v>0.48000000000014698</v>
      </c>
      <c r="AN45" s="40">
        <v>0.48000000000014698</v>
      </c>
    </row>
    <row r="46" spans="1:40" x14ac:dyDescent="0.25">
      <c r="A46" s="1">
        <v>1</v>
      </c>
      <c r="B46" s="1" t="s">
        <v>283</v>
      </c>
      <c r="C46" s="1">
        <v>69</v>
      </c>
      <c r="D46" s="6"/>
      <c r="E46" s="49">
        <v>1</v>
      </c>
      <c r="F46" s="49">
        <v>0</v>
      </c>
      <c r="G46">
        <v>3</v>
      </c>
      <c r="H46">
        <v>0</v>
      </c>
      <c r="I46" s="8">
        <v>11.783332599999849</v>
      </c>
      <c r="J46" s="49">
        <v>1</v>
      </c>
      <c r="K46" s="49">
        <v>12</v>
      </c>
      <c r="L46" s="51">
        <v>0.49999999999997824</v>
      </c>
      <c r="M46" s="49">
        <v>0</v>
      </c>
      <c r="N46" s="49">
        <v>6</v>
      </c>
      <c r="O46" s="51">
        <v>6.5699999999998759</v>
      </c>
      <c r="P46" s="51">
        <v>1.0949999999999793</v>
      </c>
      <c r="Q46" s="51">
        <v>2.1499999999999964</v>
      </c>
      <c r="R46" s="51">
        <v>2.1499999999999964</v>
      </c>
      <c r="S46" s="51">
        <v>2.1499999999999964</v>
      </c>
      <c r="T46" s="1">
        <v>0</v>
      </c>
      <c r="U46" s="1">
        <v>4</v>
      </c>
      <c r="V46" s="51">
        <v>4.0233325999999181</v>
      </c>
      <c r="W46" s="51">
        <v>1.0058331499999795</v>
      </c>
      <c r="X46" s="51">
        <v>1.5999999999999903</v>
      </c>
      <c r="Y46" s="51">
        <v>0.55000000000000604</v>
      </c>
      <c r="Z46" s="51">
        <v>0.55000000000000604</v>
      </c>
      <c r="AA46" s="1">
        <v>1</v>
      </c>
      <c r="AB46" s="1">
        <v>1</v>
      </c>
      <c r="AC46" s="51">
        <v>0.49999999999997824</v>
      </c>
      <c r="AD46" s="51">
        <v>0.49999999999997824</v>
      </c>
      <c r="AE46" s="51">
        <v>0.49999999999997824</v>
      </c>
      <c r="AF46" s="51">
        <v>0.49999999999997824</v>
      </c>
      <c r="AG46" s="51" t="s">
        <v>466</v>
      </c>
      <c r="AH46" s="1">
        <v>0</v>
      </c>
      <c r="AI46" s="1">
        <v>2</v>
      </c>
      <c r="AJ46" s="40">
        <v>0.69000000000002393</v>
      </c>
      <c r="AK46" s="40">
        <v>0.34500000000001196</v>
      </c>
      <c r="AL46" s="40">
        <v>0.46000000000001595</v>
      </c>
      <c r="AM46" s="40">
        <v>0.23000000000000798</v>
      </c>
      <c r="AN46" s="40">
        <v>0.23000000000000798</v>
      </c>
    </row>
    <row r="47" spans="1:40" x14ac:dyDescent="0.25">
      <c r="A47" s="1">
        <v>1</v>
      </c>
      <c r="B47" s="1" t="s">
        <v>283</v>
      </c>
      <c r="C47" s="1">
        <v>70</v>
      </c>
      <c r="D47" s="6"/>
      <c r="E47" s="49">
        <v>1</v>
      </c>
      <c r="F47" s="49">
        <v>0</v>
      </c>
      <c r="G47">
        <v>3</v>
      </c>
      <c r="H47">
        <v>0</v>
      </c>
      <c r="I47" s="8">
        <v>11.016667700000108</v>
      </c>
      <c r="J47" s="49">
        <v>1</v>
      </c>
      <c r="K47" s="49">
        <v>5</v>
      </c>
      <c r="L47" s="51">
        <v>0.10000000000035536</v>
      </c>
      <c r="M47" s="49">
        <v>0</v>
      </c>
      <c r="N47" s="49">
        <v>2</v>
      </c>
      <c r="O47" s="51">
        <v>8.6999999999997417</v>
      </c>
      <c r="P47" s="51">
        <v>4.3499999999998709</v>
      </c>
      <c r="Q47" s="51">
        <v>5.7599999999996658</v>
      </c>
      <c r="R47" s="51">
        <v>5.7599999999996658</v>
      </c>
      <c r="S47" s="51">
        <v>5.7599999999996658</v>
      </c>
      <c r="T47" s="1">
        <v>0</v>
      </c>
      <c r="U47" s="1">
        <v>2</v>
      </c>
      <c r="V47" s="51">
        <v>0.67666770000002208</v>
      </c>
      <c r="W47" s="51">
        <v>0.33833385000001104</v>
      </c>
      <c r="X47" s="51">
        <v>0.57000000000013706</v>
      </c>
      <c r="Y47" s="51">
        <v>0.57000000000013706</v>
      </c>
      <c r="Z47" s="51">
        <v>0.57000000000013706</v>
      </c>
      <c r="AA47" s="1">
        <v>1</v>
      </c>
      <c r="AB47" s="1">
        <v>1</v>
      </c>
      <c r="AC47" s="51">
        <v>0.10000000000035536</v>
      </c>
      <c r="AD47" s="51">
        <v>0.10000000000035536</v>
      </c>
      <c r="AE47" s="51">
        <v>0.10000000000035536</v>
      </c>
      <c r="AF47" s="51">
        <v>0.10000000000035536</v>
      </c>
      <c r="AG47" s="51" t="s">
        <v>466</v>
      </c>
      <c r="AH47" s="1">
        <v>0</v>
      </c>
      <c r="AI47" s="1">
        <v>1</v>
      </c>
      <c r="AJ47" s="40">
        <v>1.539999999999897</v>
      </c>
      <c r="AK47" s="40">
        <v>1.539999999999897</v>
      </c>
      <c r="AL47" s="40">
        <v>1.539999999999897</v>
      </c>
      <c r="AM47" s="40">
        <v>1.539999999999897</v>
      </c>
      <c r="AN47" s="40">
        <v>1.539999999999897</v>
      </c>
    </row>
    <row r="48" spans="1:40" x14ac:dyDescent="0.25">
      <c r="A48" s="1">
        <v>1</v>
      </c>
      <c r="B48" s="1" t="s">
        <v>283</v>
      </c>
      <c r="C48" s="1">
        <v>71</v>
      </c>
      <c r="D48" s="6"/>
      <c r="E48" s="49">
        <v>1</v>
      </c>
      <c r="F48" s="49">
        <v>1</v>
      </c>
      <c r="G48">
        <v>3</v>
      </c>
      <c r="H48">
        <v>0</v>
      </c>
      <c r="I48" s="8">
        <v>24.949999799999873</v>
      </c>
      <c r="J48" s="49">
        <v>1</v>
      </c>
      <c r="K48" s="49">
        <v>8</v>
      </c>
      <c r="L48" s="51">
        <v>0.61000000000009935</v>
      </c>
      <c r="M48" s="49">
        <v>0</v>
      </c>
      <c r="N48" s="49">
        <v>4</v>
      </c>
      <c r="O48" s="51">
        <v>9.8999999999995083</v>
      </c>
      <c r="P48" s="51">
        <v>2.4749999999998771</v>
      </c>
      <c r="Q48" s="51">
        <v>5.8299999999998242</v>
      </c>
      <c r="R48" s="51">
        <v>5.8299999999998242</v>
      </c>
      <c r="S48" s="51">
        <v>5.8299999999998242</v>
      </c>
      <c r="T48" s="1">
        <v>0</v>
      </c>
      <c r="U48" s="1">
        <v>0</v>
      </c>
      <c r="V48" s="51">
        <v>0</v>
      </c>
      <c r="W48" s="51" t="s">
        <v>466</v>
      </c>
      <c r="X48" s="51">
        <v>0</v>
      </c>
      <c r="Y48" s="51" t="s">
        <v>466</v>
      </c>
      <c r="Z48" s="51" t="s">
        <v>466</v>
      </c>
      <c r="AA48" s="1">
        <v>1</v>
      </c>
      <c r="AB48" s="1">
        <v>5</v>
      </c>
      <c r="AC48" s="51">
        <v>10.10000000000052</v>
      </c>
      <c r="AD48" s="51">
        <v>2.0200000000001039</v>
      </c>
      <c r="AE48" s="51">
        <v>3.0699999999997285</v>
      </c>
      <c r="AF48" s="51">
        <v>0.61000000000009935</v>
      </c>
      <c r="AG48" s="51">
        <v>1.1400000000002741</v>
      </c>
      <c r="AH48" s="1">
        <v>0</v>
      </c>
      <c r="AI48" s="1">
        <v>0</v>
      </c>
      <c r="AJ48" s="40">
        <v>0</v>
      </c>
      <c r="AK48" s="40" t="s">
        <v>466</v>
      </c>
      <c r="AL48" s="40">
        <v>0</v>
      </c>
      <c r="AM48" s="40" t="s">
        <v>466</v>
      </c>
      <c r="AN48" s="40" t="s">
        <v>466</v>
      </c>
    </row>
    <row r="49" spans="1:40" x14ac:dyDescent="0.25">
      <c r="A49" s="1">
        <v>1</v>
      </c>
      <c r="B49" s="1" t="s">
        <v>283</v>
      </c>
      <c r="C49" s="1">
        <v>72</v>
      </c>
      <c r="D49" s="6"/>
      <c r="E49" s="49">
        <v>1</v>
      </c>
      <c r="F49" s="49">
        <v>0</v>
      </c>
      <c r="G49">
        <v>3</v>
      </c>
      <c r="H49">
        <v>0</v>
      </c>
      <c r="I49" s="8">
        <v>3.0833316000001507</v>
      </c>
      <c r="J49" s="49">
        <v>1</v>
      </c>
      <c r="K49" s="49">
        <v>3</v>
      </c>
      <c r="L49" s="51">
        <v>0.44000000000018469</v>
      </c>
      <c r="M49" s="49">
        <v>0</v>
      </c>
      <c r="N49" s="49">
        <v>2</v>
      </c>
      <c r="O49" s="51">
        <v>2.143331600000109</v>
      </c>
      <c r="P49" s="51">
        <v>1.0716658000000545</v>
      </c>
      <c r="Q49" s="51">
        <v>1.6999999999997462</v>
      </c>
      <c r="R49" s="51">
        <v>1.6999999999997462</v>
      </c>
      <c r="S49" s="51">
        <v>1.6999999999997462</v>
      </c>
      <c r="T49" s="1">
        <v>0</v>
      </c>
      <c r="U49" s="1">
        <v>0</v>
      </c>
      <c r="V49" s="51">
        <v>0</v>
      </c>
      <c r="W49" s="51" t="s">
        <v>466</v>
      </c>
      <c r="X49" s="51">
        <v>0</v>
      </c>
      <c r="Y49" s="51" t="s">
        <v>466</v>
      </c>
      <c r="Z49" s="51" t="s">
        <v>466</v>
      </c>
      <c r="AA49" s="1">
        <v>1</v>
      </c>
      <c r="AB49" s="1">
        <v>1</v>
      </c>
      <c r="AC49" s="51">
        <v>0.44000000000018469</v>
      </c>
      <c r="AD49" s="51">
        <v>0.44000000000018469</v>
      </c>
      <c r="AE49" s="51">
        <v>0.44000000000018469</v>
      </c>
      <c r="AF49" s="51">
        <v>0.44000000000018469</v>
      </c>
      <c r="AG49" s="51" t="s">
        <v>466</v>
      </c>
      <c r="AH49" s="1">
        <v>0</v>
      </c>
      <c r="AI49" s="1">
        <v>1</v>
      </c>
      <c r="AJ49" s="40">
        <v>0.49999999999997824</v>
      </c>
      <c r="AK49" s="40">
        <v>0.49999999999997824</v>
      </c>
      <c r="AL49" s="40">
        <v>0.49999999999997824</v>
      </c>
      <c r="AM49" s="40">
        <v>0.49999999999997824</v>
      </c>
      <c r="AN49" s="40">
        <v>0.49999999999997824</v>
      </c>
    </row>
    <row r="50" spans="1:40" x14ac:dyDescent="0.25">
      <c r="A50" s="1">
        <v>1</v>
      </c>
      <c r="B50" s="1" t="s">
        <v>283</v>
      </c>
      <c r="C50" s="1">
        <v>73</v>
      </c>
      <c r="D50" s="6"/>
      <c r="E50" s="49">
        <v>1</v>
      </c>
      <c r="F50" s="49">
        <v>1</v>
      </c>
      <c r="G50">
        <v>3</v>
      </c>
      <c r="H50">
        <v>0</v>
      </c>
      <c r="I50" s="8">
        <v>22.400007699999957</v>
      </c>
      <c r="J50" s="49">
        <v>1</v>
      </c>
      <c r="K50" s="49">
        <v>12</v>
      </c>
      <c r="L50" s="51">
        <v>1.6800000000002147</v>
      </c>
      <c r="M50" s="49">
        <v>0</v>
      </c>
      <c r="N50" s="49">
        <v>6</v>
      </c>
      <c r="O50" s="51">
        <v>9.6500000000005688</v>
      </c>
      <c r="P50" s="51">
        <v>1.6083333333334282</v>
      </c>
      <c r="Q50" s="51">
        <v>3.1099999999999905</v>
      </c>
      <c r="R50" s="51">
        <v>3.1099999999999905</v>
      </c>
      <c r="S50" s="51">
        <v>3.1099999999999905</v>
      </c>
      <c r="T50" s="1">
        <v>0</v>
      </c>
      <c r="U50" s="1">
        <v>4</v>
      </c>
      <c r="V50" s="51">
        <v>7.2199999999996383</v>
      </c>
      <c r="W50" s="51">
        <v>1.8049999999999096</v>
      </c>
      <c r="X50" s="51">
        <v>5.4899999999999949</v>
      </c>
      <c r="Y50" s="51">
        <v>0.72999999999998622</v>
      </c>
      <c r="Z50" s="51">
        <v>0.72999999999998622</v>
      </c>
      <c r="AA50" s="1">
        <v>1</v>
      </c>
      <c r="AB50" s="1">
        <v>3</v>
      </c>
      <c r="AC50" s="51">
        <v>3.1299999999998218</v>
      </c>
      <c r="AD50" s="51">
        <v>1.0433333333332739</v>
      </c>
      <c r="AE50" s="51">
        <v>1.6800000000002147</v>
      </c>
      <c r="AF50" s="51">
        <v>1.6800000000002147</v>
      </c>
      <c r="AG50" s="51">
        <v>1.0600000000000498</v>
      </c>
      <c r="AH50" s="1">
        <v>0</v>
      </c>
      <c r="AI50" s="1">
        <v>0</v>
      </c>
      <c r="AJ50" s="40">
        <v>0</v>
      </c>
      <c r="AK50" s="40" t="s">
        <v>466</v>
      </c>
      <c r="AL50" s="40">
        <v>0</v>
      </c>
      <c r="AM50" s="40" t="s">
        <v>466</v>
      </c>
      <c r="AN50" s="40" t="s">
        <v>466</v>
      </c>
    </row>
    <row r="51" spans="1:40" x14ac:dyDescent="0.25">
      <c r="A51" s="1">
        <v>1</v>
      </c>
      <c r="B51" s="1" t="s">
        <v>283</v>
      </c>
      <c r="C51" s="1">
        <v>74</v>
      </c>
      <c r="D51" s="6"/>
      <c r="E51" s="49">
        <v>1</v>
      </c>
      <c r="F51" s="49">
        <v>1</v>
      </c>
      <c r="G51">
        <v>3</v>
      </c>
      <c r="H51">
        <v>0</v>
      </c>
      <c r="I51" s="8">
        <v>21.916667000000132</v>
      </c>
      <c r="J51" s="49">
        <v>3</v>
      </c>
      <c r="K51" s="49">
        <v>7</v>
      </c>
      <c r="L51" s="51">
        <v>3.6599999999999966</v>
      </c>
      <c r="M51" s="49">
        <v>0</v>
      </c>
      <c r="N51" s="49">
        <v>3</v>
      </c>
      <c r="O51" s="51">
        <v>15.159999999999496</v>
      </c>
      <c r="P51" s="51">
        <v>5.0533333333331658</v>
      </c>
      <c r="Q51" s="51">
        <v>7.0699999999998546</v>
      </c>
      <c r="R51" s="51">
        <v>6.5999999999997723</v>
      </c>
      <c r="S51" s="51">
        <v>6.5999999999997723</v>
      </c>
      <c r="T51" s="1">
        <v>0</v>
      </c>
      <c r="U51" s="1">
        <v>3</v>
      </c>
      <c r="V51" s="51">
        <v>1.7000000000006454</v>
      </c>
      <c r="W51" s="51">
        <v>0.56666666666688181</v>
      </c>
      <c r="X51" s="51">
        <v>0.77000000000024826</v>
      </c>
      <c r="Y51" s="51">
        <v>0.52000000000010926</v>
      </c>
      <c r="Z51" s="51">
        <v>0.52000000000010926</v>
      </c>
      <c r="AA51" s="1">
        <v>1</v>
      </c>
      <c r="AB51" s="1">
        <v>2</v>
      </c>
      <c r="AC51" s="51">
        <v>3.1399999999998873</v>
      </c>
      <c r="AD51" s="51">
        <v>1.5699999999999437</v>
      </c>
      <c r="AE51" s="51">
        <v>2.5099999999999567</v>
      </c>
      <c r="AF51" s="51">
        <v>0.62999999999993062</v>
      </c>
      <c r="AG51" s="51">
        <v>2.5099999999999567</v>
      </c>
      <c r="AH51" s="1">
        <v>0</v>
      </c>
      <c r="AI51" s="1">
        <v>0</v>
      </c>
      <c r="AJ51" s="40">
        <v>0</v>
      </c>
      <c r="AK51" s="40" t="s">
        <v>466</v>
      </c>
      <c r="AL51" s="40">
        <v>0</v>
      </c>
      <c r="AM51" s="40" t="s">
        <v>466</v>
      </c>
      <c r="AN51" s="40" t="s">
        <v>466</v>
      </c>
    </row>
    <row r="52" spans="1:40" x14ac:dyDescent="0.25">
      <c r="A52" s="1">
        <v>1</v>
      </c>
      <c r="B52" s="1" t="s">
        <v>283</v>
      </c>
      <c r="C52" s="1">
        <v>75</v>
      </c>
      <c r="D52" s="6"/>
      <c r="E52" s="49">
        <v>1</v>
      </c>
      <c r="F52" s="49">
        <v>0</v>
      </c>
      <c r="G52">
        <v>3</v>
      </c>
      <c r="H52">
        <v>2</v>
      </c>
      <c r="I52" s="8">
        <v>7.7833179999999702</v>
      </c>
      <c r="J52" s="49">
        <v>1</v>
      </c>
      <c r="K52" s="49">
        <v>3</v>
      </c>
      <c r="L52" s="51">
        <v>1.7999999999998018</v>
      </c>
      <c r="M52" s="49">
        <v>0</v>
      </c>
      <c r="N52" s="49">
        <v>2</v>
      </c>
      <c r="O52" s="51">
        <v>5.403317999999957</v>
      </c>
      <c r="P52" s="51">
        <v>2.7016589999999785</v>
      </c>
      <c r="Q52" s="51">
        <v>4.6799999999997848</v>
      </c>
      <c r="R52" s="51">
        <v>4.6799999999997848</v>
      </c>
      <c r="S52" s="51">
        <v>4.6799999999997848</v>
      </c>
      <c r="T52" s="1">
        <v>0</v>
      </c>
      <c r="U52" s="1">
        <v>0</v>
      </c>
      <c r="V52" s="51">
        <v>0</v>
      </c>
      <c r="W52" s="51" t="s">
        <v>466</v>
      </c>
      <c r="X52" s="51">
        <v>0</v>
      </c>
      <c r="Y52" s="51" t="s">
        <v>466</v>
      </c>
      <c r="Z52" s="51" t="s">
        <v>466</v>
      </c>
      <c r="AA52" s="1">
        <v>1</v>
      </c>
      <c r="AB52" s="1">
        <v>1</v>
      </c>
      <c r="AC52" s="51">
        <v>1.7999999999998018</v>
      </c>
      <c r="AD52" s="51">
        <v>1.7999999999998018</v>
      </c>
      <c r="AE52" s="51">
        <v>1.7999999999998018</v>
      </c>
      <c r="AF52" s="51">
        <v>1.7999999999998018</v>
      </c>
      <c r="AG52" s="51" t="s">
        <v>466</v>
      </c>
      <c r="AH52" s="1">
        <v>0</v>
      </c>
      <c r="AI52" s="1">
        <v>1</v>
      </c>
      <c r="AJ52" s="40">
        <v>0.58000000000020258</v>
      </c>
      <c r="AK52" s="40">
        <v>0.58000000000020258</v>
      </c>
      <c r="AL52" s="40">
        <v>0.58000000000020258</v>
      </c>
      <c r="AM52" s="40">
        <v>0.58000000000020258</v>
      </c>
      <c r="AN52" s="40">
        <v>0.58000000000020258</v>
      </c>
    </row>
    <row r="53" spans="1:40" x14ac:dyDescent="0.25">
      <c r="A53" s="1">
        <v>1</v>
      </c>
      <c r="B53" s="1" t="s">
        <v>283</v>
      </c>
      <c r="C53" s="1">
        <v>76</v>
      </c>
      <c r="D53" s="7"/>
      <c r="E53" s="49">
        <v>1</v>
      </c>
      <c r="F53" s="49">
        <v>0</v>
      </c>
      <c r="G53">
        <v>3</v>
      </c>
      <c r="H53">
        <v>0</v>
      </c>
      <c r="I53" s="8">
        <v>4.9666732000000771</v>
      </c>
      <c r="J53" s="49">
        <v>1</v>
      </c>
      <c r="K53" s="49">
        <v>5</v>
      </c>
      <c r="L53" s="51">
        <v>0.6699999999998929</v>
      </c>
      <c r="M53" s="49">
        <v>0</v>
      </c>
      <c r="N53" s="49">
        <v>3</v>
      </c>
      <c r="O53" s="51">
        <v>3.6166731999999535</v>
      </c>
      <c r="P53" s="51">
        <v>1.2055577333333178</v>
      </c>
      <c r="Q53" s="51">
        <v>1.5999999999999903</v>
      </c>
      <c r="R53" s="51">
        <v>1.1000000000000121</v>
      </c>
      <c r="S53" s="51">
        <v>1.1000000000000121</v>
      </c>
      <c r="T53" s="1">
        <v>0</v>
      </c>
      <c r="U53" s="1">
        <v>2</v>
      </c>
      <c r="V53" s="51">
        <v>0.68000000000025818</v>
      </c>
      <c r="W53" s="51">
        <v>0.34000000000012909</v>
      </c>
      <c r="X53" s="51">
        <v>0.44000000000018469</v>
      </c>
      <c r="Y53" s="51">
        <v>0.44000000000018469</v>
      </c>
      <c r="Z53" s="51">
        <v>0.44000000000018469</v>
      </c>
      <c r="AA53" s="1">
        <v>1</v>
      </c>
      <c r="AB53" s="1">
        <v>1</v>
      </c>
      <c r="AC53" s="51">
        <v>0.6699999999998929</v>
      </c>
      <c r="AD53" s="51">
        <v>0.6699999999998929</v>
      </c>
      <c r="AE53" s="51">
        <v>0.6699999999998929</v>
      </c>
      <c r="AF53" s="51">
        <v>0.6699999999998929</v>
      </c>
      <c r="AG53" s="51" t="s">
        <v>466</v>
      </c>
      <c r="AH53" s="1">
        <v>0</v>
      </c>
      <c r="AI53" s="1">
        <v>0</v>
      </c>
      <c r="AJ53" s="40">
        <v>0</v>
      </c>
      <c r="AK53" s="40" t="s">
        <v>466</v>
      </c>
      <c r="AL53" s="40">
        <v>0</v>
      </c>
      <c r="AM53" s="40" t="s">
        <v>466</v>
      </c>
      <c r="AN53" s="40" t="s">
        <v>466</v>
      </c>
    </row>
    <row r="54" spans="1:40" x14ac:dyDescent="0.25">
      <c r="A54" s="1">
        <v>1</v>
      </c>
      <c r="B54" s="1" t="s">
        <v>283</v>
      </c>
      <c r="C54" s="1">
        <v>77</v>
      </c>
      <c r="D54" s="6"/>
      <c r="E54" s="49">
        <v>1</v>
      </c>
      <c r="F54" s="49">
        <v>1</v>
      </c>
      <c r="G54">
        <v>3</v>
      </c>
      <c r="H54">
        <v>0</v>
      </c>
      <c r="I54" s="8">
        <v>21.91666690000007</v>
      </c>
      <c r="J54" s="49">
        <v>1</v>
      </c>
      <c r="K54" s="49">
        <v>12</v>
      </c>
      <c r="L54" s="51">
        <v>0.37000000000002586</v>
      </c>
      <c r="M54" s="49">
        <v>0</v>
      </c>
      <c r="N54" s="49">
        <v>6</v>
      </c>
      <c r="O54" s="51">
        <v>12.699999999999942</v>
      </c>
      <c r="P54" s="51">
        <v>2.1166666666666569</v>
      </c>
      <c r="Q54" s="51">
        <v>3.4399999999999791</v>
      </c>
      <c r="R54" s="51">
        <v>2.0899999999999781</v>
      </c>
      <c r="S54" s="51">
        <v>2.0899999999999781</v>
      </c>
      <c r="T54" s="1">
        <v>0</v>
      </c>
      <c r="U54" s="1">
        <v>5</v>
      </c>
      <c r="V54" s="51">
        <v>6.7300000000000999</v>
      </c>
      <c r="W54" s="51">
        <v>1.3460000000000201</v>
      </c>
      <c r="X54" s="51">
        <v>3.9200000000000514</v>
      </c>
      <c r="Y54" s="51">
        <v>0.63000000000000556</v>
      </c>
      <c r="Z54" s="51">
        <v>0.63000000000000556</v>
      </c>
      <c r="AA54" s="1">
        <v>1</v>
      </c>
      <c r="AB54" s="1">
        <v>1</v>
      </c>
      <c r="AC54" s="51">
        <v>0.37000000000002586</v>
      </c>
      <c r="AD54" s="51">
        <v>0.37000000000002586</v>
      </c>
      <c r="AE54" s="51">
        <v>0.37000000000002586</v>
      </c>
      <c r="AF54" s="51">
        <v>0.37000000000002586</v>
      </c>
      <c r="AG54" s="51" t="s">
        <v>466</v>
      </c>
      <c r="AH54" s="1">
        <v>0</v>
      </c>
      <c r="AI54" s="1">
        <v>1</v>
      </c>
      <c r="AJ54" s="40">
        <v>0.19999999999996132</v>
      </c>
      <c r="AK54" s="40">
        <v>0.19999999999996132</v>
      </c>
      <c r="AL54" s="40">
        <v>0.19999999999996132</v>
      </c>
      <c r="AM54" s="40">
        <v>0.19999999999996132</v>
      </c>
      <c r="AN54" s="40">
        <v>0.19999999999996132</v>
      </c>
    </row>
    <row r="55" spans="1:40" x14ac:dyDescent="0.25">
      <c r="A55" s="1">
        <v>2</v>
      </c>
      <c r="B55" s="1" t="s">
        <v>288</v>
      </c>
      <c r="C55" s="5">
        <v>4</v>
      </c>
      <c r="D55" s="4"/>
      <c r="E55" s="49">
        <v>1</v>
      </c>
      <c r="F55" s="49">
        <v>0</v>
      </c>
      <c r="G55">
        <v>3</v>
      </c>
      <c r="H55">
        <v>0</v>
      </c>
      <c r="I55" s="8">
        <v>5.5</v>
      </c>
      <c r="J55" s="49">
        <v>1</v>
      </c>
      <c r="K55" s="49">
        <v>3</v>
      </c>
      <c r="L55" s="51">
        <v>1.0540000000000105</v>
      </c>
      <c r="M55" s="49">
        <v>0</v>
      </c>
      <c r="N55" s="49">
        <v>2</v>
      </c>
      <c r="O55" s="51">
        <v>3.7829999999999031</v>
      </c>
      <c r="P55" s="51">
        <v>1.8914999999999516</v>
      </c>
      <c r="Q55" s="51">
        <v>2.295000000000047</v>
      </c>
      <c r="R55" s="51">
        <v>2.295000000000047</v>
      </c>
      <c r="S55" s="51">
        <v>2.295000000000047</v>
      </c>
      <c r="T55" s="1">
        <v>0</v>
      </c>
      <c r="U55" s="1">
        <v>0</v>
      </c>
      <c r="V55" s="51">
        <v>0</v>
      </c>
      <c r="W55" s="51" t="s">
        <v>466</v>
      </c>
      <c r="X55" s="51">
        <v>0</v>
      </c>
      <c r="Y55" s="51" t="s">
        <v>466</v>
      </c>
      <c r="Z55" s="51" t="s">
        <v>466</v>
      </c>
      <c r="AA55" s="1">
        <v>1</v>
      </c>
      <c r="AB55" s="1">
        <v>1</v>
      </c>
      <c r="AC55" s="51">
        <v>1.0540000000000105</v>
      </c>
      <c r="AD55" s="51">
        <v>1.0540000000000105</v>
      </c>
      <c r="AE55" s="51">
        <v>1.0540000000000105</v>
      </c>
      <c r="AF55" s="51">
        <v>1.0540000000000105</v>
      </c>
      <c r="AG55" s="51" t="s">
        <v>466</v>
      </c>
      <c r="AH55" s="1">
        <v>0</v>
      </c>
      <c r="AI55" s="1">
        <v>1</v>
      </c>
      <c r="AJ55" s="40">
        <v>0.66300000000014681</v>
      </c>
      <c r="AK55" s="40">
        <v>0.66300000000014681</v>
      </c>
      <c r="AL55" s="40">
        <v>0.66300000000014681</v>
      </c>
      <c r="AM55" s="40">
        <v>0.66300000000014681</v>
      </c>
      <c r="AN55" s="40">
        <v>0.66300000000014681</v>
      </c>
    </row>
    <row r="56" spans="1:40" x14ac:dyDescent="0.25">
      <c r="A56" s="1">
        <v>2</v>
      </c>
      <c r="B56" s="1" t="s">
        <v>288</v>
      </c>
      <c r="C56" s="5">
        <v>5</v>
      </c>
      <c r="D56" s="4" t="s">
        <v>293</v>
      </c>
      <c r="E56" s="49">
        <v>0</v>
      </c>
      <c r="F56" s="49"/>
      <c r="I56" s="8"/>
      <c r="J56" s="49"/>
      <c r="K56" s="49"/>
      <c r="L56" s="51"/>
      <c r="M56" s="49"/>
      <c r="N56" s="49"/>
      <c r="O56" s="51"/>
      <c r="P56" s="51"/>
      <c r="Q56" s="51"/>
      <c r="R56" s="51"/>
      <c r="S56" s="51"/>
      <c r="V56" s="51"/>
      <c r="W56" s="51"/>
      <c r="X56" s="51"/>
      <c r="Y56" s="51"/>
      <c r="Z56" s="51"/>
      <c r="AC56" s="51"/>
      <c r="AD56" s="51"/>
      <c r="AE56" s="51"/>
      <c r="AF56" s="51"/>
      <c r="AG56" s="51"/>
      <c r="AJ56" s="40"/>
      <c r="AK56" s="40"/>
      <c r="AL56" s="40"/>
      <c r="AM56" s="40"/>
      <c r="AN56" s="40"/>
    </row>
    <row r="57" spans="1:40" x14ac:dyDescent="0.25">
      <c r="A57" s="1">
        <v>2</v>
      </c>
      <c r="B57" s="1" t="s">
        <v>288</v>
      </c>
      <c r="C57" s="5">
        <v>6</v>
      </c>
      <c r="D57" s="4"/>
      <c r="E57" s="49">
        <v>1</v>
      </c>
      <c r="F57" s="49">
        <v>1</v>
      </c>
      <c r="G57">
        <v>3</v>
      </c>
      <c r="H57">
        <v>0</v>
      </c>
      <c r="I57" s="8">
        <v>21.4</v>
      </c>
      <c r="J57" s="49">
        <v>1</v>
      </c>
      <c r="K57" s="49">
        <v>9</v>
      </c>
      <c r="L57" s="51">
        <v>0.93499999999990535</v>
      </c>
      <c r="M57" s="49">
        <v>0</v>
      </c>
      <c r="N57" s="49">
        <v>5</v>
      </c>
      <c r="O57" s="51">
        <v>16.440000000000161</v>
      </c>
      <c r="P57" s="51">
        <v>3.2880000000000327</v>
      </c>
      <c r="Q57" s="51">
        <v>6.3860000000000943</v>
      </c>
      <c r="R57" s="51">
        <v>3.0260000000000398</v>
      </c>
      <c r="S57" s="51">
        <v>3.0260000000000398</v>
      </c>
      <c r="T57" s="1">
        <v>0</v>
      </c>
      <c r="U57" s="1">
        <v>2</v>
      </c>
      <c r="V57" s="51">
        <v>1.4619999999999855</v>
      </c>
      <c r="W57" s="51">
        <v>0.73099999999999277</v>
      </c>
      <c r="X57" s="51">
        <v>0.9180000000000188</v>
      </c>
      <c r="Y57" s="51">
        <v>0.9180000000000188</v>
      </c>
      <c r="Z57" s="51">
        <v>0.9180000000000188</v>
      </c>
      <c r="AA57" s="1">
        <v>1</v>
      </c>
      <c r="AB57" s="1">
        <v>1</v>
      </c>
      <c r="AC57" s="51">
        <v>0.93499999999990535</v>
      </c>
      <c r="AD57" s="51">
        <v>0.93499999999990535</v>
      </c>
      <c r="AE57" s="51">
        <v>0.93499999999990535</v>
      </c>
      <c r="AF57" s="51">
        <v>0.93499999999990535</v>
      </c>
      <c r="AG57" s="51" t="s">
        <v>466</v>
      </c>
      <c r="AH57" s="1">
        <v>0</v>
      </c>
      <c r="AI57" s="1">
        <v>2</v>
      </c>
      <c r="AJ57" s="40">
        <v>1.1629999999999752</v>
      </c>
      <c r="AK57" s="40">
        <v>0.58149999999998758</v>
      </c>
      <c r="AL57" s="40">
        <v>0.66299999999999693</v>
      </c>
      <c r="AM57" s="40">
        <v>0.66299999999999693</v>
      </c>
      <c r="AN57" s="40">
        <v>0.66299999999999693</v>
      </c>
    </row>
    <row r="58" spans="1:40" x14ac:dyDescent="0.25">
      <c r="A58" s="1">
        <v>2</v>
      </c>
      <c r="B58" s="1" t="s">
        <v>288</v>
      </c>
      <c r="C58" s="5">
        <v>7</v>
      </c>
      <c r="D58" s="4"/>
      <c r="E58" s="49">
        <v>1</v>
      </c>
      <c r="F58" s="49">
        <v>0</v>
      </c>
      <c r="G58">
        <v>3</v>
      </c>
      <c r="H58">
        <v>0</v>
      </c>
      <c r="I58" s="8">
        <v>8.4</v>
      </c>
      <c r="J58" s="49">
        <v>2</v>
      </c>
      <c r="K58" s="49">
        <v>6</v>
      </c>
      <c r="L58" s="51">
        <v>1.2339999999998408</v>
      </c>
      <c r="M58" s="49">
        <v>0</v>
      </c>
      <c r="N58" s="49">
        <v>3</v>
      </c>
      <c r="O58" s="51">
        <v>5.5680000000002057</v>
      </c>
      <c r="P58" s="51">
        <v>1.8560000000000687</v>
      </c>
      <c r="Q58" s="51">
        <v>3.1619999999998818</v>
      </c>
      <c r="R58" s="51">
        <v>1.6730000000001688</v>
      </c>
      <c r="S58" s="51">
        <v>1.6730000000001688</v>
      </c>
      <c r="T58" s="1">
        <v>0</v>
      </c>
      <c r="U58" s="1">
        <v>1</v>
      </c>
      <c r="V58" s="51">
        <v>0.62199999999987821</v>
      </c>
      <c r="W58" s="51">
        <v>0.62199999999987821</v>
      </c>
      <c r="X58" s="51">
        <v>0.62199999999987821</v>
      </c>
      <c r="Y58" s="51">
        <v>0.62199999999987821</v>
      </c>
      <c r="Z58" s="51">
        <v>0.62199999999987821</v>
      </c>
      <c r="AA58" s="1">
        <v>1</v>
      </c>
      <c r="AB58" s="1">
        <v>2</v>
      </c>
      <c r="AC58" s="51">
        <v>1.0879999999999335</v>
      </c>
      <c r="AD58" s="51">
        <v>0.54399999999996673</v>
      </c>
      <c r="AE58" s="51">
        <v>0.61199999999996257</v>
      </c>
      <c r="AF58" s="51">
        <v>0.61199999999996257</v>
      </c>
      <c r="AG58" s="51">
        <v>0.47599999999997089</v>
      </c>
      <c r="AH58" s="1">
        <v>0</v>
      </c>
      <c r="AI58" s="1">
        <v>1</v>
      </c>
      <c r="AJ58" s="40">
        <v>1.1220000000000063</v>
      </c>
      <c r="AK58" s="40">
        <v>1.1220000000000063</v>
      </c>
      <c r="AL58" s="40">
        <v>1.1220000000000063</v>
      </c>
      <c r="AM58" s="40">
        <v>1.1220000000000063</v>
      </c>
      <c r="AN58" s="40">
        <v>1.1220000000000063</v>
      </c>
    </row>
    <row r="59" spans="1:40" x14ac:dyDescent="0.25">
      <c r="A59" s="1">
        <v>2</v>
      </c>
      <c r="B59" s="1" t="s">
        <v>288</v>
      </c>
      <c r="C59" s="5">
        <v>8</v>
      </c>
      <c r="D59" s="4"/>
      <c r="E59" s="49">
        <v>1</v>
      </c>
      <c r="F59" s="49">
        <v>0</v>
      </c>
      <c r="G59">
        <v>3</v>
      </c>
      <c r="H59">
        <v>0</v>
      </c>
      <c r="I59" s="8">
        <v>17.5</v>
      </c>
      <c r="J59" s="49">
        <v>0</v>
      </c>
      <c r="K59" s="49">
        <v>8</v>
      </c>
      <c r="L59" s="51" t="s">
        <v>466</v>
      </c>
      <c r="M59" s="49">
        <v>1</v>
      </c>
      <c r="N59" s="49">
        <v>5</v>
      </c>
      <c r="O59" s="51">
        <v>15.119999999999983</v>
      </c>
      <c r="P59" s="51">
        <v>3.0239999999999969</v>
      </c>
      <c r="Q59" s="51">
        <v>5.8309999999999809</v>
      </c>
      <c r="R59" s="51">
        <v>4.6069999999999052</v>
      </c>
      <c r="S59" s="51">
        <v>5.8309999999999809</v>
      </c>
      <c r="T59" s="1">
        <v>0</v>
      </c>
      <c r="U59" s="1">
        <v>3</v>
      </c>
      <c r="V59" s="51">
        <v>1.8190000000000761</v>
      </c>
      <c r="W59" s="51">
        <v>0.6063333333333587</v>
      </c>
      <c r="X59" s="51">
        <v>0.76500000000006563</v>
      </c>
      <c r="Y59" s="51">
        <v>0.76500000000006563</v>
      </c>
      <c r="Z59" s="51">
        <v>0.76500000000006563</v>
      </c>
      <c r="AA59" s="1">
        <v>0</v>
      </c>
      <c r="AB59" s="1">
        <v>0</v>
      </c>
      <c r="AC59" s="51">
        <v>0</v>
      </c>
      <c r="AD59" s="51" t="s">
        <v>466</v>
      </c>
      <c r="AE59" s="51">
        <v>0</v>
      </c>
      <c r="AF59" s="51" t="s">
        <v>466</v>
      </c>
      <c r="AG59" s="51" t="s">
        <v>466</v>
      </c>
      <c r="AH59" s="1">
        <v>0</v>
      </c>
      <c r="AI59" s="1">
        <v>1</v>
      </c>
      <c r="AJ59" s="40">
        <v>0.56099999999992822</v>
      </c>
      <c r="AK59" s="40">
        <v>0.56099999999992822</v>
      </c>
      <c r="AL59" s="40">
        <v>0.56099999999992822</v>
      </c>
      <c r="AM59" s="40">
        <v>0.56099999999992822</v>
      </c>
      <c r="AN59" s="40">
        <v>0.56099999999992822</v>
      </c>
    </row>
    <row r="60" spans="1:40" x14ac:dyDescent="0.25">
      <c r="A60" s="1">
        <v>2</v>
      </c>
      <c r="B60" s="1" t="s">
        <v>288</v>
      </c>
      <c r="C60" s="5">
        <v>9</v>
      </c>
      <c r="D60" s="4"/>
      <c r="E60" s="49">
        <v>1</v>
      </c>
      <c r="F60" s="49">
        <v>0</v>
      </c>
      <c r="G60">
        <v>3</v>
      </c>
      <c r="H60">
        <v>0</v>
      </c>
      <c r="I60" s="8">
        <v>7.5</v>
      </c>
      <c r="J60" s="49">
        <v>1</v>
      </c>
      <c r="K60" s="49">
        <v>4</v>
      </c>
      <c r="L60" s="51">
        <v>1.4960000000000584</v>
      </c>
      <c r="M60" s="49">
        <v>0</v>
      </c>
      <c r="N60" s="49">
        <v>2</v>
      </c>
      <c r="O60" s="51">
        <v>3.3660000000000192</v>
      </c>
      <c r="P60" s="51">
        <v>1.6830000000000096</v>
      </c>
      <c r="Q60" s="51">
        <v>2.9580000000000437</v>
      </c>
      <c r="R60" s="51">
        <v>2.9580000000000437</v>
      </c>
      <c r="S60" s="51">
        <v>2.9580000000000437</v>
      </c>
      <c r="T60" s="1">
        <v>0</v>
      </c>
      <c r="U60" s="1">
        <v>1</v>
      </c>
      <c r="V60" s="51">
        <v>2.076999999999968</v>
      </c>
      <c r="W60" s="51">
        <v>2.076999999999968</v>
      </c>
      <c r="X60" s="51">
        <v>2.076999999999968</v>
      </c>
      <c r="Y60" s="51">
        <v>2.076999999999968</v>
      </c>
      <c r="Z60" s="51">
        <v>2.076999999999968</v>
      </c>
      <c r="AA60" s="1">
        <v>1</v>
      </c>
      <c r="AB60" s="1">
        <v>1</v>
      </c>
      <c r="AC60" s="51">
        <v>1.4960000000000584</v>
      </c>
      <c r="AD60" s="51">
        <v>1.4960000000000584</v>
      </c>
      <c r="AE60" s="51">
        <v>1.4960000000000584</v>
      </c>
      <c r="AF60" s="51">
        <v>1.4960000000000584</v>
      </c>
      <c r="AG60" s="51" t="s">
        <v>466</v>
      </c>
      <c r="AH60" s="1">
        <v>0</v>
      </c>
      <c r="AI60" s="1">
        <v>1</v>
      </c>
      <c r="AJ60" s="40">
        <v>0.56099999999992822</v>
      </c>
      <c r="AK60" s="40">
        <v>0.56099999999992822</v>
      </c>
      <c r="AL60" s="40">
        <v>0.56099999999992822</v>
      </c>
      <c r="AM60" s="40">
        <v>0.56099999999992822</v>
      </c>
      <c r="AN60" s="40">
        <v>0.56099999999992822</v>
      </c>
    </row>
    <row r="61" spans="1:40" x14ac:dyDescent="0.25">
      <c r="A61" s="1">
        <v>2</v>
      </c>
      <c r="B61" s="1" t="s">
        <v>288</v>
      </c>
      <c r="C61" s="5">
        <v>10</v>
      </c>
      <c r="D61" s="5"/>
      <c r="E61" s="49">
        <v>1</v>
      </c>
      <c r="F61" s="49">
        <v>0</v>
      </c>
      <c r="G61">
        <v>3</v>
      </c>
      <c r="H61">
        <v>0</v>
      </c>
      <c r="I61" s="8">
        <v>6.9</v>
      </c>
      <c r="J61" s="49">
        <v>1</v>
      </c>
      <c r="K61" s="49">
        <v>8</v>
      </c>
      <c r="L61" s="51">
        <v>0.76500000000006563</v>
      </c>
      <c r="M61" s="49">
        <v>0</v>
      </c>
      <c r="N61" s="49">
        <v>4</v>
      </c>
      <c r="O61" s="51">
        <v>4.0780000000001868</v>
      </c>
      <c r="P61" s="51">
        <v>1.0195000000000467</v>
      </c>
      <c r="Q61" s="51">
        <v>1.4960000000000584</v>
      </c>
      <c r="R61" s="51">
        <v>1.3259999999999939</v>
      </c>
      <c r="S61" s="51">
        <v>1.3259999999999939</v>
      </c>
      <c r="T61" s="1">
        <v>0</v>
      </c>
      <c r="U61" s="1">
        <v>2</v>
      </c>
      <c r="V61" s="51">
        <v>0.84999999999987308</v>
      </c>
      <c r="W61" s="51">
        <v>0.42499999999993654</v>
      </c>
      <c r="X61" s="51">
        <v>0.66299999999999693</v>
      </c>
      <c r="Y61" s="51">
        <v>0.66299999999999693</v>
      </c>
      <c r="Z61" s="51">
        <v>0.66299999999999693</v>
      </c>
      <c r="AA61" s="1">
        <v>1</v>
      </c>
      <c r="AB61" s="1">
        <v>3</v>
      </c>
      <c r="AC61" s="51">
        <v>1.9719999999998794</v>
      </c>
      <c r="AD61" s="51">
        <v>0.65733333333329313</v>
      </c>
      <c r="AE61" s="51">
        <v>0.76500000000006563</v>
      </c>
      <c r="AF61" s="51">
        <v>0.76500000000006563</v>
      </c>
      <c r="AG61" s="51">
        <v>0.57799999999988971</v>
      </c>
      <c r="AH61" s="1">
        <v>0</v>
      </c>
      <c r="AI61" s="1">
        <v>0</v>
      </c>
      <c r="AJ61" s="40">
        <v>0</v>
      </c>
      <c r="AK61" s="40" t="s">
        <v>466</v>
      </c>
      <c r="AL61" s="40">
        <v>0</v>
      </c>
      <c r="AM61" s="40" t="s">
        <v>466</v>
      </c>
      <c r="AN61" s="40" t="s">
        <v>466</v>
      </c>
    </row>
    <row r="62" spans="1:40" x14ac:dyDescent="0.25">
      <c r="A62" s="1">
        <v>2</v>
      </c>
      <c r="B62" s="1" t="s">
        <v>288</v>
      </c>
      <c r="C62" s="5">
        <v>11</v>
      </c>
      <c r="D62" s="5"/>
      <c r="E62" s="49">
        <v>1</v>
      </c>
      <c r="F62" s="49">
        <v>0</v>
      </c>
      <c r="G62">
        <v>3</v>
      </c>
      <c r="H62">
        <v>0</v>
      </c>
      <c r="I62" s="8">
        <v>11.6</v>
      </c>
      <c r="J62" s="49">
        <v>1</v>
      </c>
      <c r="K62" s="49">
        <v>1</v>
      </c>
      <c r="L62" s="51">
        <v>8.8360000000000323</v>
      </c>
      <c r="M62" s="49">
        <v>0</v>
      </c>
      <c r="N62" s="49">
        <v>1</v>
      </c>
      <c r="O62" s="51">
        <v>2.7639999999998222</v>
      </c>
      <c r="P62" s="51">
        <v>2.7639999999998222</v>
      </c>
      <c r="Q62" s="51">
        <v>2.7639999999998222</v>
      </c>
      <c r="R62" s="51">
        <v>2.7639999999998222</v>
      </c>
      <c r="S62" s="51">
        <v>2.7639999999998222</v>
      </c>
      <c r="T62" s="1">
        <v>0</v>
      </c>
      <c r="U62" s="1">
        <v>0</v>
      </c>
      <c r="V62" s="51">
        <v>0</v>
      </c>
      <c r="W62" s="51" t="s">
        <v>466</v>
      </c>
      <c r="X62" s="51">
        <v>0</v>
      </c>
      <c r="Y62" s="51" t="s">
        <v>466</v>
      </c>
      <c r="Z62" s="51" t="s">
        <v>466</v>
      </c>
      <c r="AA62" s="1">
        <v>1</v>
      </c>
      <c r="AB62" s="1">
        <v>1</v>
      </c>
      <c r="AC62" s="51">
        <v>8.8360000000000323</v>
      </c>
      <c r="AD62" s="51">
        <v>8.8360000000000323</v>
      </c>
      <c r="AE62" s="51">
        <v>8.8360000000000323</v>
      </c>
      <c r="AF62" s="51">
        <v>8.8360000000000323</v>
      </c>
      <c r="AG62" s="51" t="s">
        <v>466</v>
      </c>
      <c r="AH62" s="1">
        <v>0</v>
      </c>
      <c r="AI62" s="1">
        <v>0</v>
      </c>
      <c r="AJ62" s="40">
        <v>0</v>
      </c>
      <c r="AK62" s="40" t="s">
        <v>466</v>
      </c>
      <c r="AL62" s="40">
        <v>0</v>
      </c>
      <c r="AM62" s="40" t="s">
        <v>466</v>
      </c>
      <c r="AN62" s="40" t="s">
        <v>466</v>
      </c>
    </row>
    <row r="63" spans="1:40" x14ac:dyDescent="0.25">
      <c r="A63" s="1">
        <v>2</v>
      </c>
      <c r="B63" s="1" t="s">
        <v>288</v>
      </c>
      <c r="C63" s="5">
        <v>12</v>
      </c>
      <c r="D63" s="5" t="s">
        <v>293</v>
      </c>
      <c r="E63" s="49">
        <v>0</v>
      </c>
      <c r="F63" s="49"/>
      <c r="I63" s="8"/>
      <c r="J63" s="49"/>
      <c r="K63" s="49"/>
      <c r="L63" s="51"/>
      <c r="M63" s="49"/>
      <c r="N63" s="49"/>
      <c r="O63" s="51"/>
      <c r="P63" s="51"/>
      <c r="Q63" s="51"/>
      <c r="R63" s="51"/>
      <c r="S63" s="51"/>
      <c r="V63" s="51"/>
      <c r="W63" s="51"/>
      <c r="X63" s="51"/>
      <c r="Y63" s="51"/>
      <c r="Z63" s="51"/>
      <c r="AC63" s="51"/>
      <c r="AD63" s="51"/>
      <c r="AE63" s="51"/>
      <c r="AF63" s="51"/>
      <c r="AG63" s="51"/>
      <c r="AJ63" s="40"/>
      <c r="AK63" s="40"/>
      <c r="AL63" s="40"/>
      <c r="AM63" s="40"/>
      <c r="AN63" s="40"/>
    </row>
    <row r="64" spans="1:40" x14ac:dyDescent="0.25">
      <c r="A64" s="1">
        <v>2</v>
      </c>
      <c r="B64" s="1" t="s">
        <v>288</v>
      </c>
      <c r="C64" s="5">
        <v>13</v>
      </c>
      <c r="D64" s="5"/>
      <c r="E64" s="49">
        <v>1</v>
      </c>
      <c r="F64" s="49">
        <v>0</v>
      </c>
      <c r="G64">
        <v>3</v>
      </c>
      <c r="H64">
        <v>0</v>
      </c>
      <c r="I64" s="8">
        <v>14.5</v>
      </c>
      <c r="J64" s="49">
        <v>1</v>
      </c>
      <c r="K64" s="49">
        <v>3</v>
      </c>
      <c r="L64" s="51">
        <v>9.0270000000000845</v>
      </c>
      <c r="M64" s="49">
        <v>0</v>
      </c>
      <c r="N64" s="49">
        <v>2</v>
      </c>
      <c r="O64" s="51">
        <v>4.9749999999997687</v>
      </c>
      <c r="P64" s="51">
        <v>2.4874999999998844</v>
      </c>
      <c r="Q64" s="51">
        <v>3.7689999999998114</v>
      </c>
      <c r="R64" s="51">
        <v>3.7689999999998114</v>
      </c>
      <c r="S64" s="51">
        <v>3.7689999999998114</v>
      </c>
      <c r="T64" s="1">
        <v>0</v>
      </c>
      <c r="U64" s="1">
        <v>1</v>
      </c>
      <c r="V64" s="51">
        <v>0.49800000000011502</v>
      </c>
      <c r="W64" s="51">
        <v>0.49800000000011502</v>
      </c>
      <c r="X64" s="51">
        <v>0.49800000000011502</v>
      </c>
      <c r="Y64" s="51">
        <v>0.49800000000011502</v>
      </c>
      <c r="Z64" s="51">
        <v>0.49800000000011502</v>
      </c>
      <c r="AA64" s="1">
        <v>1</v>
      </c>
      <c r="AB64" s="1">
        <v>1</v>
      </c>
      <c r="AC64" s="51">
        <v>9.0270000000000845</v>
      </c>
      <c r="AD64" s="51">
        <v>9.0270000000000845</v>
      </c>
      <c r="AE64" s="51">
        <v>9.0270000000000845</v>
      </c>
      <c r="AF64" s="51">
        <v>9.0270000000000845</v>
      </c>
      <c r="AG64" s="51" t="s">
        <v>466</v>
      </c>
      <c r="AH64" s="1">
        <v>0</v>
      </c>
      <c r="AI64" s="1">
        <v>0</v>
      </c>
      <c r="AJ64" s="40">
        <v>0</v>
      </c>
      <c r="AK64" s="40" t="s">
        <v>466</v>
      </c>
      <c r="AL64" s="40">
        <v>0</v>
      </c>
      <c r="AM64" s="40" t="s">
        <v>466</v>
      </c>
      <c r="AN64" s="40" t="s">
        <v>466</v>
      </c>
    </row>
    <row r="65" spans="1:40" x14ac:dyDescent="0.25">
      <c r="A65" s="1">
        <v>2</v>
      </c>
      <c r="B65" s="1" t="s">
        <v>288</v>
      </c>
      <c r="C65" s="5">
        <v>14</v>
      </c>
      <c r="D65" s="5"/>
      <c r="E65" s="49">
        <v>1</v>
      </c>
      <c r="F65" s="49">
        <v>1</v>
      </c>
      <c r="G65">
        <v>3</v>
      </c>
      <c r="H65">
        <v>0</v>
      </c>
      <c r="I65" s="8">
        <v>25.3</v>
      </c>
      <c r="J65" s="49">
        <v>1</v>
      </c>
      <c r="K65" s="49">
        <v>5</v>
      </c>
      <c r="L65" s="51">
        <v>1.0029999999999761</v>
      </c>
      <c r="M65" s="49">
        <v>0</v>
      </c>
      <c r="N65" s="49">
        <v>3</v>
      </c>
      <c r="O65" s="51">
        <v>10.071999999999438</v>
      </c>
      <c r="P65" s="51">
        <v>3.3573333333331457</v>
      </c>
      <c r="Q65" s="51">
        <v>6.1959999999995237</v>
      </c>
      <c r="R65" s="51">
        <v>2.4649999999999617</v>
      </c>
      <c r="S65" s="51">
        <v>2.4649999999999617</v>
      </c>
      <c r="T65" s="1">
        <v>0</v>
      </c>
      <c r="U65" s="1">
        <v>0</v>
      </c>
      <c r="V65" s="51">
        <v>0</v>
      </c>
      <c r="W65" s="51" t="s">
        <v>466</v>
      </c>
      <c r="X65" s="51">
        <v>0</v>
      </c>
      <c r="Y65" s="51" t="s">
        <v>466</v>
      </c>
      <c r="Z65" s="51" t="s">
        <v>466</v>
      </c>
      <c r="AA65" s="1">
        <v>1</v>
      </c>
      <c r="AB65" s="1">
        <v>3</v>
      </c>
      <c r="AC65" s="51">
        <v>9.9280000000005924</v>
      </c>
      <c r="AD65" s="51">
        <v>3.3093333333335306</v>
      </c>
      <c r="AE65" s="51">
        <v>4.6070000000002054</v>
      </c>
      <c r="AF65" s="51">
        <v>1.0029999999999761</v>
      </c>
      <c r="AG65" s="51">
        <v>4.6070000000002054</v>
      </c>
      <c r="AH65" s="1">
        <v>0</v>
      </c>
      <c r="AI65" s="1">
        <v>0</v>
      </c>
      <c r="AJ65" s="40">
        <v>0</v>
      </c>
      <c r="AK65" s="40" t="s">
        <v>466</v>
      </c>
      <c r="AL65" s="40">
        <v>0</v>
      </c>
      <c r="AM65" s="40" t="s">
        <v>466</v>
      </c>
      <c r="AN65" s="40" t="s">
        <v>466</v>
      </c>
    </row>
    <row r="66" spans="1:40" x14ac:dyDescent="0.25">
      <c r="A66" s="1">
        <v>2</v>
      </c>
      <c r="B66" s="1" t="s">
        <v>288</v>
      </c>
      <c r="C66" s="5">
        <v>15</v>
      </c>
      <c r="D66" s="5"/>
      <c r="E66" s="49">
        <v>1</v>
      </c>
      <c r="F66" s="49">
        <v>0</v>
      </c>
      <c r="G66">
        <v>3</v>
      </c>
      <c r="H66">
        <v>0</v>
      </c>
      <c r="I66" s="8">
        <v>14.3</v>
      </c>
      <c r="J66" s="49">
        <v>1</v>
      </c>
      <c r="K66" s="49">
        <v>3</v>
      </c>
      <c r="L66" s="51">
        <v>8.3980000000001613</v>
      </c>
      <c r="M66" s="49">
        <v>0</v>
      </c>
      <c r="N66" s="49">
        <v>2</v>
      </c>
      <c r="O66" s="51">
        <v>5.5789999999996791</v>
      </c>
      <c r="P66" s="51">
        <v>2.7894999999998396</v>
      </c>
      <c r="Q66" s="51">
        <v>4.5389999999997599</v>
      </c>
      <c r="R66" s="51">
        <v>4.5389999999997599</v>
      </c>
      <c r="S66" s="51">
        <v>4.5389999999997599</v>
      </c>
      <c r="T66" s="1">
        <v>0</v>
      </c>
      <c r="U66" s="1">
        <v>1</v>
      </c>
      <c r="V66" s="51">
        <v>0.32300000000001772</v>
      </c>
      <c r="W66" s="51">
        <v>0.32300000000001772</v>
      </c>
      <c r="X66" s="51">
        <v>0.32300000000001772</v>
      </c>
      <c r="Y66" s="51">
        <v>0.32300000000001772</v>
      </c>
      <c r="Z66" s="51">
        <v>0.32300000000001772</v>
      </c>
      <c r="AA66" s="1">
        <v>1</v>
      </c>
      <c r="AB66" s="1">
        <v>1</v>
      </c>
      <c r="AC66" s="51">
        <v>8.3980000000001613</v>
      </c>
      <c r="AD66" s="51">
        <v>8.3980000000001613</v>
      </c>
      <c r="AE66" s="51">
        <v>8.3980000000001613</v>
      </c>
      <c r="AF66" s="51">
        <v>8.3980000000001613</v>
      </c>
      <c r="AG66" s="51" t="s">
        <v>466</v>
      </c>
      <c r="AH66" s="1">
        <v>0</v>
      </c>
      <c r="AI66" s="1">
        <v>0</v>
      </c>
      <c r="AJ66" s="40">
        <v>0</v>
      </c>
      <c r="AK66" s="40" t="s">
        <v>466</v>
      </c>
      <c r="AL66" s="40">
        <v>0</v>
      </c>
      <c r="AM66" s="40" t="s">
        <v>466</v>
      </c>
      <c r="AN66" s="40" t="s">
        <v>466</v>
      </c>
    </row>
    <row r="67" spans="1:40" x14ac:dyDescent="0.25">
      <c r="A67" s="1">
        <v>2</v>
      </c>
      <c r="B67" s="1" t="s">
        <v>288</v>
      </c>
      <c r="C67" s="5">
        <v>16</v>
      </c>
      <c r="D67" s="5"/>
      <c r="E67" s="49">
        <v>1</v>
      </c>
      <c r="F67" s="49">
        <v>0</v>
      </c>
      <c r="G67">
        <v>3</v>
      </c>
      <c r="H67">
        <v>0</v>
      </c>
      <c r="I67" s="8">
        <v>10.1</v>
      </c>
      <c r="J67" s="49">
        <v>1</v>
      </c>
      <c r="K67" s="49">
        <v>5</v>
      </c>
      <c r="L67" s="51">
        <v>1.1900000000003019</v>
      </c>
      <c r="M67" s="49">
        <v>0</v>
      </c>
      <c r="N67" s="49">
        <v>3</v>
      </c>
      <c r="O67" s="51">
        <v>7.4649999999997441</v>
      </c>
      <c r="P67" s="51">
        <v>2.488333333333248</v>
      </c>
      <c r="Q67" s="51">
        <v>5.4909999999997012</v>
      </c>
      <c r="R67" s="51">
        <v>5.4909999999997012</v>
      </c>
      <c r="S67" s="51">
        <v>5.4909999999997012</v>
      </c>
      <c r="T67" s="1">
        <v>0</v>
      </c>
      <c r="U67" s="1">
        <v>2</v>
      </c>
      <c r="V67" s="51">
        <v>1.4449999999998742</v>
      </c>
      <c r="W67" s="51">
        <v>0.72249999999993708</v>
      </c>
      <c r="X67" s="51">
        <v>0.86700000000028421</v>
      </c>
      <c r="Y67" s="51">
        <v>0.86700000000028421</v>
      </c>
      <c r="Z67" s="51">
        <v>0.86700000000028421</v>
      </c>
      <c r="AA67" s="1">
        <v>1</v>
      </c>
      <c r="AB67" s="1">
        <v>1</v>
      </c>
      <c r="AC67" s="51">
        <v>1.1900000000003019</v>
      </c>
      <c r="AD67" s="51">
        <v>1.1900000000003019</v>
      </c>
      <c r="AE67" s="51">
        <v>1.1900000000003019</v>
      </c>
      <c r="AF67" s="51">
        <v>1.1900000000003019</v>
      </c>
      <c r="AG67" s="51" t="s">
        <v>466</v>
      </c>
      <c r="AH67" s="1">
        <v>0</v>
      </c>
      <c r="AI67" s="1">
        <v>0</v>
      </c>
      <c r="AJ67" s="40">
        <v>0</v>
      </c>
      <c r="AK67" s="40" t="s">
        <v>466</v>
      </c>
      <c r="AL67" s="40">
        <v>0</v>
      </c>
      <c r="AM67" s="40" t="s">
        <v>466</v>
      </c>
      <c r="AN67" s="40" t="s">
        <v>466</v>
      </c>
    </row>
    <row r="68" spans="1:40" x14ac:dyDescent="0.25">
      <c r="A68" s="1">
        <v>2</v>
      </c>
      <c r="B68" s="1" t="s">
        <v>288</v>
      </c>
      <c r="C68" s="5">
        <v>17</v>
      </c>
      <c r="D68" s="5"/>
      <c r="E68" s="49">
        <v>1</v>
      </c>
      <c r="F68" s="49">
        <v>0</v>
      </c>
      <c r="G68">
        <v>3</v>
      </c>
      <c r="H68">
        <v>0</v>
      </c>
      <c r="I68" s="8">
        <v>10.1</v>
      </c>
      <c r="J68" s="49">
        <v>1</v>
      </c>
      <c r="K68" s="49">
        <v>3</v>
      </c>
      <c r="L68" s="51">
        <v>0.80799999999989769</v>
      </c>
      <c r="M68" s="49">
        <v>0</v>
      </c>
      <c r="N68" s="49">
        <v>2</v>
      </c>
      <c r="O68" s="51">
        <v>8.850000000000124</v>
      </c>
      <c r="P68" s="51">
        <v>4.425000000000062</v>
      </c>
      <c r="Q68" s="51">
        <v>5.459000000000092</v>
      </c>
      <c r="R68" s="51">
        <v>3.3910000000000329</v>
      </c>
      <c r="S68" s="51">
        <v>3.3910000000000329</v>
      </c>
      <c r="T68" s="1">
        <v>0</v>
      </c>
      <c r="U68" s="1">
        <v>0</v>
      </c>
      <c r="V68" s="51">
        <v>0</v>
      </c>
      <c r="W68" s="51" t="s">
        <v>466</v>
      </c>
      <c r="X68" s="51">
        <v>0</v>
      </c>
      <c r="Y68" s="51" t="s">
        <v>466</v>
      </c>
      <c r="Z68" s="51" t="s">
        <v>466</v>
      </c>
      <c r="AA68" s="1">
        <v>1</v>
      </c>
      <c r="AB68" s="1">
        <v>1</v>
      </c>
      <c r="AC68" s="51">
        <v>0.80799999999989769</v>
      </c>
      <c r="AD68" s="51">
        <v>0.80799999999989769</v>
      </c>
      <c r="AE68" s="51">
        <v>0.80799999999989769</v>
      </c>
      <c r="AF68" s="51">
        <v>0.80799999999989769</v>
      </c>
      <c r="AG68" s="51" t="s">
        <v>466</v>
      </c>
      <c r="AH68" s="1">
        <v>0</v>
      </c>
      <c r="AI68" s="1">
        <v>1</v>
      </c>
      <c r="AJ68" s="40">
        <v>0.44199999999989803</v>
      </c>
      <c r="AK68" s="40">
        <v>0.44199999999989803</v>
      </c>
      <c r="AL68" s="40">
        <v>0.44199999999989803</v>
      </c>
      <c r="AM68" s="40">
        <v>0.44199999999989803</v>
      </c>
      <c r="AN68" s="40">
        <v>0.44199999999989803</v>
      </c>
    </row>
    <row r="69" spans="1:40" x14ac:dyDescent="0.25">
      <c r="A69" s="1">
        <v>2</v>
      </c>
      <c r="B69" s="1" t="s">
        <v>288</v>
      </c>
      <c r="C69" s="5">
        <v>18</v>
      </c>
      <c r="D69" s="5"/>
      <c r="E69" s="49">
        <v>1</v>
      </c>
      <c r="F69" s="49">
        <v>0</v>
      </c>
      <c r="G69">
        <v>3</v>
      </c>
      <c r="H69">
        <v>0</v>
      </c>
      <c r="I69" s="8">
        <v>15.7</v>
      </c>
      <c r="J69" s="49">
        <v>1</v>
      </c>
      <c r="K69" s="49">
        <v>1</v>
      </c>
      <c r="L69" s="51">
        <v>13.735999999999461</v>
      </c>
      <c r="M69" s="49">
        <v>0</v>
      </c>
      <c r="N69" s="49">
        <v>1</v>
      </c>
      <c r="O69" s="51">
        <v>1.9640000000005764</v>
      </c>
      <c r="P69" s="51">
        <v>1.9640000000005764</v>
      </c>
      <c r="Q69" s="51">
        <v>1.9640000000005764</v>
      </c>
      <c r="R69" s="51">
        <v>1.9640000000005764</v>
      </c>
      <c r="S69" s="51">
        <v>1.9640000000005764</v>
      </c>
      <c r="T69" s="1">
        <v>0</v>
      </c>
      <c r="U69" s="1">
        <v>0</v>
      </c>
      <c r="V69" s="51">
        <v>0</v>
      </c>
      <c r="W69" s="51" t="s">
        <v>466</v>
      </c>
      <c r="X69" s="51">
        <v>0</v>
      </c>
      <c r="Y69" s="51" t="s">
        <v>466</v>
      </c>
      <c r="Z69" s="51" t="s">
        <v>466</v>
      </c>
      <c r="AA69" s="1">
        <v>1</v>
      </c>
      <c r="AB69" s="1">
        <v>1</v>
      </c>
      <c r="AC69" s="51">
        <v>13.735999999999461</v>
      </c>
      <c r="AD69" s="51">
        <v>13.735999999999461</v>
      </c>
      <c r="AE69" s="51">
        <v>13.735999999999461</v>
      </c>
      <c r="AF69" s="51">
        <v>13.735999999999461</v>
      </c>
      <c r="AG69" s="51" t="s">
        <v>466</v>
      </c>
      <c r="AH69" s="1">
        <v>0</v>
      </c>
      <c r="AI69" s="1">
        <v>0</v>
      </c>
      <c r="AJ69" s="40">
        <v>0</v>
      </c>
      <c r="AK69" s="40" t="s">
        <v>466</v>
      </c>
      <c r="AL69" s="40">
        <v>0</v>
      </c>
      <c r="AM69" s="40" t="s">
        <v>466</v>
      </c>
      <c r="AN69" s="40" t="s">
        <v>466</v>
      </c>
    </row>
    <row r="70" spans="1:40" x14ac:dyDescent="0.25">
      <c r="A70" s="1">
        <v>2</v>
      </c>
      <c r="B70" s="1" t="s">
        <v>288</v>
      </c>
      <c r="C70" s="5">
        <v>19</v>
      </c>
      <c r="D70" s="5"/>
      <c r="E70" s="49">
        <v>1</v>
      </c>
      <c r="F70" s="49">
        <v>0</v>
      </c>
      <c r="G70">
        <v>3</v>
      </c>
      <c r="H70">
        <v>0</v>
      </c>
      <c r="I70" s="8">
        <v>16.2</v>
      </c>
      <c r="J70" s="49">
        <v>1</v>
      </c>
      <c r="K70" s="49">
        <v>3</v>
      </c>
      <c r="L70" s="51">
        <v>1.4449999999998742</v>
      </c>
      <c r="M70" s="49">
        <v>0</v>
      </c>
      <c r="N70" s="49">
        <v>2</v>
      </c>
      <c r="O70" s="51">
        <v>14.415000000000312</v>
      </c>
      <c r="P70" s="51">
        <v>7.2075000000001559</v>
      </c>
      <c r="Q70" s="51">
        <v>13.821000000000016</v>
      </c>
      <c r="R70" s="51">
        <v>13.821000000000016</v>
      </c>
      <c r="S70" s="51">
        <v>13.821000000000016</v>
      </c>
      <c r="T70" s="1">
        <v>0</v>
      </c>
      <c r="U70" s="1">
        <v>0</v>
      </c>
      <c r="V70" s="51">
        <v>0</v>
      </c>
      <c r="W70" s="51" t="s">
        <v>466</v>
      </c>
      <c r="X70" s="51">
        <v>0</v>
      </c>
      <c r="Y70" s="51" t="s">
        <v>466</v>
      </c>
      <c r="Z70" s="51" t="s">
        <v>466</v>
      </c>
      <c r="AA70" s="1">
        <v>1</v>
      </c>
      <c r="AB70" s="1">
        <v>1</v>
      </c>
      <c r="AC70" s="51">
        <v>1.4449999999998742</v>
      </c>
      <c r="AD70" s="51">
        <v>1.4449999999998742</v>
      </c>
      <c r="AE70" s="51">
        <v>1.4449999999998742</v>
      </c>
      <c r="AF70" s="51">
        <v>1.4449999999998742</v>
      </c>
      <c r="AG70" s="51" t="s">
        <v>466</v>
      </c>
      <c r="AH70" s="1">
        <v>0</v>
      </c>
      <c r="AI70" s="1">
        <v>1</v>
      </c>
      <c r="AJ70" s="40">
        <v>0.33999999999982933</v>
      </c>
      <c r="AK70" s="40">
        <v>0.33999999999982933</v>
      </c>
      <c r="AL70" s="40">
        <v>0.33999999999982933</v>
      </c>
      <c r="AM70" s="40">
        <v>0.33999999999982933</v>
      </c>
      <c r="AN70" s="40">
        <v>0.33999999999982933</v>
      </c>
    </row>
    <row r="71" spans="1:40" x14ac:dyDescent="0.25">
      <c r="A71" s="1">
        <v>2</v>
      </c>
      <c r="B71" s="1" t="s">
        <v>288</v>
      </c>
      <c r="C71" s="5">
        <v>20</v>
      </c>
      <c r="D71" s="5"/>
      <c r="E71" s="49">
        <v>1</v>
      </c>
      <c r="F71" s="49">
        <v>0</v>
      </c>
      <c r="G71">
        <v>3</v>
      </c>
      <c r="H71">
        <v>0</v>
      </c>
      <c r="I71" s="8">
        <v>7.4</v>
      </c>
      <c r="J71" s="49">
        <v>1</v>
      </c>
      <c r="K71" s="49">
        <v>4</v>
      </c>
      <c r="L71" s="51">
        <v>0.49299999999963262</v>
      </c>
      <c r="M71" s="49">
        <v>0</v>
      </c>
      <c r="N71" s="49">
        <v>2</v>
      </c>
      <c r="O71" s="51">
        <v>5.8870000000001976</v>
      </c>
      <c r="P71" s="51">
        <v>2.9435000000000988</v>
      </c>
      <c r="Q71" s="51">
        <v>4.6070000000002054</v>
      </c>
      <c r="R71" s="51">
        <v>4.6070000000002054</v>
      </c>
      <c r="S71" s="51">
        <v>4.6070000000002054</v>
      </c>
      <c r="T71" s="1">
        <v>0</v>
      </c>
      <c r="U71" s="1">
        <v>1</v>
      </c>
      <c r="V71" s="51">
        <v>0.51000000000034351</v>
      </c>
      <c r="W71" s="51">
        <v>0.51000000000034351</v>
      </c>
      <c r="X71" s="51">
        <v>0.51000000000034351</v>
      </c>
      <c r="Y71" s="51">
        <v>0.51000000000034351</v>
      </c>
      <c r="Z71" s="51">
        <v>0.51000000000034351</v>
      </c>
      <c r="AA71" s="1">
        <v>1</v>
      </c>
      <c r="AB71" s="1">
        <v>1</v>
      </c>
      <c r="AC71" s="51">
        <v>0.49299999999963262</v>
      </c>
      <c r="AD71" s="51">
        <v>0.49299999999963262</v>
      </c>
      <c r="AE71" s="51">
        <v>0.49299999999963262</v>
      </c>
      <c r="AF71" s="51">
        <v>0.49299999999963262</v>
      </c>
      <c r="AG71" s="51" t="s">
        <v>466</v>
      </c>
      <c r="AH71" s="1">
        <v>0</v>
      </c>
      <c r="AI71" s="1">
        <v>1</v>
      </c>
      <c r="AJ71" s="40">
        <v>0.50999999999974399</v>
      </c>
      <c r="AK71" s="40">
        <v>0.50999999999974399</v>
      </c>
      <c r="AL71" s="40">
        <v>0.50999999999974399</v>
      </c>
      <c r="AM71" s="40">
        <v>0.50999999999974399</v>
      </c>
      <c r="AN71" s="40">
        <v>0.50999999999974399</v>
      </c>
    </row>
    <row r="72" spans="1:40" x14ac:dyDescent="0.25">
      <c r="A72" s="1">
        <v>2</v>
      </c>
      <c r="B72" s="1" t="s">
        <v>288</v>
      </c>
      <c r="C72" s="5">
        <v>21</v>
      </c>
      <c r="D72" s="5"/>
      <c r="E72" s="49">
        <v>1</v>
      </c>
      <c r="F72" s="49">
        <v>0</v>
      </c>
      <c r="G72">
        <v>3</v>
      </c>
      <c r="H72">
        <v>0</v>
      </c>
      <c r="I72" s="8">
        <v>8</v>
      </c>
      <c r="J72" s="49">
        <v>1</v>
      </c>
      <c r="K72" s="49">
        <v>1</v>
      </c>
      <c r="L72" s="51">
        <v>0.64600000000003543</v>
      </c>
      <c r="M72" s="49">
        <v>0</v>
      </c>
      <c r="N72" s="49">
        <v>1</v>
      </c>
      <c r="O72" s="51">
        <v>7.3539999999999157</v>
      </c>
      <c r="P72" s="51">
        <v>7.3539999999999157</v>
      </c>
      <c r="Q72" s="51">
        <v>7.3539999999999157</v>
      </c>
      <c r="R72" s="51">
        <v>7.3539999999999157</v>
      </c>
      <c r="S72" s="51">
        <v>7.3539999999999157</v>
      </c>
      <c r="T72" s="1">
        <v>0</v>
      </c>
      <c r="U72" s="1">
        <v>0</v>
      </c>
      <c r="V72" s="51">
        <v>0</v>
      </c>
      <c r="W72" s="51" t="s">
        <v>466</v>
      </c>
      <c r="X72" s="51">
        <v>0</v>
      </c>
      <c r="Y72" s="51" t="s">
        <v>466</v>
      </c>
      <c r="Z72" s="51" t="s">
        <v>466</v>
      </c>
      <c r="AA72" s="1">
        <v>1</v>
      </c>
      <c r="AB72" s="1">
        <v>1</v>
      </c>
      <c r="AC72" s="51">
        <v>0.64600000000003543</v>
      </c>
      <c r="AD72" s="51">
        <v>0.64600000000003543</v>
      </c>
      <c r="AE72" s="51">
        <v>0.64600000000003543</v>
      </c>
      <c r="AF72" s="51">
        <v>0.64600000000003543</v>
      </c>
      <c r="AG72" s="51" t="s">
        <v>466</v>
      </c>
      <c r="AH72" s="1">
        <v>0</v>
      </c>
      <c r="AI72" s="1">
        <v>0</v>
      </c>
      <c r="AJ72" s="40">
        <v>0</v>
      </c>
      <c r="AK72" s="40" t="s">
        <v>466</v>
      </c>
      <c r="AL72" s="40">
        <v>0</v>
      </c>
      <c r="AM72" s="40" t="s">
        <v>466</v>
      </c>
      <c r="AN72" s="40" t="s">
        <v>466</v>
      </c>
    </row>
    <row r="73" spans="1:40" x14ac:dyDescent="0.25">
      <c r="A73" s="1">
        <v>2</v>
      </c>
      <c r="B73" s="1" t="s">
        <v>288</v>
      </c>
      <c r="C73" s="5">
        <v>22</v>
      </c>
      <c r="D73" s="5" t="s">
        <v>293</v>
      </c>
      <c r="E73" s="49">
        <v>0</v>
      </c>
      <c r="F73" s="49"/>
      <c r="I73" s="8"/>
      <c r="J73" s="49"/>
      <c r="K73" s="49"/>
      <c r="L73" s="51"/>
      <c r="M73" s="49"/>
      <c r="N73" s="49"/>
      <c r="O73" s="51"/>
      <c r="P73" s="51"/>
      <c r="Q73" s="51"/>
      <c r="R73" s="51"/>
      <c r="S73" s="51"/>
      <c r="V73" s="51"/>
      <c r="W73" s="51"/>
      <c r="X73" s="51"/>
      <c r="Y73" s="51"/>
      <c r="Z73" s="51"/>
      <c r="AC73" s="51"/>
      <c r="AD73" s="51"/>
      <c r="AE73" s="51"/>
      <c r="AF73" s="51"/>
      <c r="AG73" s="51"/>
      <c r="AJ73" s="40"/>
      <c r="AK73" s="40"/>
      <c r="AL73" s="40"/>
      <c r="AM73" s="40"/>
      <c r="AN73" s="40"/>
    </row>
    <row r="74" spans="1:40" x14ac:dyDescent="0.25">
      <c r="A74" s="1">
        <v>2</v>
      </c>
      <c r="B74" s="1" t="s">
        <v>288</v>
      </c>
      <c r="C74" s="5">
        <v>23</v>
      </c>
      <c r="D74" s="5"/>
      <c r="E74" s="49">
        <v>1</v>
      </c>
      <c r="F74" s="49">
        <v>0</v>
      </c>
      <c r="G74">
        <v>3</v>
      </c>
      <c r="H74">
        <v>0</v>
      </c>
      <c r="I74" s="8">
        <v>17.100000000000001</v>
      </c>
      <c r="J74" s="49">
        <v>0</v>
      </c>
      <c r="K74" s="49">
        <v>6</v>
      </c>
      <c r="L74" s="51" t="s">
        <v>466</v>
      </c>
      <c r="M74" s="49">
        <v>1</v>
      </c>
      <c r="N74" s="49">
        <v>4</v>
      </c>
      <c r="O74" s="51">
        <v>15.858999999999879</v>
      </c>
      <c r="P74" s="51">
        <v>3.9647499999999698</v>
      </c>
      <c r="Q74" s="51">
        <v>5.0490000000004027</v>
      </c>
      <c r="R74" s="51">
        <v>3.5870000000004176</v>
      </c>
      <c r="S74" s="51">
        <v>5.0490000000004027</v>
      </c>
      <c r="T74" s="1">
        <v>0</v>
      </c>
      <c r="U74" s="1">
        <v>2</v>
      </c>
      <c r="V74" s="51">
        <v>0.985999999999565</v>
      </c>
      <c r="W74" s="51">
        <v>0.4929999999997825</v>
      </c>
      <c r="X74" s="51">
        <v>0.56099999999947858</v>
      </c>
      <c r="Y74" s="51">
        <v>0.56099999999947858</v>
      </c>
      <c r="Z74" s="51">
        <v>0.56099999999947858</v>
      </c>
      <c r="AA74" s="1">
        <v>0</v>
      </c>
      <c r="AB74" s="1">
        <v>0</v>
      </c>
      <c r="AC74" s="51">
        <v>0</v>
      </c>
      <c r="AD74" s="51" t="s">
        <v>466</v>
      </c>
      <c r="AE74" s="51">
        <v>0</v>
      </c>
      <c r="AF74" s="51" t="s">
        <v>466</v>
      </c>
      <c r="AG74" s="51" t="s">
        <v>466</v>
      </c>
      <c r="AH74" s="1">
        <v>0</v>
      </c>
      <c r="AI74" s="1">
        <v>1</v>
      </c>
      <c r="AJ74" s="40">
        <v>0.25500000000047152</v>
      </c>
      <c r="AK74" s="40">
        <v>0.25500000000047152</v>
      </c>
      <c r="AL74" s="40">
        <v>0.25500000000047152</v>
      </c>
      <c r="AM74" s="40">
        <v>0.25500000000047152</v>
      </c>
      <c r="AN74" s="40">
        <v>0.25500000000047152</v>
      </c>
    </row>
    <row r="75" spans="1:40" x14ac:dyDescent="0.25">
      <c r="A75" s="1">
        <v>2</v>
      </c>
      <c r="B75" s="1" t="s">
        <v>288</v>
      </c>
      <c r="C75" s="5">
        <v>24</v>
      </c>
      <c r="D75" s="5"/>
      <c r="E75" s="49">
        <v>1</v>
      </c>
      <c r="F75" s="49">
        <v>1</v>
      </c>
      <c r="G75">
        <v>3</v>
      </c>
      <c r="H75">
        <v>0</v>
      </c>
      <c r="I75" s="8">
        <v>23.3</v>
      </c>
      <c r="J75" s="49">
        <v>3</v>
      </c>
      <c r="K75" s="49">
        <v>3</v>
      </c>
      <c r="L75" s="51">
        <v>15.36800000000026</v>
      </c>
      <c r="M75" s="49">
        <v>0</v>
      </c>
      <c r="N75" s="49">
        <v>1</v>
      </c>
      <c r="O75" s="51">
        <v>4.6319999999997696</v>
      </c>
      <c r="P75" s="51">
        <v>4.6319999999997696</v>
      </c>
      <c r="Q75" s="51">
        <v>4.6319999999997696</v>
      </c>
      <c r="R75" s="51">
        <v>4.6319999999997696</v>
      </c>
      <c r="S75" s="51">
        <v>4.6319999999997696</v>
      </c>
      <c r="T75" s="1">
        <v>0</v>
      </c>
      <c r="U75" s="1">
        <v>1</v>
      </c>
      <c r="V75" s="51">
        <v>0.47599999999982101</v>
      </c>
      <c r="W75" s="51">
        <v>0.47599999999982101</v>
      </c>
      <c r="X75" s="51">
        <v>0.47599999999982101</v>
      </c>
      <c r="Y75" s="51">
        <v>0.47599999999982101</v>
      </c>
      <c r="Z75" s="51">
        <v>0.47599999999982101</v>
      </c>
      <c r="AA75" s="1">
        <v>1</v>
      </c>
      <c r="AB75" s="1">
        <v>2</v>
      </c>
      <c r="AC75" s="51">
        <v>14.892000000000438</v>
      </c>
      <c r="AD75" s="51">
        <v>7.4460000000002191</v>
      </c>
      <c r="AE75" s="51">
        <v>12.69900000000046</v>
      </c>
      <c r="AF75" s="51">
        <v>12.69900000000046</v>
      </c>
      <c r="AG75" s="51">
        <v>2.1929999999999783</v>
      </c>
      <c r="AH75" s="1">
        <v>0</v>
      </c>
      <c r="AI75" s="1">
        <v>0</v>
      </c>
      <c r="AJ75" s="40">
        <v>0</v>
      </c>
      <c r="AK75" s="40" t="s">
        <v>466</v>
      </c>
      <c r="AL75" s="40">
        <v>0</v>
      </c>
      <c r="AM75" s="40" t="s">
        <v>466</v>
      </c>
      <c r="AN75" s="40" t="s">
        <v>466</v>
      </c>
    </row>
    <row r="76" spans="1:40" x14ac:dyDescent="0.25">
      <c r="A76" s="1">
        <v>2</v>
      </c>
      <c r="B76" s="1" t="s">
        <v>288</v>
      </c>
      <c r="C76" s="5">
        <v>25</v>
      </c>
      <c r="D76" s="5"/>
      <c r="E76" s="49">
        <v>1</v>
      </c>
      <c r="F76" s="49">
        <v>0</v>
      </c>
      <c r="G76">
        <v>3</v>
      </c>
      <c r="H76">
        <v>0</v>
      </c>
      <c r="I76" s="8">
        <v>3.7</v>
      </c>
      <c r="J76" s="49">
        <v>1</v>
      </c>
      <c r="K76" s="49">
        <v>3</v>
      </c>
      <c r="L76" s="51">
        <v>0.47600000000012077</v>
      </c>
      <c r="M76" s="49">
        <v>0</v>
      </c>
      <c r="N76" s="49">
        <v>2</v>
      </c>
      <c r="O76" s="51">
        <v>2.9179999999999318</v>
      </c>
      <c r="P76" s="51">
        <v>1.4589999999999659</v>
      </c>
      <c r="Q76" s="51">
        <v>2.4990000000001844</v>
      </c>
      <c r="R76" s="51">
        <v>2.4990000000001844</v>
      </c>
      <c r="S76" s="51">
        <v>2.4990000000001844</v>
      </c>
      <c r="T76" s="1">
        <v>0</v>
      </c>
      <c r="U76" s="1">
        <v>0</v>
      </c>
      <c r="V76" s="51">
        <v>0</v>
      </c>
      <c r="W76" s="51" t="s">
        <v>466</v>
      </c>
      <c r="X76" s="51">
        <v>0</v>
      </c>
      <c r="Y76" s="51" t="s">
        <v>466</v>
      </c>
      <c r="Z76" s="51" t="s">
        <v>466</v>
      </c>
      <c r="AA76" s="1">
        <v>1</v>
      </c>
      <c r="AB76" s="1">
        <v>1</v>
      </c>
      <c r="AC76" s="51">
        <v>0.47600000000012077</v>
      </c>
      <c r="AD76" s="51">
        <v>0.47600000000012077</v>
      </c>
      <c r="AE76" s="51">
        <v>0.47600000000012077</v>
      </c>
      <c r="AF76" s="51">
        <v>0.47600000000012077</v>
      </c>
      <c r="AG76" s="51" t="s">
        <v>466</v>
      </c>
      <c r="AH76" s="1">
        <v>0</v>
      </c>
      <c r="AI76" s="1">
        <v>1</v>
      </c>
      <c r="AJ76" s="40">
        <v>0.30599999999990635</v>
      </c>
      <c r="AK76" s="40">
        <v>0.30599999999990635</v>
      </c>
      <c r="AL76" s="40">
        <v>0.30599999999990635</v>
      </c>
      <c r="AM76" s="40">
        <v>0.30599999999990635</v>
      </c>
      <c r="AN76" s="40">
        <v>0.30599999999990635</v>
      </c>
    </row>
    <row r="77" spans="1:40" x14ac:dyDescent="0.25">
      <c r="A77" s="1">
        <v>2</v>
      </c>
      <c r="B77" s="1" t="s">
        <v>288</v>
      </c>
      <c r="C77" s="5">
        <v>26</v>
      </c>
      <c r="D77" s="5"/>
      <c r="E77" s="49">
        <v>1</v>
      </c>
      <c r="F77" s="49">
        <v>0</v>
      </c>
      <c r="G77">
        <v>3</v>
      </c>
      <c r="H77">
        <v>0</v>
      </c>
      <c r="I77" s="8">
        <v>14</v>
      </c>
      <c r="J77" s="49">
        <v>4</v>
      </c>
      <c r="K77" s="49">
        <v>11</v>
      </c>
      <c r="L77" s="51">
        <v>4.0290000000000159</v>
      </c>
      <c r="M77" s="49">
        <v>0</v>
      </c>
      <c r="N77" s="49">
        <v>4</v>
      </c>
      <c r="O77" s="51">
        <v>4.8449999999993665</v>
      </c>
      <c r="P77" s="51">
        <v>1.2112499999998416</v>
      </c>
      <c r="Q77" s="51">
        <v>2.549999999999919</v>
      </c>
      <c r="R77" s="51">
        <v>2.549999999999919</v>
      </c>
      <c r="S77" s="51">
        <v>2.549999999999919</v>
      </c>
      <c r="T77" s="1">
        <v>1</v>
      </c>
      <c r="U77" s="1">
        <v>3</v>
      </c>
      <c r="V77" s="51">
        <v>1.0800000000001808</v>
      </c>
      <c r="W77" s="51">
        <v>0.36000000000006027</v>
      </c>
      <c r="X77" s="51">
        <v>0.4249999999994869</v>
      </c>
      <c r="Y77" s="51">
        <v>0.27200000000028313</v>
      </c>
      <c r="Z77" s="51">
        <v>0.4249999999994869</v>
      </c>
      <c r="AA77" s="1">
        <v>0</v>
      </c>
      <c r="AB77" s="1">
        <v>5</v>
      </c>
      <c r="AC77" s="51">
        <v>8.0750000000004434</v>
      </c>
      <c r="AD77" s="51">
        <v>1.6150000000000886</v>
      </c>
      <c r="AE77" s="51">
        <v>3.8080000000003666</v>
      </c>
      <c r="AF77" s="51">
        <v>1.7850000000000033</v>
      </c>
      <c r="AG77" s="51">
        <v>1.7850000000000033</v>
      </c>
      <c r="AH77" s="1">
        <v>0</v>
      </c>
      <c r="AI77" s="1">
        <v>0</v>
      </c>
      <c r="AJ77" s="40">
        <v>0</v>
      </c>
      <c r="AK77" s="40" t="s">
        <v>466</v>
      </c>
      <c r="AL77" s="40">
        <v>0</v>
      </c>
      <c r="AM77" s="40" t="s">
        <v>466</v>
      </c>
      <c r="AN77" s="40" t="s">
        <v>466</v>
      </c>
    </row>
    <row r="78" spans="1:40" x14ac:dyDescent="0.25">
      <c r="A78" s="1">
        <v>2</v>
      </c>
      <c r="B78" s="1" t="s">
        <v>288</v>
      </c>
      <c r="C78" s="5">
        <v>27</v>
      </c>
      <c r="D78" s="5"/>
      <c r="E78" s="49">
        <v>1</v>
      </c>
      <c r="F78" s="49">
        <v>0</v>
      </c>
      <c r="G78">
        <v>3</v>
      </c>
      <c r="H78">
        <v>0</v>
      </c>
      <c r="I78" s="8">
        <v>14.8</v>
      </c>
      <c r="J78" s="49">
        <v>4</v>
      </c>
      <c r="K78" s="49">
        <v>4</v>
      </c>
      <c r="L78" s="51">
        <v>7.9560000000005626</v>
      </c>
      <c r="M78" s="49">
        <v>0</v>
      </c>
      <c r="N78" s="49">
        <v>1</v>
      </c>
      <c r="O78" s="51">
        <v>6.8439999999995731</v>
      </c>
      <c r="P78" s="51">
        <v>6.8439999999995731</v>
      </c>
      <c r="Q78" s="51">
        <v>6.8439999999995731</v>
      </c>
      <c r="R78" s="51">
        <v>6.8439999999995731</v>
      </c>
      <c r="S78" s="51">
        <v>6.8439999999995731</v>
      </c>
      <c r="T78" s="1">
        <v>0</v>
      </c>
      <c r="U78" s="1">
        <v>2</v>
      </c>
      <c r="V78" s="51">
        <v>2.9580000000001938</v>
      </c>
      <c r="W78" s="51">
        <v>1.4790000000000969</v>
      </c>
      <c r="X78" s="51">
        <v>2.4480000000004498</v>
      </c>
      <c r="Y78" s="51">
        <v>0.50999999999974399</v>
      </c>
      <c r="Z78" s="51">
        <v>0.50999999999974399</v>
      </c>
      <c r="AA78" s="1">
        <v>1</v>
      </c>
      <c r="AB78" s="1">
        <v>2</v>
      </c>
      <c r="AC78" s="51">
        <v>4.9980000000003688</v>
      </c>
      <c r="AD78" s="51">
        <v>2.4990000000001844</v>
      </c>
      <c r="AE78" s="51">
        <v>2.5670000000000304</v>
      </c>
      <c r="AF78" s="51">
        <v>2.4310000000003384</v>
      </c>
      <c r="AG78" s="51">
        <v>2.5670000000000304</v>
      </c>
      <c r="AH78" s="1">
        <v>0</v>
      </c>
      <c r="AI78" s="1">
        <v>0</v>
      </c>
      <c r="AJ78" s="40">
        <v>0</v>
      </c>
      <c r="AK78" s="40" t="s">
        <v>466</v>
      </c>
      <c r="AL78" s="40">
        <v>0</v>
      </c>
      <c r="AM78" s="40" t="s">
        <v>466</v>
      </c>
      <c r="AN78" s="40" t="s">
        <v>466</v>
      </c>
    </row>
    <row r="79" spans="1:40" x14ac:dyDescent="0.25">
      <c r="A79" s="1">
        <v>2</v>
      </c>
      <c r="B79" s="1" t="s">
        <v>288</v>
      </c>
      <c r="C79" s="5">
        <v>28</v>
      </c>
      <c r="D79" s="5"/>
      <c r="E79" s="49">
        <v>1</v>
      </c>
      <c r="F79" s="49">
        <v>0</v>
      </c>
      <c r="G79">
        <v>3</v>
      </c>
      <c r="H79">
        <v>0</v>
      </c>
      <c r="I79" s="8">
        <v>12.7</v>
      </c>
      <c r="J79" s="49">
        <v>1</v>
      </c>
      <c r="K79" s="49">
        <v>1</v>
      </c>
      <c r="L79" s="51">
        <v>0.85000000000002296</v>
      </c>
      <c r="M79" s="49">
        <v>0</v>
      </c>
      <c r="N79" s="49">
        <v>1</v>
      </c>
      <c r="O79" s="51">
        <v>11.849999999999994</v>
      </c>
      <c r="P79" s="51">
        <v>11.849999999999994</v>
      </c>
      <c r="Q79" s="51">
        <v>11.849999999999994</v>
      </c>
      <c r="R79" s="51">
        <v>11.849999999999994</v>
      </c>
      <c r="S79" s="51">
        <v>11.849999999999994</v>
      </c>
      <c r="T79" s="1">
        <v>0</v>
      </c>
      <c r="U79" s="1">
        <v>0</v>
      </c>
      <c r="V79" s="51">
        <v>0</v>
      </c>
      <c r="W79" s="51" t="s">
        <v>466</v>
      </c>
      <c r="X79" s="51">
        <v>0</v>
      </c>
      <c r="Y79" s="51" t="s">
        <v>466</v>
      </c>
      <c r="Z79" s="51" t="s">
        <v>466</v>
      </c>
      <c r="AA79" s="1">
        <v>1</v>
      </c>
      <c r="AB79" s="1">
        <v>1</v>
      </c>
      <c r="AC79" s="51">
        <v>0.85000000000002296</v>
      </c>
      <c r="AD79" s="51">
        <v>0.85000000000002296</v>
      </c>
      <c r="AE79" s="51">
        <v>0.85000000000002296</v>
      </c>
      <c r="AF79" s="51">
        <v>0.85000000000002296</v>
      </c>
      <c r="AG79" s="51" t="s">
        <v>466</v>
      </c>
      <c r="AH79" s="1">
        <v>0</v>
      </c>
      <c r="AI79" s="1">
        <v>0</v>
      </c>
      <c r="AJ79" s="40">
        <v>0</v>
      </c>
      <c r="AK79" s="40" t="s">
        <v>466</v>
      </c>
      <c r="AL79" s="40">
        <v>0</v>
      </c>
      <c r="AM79" s="40" t="s">
        <v>466</v>
      </c>
      <c r="AN79" s="40" t="s">
        <v>466</v>
      </c>
    </row>
    <row r="80" spans="1:40" x14ac:dyDescent="0.25">
      <c r="A80" s="1">
        <v>2</v>
      </c>
      <c r="B80" s="1" t="s">
        <v>288</v>
      </c>
      <c r="C80" s="5">
        <v>29</v>
      </c>
      <c r="D80" s="5"/>
      <c r="E80" s="49">
        <v>1</v>
      </c>
      <c r="F80" s="49">
        <v>0</v>
      </c>
      <c r="G80">
        <v>3</v>
      </c>
      <c r="H80">
        <v>0</v>
      </c>
      <c r="I80" s="8">
        <v>9.3000000000000007</v>
      </c>
      <c r="J80" s="49">
        <v>1</v>
      </c>
      <c r="K80" s="49">
        <v>5</v>
      </c>
      <c r="L80" s="51">
        <v>0.71400000000018116</v>
      </c>
      <c r="M80" s="49">
        <v>0</v>
      </c>
      <c r="N80" s="49">
        <v>3</v>
      </c>
      <c r="O80" s="51">
        <v>7.9229999999994476</v>
      </c>
      <c r="P80" s="51">
        <v>2.6409999999998157</v>
      </c>
      <c r="Q80" s="51">
        <v>3.604999999999936</v>
      </c>
      <c r="R80" s="51">
        <v>1.8529999999998492</v>
      </c>
      <c r="S80" s="51">
        <v>1.8529999999998492</v>
      </c>
      <c r="T80" s="1">
        <v>0</v>
      </c>
      <c r="U80" s="1">
        <v>2</v>
      </c>
      <c r="V80" s="51">
        <v>0.66300000000044657</v>
      </c>
      <c r="W80" s="51">
        <v>0.33150000000022328</v>
      </c>
      <c r="X80" s="51">
        <v>0.34000000000012909</v>
      </c>
      <c r="Y80" s="51">
        <v>0.34000000000012909</v>
      </c>
      <c r="Z80" s="51">
        <v>0.34000000000012909</v>
      </c>
      <c r="AA80" s="1">
        <v>1</v>
      </c>
      <c r="AB80" s="1">
        <v>1</v>
      </c>
      <c r="AC80" s="51">
        <v>0.71400000000018116</v>
      </c>
      <c r="AD80" s="51">
        <v>0.71400000000018116</v>
      </c>
      <c r="AE80" s="51">
        <v>0.71400000000018116</v>
      </c>
      <c r="AF80" s="51">
        <v>0.71400000000018116</v>
      </c>
      <c r="AG80" s="51" t="s">
        <v>466</v>
      </c>
      <c r="AH80" s="1">
        <v>0</v>
      </c>
      <c r="AI80" s="1">
        <v>0</v>
      </c>
      <c r="AJ80" s="40">
        <v>0</v>
      </c>
      <c r="AK80" s="40" t="s">
        <v>466</v>
      </c>
      <c r="AL80" s="40">
        <v>0</v>
      </c>
      <c r="AM80" s="40" t="s">
        <v>466</v>
      </c>
      <c r="AN80" s="40" t="s">
        <v>466</v>
      </c>
    </row>
    <row r="81" spans="1:40" x14ac:dyDescent="0.25">
      <c r="A81" s="1">
        <v>2</v>
      </c>
      <c r="B81" s="1" t="s">
        <v>288</v>
      </c>
      <c r="C81" s="5">
        <v>30</v>
      </c>
      <c r="D81" s="5"/>
      <c r="E81" s="49">
        <v>1</v>
      </c>
      <c r="F81" s="49">
        <v>0</v>
      </c>
      <c r="G81">
        <v>3</v>
      </c>
      <c r="H81">
        <v>0</v>
      </c>
      <c r="I81" s="8">
        <v>4.5999999999999996</v>
      </c>
      <c r="J81" s="49">
        <v>1</v>
      </c>
      <c r="K81" s="49">
        <v>3</v>
      </c>
      <c r="L81" s="51">
        <v>0.47600000000012077</v>
      </c>
      <c r="M81" s="49">
        <v>0</v>
      </c>
      <c r="N81" s="49">
        <v>2</v>
      </c>
      <c r="O81" s="51">
        <v>3.9709999999996359</v>
      </c>
      <c r="P81" s="51">
        <v>1.985499999999818</v>
      </c>
      <c r="Q81" s="51">
        <v>2.9580000000001938</v>
      </c>
      <c r="R81" s="51">
        <v>2.9580000000001938</v>
      </c>
      <c r="S81" s="51">
        <v>2.9580000000001938</v>
      </c>
      <c r="T81" s="1">
        <v>0</v>
      </c>
      <c r="U81" s="1">
        <v>0</v>
      </c>
      <c r="V81" s="51">
        <v>0</v>
      </c>
      <c r="W81" s="51" t="s">
        <v>466</v>
      </c>
      <c r="X81" s="51">
        <v>0</v>
      </c>
      <c r="Y81" s="51" t="s">
        <v>466</v>
      </c>
      <c r="Z81" s="51" t="s">
        <v>466</v>
      </c>
      <c r="AA81" s="1">
        <v>1</v>
      </c>
      <c r="AB81" s="1">
        <v>1</v>
      </c>
      <c r="AC81" s="51">
        <v>0.47600000000012077</v>
      </c>
      <c r="AD81" s="51">
        <v>0.47600000000012077</v>
      </c>
      <c r="AE81" s="51">
        <v>0.47600000000012077</v>
      </c>
      <c r="AF81" s="51">
        <v>0.47600000000012077</v>
      </c>
      <c r="AG81" s="51" t="s">
        <v>466</v>
      </c>
      <c r="AH81" s="1">
        <v>0</v>
      </c>
      <c r="AI81" s="1">
        <v>1</v>
      </c>
      <c r="AJ81" s="40">
        <v>0.15300000000010305</v>
      </c>
      <c r="AK81" s="40">
        <v>0.15300000000010305</v>
      </c>
      <c r="AL81" s="40">
        <v>0.15300000000010305</v>
      </c>
      <c r="AM81" s="40">
        <v>0.15300000000010305</v>
      </c>
      <c r="AN81" s="40">
        <v>0.15300000000010305</v>
      </c>
    </row>
    <row r="82" spans="1:40" x14ac:dyDescent="0.25">
      <c r="A82" s="1">
        <v>2</v>
      </c>
      <c r="B82" s="1" t="s">
        <v>288</v>
      </c>
      <c r="C82" s="5">
        <v>31</v>
      </c>
      <c r="D82" s="5"/>
      <c r="E82" s="49">
        <v>1</v>
      </c>
      <c r="F82" s="49">
        <v>0</v>
      </c>
      <c r="G82">
        <v>3</v>
      </c>
      <c r="H82">
        <v>0</v>
      </c>
      <c r="I82" s="8">
        <v>10.7</v>
      </c>
      <c r="J82" s="49">
        <v>1</v>
      </c>
      <c r="K82" s="49">
        <v>1</v>
      </c>
      <c r="L82" s="51">
        <v>6.05199999999948</v>
      </c>
      <c r="M82" s="49">
        <v>0</v>
      </c>
      <c r="N82" s="49">
        <v>1</v>
      </c>
      <c r="O82" s="51">
        <v>4.648000000000474</v>
      </c>
      <c r="P82" s="51">
        <v>4.648000000000474</v>
      </c>
      <c r="Q82" s="51">
        <v>4.648000000000474</v>
      </c>
      <c r="R82" s="51">
        <v>4.648000000000474</v>
      </c>
      <c r="S82" s="51">
        <v>4.648000000000474</v>
      </c>
      <c r="T82" s="1">
        <v>1</v>
      </c>
      <c r="U82" s="1">
        <v>1</v>
      </c>
      <c r="V82" s="51">
        <v>6.05199999999948</v>
      </c>
      <c r="W82" s="51">
        <v>6.05199999999948</v>
      </c>
      <c r="X82" s="51">
        <v>6.05199999999948</v>
      </c>
      <c r="Y82" s="51">
        <v>6.05199999999948</v>
      </c>
      <c r="Z82" s="51" t="s">
        <v>466</v>
      </c>
      <c r="AA82" s="1">
        <v>0</v>
      </c>
      <c r="AB82" s="1">
        <v>0</v>
      </c>
      <c r="AC82" s="51">
        <v>0</v>
      </c>
      <c r="AD82" s="51" t="s">
        <v>466</v>
      </c>
      <c r="AE82" s="51">
        <v>0</v>
      </c>
      <c r="AF82" s="51" t="s">
        <v>466</v>
      </c>
      <c r="AG82" s="51" t="s">
        <v>466</v>
      </c>
      <c r="AH82" s="1">
        <v>0</v>
      </c>
      <c r="AI82" s="1">
        <v>0</v>
      </c>
      <c r="AJ82" s="40">
        <v>0</v>
      </c>
      <c r="AK82" s="40" t="s">
        <v>466</v>
      </c>
      <c r="AL82" s="40">
        <v>0</v>
      </c>
      <c r="AM82" s="40" t="s">
        <v>466</v>
      </c>
      <c r="AN82" s="40" t="s">
        <v>466</v>
      </c>
    </row>
    <row r="83" spans="1:40" x14ac:dyDescent="0.25">
      <c r="A83" s="1">
        <v>2</v>
      </c>
      <c r="B83" s="1" t="s">
        <v>288</v>
      </c>
      <c r="C83" s="5">
        <v>32</v>
      </c>
      <c r="D83" s="5"/>
      <c r="E83" s="49">
        <v>0</v>
      </c>
      <c r="F83" s="49"/>
      <c r="G83">
        <v>2</v>
      </c>
      <c r="H83">
        <v>0</v>
      </c>
      <c r="I83" s="8"/>
      <c r="J83" s="49"/>
      <c r="K83" s="49"/>
      <c r="L83" s="51"/>
      <c r="M83" s="49"/>
      <c r="N83" s="49"/>
      <c r="O83" s="51"/>
      <c r="P83" s="51"/>
      <c r="Q83" s="51"/>
      <c r="R83" s="51"/>
      <c r="S83" s="51"/>
      <c r="V83" s="51"/>
      <c r="W83" s="51"/>
      <c r="X83" s="51"/>
      <c r="Y83" s="51"/>
      <c r="Z83" s="51"/>
      <c r="AC83" s="51"/>
      <c r="AD83" s="51"/>
      <c r="AE83" s="51"/>
      <c r="AF83" s="51"/>
      <c r="AG83" s="51"/>
      <c r="AJ83" s="40"/>
      <c r="AK83" s="40"/>
      <c r="AL83" s="40"/>
      <c r="AM83" s="40"/>
      <c r="AN83" s="40"/>
    </row>
    <row r="84" spans="1:40" x14ac:dyDescent="0.25">
      <c r="A84" s="1">
        <v>2</v>
      </c>
      <c r="B84" s="1" t="s">
        <v>288</v>
      </c>
      <c r="C84" s="5">
        <v>33</v>
      </c>
      <c r="D84" s="5"/>
      <c r="E84" s="49">
        <v>1</v>
      </c>
      <c r="F84" s="49">
        <v>0</v>
      </c>
      <c r="G84">
        <v>3</v>
      </c>
      <c r="H84">
        <v>0</v>
      </c>
      <c r="I84" s="8">
        <v>7.8</v>
      </c>
      <c r="J84" s="49">
        <v>1</v>
      </c>
      <c r="K84" s="49">
        <v>3</v>
      </c>
      <c r="L84" s="51">
        <v>2.9239999999999711</v>
      </c>
      <c r="M84" s="49">
        <v>0</v>
      </c>
      <c r="N84" s="49">
        <v>2</v>
      </c>
      <c r="O84" s="51">
        <v>4.247000000000245</v>
      </c>
      <c r="P84" s="51">
        <v>2.1235000000001225</v>
      </c>
      <c r="Q84" s="51">
        <v>4.1989999999999306</v>
      </c>
      <c r="R84" s="51">
        <v>4.1989999999999306</v>
      </c>
      <c r="S84" s="51">
        <v>4.1989999999999306</v>
      </c>
      <c r="T84" s="1">
        <v>0</v>
      </c>
      <c r="U84" s="1">
        <v>0</v>
      </c>
      <c r="V84" s="51">
        <v>0</v>
      </c>
      <c r="W84" s="51" t="s">
        <v>466</v>
      </c>
      <c r="X84" s="51">
        <v>0</v>
      </c>
      <c r="Y84" s="51" t="s">
        <v>466</v>
      </c>
      <c r="Z84" s="51" t="s">
        <v>466</v>
      </c>
      <c r="AA84" s="1">
        <v>1</v>
      </c>
      <c r="AB84" s="1">
        <v>1</v>
      </c>
      <c r="AC84" s="51">
        <v>2.9239999999999711</v>
      </c>
      <c r="AD84" s="51">
        <v>2.9239999999999711</v>
      </c>
      <c r="AE84" s="51">
        <v>2.9239999999999711</v>
      </c>
      <c r="AF84" s="51">
        <v>2.9239999999999711</v>
      </c>
      <c r="AG84" s="51" t="s">
        <v>466</v>
      </c>
      <c r="AH84" s="1">
        <v>0</v>
      </c>
      <c r="AI84" s="1">
        <v>1</v>
      </c>
      <c r="AJ84" s="40">
        <v>0.62899999999992406</v>
      </c>
      <c r="AK84" s="40">
        <v>0.62899999999992406</v>
      </c>
      <c r="AL84" s="40">
        <v>0.62899999999992406</v>
      </c>
      <c r="AM84" s="40">
        <v>0.62899999999992406</v>
      </c>
      <c r="AN84" s="40">
        <v>0.62899999999992406</v>
      </c>
    </row>
    <row r="85" spans="1:40" x14ac:dyDescent="0.25">
      <c r="A85" s="1">
        <v>2</v>
      </c>
      <c r="B85" s="1" t="s">
        <v>288</v>
      </c>
      <c r="C85" s="5">
        <v>34</v>
      </c>
      <c r="D85" s="5"/>
      <c r="E85" s="49">
        <v>1</v>
      </c>
      <c r="F85" s="49">
        <v>0</v>
      </c>
      <c r="G85">
        <v>3</v>
      </c>
      <c r="H85">
        <v>0</v>
      </c>
      <c r="I85" s="8">
        <v>12.8</v>
      </c>
      <c r="J85" s="49">
        <v>2</v>
      </c>
      <c r="K85" s="49">
        <v>7</v>
      </c>
      <c r="L85" s="51">
        <v>0.9180000000000188</v>
      </c>
      <c r="M85" s="49">
        <v>0</v>
      </c>
      <c r="N85" s="49">
        <v>3</v>
      </c>
      <c r="O85" s="51">
        <v>7.8360000000000767</v>
      </c>
      <c r="P85" s="51">
        <v>2.6120000000000254</v>
      </c>
      <c r="Q85" s="51">
        <v>4.0460000000001273</v>
      </c>
      <c r="R85" s="51">
        <v>4.0460000000001273</v>
      </c>
      <c r="S85" s="51">
        <v>4.0460000000001273</v>
      </c>
      <c r="T85" s="1">
        <v>0</v>
      </c>
      <c r="U85" s="1">
        <v>1</v>
      </c>
      <c r="V85" s="51">
        <v>0.52699999999985536</v>
      </c>
      <c r="W85" s="51">
        <v>0.52699999999985536</v>
      </c>
      <c r="X85" s="51">
        <v>0.52699999999985536</v>
      </c>
      <c r="Y85" s="51">
        <v>0.52699999999985536</v>
      </c>
      <c r="Z85" s="51">
        <v>0.52699999999985536</v>
      </c>
      <c r="AA85" s="1">
        <v>1</v>
      </c>
      <c r="AB85" s="1">
        <v>2</v>
      </c>
      <c r="AC85" s="51">
        <v>3.0939999999998857</v>
      </c>
      <c r="AD85" s="51">
        <v>1.5469999999999429</v>
      </c>
      <c r="AE85" s="51">
        <v>2.7029999999997223</v>
      </c>
      <c r="AF85" s="51">
        <v>0.39100000000016344</v>
      </c>
      <c r="AG85" s="51">
        <v>2.7029999999997223</v>
      </c>
      <c r="AH85" s="1">
        <v>0</v>
      </c>
      <c r="AI85" s="1">
        <v>2</v>
      </c>
      <c r="AJ85" s="40">
        <v>1.3430000000001052</v>
      </c>
      <c r="AK85" s="40">
        <v>0.67150000000005261</v>
      </c>
      <c r="AL85" s="40">
        <v>1.1730000000001906</v>
      </c>
      <c r="AM85" s="40">
        <v>1.1730000000001906</v>
      </c>
      <c r="AN85" s="40">
        <v>1.1730000000001906</v>
      </c>
    </row>
    <row r="86" spans="1:40" x14ac:dyDescent="0.25">
      <c r="A86" s="1">
        <v>2</v>
      </c>
      <c r="B86" s="1" t="s">
        <v>288</v>
      </c>
      <c r="C86" s="5">
        <v>35</v>
      </c>
      <c r="D86" s="5"/>
      <c r="E86" s="49">
        <v>1</v>
      </c>
      <c r="F86" s="49">
        <v>0</v>
      </c>
      <c r="G86">
        <v>3</v>
      </c>
      <c r="H86">
        <v>0</v>
      </c>
      <c r="I86" s="8">
        <v>12.1</v>
      </c>
      <c r="J86" s="49">
        <v>1</v>
      </c>
      <c r="K86" s="49">
        <v>2</v>
      </c>
      <c r="L86" s="51">
        <v>9.8719999999999253</v>
      </c>
      <c r="M86" s="49">
        <v>0</v>
      </c>
      <c r="N86" s="49">
        <v>1</v>
      </c>
      <c r="O86" s="51">
        <v>1.6710000000001557</v>
      </c>
      <c r="P86" s="51">
        <v>1.6710000000001557</v>
      </c>
      <c r="Q86" s="51">
        <v>1.6710000000001557</v>
      </c>
      <c r="R86" s="51">
        <v>1.6710000000001557</v>
      </c>
      <c r="S86" s="51">
        <v>1.6710000000001557</v>
      </c>
      <c r="T86" s="1">
        <v>0</v>
      </c>
      <c r="U86" s="1">
        <v>1</v>
      </c>
      <c r="V86" s="51">
        <v>0.5570000000000519</v>
      </c>
      <c r="W86" s="51">
        <v>0.5570000000000519</v>
      </c>
      <c r="X86" s="51">
        <v>0.5570000000000519</v>
      </c>
      <c r="Y86" s="51">
        <v>0.5570000000000519</v>
      </c>
      <c r="Z86" s="51">
        <v>0.5570000000000519</v>
      </c>
      <c r="AA86" s="1">
        <v>1</v>
      </c>
      <c r="AB86" s="1">
        <v>1</v>
      </c>
      <c r="AC86" s="51">
        <v>9.8719999999999253</v>
      </c>
      <c r="AD86" s="51">
        <v>9.8719999999999253</v>
      </c>
      <c r="AE86" s="51">
        <v>9.8719999999999253</v>
      </c>
      <c r="AF86" s="51">
        <v>9.8719999999999253</v>
      </c>
      <c r="AG86" s="51" t="s">
        <v>466</v>
      </c>
      <c r="AH86" s="1">
        <v>0</v>
      </c>
      <c r="AI86" s="1">
        <v>0</v>
      </c>
      <c r="AJ86" s="40">
        <v>0</v>
      </c>
      <c r="AK86" s="40" t="s">
        <v>466</v>
      </c>
      <c r="AL86" s="40">
        <v>0</v>
      </c>
      <c r="AM86" s="40" t="s">
        <v>466</v>
      </c>
      <c r="AN86" s="40" t="s">
        <v>466</v>
      </c>
    </row>
    <row r="87" spans="1:40" x14ac:dyDescent="0.25">
      <c r="A87" s="1">
        <v>2</v>
      </c>
      <c r="B87" s="1" t="s">
        <v>288</v>
      </c>
      <c r="C87" s="5">
        <v>36</v>
      </c>
      <c r="D87" s="5"/>
      <c r="E87" s="49">
        <v>1</v>
      </c>
      <c r="F87" s="49">
        <v>0</v>
      </c>
      <c r="G87">
        <v>3</v>
      </c>
      <c r="H87">
        <v>0</v>
      </c>
      <c r="I87" s="8">
        <v>6.1</v>
      </c>
      <c r="J87" s="49">
        <v>1</v>
      </c>
      <c r="K87" s="49">
        <v>3</v>
      </c>
      <c r="L87" s="51">
        <v>1.0710000000004216</v>
      </c>
      <c r="M87" s="49">
        <v>0</v>
      </c>
      <c r="N87" s="49">
        <v>2</v>
      </c>
      <c r="O87" s="51">
        <v>4.6379999999998089</v>
      </c>
      <c r="P87" s="51">
        <v>2.3189999999999045</v>
      </c>
      <c r="Q87" s="51">
        <v>2.7000000000000024</v>
      </c>
      <c r="R87" s="51">
        <v>1.9379999999998065</v>
      </c>
      <c r="S87" s="51">
        <v>1.9379999999998065</v>
      </c>
      <c r="T87" s="1">
        <v>0</v>
      </c>
      <c r="U87" s="1">
        <v>0</v>
      </c>
      <c r="V87" s="51">
        <v>0</v>
      </c>
      <c r="W87" s="51" t="s">
        <v>466</v>
      </c>
      <c r="X87" s="51">
        <v>0</v>
      </c>
      <c r="Y87" s="51" t="s">
        <v>466</v>
      </c>
      <c r="Z87" s="51" t="s">
        <v>466</v>
      </c>
      <c r="AA87" s="1">
        <v>1</v>
      </c>
      <c r="AB87" s="1">
        <v>1</v>
      </c>
      <c r="AC87" s="51">
        <v>1.0710000000004216</v>
      </c>
      <c r="AD87" s="51">
        <v>1.0710000000004216</v>
      </c>
      <c r="AE87" s="51">
        <v>1.0710000000004216</v>
      </c>
      <c r="AF87" s="51">
        <v>1.0710000000004216</v>
      </c>
      <c r="AG87" s="51" t="s">
        <v>466</v>
      </c>
      <c r="AH87" s="1">
        <v>0</v>
      </c>
      <c r="AI87" s="1">
        <v>1</v>
      </c>
      <c r="AJ87" s="40">
        <v>0.39099999999986368</v>
      </c>
      <c r="AK87" s="40">
        <v>0.39099999999986368</v>
      </c>
      <c r="AL87" s="40">
        <v>0.39099999999986368</v>
      </c>
      <c r="AM87" s="40">
        <v>0.39099999999986368</v>
      </c>
      <c r="AN87" s="40">
        <v>0.39099999999986368</v>
      </c>
    </row>
    <row r="88" spans="1:40" x14ac:dyDescent="0.25">
      <c r="A88" s="1">
        <v>2</v>
      </c>
      <c r="B88" s="1" t="s">
        <v>288</v>
      </c>
      <c r="C88" s="5">
        <v>37</v>
      </c>
      <c r="D88" s="5"/>
      <c r="E88" s="49">
        <v>1</v>
      </c>
      <c r="F88" s="49">
        <v>0</v>
      </c>
      <c r="G88">
        <v>3</v>
      </c>
      <c r="H88">
        <v>0</v>
      </c>
      <c r="I88" s="8">
        <v>11.3</v>
      </c>
      <c r="J88" s="49">
        <v>1</v>
      </c>
      <c r="K88" s="49">
        <v>7</v>
      </c>
      <c r="L88" s="51">
        <v>0.76499999999991575</v>
      </c>
      <c r="M88" s="49">
        <v>0</v>
      </c>
      <c r="N88" s="49">
        <v>4</v>
      </c>
      <c r="O88" s="51">
        <v>8.9540000000008053</v>
      </c>
      <c r="P88" s="51">
        <v>2.2385000000002013</v>
      </c>
      <c r="Q88" s="51">
        <v>3.9610000000004697</v>
      </c>
      <c r="R88" s="51">
        <v>3.9610000000004697</v>
      </c>
      <c r="S88" s="51">
        <v>3.9610000000004697</v>
      </c>
      <c r="T88" s="1">
        <v>1</v>
      </c>
      <c r="U88" s="1">
        <v>4</v>
      </c>
      <c r="V88" s="51">
        <v>2.3459999999991821</v>
      </c>
      <c r="W88" s="51">
        <v>0.58649999999979552</v>
      </c>
      <c r="X88" s="51">
        <v>0.76499999999991575</v>
      </c>
      <c r="Y88" s="51">
        <v>0.76499999999991575</v>
      </c>
      <c r="Z88" s="51">
        <v>0.74799999999950462</v>
      </c>
      <c r="AA88" s="1">
        <v>0</v>
      </c>
      <c r="AB88" s="1">
        <v>0</v>
      </c>
      <c r="AC88" s="51">
        <v>0</v>
      </c>
      <c r="AD88" s="51" t="s">
        <v>466</v>
      </c>
      <c r="AE88" s="51">
        <v>0</v>
      </c>
      <c r="AF88" s="51" t="s">
        <v>466</v>
      </c>
      <c r="AG88" s="51" t="s">
        <v>466</v>
      </c>
      <c r="AH88" s="1">
        <v>0</v>
      </c>
      <c r="AI88" s="1">
        <v>0</v>
      </c>
      <c r="AJ88" s="40">
        <v>0</v>
      </c>
      <c r="AK88" s="40" t="s">
        <v>466</v>
      </c>
      <c r="AL88" s="40">
        <v>0</v>
      </c>
      <c r="AM88" s="40" t="s">
        <v>466</v>
      </c>
      <c r="AN88" s="40" t="s">
        <v>466</v>
      </c>
    </row>
    <row r="89" spans="1:40" x14ac:dyDescent="0.25">
      <c r="A89" s="1">
        <v>2</v>
      </c>
      <c r="B89" s="1" t="s">
        <v>288</v>
      </c>
      <c r="C89" s="5">
        <v>38</v>
      </c>
      <c r="D89" s="5"/>
      <c r="E89" s="49">
        <v>1</v>
      </c>
      <c r="F89" s="49">
        <v>0</v>
      </c>
      <c r="G89">
        <v>3</v>
      </c>
      <c r="H89">
        <v>0</v>
      </c>
      <c r="I89" s="8">
        <v>6.9</v>
      </c>
      <c r="J89" s="49">
        <v>1</v>
      </c>
      <c r="K89" s="49">
        <v>5</v>
      </c>
      <c r="L89" s="51">
        <v>0.62900000000022382</v>
      </c>
      <c r="M89" s="49">
        <v>0</v>
      </c>
      <c r="N89" s="49">
        <v>3</v>
      </c>
      <c r="O89" s="51">
        <v>4.9110000000003984</v>
      </c>
      <c r="P89" s="51">
        <v>1.6370000000001328</v>
      </c>
      <c r="Q89" s="51">
        <v>2.0569999999999866</v>
      </c>
      <c r="R89" s="51">
        <v>2.0569999999999866</v>
      </c>
      <c r="S89" s="51">
        <v>2.0569999999999866</v>
      </c>
      <c r="T89" s="1">
        <v>0</v>
      </c>
      <c r="U89" s="1">
        <v>1</v>
      </c>
      <c r="V89" s="51">
        <v>0.73099999999939325</v>
      </c>
      <c r="W89" s="51">
        <v>0.73099999999939325</v>
      </c>
      <c r="X89" s="51">
        <v>0.73099999999939325</v>
      </c>
      <c r="Y89" s="51">
        <v>0.73099999999939325</v>
      </c>
      <c r="Z89" s="51">
        <v>0.73099999999939325</v>
      </c>
      <c r="AA89" s="1">
        <v>1</v>
      </c>
      <c r="AB89" s="1">
        <v>1</v>
      </c>
      <c r="AC89" s="51">
        <v>0.62900000000022382</v>
      </c>
      <c r="AD89" s="51">
        <v>0.62900000000022382</v>
      </c>
      <c r="AE89" s="51">
        <v>0.62900000000022382</v>
      </c>
      <c r="AF89" s="51">
        <v>0.62900000000022382</v>
      </c>
      <c r="AG89" s="51" t="s">
        <v>466</v>
      </c>
      <c r="AH89" s="1">
        <v>0</v>
      </c>
      <c r="AI89" s="1">
        <v>1</v>
      </c>
      <c r="AJ89" s="40">
        <v>0.62899999999992406</v>
      </c>
      <c r="AK89" s="40">
        <v>0.62899999999992406</v>
      </c>
      <c r="AL89" s="40">
        <v>0.62899999999992406</v>
      </c>
      <c r="AM89" s="40">
        <v>0.62899999999992406</v>
      </c>
      <c r="AN89" s="40">
        <v>0.62899999999992406</v>
      </c>
    </row>
    <row r="90" spans="1:40" x14ac:dyDescent="0.25">
      <c r="A90" s="1">
        <v>2</v>
      </c>
      <c r="B90" s="1" t="s">
        <v>283</v>
      </c>
      <c r="C90" s="5">
        <v>53</v>
      </c>
      <c r="D90" s="5"/>
      <c r="E90" s="49">
        <v>1</v>
      </c>
      <c r="F90" s="49">
        <v>0</v>
      </c>
      <c r="G90">
        <v>3</v>
      </c>
      <c r="H90">
        <v>0</v>
      </c>
      <c r="I90" s="8">
        <v>9.6</v>
      </c>
      <c r="J90" s="49">
        <v>1</v>
      </c>
      <c r="K90" s="49">
        <v>4</v>
      </c>
      <c r="L90" s="51">
        <v>1.343000000000405</v>
      </c>
      <c r="M90" s="49">
        <v>0</v>
      </c>
      <c r="N90" s="49">
        <v>2</v>
      </c>
      <c r="O90" s="51">
        <v>6.4429999999996435</v>
      </c>
      <c r="P90" s="51">
        <v>3.2214999999998217</v>
      </c>
      <c r="Q90" s="51">
        <v>4.0969999999998619</v>
      </c>
      <c r="R90" s="51">
        <v>4.0969999999998619</v>
      </c>
      <c r="S90" s="51">
        <v>4.0969999999998619</v>
      </c>
      <c r="T90" s="1">
        <v>0</v>
      </c>
      <c r="U90" s="1">
        <v>0</v>
      </c>
      <c r="V90" s="51">
        <v>0</v>
      </c>
      <c r="W90" s="51" t="s">
        <v>466</v>
      </c>
      <c r="X90" s="51">
        <v>0</v>
      </c>
      <c r="Y90" s="51" t="s">
        <v>466</v>
      </c>
      <c r="Z90" s="51" t="s">
        <v>466</v>
      </c>
      <c r="AA90" s="1">
        <v>1</v>
      </c>
      <c r="AB90" s="1">
        <v>1</v>
      </c>
      <c r="AC90" s="51">
        <v>1.343000000000405</v>
      </c>
      <c r="AD90" s="51">
        <v>1.343000000000405</v>
      </c>
      <c r="AE90" s="51">
        <v>1.343000000000405</v>
      </c>
      <c r="AF90" s="51">
        <v>1.343000000000405</v>
      </c>
      <c r="AG90" s="51" t="s">
        <v>466</v>
      </c>
      <c r="AH90" s="1">
        <v>0</v>
      </c>
      <c r="AI90" s="1">
        <v>2</v>
      </c>
      <c r="AJ90" s="40">
        <v>1.8139999999998935</v>
      </c>
      <c r="AK90" s="40">
        <v>0.90699999999994674</v>
      </c>
      <c r="AL90" s="40">
        <v>0.93499999999983041</v>
      </c>
      <c r="AM90" s="40">
        <v>0.93499999999983041</v>
      </c>
      <c r="AN90" s="40">
        <v>0.93499999999983041</v>
      </c>
    </row>
    <row r="91" spans="1:40" x14ac:dyDescent="0.25">
      <c r="A91" s="1">
        <v>2</v>
      </c>
      <c r="B91" s="1" t="s">
        <v>283</v>
      </c>
      <c r="C91" s="5">
        <v>54</v>
      </c>
      <c r="D91" s="5"/>
      <c r="E91" s="49">
        <v>1</v>
      </c>
      <c r="F91" s="49">
        <v>0</v>
      </c>
      <c r="G91">
        <v>3</v>
      </c>
      <c r="H91">
        <v>0</v>
      </c>
      <c r="I91" s="8">
        <v>13.7</v>
      </c>
      <c r="J91" s="49">
        <v>1</v>
      </c>
      <c r="K91" s="49">
        <v>5</v>
      </c>
      <c r="L91" s="51">
        <v>0.5610000000000781</v>
      </c>
      <c r="M91" s="49">
        <v>0</v>
      </c>
      <c r="N91" s="49">
        <v>3</v>
      </c>
      <c r="O91" s="51">
        <v>12.37400000000013</v>
      </c>
      <c r="P91" s="51">
        <v>4.1246666666667098</v>
      </c>
      <c r="Q91" s="51">
        <v>7.8880000000001171</v>
      </c>
      <c r="R91" s="51">
        <v>3.9609999999998702</v>
      </c>
      <c r="S91" s="51">
        <v>3.9609999999998702</v>
      </c>
      <c r="T91" s="1">
        <v>1</v>
      </c>
      <c r="U91" s="1">
        <v>2</v>
      </c>
      <c r="V91" s="51">
        <v>0.96900000000005315</v>
      </c>
      <c r="W91" s="51">
        <v>0.48450000000002658</v>
      </c>
      <c r="X91" s="51">
        <v>0.5610000000000781</v>
      </c>
      <c r="Y91" s="51">
        <v>0.5610000000000781</v>
      </c>
      <c r="Z91" s="51">
        <v>0.40799999999997505</v>
      </c>
      <c r="AA91" s="1">
        <v>0</v>
      </c>
      <c r="AB91" s="1">
        <v>0</v>
      </c>
      <c r="AC91" s="51">
        <v>0</v>
      </c>
      <c r="AD91" s="51" t="s">
        <v>466</v>
      </c>
      <c r="AE91" s="51">
        <v>0</v>
      </c>
      <c r="AF91" s="51" t="s">
        <v>466</v>
      </c>
      <c r="AG91" s="51" t="s">
        <v>466</v>
      </c>
      <c r="AH91" s="1">
        <v>0</v>
      </c>
      <c r="AI91" s="1">
        <v>1</v>
      </c>
      <c r="AJ91" s="40">
        <v>0.3569999999999407</v>
      </c>
      <c r="AK91" s="40">
        <v>0.3569999999999407</v>
      </c>
      <c r="AL91" s="40">
        <v>0.3569999999999407</v>
      </c>
      <c r="AM91" s="40">
        <v>0.3569999999999407</v>
      </c>
      <c r="AN91" s="40">
        <v>0.3569999999999407</v>
      </c>
    </row>
    <row r="92" spans="1:40" x14ac:dyDescent="0.25">
      <c r="A92" s="1">
        <v>2</v>
      </c>
      <c r="B92" s="1" t="s">
        <v>283</v>
      </c>
      <c r="C92" s="5">
        <v>55</v>
      </c>
      <c r="D92" s="5" t="s">
        <v>293</v>
      </c>
      <c r="E92" s="49">
        <v>0</v>
      </c>
      <c r="F92" s="49"/>
      <c r="I92" s="8"/>
      <c r="J92" s="49"/>
      <c r="K92" s="49"/>
      <c r="L92" s="51"/>
      <c r="M92" s="49"/>
      <c r="N92" s="49"/>
      <c r="O92" s="51"/>
      <c r="P92" s="51"/>
      <c r="Q92" s="51"/>
      <c r="R92" s="51"/>
      <c r="S92" s="51"/>
      <c r="V92" s="51"/>
      <c r="W92" s="51"/>
      <c r="X92" s="51"/>
      <c r="Y92" s="51"/>
      <c r="Z92" s="51"/>
      <c r="AC92" s="51"/>
      <c r="AD92" s="51"/>
      <c r="AE92" s="51"/>
      <c r="AF92" s="51"/>
      <c r="AG92" s="51"/>
      <c r="AJ92" s="40"/>
      <c r="AK92" s="40"/>
      <c r="AL92" s="40"/>
      <c r="AM92" s="40"/>
      <c r="AN92" s="40"/>
    </row>
    <row r="93" spans="1:40" x14ac:dyDescent="0.25">
      <c r="A93" s="1">
        <v>2</v>
      </c>
      <c r="B93" s="1" t="s">
        <v>283</v>
      </c>
      <c r="C93" s="5">
        <v>56</v>
      </c>
      <c r="D93" s="5"/>
      <c r="E93" s="49">
        <v>1</v>
      </c>
      <c r="F93" s="49">
        <v>0</v>
      </c>
      <c r="G93">
        <v>3</v>
      </c>
      <c r="H93">
        <v>0</v>
      </c>
      <c r="I93" s="8">
        <v>8.8000000000000007</v>
      </c>
      <c r="J93" s="49">
        <v>1</v>
      </c>
      <c r="K93" s="49">
        <v>3</v>
      </c>
      <c r="L93" s="51">
        <v>1.5060000000002738</v>
      </c>
      <c r="M93" s="49">
        <v>0</v>
      </c>
      <c r="N93" s="49">
        <v>2</v>
      </c>
      <c r="O93" s="51">
        <v>6.44399999999965</v>
      </c>
      <c r="P93" s="51">
        <v>3.221999999999825</v>
      </c>
      <c r="Q93" s="51">
        <v>3.5429999999998296</v>
      </c>
      <c r="R93" s="51">
        <v>3.5429999999998296</v>
      </c>
      <c r="S93" s="51">
        <v>3.5429999999998296</v>
      </c>
      <c r="T93" s="1">
        <v>0</v>
      </c>
      <c r="U93" s="1">
        <v>1</v>
      </c>
      <c r="V93" s="51">
        <v>0.85000000000017284</v>
      </c>
      <c r="W93" s="51">
        <v>0.85000000000017284</v>
      </c>
      <c r="X93" s="51">
        <v>0.85000000000017284</v>
      </c>
      <c r="Y93" s="51">
        <v>0.85000000000017284</v>
      </c>
      <c r="Z93" s="51">
        <v>0.85000000000017284</v>
      </c>
      <c r="AA93" s="1">
        <v>1</v>
      </c>
      <c r="AB93" s="1">
        <v>1</v>
      </c>
      <c r="AC93" s="51">
        <v>1.5060000000002738</v>
      </c>
      <c r="AD93" s="51">
        <v>1.5060000000002738</v>
      </c>
      <c r="AE93" s="51">
        <v>1.5060000000002738</v>
      </c>
      <c r="AF93" s="51">
        <v>1.5060000000002738</v>
      </c>
      <c r="AG93" s="51" t="s">
        <v>466</v>
      </c>
      <c r="AH93" s="1">
        <v>0</v>
      </c>
      <c r="AI93" s="1">
        <v>0</v>
      </c>
      <c r="AJ93" s="40">
        <v>0</v>
      </c>
      <c r="AK93" s="40" t="s">
        <v>466</v>
      </c>
      <c r="AL93" s="40">
        <v>0</v>
      </c>
      <c r="AM93" s="40" t="s">
        <v>466</v>
      </c>
      <c r="AN93" s="40" t="s">
        <v>466</v>
      </c>
    </row>
    <row r="94" spans="1:40" s="42" customFormat="1" x14ac:dyDescent="0.25">
      <c r="A94" s="42">
        <v>2</v>
      </c>
      <c r="B94" s="42" t="s">
        <v>283</v>
      </c>
      <c r="C94" s="47">
        <v>57</v>
      </c>
      <c r="D94" s="47"/>
      <c r="E94" s="49">
        <v>1</v>
      </c>
      <c r="F94" s="49">
        <v>0</v>
      </c>
      <c r="G94" s="30">
        <v>3</v>
      </c>
      <c r="H94" s="30">
        <v>3</v>
      </c>
      <c r="I94" s="8">
        <v>0</v>
      </c>
      <c r="J94" s="49">
        <v>1</v>
      </c>
      <c r="K94" s="49">
        <v>10</v>
      </c>
      <c r="L94" s="51">
        <v>0.27199999999998337</v>
      </c>
      <c r="M94" s="49">
        <v>0</v>
      </c>
      <c r="N94" s="49">
        <v>5</v>
      </c>
      <c r="O94" s="51">
        <v>16.15800000000004</v>
      </c>
      <c r="P94" s="51">
        <v>3.2316000000000082</v>
      </c>
      <c r="Q94" s="51">
        <v>5.7800000000000962</v>
      </c>
      <c r="R94" s="51">
        <v>5.7800000000000962</v>
      </c>
      <c r="S94" s="51">
        <v>5.7800000000000962</v>
      </c>
      <c r="T94" s="1">
        <v>0</v>
      </c>
      <c r="U94" s="1">
        <v>4</v>
      </c>
      <c r="V94" s="51">
        <v>2.6180000000000647</v>
      </c>
      <c r="W94" s="51">
        <v>0.65450000000001618</v>
      </c>
      <c r="X94" s="51">
        <v>0.98600000000001464</v>
      </c>
      <c r="Y94" s="51">
        <v>0.56099999999992822</v>
      </c>
      <c r="Z94" s="51">
        <v>0.56099999999992822</v>
      </c>
      <c r="AA94" s="1">
        <v>1</v>
      </c>
      <c r="AB94" s="1">
        <v>2</v>
      </c>
      <c r="AC94" s="51">
        <v>1.2239999999999251</v>
      </c>
      <c r="AD94" s="51">
        <v>0.61199999999996257</v>
      </c>
      <c r="AE94" s="51">
        <v>0.95199999999994178</v>
      </c>
      <c r="AF94" s="51">
        <v>0.27199999999998337</v>
      </c>
      <c r="AG94" s="51">
        <v>0.95199999999994178</v>
      </c>
      <c r="AH94" s="1">
        <v>0</v>
      </c>
      <c r="AI94" s="1">
        <v>0</v>
      </c>
      <c r="AJ94" s="40">
        <v>0</v>
      </c>
      <c r="AK94" s="40" t="s">
        <v>466</v>
      </c>
      <c r="AL94" s="40">
        <v>0</v>
      </c>
      <c r="AM94" s="40" t="s">
        <v>466</v>
      </c>
      <c r="AN94" s="40" t="s">
        <v>466</v>
      </c>
    </row>
    <row r="95" spans="1:40" x14ac:dyDescent="0.25">
      <c r="A95" s="1">
        <v>2</v>
      </c>
      <c r="B95" s="1" t="s">
        <v>283</v>
      </c>
      <c r="C95" s="5">
        <v>58</v>
      </c>
      <c r="D95" s="5"/>
      <c r="E95" s="49">
        <v>1</v>
      </c>
      <c r="F95" s="49">
        <v>1</v>
      </c>
      <c r="G95">
        <v>3</v>
      </c>
      <c r="H95">
        <v>0</v>
      </c>
      <c r="I95" s="8">
        <v>25.3</v>
      </c>
      <c r="J95" s="49">
        <v>1</v>
      </c>
      <c r="K95" s="49">
        <v>3</v>
      </c>
      <c r="L95" s="51">
        <v>4.7560000000001326</v>
      </c>
      <c r="M95" s="49">
        <v>0</v>
      </c>
      <c r="N95" s="49">
        <v>2</v>
      </c>
      <c r="O95" s="51">
        <v>13.934999999999864</v>
      </c>
      <c r="P95" s="51">
        <v>6.9674999999999319</v>
      </c>
      <c r="Q95" s="51">
        <v>8.7759999999999394</v>
      </c>
      <c r="R95" s="51">
        <v>8.7759999999999394</v>
      </c>
      <c r="S95" s="51">
        <v>8.7759999999999394</v>
      </c>
      <c r="T95" s="1">
        <v>0</v>
      </c>
      <c r="U95" s="1">
        <v>1</v>
      </c>
      <c r="V95" s="51">
        <v>1.3090000000000324</v>
      </c>
      <c r="W95" s="51">
        <v>1.3090000000000324</v>
      </c>
      <c r="X95" s="51">
        <v>1.3090000000000324</v>
      </c>
      <c r="Y95" s="51">
        <v>1.3090000000000324</v>
      </c>
      <c r="Z95" s="51">
        <v>1.3090000000000324</v>
      </c>
      <c r="AA95" s="1">
        <v>1</v>
      </c>
      <c r="AB95" s="1">
        <v>1</v>
      </c>
      <c r="AC95" s="51">
        <v>4.7560000000001326</v>
      </c>
      <c r="AD95" s="51">
        <v>4.7560000000001326</v>
      </c>
      <c r="AE95" s="51">
        <v>4.7560000000001326</v>
      </c>
      <c r="AF95" s="51">
        <v>4.7560000000001326</v>
      </c>
      <c r="AG95" s="51" t="s">
        <v>466</v>
      </c>
      <c r="AH95" s="1">
        <v>0</v>
      </c>
      <c r="AI95" s="1">
        <v>0</v>
      </c>
      <c r="AJ95" s="40">
        <v>0</v>
      </c>
      <c r="AK95" s="40" t="s">
        <v>466</v>
      </c>
      <c r="AL95" s="40">
        <v>0</v>
      </c>
      <c r="AM95" s="40" t="s">
        <v>466</v>
      </c>
      <c r="AN95" s="40" t="s">
        <v>466</v>
      </c>
    </row>
    <row r="96" spans="1:40" x14ac:dyDescent="0.25">
      <c r="A96" s="1">
        <v>2</v>
      </c>
      <c r="B96" s="1" t="s">
        <v>283</v>
      </c>
      <c r="C96" s="5">
        <v>59</v>
      </c>
      <c r="D96" s="5"/>
      <c r="E96" s="49">
        <v>1</v>
      </c>
      <c r="F96" s="49">
        <v>0</v>
      </c>
      <c r="G96">
        <v>3</v>
      </c>
      <c r="H96">
        <v>0</v>
      </c>
      <c r="I96" s="8">
        <v>9.4</v>
      </c>
      <c r="J96" s="49">
        <v>1</v>
      </c>
      <c r="K96" s="49">
        <v>9</v>
      </c>
      <c r="L96" s="51">
        <v>0.33999999999997921</v>
      </c>
      <c r="M96" s="49">
        <v>0</v>
      </c>
      <c r="N96" s="49">
        <v>5</v>
      </c>
      <c r="O96" s="51">
        <v>4.9970000000000621</v>
      </c>
      <c r="P96" s="51">
        <v>0.99940000000001239</v>
      </c>
      <c r="Q96" s="51">
        <v>2.6690000000000991</v>
      </c>
      <c r="R96" s="51">
        <v>2.6690000000000991</v>
      </c>
      <c r="S96" s="51">
        <v>2.6690000000000991</v>
      </c>
      <c r="T96" s="1">
        <v>0</v>
      </c>
      <c r="U96" s="1">
        <v>1</v>
      </c>
      <c r="V96" s="51">
        <v>0.73099999999984289</v>
      </c>
      <c r="W96" s="51">
        <v>0.73099999999984289</v>
      </c>
      <c r="X96" s="51">
        <v>0.73099999999984289</v>
      </c>
      <c r="Y96" s="51">
        <v>0.73099999999984289</v>
      </c>
      <c r="Z96" s="51">
        <v>0.73099999999984289</v>
      </c>
      <c r="AA96" s="1">
        <v>1</v>
      </c>
      <c r="AB96" s="1">
        <v>3</v>
      </c>
      <c r="AC96" s="51">
        <v>2.9750000000000805</v>
      </c>
      <c r="AD96" s="51">
        <v>0.99166666666669345</v>
      </c>
      <c r="AE96" s="51">
        <v>1.8020000000000396</v>
      </c>
      <c r="AF96" s="51">
        <v>0.33999999999997921</v>
      </c>
      <c r="AG96" s="51">
        <v>0.83300000000006147</v>
      </c>
      <c r="AH96" s="1">
        <v>0</v>
      </c>
      <c r="AI96" s="1">
        <v>1</v>
      </c>
      <c r="AJ96" s="40">
        <v>0.69699999999999485</v>
      </c>
      <c r="AK96" s="40">
        <v>0.69699999999999485</v>
      </c>
      <c r="AL96" s="40">
        <v>0.69699999999999485</v>
      </c>
      <c r="AM96" s="40">
        <v>0.69699999999999485</v>
      </c>
      <c r="AN96" s="40">
        <v>0.69699999999999485</v>
      </c>
    </row>
    <row r="97" spans="1:40" x14ac:dyDescent="0.25">
      <c r="A97" s="1">
        <v>2</v>
      </c>
      <c r="B97" s="1" t="s">
        <v>283</v>
      </c>
      <c r="C97" s="5">
        <v>60</v>
      </c>
      <c r="D97" s="5"/>
      <c r="E97" s="49">
        <v>1</v>
      </c>
      <c r="F97" s="49">
        <v>1</v>
      </c>
      <c r="G97">
        <v>3</v>
      </c>
      <c r="H97">
        <v>0</v>
      </c>
      <c r="I97" s="8">
        <v>27.8</v>
      </c>
      <c r="J97" s="49">
        <v>1</v>
      </c>
      <c r="K97" s="49">
        <v>7</v>
      </c>
      <c r="L97" s="51">
        <v>0.66299999999999693</v>
      </c>
      <c r="M97" s="49">
        <v>0</v>
      </c>
      <c r="N97" s="49">
        <v>4</v>
      </c>
      <c r="O97" s="51">
        <v>14.492000000000216</v>
      </c>
      <c r="P97" s="51">
        <v>3.623000000000054</v>
      </c>
      <c r="Q97" s="51">
        <v>9.5710000000000512</v>
      </c>
      <c r="R97" s="51">
        <v>9.5710000000000512</v>
      </c>
      <c r="S97" s="51">
        <v>9.5710000000000512</v>
      </c>
      <c r="T97" s="1">
        <v>0</v>
      </c>
      <c r="U97" s="1">
        <v>2</v>
      </c>
      <c r="V97" s="51">
        <v>4.4199999999998791</v>
      </c>
      <c r="W97" s="51">
        <v>2.2099999999999396</v>
      </c>
      <c r="X97" s="51">
        <v>3.6719999999999251</v>
      </c>
      <c r="Y97" s="51">
        <v>3.6719999999999251</v>
      </c>
      <c r="Z97" s="51">
        <v>3.6719999999999251</v>
      </c>
      <c r="AA97" s="1">
        <v>1</v>
      </c>
      <c r="AB97" s="1">
        <v>1</v>
      </c>
      <c r="AC97" s="51">
        <v>0.66299999999999693</v>
      </c>
      <c r="AD97" s="51">
        <v>0.66299999999999693</v>
      </c>
      <c r="AE97" s="51">
        <v>0.66299999999999693</v>
      </c>
      <c r="AF97" s="51">
        <v>0.66299999999999693</v>
      </c>
      <c r="AG97" s="51" t="s">
        <v>466</v>
      </c>
      <c r="AH97" s="1">
        <v>0</v>
      </c>
      <c r="AI97" s="1">
        <v>1</v>
      </c>
      <c r="AJ97" s="40">
        <v>0.42499999999993654</v>
      </c>
      <c r="AK97" s="40">
        <v>0.42499999999993654</v>
      </c>
      <c r="AL97" s="40">
        <v>0.42499999999993654</v>
      </c>
      <c r="AM97" s="40">
        <v>0.42499999999993654</v>
      </c>
      <c r="AN97" s="40">
        <v>0.42499999999993654</v>
      </c>
    </row>
    <row r="98" spans="1:40" x14ac:dyDescent="0.25">
      <c r="A98" s="1">
        <v>2</v>
      </c>
      <c r="B98" s="1" t="s">
        <v>283</v>
      </c>
      <c r="C98" s="5">
        <v>61</v>
      </c>
      <c r="D98" s="5"/>
      <c r="E98" s="49">
        <v>1</v>
      </c>
      <c r="F98" s="49">
        <v>0</v>
      </c>
      <c r="G98">
        <v>3</v>
      </c>
      <c r="H98">
        <v>0</v>
      </c>
      <c r="I98" s="8">
        <v>5.7</v>
      </c>
      <c r="J98" s="49">
        <v>1</v>
      </c>
      <c r="K98" s="49">
        <v>2</v>
      </c>
      <c r="L98" s="51">
        <v>0.66299999999999693</v>
      </c>
      <c r="M98" s="49">
        <v>0</v>
      </c>
      <c r="N98" s="49">
        <v>1</v>
      </c>
      <c r="O98" s="51">
        <v>5.031999999999992</v>
      </c>
      <c r="P98" s="51">
        <v>5.031999999999992</v>
      </c>
      <c r="Q98" s="51">
        <v>5.031999999999992</v>
      </c>
      <c r="R98" s="51">
        <v>5.031999999999992</v>
      </c>
      <c r="S98" s="51">
        <v>5.031999999999992</v>
      </c>
      <c r="T98" s="1">
        <v>0</v>
      </c>
      <c r="U98" s="1">
        <v>0</v>
      </c>
      <c r="V98" s="51">
        <v>0</v>
      </c>
      <c r="W98" s="51" t="s">
        <v>466</v>
      </c>
      <c r="X98" s="51">
        <v>0</v>
      </c>
      <c r="Y98" s="51" t="s">
        <v>466</v>
      </c>
      <c r="Z98" s="51" t="s">
        <v>466</v>
      </c>
      <c r="AA98" s="1">
        <v>1</v>
      </c>
      <c r="AB98" s="1">
        <v>1</v>
      </c>
      <c r="AC98" s="51">
        <v>0.66299999999999693</v>
      </c>
      <c r="AD98" s="51">
        <v>0.66299999999999693</v>
      </c>
      <c r="AE98" s="51">
        <v>0.66299999999999693</v>
      </c>
      <c r="AF98" s="51">
        <v>0.66299999999999693</v>
      </c>
      <c r="AG98" s="51" t="s">
        <v>466</v>
      </c>
      <c r="AH98" s="1">
        <v>0</v>
      </c>
      <c r="AI98" s="1">
        <v>1</v>
      </c>
      <c r="AJ98" s="40">
        <v>5.000000000032756E-3</v>
      </c>
      <c r="AK98" s="40">
        <v>5.000000000032756E-3</v>
      </c>
      <c r="AL98" s="40">
        <v>5.000000000032756E-3</v>
      </c>
      <c r="AM98" s="40">
        <v>5.000000000032756E-3</v>
      </c>
      <c r="AN98" s="40">
        <v>5.000000000032756E-3</v>
      </c>
    </row>
    <row r="99" spans="1:40" x14ac:dyDescent="0.25">
      <c r="A99" s="1">
        <v>2</v>
      </c>
      <c r="B99" s="1" t="s">
        <v>283</v>
      </c>
      <c r="C99" s="5">
        <v>62</v>
      </c>
      <c r="D99" s="5"/>
      <c r="E99" s="49">
        <v>1</v>
      </c>
      <c r="F99" s="49">
        <v>1</v>
      </c>
      <c r="G99">
        <v>3</v>
      </c>
      <c r="H99">
        <v>0</v>
      </c>
      <c r="I99" s="8">
        <v>25.2</v>
      </c>
      <c r="J99" s="49">
        <v>3</v>
      </c>
      <c r="K99" s="49">
        <v>3</v>
      </c>
      <c r="L99" s="51">
        <v>18.699999999999907</v>
      </c>
      <c r="M99" s="49">
        <v>0</v>
      </c>
      <c r="N99" s="49">
        <v>1</v>
      </c>
      <c r="O99" s="51">
        <v>1.3000000000001233</v>
      </c>
      <c r="P99" s="51">
        <v>1.3000000000001233</v>
      </c>
      <c r="Q99" s="51">
        <v>1.3000000000001233</v>
      </c>
      <c r="R99" s="51">
        <v>1.3000000000001233</v>
      </c>
      <c r="S99" s="51">
        <v>1.3000000000001233</v>
      </c>
      <c r="T99" s="1">
        <v>0</v>
      </c>
      <c r="U99" s="1">
        <v>1</v>
      </c>
      <c r="V99" s="51">
        <v>0.54399999999996673</v>
      </c>
      <c r="W99" s="51">
        <v>0.54399999999996673</v>
      </c>
      <c r="X99" s="51">
        <v>0.54399999999996673</v>
      </c>
      <c r="Y99" s="51">
        <v>0.54399999999996673</v>
      </c>
      <c r="Z99" s="51">
        <v>0.54399999999996673</v>
      </c>
      <c r="AA99" s="1">
        <v>1</v>
      </c>
      <c r="AB99" s="1">
        <v>2</v>
      </c>
      <c r="AC99" s="51">
        <v>18.155999999999938</v>
      </c>
      <c r="AD99" s="51">
        <v>9.0779999999999692</v>
      </c>
      <c r="AE99" s="51">
        <v>17.391000000000023</v>
      </c>
      <c r="AF99" s="51">
        <v>17.391000000000023</v>
      </c>
      <c r="AG99" s="51">
        <v>0.76499999999991575</v>
      </c>
      <c r="AH99" s="1">
        <v>0</v>
      </c>
      <c r="AI99" s="1">
        <v>0</v>
      </c>
      <c r="AJ99" s="40">
        <v>0</v>
      </c>
      <c r="AK99" s="40" t="s">
        <v>466</v>
      </c>
      <c r="AL99" s="40">
        <v>0</v>
      </c>
      <c r="AM99" s="40" t="s">
        <v>466</v>
      </c>
      <c r="AN99" s="40" t="s">
        <v>466</v>
      </c>
    </row>
    <row r="100" spans="1:40" x14ac:dyDescent="0.25">
      <c r="A100" s="1">
        <v>2</v>
      </c>
      <c r="B100" s="1" t="s">
        <v>283</v>
      </c>
      <c r="C100" s="5">
        <v>63</v>
      </c>
      <c r="D100" s="5"/>
      <c r="E100" s="49">
        <v>1</v>
      </c>
      <c r="F100" s="49">
        <v>1</v>
      </c>
      <c r="G100">
        <v>3</v>
      </c>
      <c r="H100">
        <v>0</v>
      </c>
      <c r="I100" s="8">
        <v>31.8</v>
      </c>
      <c r="J100" s="49"/>
      <c r="K100" s="49">
        <v>7</v>
      </c>
      <c r="L100" s="51" t="s">
        <v>466</v>
      </c>
      <c r="M100" s="49">
        <v>0</v>
      </c>
      <c r="N100" s="49">
        <v>0</v>
      </c>
      <c r="O100" s="51">
        <v>0</v>
      </c>
      <c r="P100" s="51" t="s">
        <v>466</v>
      </c>
      <c r="Q100" s="51">
        <v>0</v>
      </c>
      <c r="R100" s="51" t="s">
        <v>466</v>
      </c>
      <c r="S100" s="51" t="s">
        <v>466</v>
      </c>
      <c r="T100" s="1">
        <v>1</v>
      </c>
      <c r="U100" s="1">
        <v>4</v>
      </c>
      <c r="V100" s="51">
        <v>1.6829999999999345</v>
      </c>
      <c r="W100" s="51">
        <v>0.42074999999998364</v>
      </c>
      <c r="X100" s="51">
        <v>0.52700000000000524</v>
      </c>
      <c r="Y100" s="51">
        <v>0.52700000000000524</v>
      </c>
      <c r="Z100" s="51">
        <v>0.30599999999998129</v>
      </c>
      <c r="AA100" s="1">
        <v>0</v>
      </c>
      <c r="AB100" s="1">
        <v>4</v>
      </c>
      <c r="AC100" s="51">
        <v>18.317000000000093</v>
      </c>
      <c r="AD100" s="51">
        <v>4.5792500000000231</v>
      </c>
      <c r="AE100" s="51">
        <v>6.6810000000000036</v>
      </c>
      <c r="AF100" s="51">
        <v>5.8649999999999789</v>
      </c>
      <c r="AG100" s="51">
        <v>5.8649999999999789</v>
      </c>
      <c r="AH100" s="1">
        <v>0</v>
      </c>
      <c r="AI100" s="1">
        <v>0</v>
      </c>
      <c r="AJ100" s="40">
        <v>0</v>
      </c>
      <c r="AK100" s="40" t="s">
        <v>466</v>
      </c>
      <c r="AL100" s="40">
        <v>0</v>
      </c>
      <c r="AM100" s="40" t="s">
        <v>466</v>
      </c>
      <c r="AN100" s="40" t="s">
        <v>466</v>
      </c>
    </row>
    <row r="101" spans="1:40" x14ac:dyDescent="0.25">
      <c r="A101" s="1">
        <v>2</v>
      </c>
      <c r="B101" s="1" t="s">
        <v>283</v>
      </c>
      <c r="C101" s="5">
        <v>64</v>
      </c>
      <c r="D101" s="5"/>
      <c r="E101" s="49">
        <v>1</v>
      </c>
      <c r="F101" s="49">
        <v>1</v>
      </c>
      <c r="G101">
        <v>3</v>
      </c>
      <c r="H101">
        <v>0</v>
      </c>
      <c r="I101" s="8">
        <v>28.2</v>
      </c>
      <c r="J101" s="49">
        <v>1</v>
      </c>
      <c r="K101" s="49">
        <v>5</v>
      </c>
      <c r="L101" s="51">
        <v>0.79899999999983873</v>
      </c>
      <c r="M101" s="49">
        <v>0</v>
      </c>
      <c r="N101" s="49">
        <v>3</v>
      </c>
      <c r="O101" s="51">
        <v>8.0830000000001956</v>
      </c>
      <c r="P101" s="51">
        <v>2.6943333333333985</v>
      </c>
      <c r="Q101" s="51">
        <v>4.9470000000006342</v>
      </c>
      <c r="R101" s="51">
        <v>4.9470000000006342</v>
      </c>
      <c r="S101" s="51">
        <v>4.9470000000006342</v>
      </c>
      <c r="T101" s="1">
        <v>0</v>
      </c>
      <c r="U101" s="1">
        <v>1</v>
      </c>
      <c r="V101" s="51">
        <v>0.61200000000041221</v>
      </c>
      <c r="W101" s="51">
        <v>0.61200000000041221</v>
      </c>
      <c r="X101" s="51">
        <v>0.61200000000041221</v>
      </c>
      <c r="Y101" s="51">
        <v>0.61200000000041221</v>
      </c>
      <c r="Z101" s="51">
        <v>0.61200000000041221</v>
      </c>
      <c r="AA101" s="1">
        <v>1</v>
      </c>
      <c r="AB101" s="1">
        <v>2</v>
      </c>
      <c r="AC101" s="51">
        <v>11.304999999999421</v>
      </c>
      <c r="AD101" s="51">
        <v>5.6524999999997103</v>
      </c>
      <c r="AE101" s="51">
        <v>10.505999999999583</v>
      </c>
      <c r="AF101" s="51">
        <v>0.79899999999983873</v>
      </c>
      <c r="AG101" s="51">
        <v>10.505999999999583</v>
      </c>
      <c r="AH101" s="1">
        <v>0</v>
      </c>
      <c r="AI101" s="1">
        <v>0</v>
      </c>
      <c r="AJ101" s="40">
        <v>0</v>
      </c>
      <c r="AK101" s="40" t="s">
        <v>466</v>
      </c>
      <c r="AL101" s="40">
        <v>0</v>
      </c>
      <c r="AM101" s="40" t="s">
        <v>466</v>
      </c>
      <c r="AN101" s="40" t="s">
        <v>466</v>
      </c>
    </row>
    <row r="102" spans="1:40" x14ac:dyDescent="0.25">
      <c r="A102" s="1">
        <v>2</v>
      </c>
      <c r="B102" s="1" t="s">
        <v>283</v>
      </c>
      <c r="C102" s="5">
        <v>65</v>
      </c>
      <c r="D102" s="5" t="s">
        <v>293</v>
      </c>
      <c r="E102" s="49">
        <v>0</v>
      </c>
      <c r="F102" s="49"/>
      <c r="I102" s="8"/>
      <c r="J102" s="49"/>
      <c r="K102" s="49"/>
      <c r="L102" s="51"/>
      <c r="M102" s="49"/>
      <c r="N102" s="49"/>
      <c r="O102" s="51"/>
      <c r="P102" s="51"/>
      <c r="Q102" s="51"/>
      <c r="R102" s="51"/>
      <c r="S102" s="51"/>
      <c r="V102" s="51"/>
      <c r="W102" s="51"/>
      <c r="X102" s="51"/>
      <c r="Y102" s="51"/>
      <c r="Z102" s="51"/>
      <c r="AC102" s="51"/>
      <c r="AD102" s="51"/>
      <c r="AE102" s="51"/>
      <c r="AF102" s="51"/>
      <c r="AG102" s="51"/>
      <c r="AJ102" s="40"/>
      <c r="AK102" s="40"/>
      <c r="AL102" s="40"/>
      <c r="AM102" s="40"/>
      <c r="AN102" s="40"/>
    </row>
    <row r="103" spans="1:40" x14ac:dyDescent="0.25">
      <c r="A103" s="1">
        <v>2</v>
      </c>
      <c r="B103" s="1" t="s">
        <v>283</v>
      </c>
      <c r="C103" s="5">
        <v>66</v>
      </c>
      <c r="D103" s="5"/>
      <c r="E103" s="49">
        <v>1</v>
      </c>
      <c r="F103" s="49">
        <v>1</v>
      </c>
      <c r="G103">
        <v>3</v>
      </c>
      <c r="H103">
        <v>0</v>
      </c>
      <c r="I103" s="8">
        <v>28.8</v>
      </c>
      <c r="J103" s="49">
        <v>1</v>
      </c>
      <c r="K103" s="49">
        <v>11</v>
      </c>
      <c r="L103" s="51">
        <v>0.25499999999957224</v>
      </c>
      <c r="M103" s="49">
        <v>0</v>
      </c>
      <c r="N103" s="49">
        <v>6</v>
      </c>
      <c r="O103" s="51">
        <v>15.886000000000655</v>
      </c>
      <c r="P103" s="51">
        <v>2.6476666666667761</v>
      </c>
      <c r="Q103" s="51">
        <v>6.7999999999998835</v>
      </c>
      <c r="R103" s="51">
        <v>2.9920000000001168</v>
      </c>
      <c r="S103" s="51">
        <v>2.9920000000001168</v>
      </c>
      <c r="T103" s="1">
        <v>1</v>
      </c>
      <c r="U103" s="1">
        <v>6</v>
      </c>
      <c r="V103" s="51">
        <v>4.1139999999993737</v>
      </c>
      <c r="W103" s="51">
        <v>0.68566666666656229</v>
      </c>
      <c r="X103" s="51">
        <v>1.0709999999998221</v>
      </c>
      <c r="Y103" s="51">
        <v>0.25499999999957224</v>
      </c>
      <c r="Z103" s="51">
        <v>0.27199999999998337</v>
      </c>
      <c r="AA103" s="1">
        <v>0</v>
      </c>
      <c r="AB103" s="1">
        <v>0</v>
      </c>
      <c r="AC103" s="51">
        <v>0</v>
      </c>
      <c r="AD103" s="51" t="s">
        <v>466</v>
      </c>
      <c r="AE103" s="51">
        <v>0</v>
      </c>
      <c r="AF103" s="51" t="s">
        <v>466</v>
      </c>
      <c r="AG103" s="51" t="s">
        <v>466</v>
      </c>
      <c r="AH103" s="1">
        <v>0</v>
      </c>
      <c r="AI103" s="1">
        <v>0</v>
      </c>
      <c r="AJ103" s="40">
        <v>0</v>
      </c>
      <c r="AK103" s="40" t="s">
        <v>466</v>
      </c>
      <c r="AL103" s="40">
        <v>0</v>
      </c>
      <c r="AM103" s="40" t="s">
        <v>466</v>
      </c>
      <c r="AN103" s="40" t="s">
        <v>466</v>
      </c>
    </row>
    <row r="104" spans="1:40" x14ac:dyDescent="0.25">
      <c r="A104" s="1">
        <v>2</v>
      </c>
      <c r="B104" s="1" t="s">
        <v>283</v>
      </c>
      <c r="C104" s="5">
        <v>67</v>
      </c>
      <c r="D104" s="5"/>
      <c r="E104" s="49">
        <v>1</v>
      </c>
      <c r="F104" s="49">
        <v>1</v>
      </c>
      <c r="G104">
        <v>3</v>
      </c>
      <c r="H104">
        <v>0</v>
      </c>
      <c r="I104" s="8">
        <v>21.5</v>
      </c>
      <c r="J104" s="49">
        <v>5</v>
      </c>
      <c r="K104" s="49">
        <v>12</v>
      </c>
      <c r="L104" s="51">
        <v>6.4769999999995669</v>
      </c>
      <c r="M104" s="49">
        <v>0</v>
      </c>
      <c r="N104" s="49">
        <v>4</v>
      </c>
      <c r="O104" s="51">
        <v>9.0350000000010375</v>
      </c>
      <c r="P104" s="51">
        <v>2.2587500000002594</v>
      </c>
      <c r="Q104" s="51">
        <v>4.3770000000004972</v>
      </c>
      <c r="R104" s="51">
        <v>2.7540000000000564</v>
      </c>
      <c r="S104" s="51">
        <v>2.7540000000000564</v>
      </c>
      <c r="T104" s="1">
        <v>0</v>
      </c>
      <c r="U104" s="1">
        <v>4</v>
      </c>
      <c r="V104" s="51">
        <v>1.6149999999997888</v>
      </c>
      <c r="W104" s="51">
        <v>0.40374999999994721</v>
      </c>
      <c r="X104" s="51">
        <v>0.44200000000019779</v>
      </c>
      <c r="Y104" s="51">
        <v>0.44200000000019779</v>
      </c>
      <c r="Z104" s="51">
        <v>0.44200000000019779</v>
      </c>
      <c r="AA104" s="1">
        <v>1</v>
      </c>
      <c r="AB104" s="1">
        <v>5</v>
      </c>
      <c r="AC104" s="51">
        <v>9.3499999999992038</v>
      </c>
      <c r="AD104" s="51">
        <v>1.8699999999998405</v>
      </c>
      <c r="AE104" s="51">
        <v>3.1620000000003312</v>
      </c>
      <c r="AF104" s="51">
        <v>2.7199999999998337</v>
      </c>
      <c r="AG104" s="51">
        <v>1.9379999999998065</v>
      </c>
      <c r="AH104" s="1">
        <v>0</v>
      </c>
      <c r="AI104" s="1">
        <v>0</v>
      </c>
      <c r="AJ104" s="40">
        <v>0</v>
      </c>
      <c r="AK104" s="40" t="s">
        <v>466</v>
      </c>
      <c r="AL104" s="40">
        <v>0</v>
      </c>
      <c r="AM104" s="40" t="s">
        <v>466</v>
      </c>
      <c r="AN104" s="40" t="s">
        <v>466</v>
      </c>
    </row>
    <row r="105" spans="1:40" x14ac:dyDescent="0.25">
      <c r="A105" s="1">
        <v>2</v>
      </c>
      <c r="B105" s="1" t="s">
        <v>283</v>
      </c>
      <c r="C105" s="5">
        <v>68</v>
      </c>
      <c r="D105" s="5" t="s">
        <v>293</v>
      </c>
      <c r="E105" s="49">
        <v>0</v>
      </c>
      <c r="F105" s="49"/>
      <c r="I105" s="8"/>
      <c r="J105" s="49"/>
      <c r="K105" s="49"/>
      <c r="L105" s="51"/>
      <c r="M105" s="49"/>
      <c r="N105" s="49"/>
      <c r="O105" s="51"/>
      <c r="P105" s="51"/>
      <c r="Q105" s="51"/>
      <c r="R105" s="51"/>
      <c r="S105" s="51"/>
      <c r="V105" s="51"/>
      <c r="W105" s="51"/>
      <c r="X105" s="51"/>
      <c r="Y105" s="51"/>
      <c r="Z105" s="51"/>
      <c r="AC105" s="51"/>
      <c r="AD105" s="51"/>
      <c r="AE105" s="51"/>
      <c r="AF105" s="51"/>
      <c r="AG105" s="51"/>
      <c r="AJ105" s="40"/>
      <c r="AK105" s="40"/>
      <c r="AL105" s="40"/>
      <c r="AM105" s="40"/>
      <c r="AN105" s="40"/>
    </row>
    <row r="106" spans="1:40" x14ac:dyDescent="0.25">
      <c r="A106" s="1">
        <v>2</v>
      </c>
      <c r="B106" s="1" t="s">
        <v>283</v>
      </c>
      <c r="C106" s="5">
        <v>69</v>
      </c>
      <c r="D106" s="5"/>
      <c r="E106" s="49">
        <v>1</v>
      </c>
      <c r="F106" s="49">
        <v>0</v>
      </c>
      <c r="G106">
        <v>3</v>
      </c>
      <c r="H106">
        <v>0</v>
      </c>
      <c r="I106" s="8">
        <v>4.9000000000000004</v>
      </c>
      <c r="J106" s="49">
        <v>1</v>
      </c>
      <c r="K106" s="49">
        <v>3</v>
      </c>
      <c r="L106" s="51">
        <v>0.751000000000002</v>
      </c>
      <c r="M106" s="49">
        <v>0</v>
      </c>
      <c r="N106" s="49">
        <v>2</v>
      </c>
      <c r="O106" s="51">
        <v>3.5199999999999974</v>
      </c>
      <c r="P106" s="51">
        <v>1.7599999999999987</v>
      </c>
      <c r="Q106" s="51">
        <v>2.787999999999998</v>
      </c>
      <c r="R106" s="51">
        <v>2.787999999999998</v>
      </c>
      <c r="S106" s="51">
        <v>2.787999999999998</v>
      </c>
      <c r="T106" s="1">
        <v>0</v>
      </c>
      <c r="U106" s="1">
        <v>1</v>
      </c>
      <c r="V106" s="51">
        <v>0.628999999999999</v>
      </c>
      <c r="W106" s="51">
        <v>0.628999999999999</v>
      </c>
      <c r="X106" s="51">
        <v>0.628999999999999</v>
      </c>
      <c r="Y106" s="51">
        <v>0.628999999999999</v>
      </c>
      <c r="Z106" s="51">
        <v>0.628999999999999</v>
      </c>
      <c r="AA106" s="1">
        <v>1</v>
      </c>
      <c r="AB106" s="1">
        <v>1</v>
      </c>
      <c r="AC106" s="51">
        <v>0.751000000000002</v>
      </c>
      <c r="AD106" s="51">
        <v>0.751000000000002</v>
      </c>
      <c r="AE106" s="51">
        <v>0.751000000000002</v>
      </c>
      <c r="AF106" s="51">
        <v>0.751000000000002</v>
      </c>
      <c r="AG106" s="51" t="s">
        <v>466</v>
      </c>
      <c r="AH106" s="1">
        <v>0</v>
      </c>
      <c r="AI106" s="1">
        <v>0</v>
      </c>
      <c r="AJ106" s="40">
        <v>0</v>
      </c>
      <c r="AK106" s="40" t="s">
        <v>466</v>
      </c>
      <c r="AL106" s="40">
        <v>0</v>
      </c>
      <c r="AM106" s="40" t="s">
        <v>466</v>
      </c>
      <c r="AN106" s="40" t="s">
        <v>466</v>
      </c>
    </row>
    <row r="107" spans="1:40" x14ac:dyDescent="0.25">
      <c r="A107" s="1">
        <v>2</v>
      </c>
      <c r="B107" s="1" t="s">
        <v>283</v>
      </c>
      <c r="C107" s="5">
        <v>70</v>
      </c>
      <c r="D107" s="5"/>
      <c r="E107" s="49">
        <v>1</v>
      </c>
      <c r="F107" s="49">
        <v>0</v>
      </c>
      <c r="G107">
        <v>3</v>
      </c>
      <c r="H107">
        <v>0</v>
      </c>
      <c r="I107" s="8">
        <v>6</v>
      </c>
      <c r="J107" s="49">
        <v>1</v>
      </c>
      <c r="K107" s="49">
        <v>3</v>
      </c>
      <c r="L107" s="51">
        <v>0.76500000000021551</v>
      </c>
      <c r="M107" s="49">
        <v>0</v>
      </c>
      <c r="N107" s="49">
        <v>2</v>
      </c>
      <c r="O107" s="51">
        <v>4.5039999999998308</v>
      </c>
      <c r="P107" s="51">
        <v>2.2519999999999154</v>
      </c>
      <c r="Q107" s="51">
        <v>4.1479999999998967</v>
      </c>
      <c r="R107" s="51">
        <v>4.1479999999998967</v>
      </c>
      <c r="S107" s="51">
        <v>4.1479999999998967</v>
      </c>
      <c r="T107" s="1">
        <v>0</v>
      </c>
      <c r="U107" s="1">
        <v>0</v>
      </c>
      <c r="V107" s="51">
        <v>0</v>
      </c>
      <c r="W107" s="51" t="s">
        <v>466</v>
      </c>
      <c r="X107" s="51">
        <v>0</v>
      </c>
      <c r="Y107" s="51" t="s">
        <v>466</v>
      </c>
      <c r="Z107" s="51" t="s">
        <v>466</v>
      </c>
      <c r="AA107" s="1">
        <v>1</v>
      </c>
      <c r="AB107" s="1">
        <v>1</v>
      </c>
      <c r="AC107" s="51">
        <v>0.76500000000021551</v>
      </c>
      <c r="AD107" s="51">
        <v>0.76500000000021551</v>
      </c>
      <c r="AE107" s="51">
        <v>0.76500000000021551</v>
      </c>
      <c r="AF107" s="51">
        <v>0.76500000000021551</v>
      </c>
      <c r="AG107" s="51" t="s">
        <v>466</v>
      </c>
      <c r="AH107" s="1">
        <v>0</v>
      </c>
      <c r="AI107" s="1">
        <v>1</v>
      </c>
      <c r="AJ107" s="40">
        <v>0.73099999999999277</v>
      </c>
      <c r="AK107" s="40">
        <v>0.73099999999999277</v>
      </c>
      <c r="AL107" s="40">
        <v>0.73099999999999277</v>
      </c>
      <c r="AM107" s="40">
        <v>0.73099999999999277</v>
      </c>
      <c r="AN107" s="40">
        <v>0.73099999999999277</v>
      </c>
    </row>
    <row r="108" spans="1:40" x14ac:dyDescent="0.25">
      <c r="A108" s="1">
        <v>2</v>
      </c>
      <c r="B108" s="1" t="s">
        <v>283</v>
      </c>
      <c r="C108" s="5">
        <v>71</v>
      </c>
      <c r="D108" s="5"/>
      <c r="E108" s="49">
        <v>0</v>
      </c>
      <c r="F108" s="49"/>
      <c r="G108">
        <v>2</v>
      </c>
      <c r="H108">
        <v>0</v>
      </c>
      <c r="I108" s="8"/>
      <c r="J108" s="49"/>
      <c r="K108" s="49"/>
      <c r="L108" s="51"/>
      <c r="M108" s="49"/>
      <c r="N108" s="49"/>
      <c r="O108" s="51"/>
      <c r="P108" s="51"/>
      <c r="Q108" s="51"/>
      <c r="R108" s="51"/>
      <c r="S108" s="51"/>
      <c r="V108" s="51"/>
      <c r="W108" s="51"/>
      <c r="X108" s="51"/>
      <c r="Y108" s="51"/>
      <c r="Z108" s="51"/>
      <c r="AC108" s="51"/>
      <c r="AD108" s="51"/>
      <c r="AE108" s="51"/>
      <c r="AF108" s="51"/>
      <c r="AG108" s="51"/>
      <c r="AJ108" s="40"/>
      <c r="AK108" s="40"/>
      <c r="AL108" s="40"/>
      <c r="AM108" s="40"/>
      <c r="AN108" s="40"/>
    </row>
    <row r="109" spans="1:40" x14ac:dyDescent="0.25">
      <c r="A109" s="1">
        <v>2</v>
      </c>
      <c r="B109" s="1" t="s">
        <v>283</v>
      </c>
      <c r="C109" s="5">
        <v>72</v>
      </c>
      <c r="D109" s="5"/>
      <c r="E109" s="49">
        <v>1</v>
      </c>
      <c r="F109" s="49">
        <v>1</v>
      </c>
      <c r="G109">
        <v>3</v>
      </c>
      <c r="H109">
        <v>0</v>
      </c>
      <c r="I109" s="8">
        <v>43.1</v>
      </c>
      <c r="J109" s="49"/>
      <c r="K109" s="49">
        <v>8</v>
      </c>
      <c r="L109" s="51" t="s">
        <v>466</v>
      </c>
      <c r="M109" s="49">
        <v>0</v>
      </c>
      <c r="N109" s="49">
        <v>0</v>
      </c>
      <c r="O109" s="51">
        <v>0</v>
      </c>
      <c r="P109" s="51" t="s">
        <v>466</v>
      </c>
      <c r="Q109" s="51">
        <v>0</v>
      </c>
      <c r="R109" s="51" t="s">
        <v>466</v>
      </c>
      <c r="S109" s="51" t="s">
        <v>466</v>
      </c>
      <c r="T109" s="1">
        <v>0</v>
      </c>
      <c r="U109" s="1">
        <v>4</v>
      </c>
      <c r="V109" s="51">
        <v>4.0780000000003369</v>
      </c>
      <c r="W109" s="51">
        <v>1.0195000000000842</v>
      </c>
      <c r="X109" s="51">
        <v>1.6490000000000116</v>
      </c>
      <c r="Y109" s="51">
        <v>0.83100000000004837</v>
      </c>
      <c r="Z109" s="51">
        <v>0.83100000000004837</v>
      </c>
      <c r="AA109" s="1">
        <v>1</v>
      </c>
      <c r="AB109" s="1">
        <v>5</v>
      </c>
      <c r="AC109" s="51">
        <v>15.921999999999393</v>
      </c>
      <c r="AD109" s="51">
        <v>3.1843999999998784</v>
      </c>
      <c r="AE109" s="51">
        <v>5.2949999999999164</v>
      </c>
      <c r="AF109" s="51">
        <v>2.6009999999990541</v>
      </c>
      <c r="AG109" s="51">
        <v>1.9060000000004962</v>
      </c>
      <c r="AH109" s="1">
        <v>0</v>
      </c>
      <c r="AI109" s="1">
        <v>0</v>
      </c>
      <c r="AJ109" s="40">
        <v>0</v>
      </c>
      <c r="AK109" s="40" t="s">
        <v>466</v>
      </c>
      <c r="AL109" s="40">
        <v>0</v>
      </c>
      <c r="AM109" s="40" t="s">
        <v>466</v>
      </c>
      <c r="AN109" s="40" t="s">
        <v>466</v>
      </c>
    </row>
    <row r="110" spans="1:40" x14ac:dyDescent="0.25">
      <c r="A110" s="1">
        <v>2</v>
      </c>
      <c r="B110" s="1" t="s">
        <v>283</v>
      </c>
      <c r="C110" s="5">
        <v>73</v>
      </c>
      <c r="D110" s="5" t="s">
        <v>293</v>
      </c>
      <c r="E110" s="49">
        <v>0</v>
      </c>
      <c r="F110" s="49"/>
      <c r="I110" s="8"/>
      <c r="J110" s="49"/>
      <c r="K110" s="49"/>
      <c r="L110" s="51"/>
      <c r="M110" s="49"/>
      <c r="N110" s="49"/>
      <c r="O110" s="51"/>
      <c r="P110" s="51"/>
      <c r="Q110" s="51"/>
      <c r="R110" s="51"/>
      <c r="S110" s="51"/>
      <c r="V110" s="51"/>
      <c r="W110" s="51"/>
      <c r="X110" s="51"/>
      <c r="Y110" s="51"/>
      <c r="Z110" s="51"/>
      <c r="AC110" s="51"/>
      <c r="AD110" s="51"/>
      <c r="AE110" s="51"/>
      <c r="AF110" s="51"/>
      <c r="AG110" s="51"/>
      <c r="AJ110" s="40"/>
      <c r="AK110" s="40"/>
      <c r="AL110" s="40"/>
      <c r="AM110" s="40"/>
      <c r="AN110" s="40"/>
    </row>
    <row r="111" spans="1:40" x14ac:dyDescent="0.25">
      <c r="A111" s="1">
        <v>2</v>
      </c>
      <c r="B111" s="1" t="s">
        <v>283</v>
      </c>
      <c r="C111" s="5">
        <v>74</v>
      </c>
      <c r="D111" s="5"/>
      <c r="E111" s="49">
        <v>1</v>
      </c>
      <c r="F111" s="49">
        <v>1</v>
      </c>
      <c r="G111">
        <v>3</v>
      </c>
      <c r="H111">
        <v>0</v>
      </c>
      <c r="I111" s="8">
        <v>27.6</v>
      </c>
      <c r="J111" s="49"/>
      <c r="K111" s="49">
        <v>8</v>
      </c>
      <c r="L111" s="51" t="s">
        <v>466</v>
      </c>
      <c r="M111" s="49">
        <v>0</v>
      </c>
      <c r="N111" s="49">
        <v>0</v>
      </c>
      <c r="O111" s="51">
        <v>0</v>
      </c>
      <c r="P111" s="51" t="s">
        <v>466</v>
      </c>
      <c r="Q111" s="51">
        <v>0</v>
      </c>
      <c r="R111" s="51" t="s">
        <v>466</v>
      </c>
      <c r="S111" s="51" t="s">
        <v>466</v>
      </c>
      <c r="T111" s="1">
        <v>0</v>
      </c>
      <c r="U111" s="1">
        <v>4</v>
      </c>
      <c r="V111" s="51">
        <v>2.006000000000252</v>
      </c>
      <c r="W111" s="51">
        <v>0.50150000000006301</v>
      </c>
      <c r="X111" s="51">
        <v>0.88399999999979606</v>
      </c>
      <c r="Y111" s="51">
        <v>0.88399999999979606</v>
      </c>
      <c r="Z111" s="51">
        <v>0.88399999999979606</v>
      </c>
      <c r="AA111" s="1">
        <v>1</v>
      </c>
      <c r="AB111" s="1">
        <v>5</v>
      </c>
      <c r="AC111" s="51">
        <v>17.993999999999776</v>
      </c>
      <c r="AD111" s="51">
        <v>3.5987999999999554</v>
      </c>
      <c r="AE111" s="51">
        <v>5.7710000000000372</v>
      </c>
      <c r="AF111" s="51">
        <v>2.3460000000000814</v>
      </c>
      <c r="AG111" s="51">
        <v>5.7710000000000372</v>
      </c>
      <c r="AH111" s="1">
        <v>0</v>
      </c>
      <c r="AI111" s="1">
        <v>0</v>
      </c>
      <c r="AJ111" s="40">
        <v>0</v>
      </c>
      <c r="AK111" s="40" t="s">
        <v>466</v>
      </c>
      <c r="AL111" s="40">
        <v>0</v>
      </c>
      <c r="AM111" s="40" t="s">
        <v>466</v>
      </c>
      <c r="AN111" s="40" t="s">
        <v>466</v>
      </c>
    </row>
    <row r="112" spans="1:40" x14ac:dyDescent="0.25">
      <c r="A112" s="1">
        <v>2</v>
      </c>
      <c r="B112" s="1" t="s">
        <v>283</v>
      </c>
      <c r="C112" s="5">
        <v>75</v>
      </c>
      <c r="D112" s="5"/>
      <c r="E112" s="49">
        <v>1</v>
      </c>
      <c r="F112" s="49">
        <v>1</v>
      </c>
      <c r="G112">
        <v>3</v>
      </c>
      <c r="H112">
        <v>0</v>
      </c>
      <c r="I112" s="8">
        <v>38</v>
      </c>
      <c r="J112" s="49"/>
      <c r="K112" s="49">
        <v>1</v>
      </c>
      <c r="L112" s="51" t="s">
        <v>466</v>
      </c>
      <c r="M112" s="49">
        <v>0</v>
      </c>
      <c r="N112" s="49">
        <v>0</v>
      </c>
      <c r="O112" s="51">
        <v>0</v>
      </c>
      <c r="P112" s="51" t="s">
        <v>466</v>
      </c>
      <c r="Q112" s="51">
        <v>0</v>
      </c>
      <c r="R112" s="51" t="s">
        <v>466</v>
      </c>
      <c r="S112" s="51" t="s">
        <v>466</v>
      </c>
      <c r="T112" s="1">
        <v>1</v>
      </c>
      <c r="U112" s="1">
        <v>1</v>
      </c>
      <c r="V112" s="51">
        <v>0.25499999999998441</v>
      </c>
      <c r="W112" s="51">
        <v>0.25499999999998441</v>
      </c>
      <c r="X112" s="51">
        <v>0.25499999999998441</v>
      </c>
      <c r="Y112" s="51">
        <v>0.25499999999998441</v>
      </c>
      <c r="Z112" s="51" t="s">
        <v>466</v>
      </c>
      <c r="AA112" s="1">
        <v>0</v>
      </c>
      <c r="AB112" s="1">
        <v>1</v>
      </c>
      <c r="AC112" s="51">
        <v>19.745000000000026</v>
      </c>
      <c r="AD112" s="51">
        <v>19.745000000000026</v>
      </c>
      <c r="AE112" s="51">
        <v>19.745000000000026</v>
      </c>
      <c r="AF112" s="51">
        <v>19.745000000000026</v>
      </c>
      <c r="AG112" s="51">
        <v>19.745000000000026</v>
      </c>
      <c r="AH112" s="1">
        <v>0</v>
      </c>
      <c r="AI112" s="1">
        <v>0</v>
      </c>
      <c r="AJ112" s="40">
        <v>0</v>
      </c>
      <c r="AK112" s="40" t="s">
        <v>466</v>
      </c>
      <c r="AL112" s="40">
        <v>0</v>
      </c>
      <c r="AM112" s="40" t="s">
        <v>466</v>
      </c>
      <c r="AN112" s="40" t="s">
        <v>466</v>
      </c>
    </row>
    <row r="113" spans="1:40" x14ac:dyDescent="0.25">
      <c r="A113" s="1">
        <v>2</v>
      </c>
      <c r="B113" s="1" t="s">
        <v>283</v>
      </c>
      <c r="C113" s="5">
        <v>76</v>
      </c>
      <c r="D113" s="5"/>
      <c r="E113" s="49">
        <v>1</v>
      </c>
      <c r="F113" s="49">
        <v>0</v>
      </c>
      <c r="G113">
        <v>3</v>
      </c>
      <c r="H113">
        <v>0</v>
      </c>
      <c r="I113" s="8">
        <v>9.6999999999999993</v>
      </c>
      <c r="J113" s="49">
        <v>1</v>
      </c>
      <c r="K113" s="49">
        <v>3</v>
      </c>
      <c r="L113" s="51">
        <v>0.66299999999984705</v>
      </c>
      <c r="M113" s="49">
        <v>0</v>
      </c>
      <c r="N113" s="49">
        <v>2</v>
      </c>
      <c r="O113" s="51">
        <v>8.6970000000003207</v>
      </c>
      <c r="P113" s="51">
        <v>4.3485000000001603</v>
      </c>
      <c r="Q113" s="51">
        <v>6.2560000000002169</v>
      </c>
      <c r="R113" s="51">
        <v>6.2560000000002169</v>
      </c>
      <c r="S113" s="51">
        <v>6.2560000000002169</v>
      </c>
      <c r="T113" s="1">
        <v>0</v>
      </c>
      <c r="U113" s="1">
        <v>1</v>
      </c>
      <c r="V113" s="51">
        <v>0.33999999999982933</v>
      </c>
      <c r="W113" s="51">
        <v>0.33999999999982933</v>
      </c>
      <c r="X113" s="51">
        <v>0.33999999999982933</v>
      </c>
      <c r="Y113" s="51">
        <v>0.33999999999982933</v>
      </c>
      <c r="Z113" s="51">
        <v>0.33999999999982933</v>
      </c>
      <c r="AA113" s="1">
        <v>1</v>
      </c>
      <c r="AB113" s="1">
        <v>1</v>
      </c>
      <c r="AC113" s="51">
        <v>0.66299999999984705</v>
      </c>
      <c r="AD113" s="51">
        <v>0.66299999999984705</v>
      </c>
      <c r="AE113" s="51">
        <v>0.66299999999984705</v>
      </c>
      <c r="AF113" s="51">
        <v>0.66299999999984705</v>
      </c>
      <c r="AG113" s="51" t="s">
        <v>466</v>
      </c>
      <c r="AH113" s="1">
        <v>0</v>
      </c>
      <c r="AI113" s="1">
        <v>0</v>
      </c>
      <c r="AJ113" s="40">
        <v>0</v>
      </c>
      <c r="AK113" s="40" t="s">
        <v>466</v>
      </c>
      <c r="AL113" s="40">
        <v>0</v>
      </c>
      <c r="AM113" s="40" t="s">
        <v>466</v>
      </c>
      <c r="AN113" s="40" t="s">
        <v>466</v>
      </c>
    </row>
    <row r="114" spans="1:40" x14ac:dyDescent="0.25">
      <c r="A114" s="1">
        <v>2</v>
      </c>
      <c r="B114" s="1" t="s">
        <v>283</v>
      </c>
      <c r="C114" s="5">
        <v>77</v>
      </c>
      <c r="D114" s="5"/>
      <c r="E114" s="49">
        <v>1</v>
      </c>
      <c r="F114" s="49">
        <v>1</v>
      </c>
      <c r="G114">
        <v>3</v>
      </c>
      <c r="H114">
        <v>0</v>
      </c>
      <c r="I114" s="8">
        <v>21.6</v>
      </c>
      <c r="J114" s="49">
        <v>5</v>
      </c>
      <c r="K114" s="49">
        <v>5</v>
      </c>
      <c r="L114" s="51">
        <v>16.795999999999722</v>
      </c>
      <c r="M114" s="49">
        <v>0</v>
      </c>
      <c r="N114" s="49">
        <v>1</v>
      </c>
      <c r="O114" s="51">
        <v>3.2040000000003066</v>
      </c>
      <c r="P114" s="51">
        <v>3.2040000000003066</v>
      </c>
      <c r="Q114" s="51">
        <v>3.2040000000003066</v>
      </c>
      <c r="R114" s="51">
        <v>3.2040000000003066</v>
      </c>
      <c r="S114" s="51">
        <v>3.2040000000003066</v>
      </c>
      <c r="T114" s="1">
        <v>0</v>
      </c>
      <c r="U114" s="1">
        <v>2</v>
      </c>
      <c r="V114" s="51">
        <v>1.4280000000006621</v>
      </c>
      <c r="W114" s="51">
        <v>0.71400000000033104</v>
      </c>
      <c r="X114" s="51">
        <v>0.79900000000043825</v>
      </c>
      <c r="Y114" s="51">
        <v>0.62900000000022382</v>
      </c>
      <c r="Z114" s="51">
        <v>0.62900000000022382</v>
      </c>
      <c r="AA114" s="1">
        <v>1</v>
      </c>
      <c r="AB114" s="1">
        <v>3</v>
      </c>
      <c r="AC114" s="51">
        <v>15.367999999999061</v>
      </c>
      <c r="AD114" s="51">
        <v>5.122666666666353</v>
      </c>
      <c r="AE114" s="51">
        <v>9.5539999999996397</v>
      </c>
      <c r="AF114" s="51">
        <v>9.5539999999996397</v>
      </c>
      <c r="AG114" s="51">
        <v>5.1509999999998719</v>
      </c>
      <c r="AH114" s="1">
        <v>0</v>
      </c>
      <c r="AI114" s="1">
        <v>0</v>
      </c>
      <c r="AJ114" s="40">
        <v>0</v>
      </c>
      <c r="AK114" s="40" t="s">
        <v>466</v>
      </c>
      <c r="AL114" s="40">
        <v>0</v>
      </c>
      <c r="AM114" s="40" t="s">
        <v>466</v>
      </c>
      <c r="AN114" s="40" t="s">
        <v>466</v>
      </c>
    </row>
    <row r="115" spans="1:40" x14ac:dyDescent="0.25">
      <c r="A115" s="1">
        <v>2</v>
      </c>
      <c r="B115" s="1" t="s">
        <v>283</v>
      </c>
      <c r="C115" s="5">
        <v>78</v>
      </c>
      <c r="D115" s="5"/>
      <c r="E115" s="49">
        <v>1</v>
      </c>
      <c r="F115" s="49">
        <v>0</v>
      </c>
      <c r="G115">
        <v>3</v>
      </c>
      <c r="H115">
        <v>0</v>
      </c>
      <c r="I115" s="8">
        <v>8.1</v>
      </c>
      <c r="J115" s="49">
        <v>1</v>
      </c>
      <c r="K115" s="49">
        <v>4</v>
      </c>
      <c r="L115" s="51">
        <v>3.6889999999998868</v>
      </c>
      <c r="M115" s="49">
        <v>0</v>
      </c>
      <c r="N115" s="49">
        <v>2</v>
      </c>
      <c r="O115" s="51">
        <v>3.3230000000001869</v>
      </c>
      <c r="P115" s="51">
        <v>1.6615000000000935</v>
      </c>
      <c r="Q115" s="51">
        <v>2.8219999999999024</v>
      </c>
      <c r="R115" s="51">
        <v>2.8219999999999024</v>
      </c>
      <c r="S115" s="51">
        <v>2.8219999999999024</v>
      </c>
      <c r="T115" s="1">
        <v>0</v>
      </c>
      <c r="U115" s="1">
        <v>1</v>
      </c>
      <c r="V115" s="51">
        <v>0.44999999999995044</v>
      </c>
      <c r="W115" s="51">
        <v>0.44999999999995044</v>
      </c>
      <c r="X115" s="51">
        <v>0.44999999999995044</v>
      </c>
      <c r="Y115" s="51">
        <v>0.44999999999995044</v>
      </c>
      <c r="Z115" s="51">
        <v>0.44999999999995044</v>
      </c>
      <c r="AA115" s="1">
        <v>1</v>
      </c>
      <c r="AB115" s="1">
        <v>1</v>
      </c>
      <c r="AC115" s="51">
        <v>3.6889999999998868</v>
      </c>
      <c r="AD115" s="51">
        <v>3.6889999999998868</v>
      </c>
      <c r="AE115" s="51">
        <v>3.6889999999998868</v>
      </c>
      <c r="AF115" s="51">
        <v>3.6889999999998868</v>
      </c>
      <c r="AG115" s="51" t="s">
        <v>466</v>
      </c>
      <c r="AH115" s="1">
        <v>0</v>
      </c>
      <c r="AI115" s="1">
        <v>1</v>
      </c>
      <c r="AJ115" s="40">
        <v>0.63799999999998303</v>
      </c>
      <c r="AK115" s="40">
        <v>0.63799999999998303</v>
      </c>
      <c r="AL115" s="40">
        <v>0.63799999999998303</v>
      </c>
      <c r="AM115" s="40">
        <v>0.63799999999998303</v>
      </c>
      <c r="AN115" s="40">
        <v>0.63799999999998303</v>
      </c>
    </row>
    <row r="116" spans="1:40" s="42" customFormat="1" x14ac:dyDescent="0.25">
      <c r="A116" s="42">
        <v>2</v>
      </c>
      <c r="B116" s="42" t="s">
        <v>283</v>
      </c>
      <c r="C116" s="47">
        <v>79</v>
      </c>
      <c r="D116" s="47"/>
      <c r="E116" s="49">
        <v>1</v>
      </c>
      <c r="F116" s="49">
        <v>0</v>
      </c>
      <c r="G116" s="30">
        <v>3</v>
      </c>
      <c r="H116" s="30">
        <v>3</v>
      </c>
      <c r="I116" s="8">
        <v>0</v>
      </c>
      <c r="J116" s="49"/>
      <c r="K116" s="49">
        <v>0</v>
      </c>
      <c r="L116" s="51" t="s">
        <v>466</v>
      </c>
      <c r="M116" s="49">
        <v>0</v>
      </c>
      <c r="N116" s="49">
        <v>0</v>
      </c>
      <c r="O116" s="51">
        <v>0</v>
      </c>
      <c r="P116" s="51" t="s">
        <v>466</v>
      </c>
      <c r="Q116" s="51">
        <v>0</v>
      </c>
      <c r="R116" s="51" t="s">
        <v>466</v>
      </c>
      <c r="S116" s="51" t="s">
        <v>466</v>
      </c>
      <c r="T116" s="1">
        <v>0</v>
      </c>
      <c r="U116" s="1">
        <v>0</v>
      </c>
      <c r="V116" s="51">
        <v>0</v>
      </c>
      <c r="W116" s="51" t="s">
        <v>466</v>
      </c>
      <c r="X116" s="51">
        <v>0</v>
      </c>
      <c r="Y116" s="51" t="s">
        <v>466</v>
      </c>
      <c r="Z116" s="51" t="s">
        <v>466</v>
      </c>
      <c r="AA116" s="1">
        <v>1</v>
      </c>
      <c r="AB116" s="1">
        <v>1</v>
      </c>
      <c r="AC116" s="51">
        <v>20.000000000000028</v>
      </c>
      <c r="AD116" s="51">
        <v>20.000000000000028</v>
      </c>
      <c r="AE116" s="51">
        <v>20.000000000000028</v>
      </c>
      <c r="AF116" s="51">
        <v>20.000000000000028</v>
      </c>
      <c r="AG116" s="51" t="s">
        <v>466</v>
      </c>
      <c r="AH116" s="1">
        <v>0</v>
      </c>
      <c r="AI116" s="1">
        <v>0</v>
      </c>
      <c r="AJ116" s="40">
        <v>0</v>
      </c>
      <c r="AK116" s="40" t="s">
        <v>466</v>
      </c>
      <c r="AL116" s="40">
        <v>0</v>
      </c>
      <c r="AM116" s="40" t="s">
        <v>466</v>
      </c>
      <c r="AN116" s="40" t="s">
        <v>466</v>
      </c>
    </row>
    <row r="117" spans="1:40" x14ac:dyDescent="0.25">
      <c r="A117" s="1">
        <v>2</v>
      </c>
      <c r="B117" s="1" t="s">
        <v>283</v>
      </c>
      <c r="C117" s="5">
        <v>80</v>
      </c>
      <c r="D117" s="5"/>
      <c r="E117" s="49">
        <v>0</v>
      </c>
      <c r="F117" s="49"/>
      <c r="G117">
        <v>2</v>
      </c>
      <c r="H117">
        <v>0</v>
      </c>
      <c r="I117" s="8"/>
      <c r="J117" s="49"/>
      <c r="K117" s="49"/>
      <c r="L117" s="51"/>
      <c r="M117" s="49"/>
      <c r="N117" s="49"/>
      <c r="O117" s="51"/>
      <c r="P117" s="51"/>
      <c r="Q117" s="51"/>
      <c r="R117" s="51"/>
      <c r="S117" s="51"/>
      <c r="V117" s="51"/>
      <c r="W117" s="51"/>
      <c r="X117" s="51"/>
      <c r="Y117" s="51"/>
      <c r="Z117" s="51"/>
      <c r="AC117" s="51"/>
      <c r="AD117" s="51"/>
      <c r="AE117" s="51"/>
      <c r="AF117" s="51"/>
      <c r="AG117" s="51"/>
      <c r="AJ117" s="40"/>
      <c r="AK117" s="40"/>
      <c r="AL117" s="40"/>
      <c r="AM117" s="40"/>
      <c r="AN117" s="40"/>
    </row>
    <row r="118" spans="1:40" x14ac:dyDescent="0.25">
      <c r="A118" s="1">
        <v>2</v>
      </c>
      <c r="B118" s="1" t="s">
        <v>283</v>
      </c>
      <c r="C118" s="5">
        <v>81</v>
      </c>
      <c r="D118" s="5"/>
      <c r="E118" s="49">
        <v>1</v>
      </c>
      <c r="F118" s="49">
        <v>1</v>
      </c>
      <c r="G118">
        <v>3</v>
      </c>
      <c r="H118">
        <v>0</v>
      </c>
      <c r="I118" s="8">
        <v>28.2</v>
      </c>
      <c r="J118" s="49">
        <v>5</v>
      </c>
      <c r="K118" s="49">
        <v>8</v>
      </c>
      <c r="L118" s="51">
        <v>8.6699999999999946</v>
      </c>
      <c r="M118" s="49">
        <v>0</v>
      </c>
      <c r="N118" s="49">
        <v>2</v>
      </c>
      <c r="O118" s="51">
        <v>6.8420000000000094</v>
      </c>
      <c r="P118" s="51">
        <v>3.4210000000000047</v>
      </c>
      <c r="Q118" s="51">
        <v>6.799999999999959</v>
      </c>
      <c r="R118" s="51">
        <v>6.799999999999959</v>
      </c>
      <c r="S118" s="51">
        <v>6.799999999999959</v>
      </c>
      <c r="T118" s="1">
        <v>0</v>
      </c>
      <c r="U118" s="1">
        <v>3</v>
      </c>
      <c r="V118" s="51">
        <v>2.311999999999971</v>
      </c>
      <c r="W118" s="51">
        <v>0.77066666666665706</v>
      </c>
      <c r="X118" s="51">
        <v>1.0540000000000105</v>
      </c>
      <c r="Y118" s="51">
        <v>0.57799999999992724</v>
      </c>
      <c r="Z118" s="51">
        <v>0.57799999999992724</v>
      </c>
      <c r="AA118" s="1">
        <v>1</v>
      </c>
      <c r="AB118" s="1">
        <v>4</v>
      </c>
      <c r="AC118" s="51">
        <v>10.846000000000011</v>
      </c>
      <c r="AD118" s="51">
        <v>2.7115000000000027</v>
      </c>
      <c r="AE118" s="51">
        <v>3.8079999999999545</v>
      </c>
      <c r="AF118" s="51">
        <v>1.1900000000000022</v>
      </c>
      <c r="AG118" s="51">
        <v>3.3830000000000178</v>
      </c>
      <c r="AH118" s="1">
        <v>0</v>
      </c>
      <c r="AI118" s="1">
        <v>0</v>
      </c>
      <c r="AJ118" s="40">
        <v>0</v>
      </c>
      <c r="AK118" s="40" t="s">
        <v>466</v>
      </c>
      <c r="AL118" s="40">
        <v>0</v>
      </c>
      <c r="AM118" s="40" t="s">
        <v>466</v>
      </c>
      <c r="AN118" s="40" t="s">
        <v>466</v>
      </c>
    </row>
    <row r="119" spans="1:40" x14ac:dyDescent="0.25">
      <c r="A119" s="1">
        <v>2</v>
      </c>
      <c r="B119" s="1" t="s">
        <v>283</v>
      </c>
      <c r="C119" s="5">
        <v>82</v>
      </c>
      <c r="D119" s="5"/>
      <c r="E119" s="49">
        <v>1</v>
      </c>
      <c r="F119" s="49">
        <v>1</v>
      </c>
      <c r="G119">
        <v>3</v>
      </c>
      <c r="H119">
        <v>0</v>
      </c>
      <c r="I119" s="8">
        <v>21.6</v>
      </c>
      <c r="J119" s="49">
        <v>1</v>
      </c>
      <c r="K119" s="49">
        <v>7</v>
      </c>
      <c r="L119" s="51">
        <v>2.8069999999999915</v>
      </c>
      <c r="M119" s="49">
        <v>0</v>
      </c>
      <c r="N119" s="49">
        <v>3</v>
      </c>
      <c r="O119" s="51">
        <v>11.208999999999916</v>
      </c>
      <c r="P119" s="51">
        <v>3.7363333333333055</v>
      </c>
      <c r="Q119" s="51">
        <v>6.6299999999999315</v>
      </c>
      <c r="R119" s="51">
        <v>0.9499999999999662</v>
      </c>
      <c r="S119" s="51">
        <v>0.9499999999999662</v>
      </c>
      <c r="T119" s="1">
        <v>0</v>
      </c>
      <c r="U119" s="1">
        <v>3</v>
      </c>
      <c r="V119" s="51">
        <v>2.618000000000102</v>
      </c>
      <c r="W119" s="51">
        <v>0.87266666666670067</v>
      </c>
      <c r="X119" s="51">
        <v>1.1050000000000448</v>
      </c>
      <c r="Y119" s="51">
        <v>1.1050000000000448</v>
      </c>
      <c r="Z119" s="51">
        <v>1.1050000000000448</v>
      </c>
      <c r="AA119" s="1">
        <v>1</v>
      </c>
      <c r="AB119" s="1">
        <v>2</v>
      </c>
      <c r="AC119" s="51">
        <v>6.1729999999999734</v>
      </c>
      <c r="AD119" s="51">
        <v>3.0864999999999867</v>
      </c>
      <c r="AE119" s="51">
        <v>3.3659999999999815</v>
      </c>
      <c r="AF119" s="51">
        <v>2.8069999999999915</v>
      </c>
      <c r="AG119" s="51">
        <v>3.3659999999999815</v>
      </c>
      <c r="AH119" s="1">
        <v>0</v>
      </c>
      <c r="AI119" s="1">
        <v>0</v>
      </c>
      <c r="AJ119" s="40">
        <v>0</v>
      </c>
      <c r="AK119" s="40" t="s">
        <v>466</v>
      </c>
      <c r="AL119" s="40">
        <v>0</v>
      </c>
      <c r="AM119" s="40" t="s">
        <v>466</v>
      </c>
      <c r="AN119" s="40" t="s">
        <v>466</v>
      </c>
    </row>
    <row r="120" spans="1:40" s="42" customFormat="1" x14ac:dyDescent="0.25">
      <c r="A120" s="42">
        <v>3</v>
      </c>
      <c r="B120" s="42" t="s">
        <v>288</v>
      </c>
      <c r="C120" s="42">
        <v>1</v>
      </c>
      <c r="D120" s="44" t="s">
        <v>384</v>
      </c>
      <c r="E120" s="49">
        <v>1</v>
      </c>
      <c r="F120" s="49">
        <v>0</v>
      </c>
      <c r="G120" s="30">
        <v>3</v>
      </c>
      <c r="H120" s="30">
        <v>0</v>
      </c>
      <c r="I120" s="8">
        <v>14.5</v>
      </c>
      <c r="J120" s="49">
        <v>1</v>
      </c>
      <c r="K120" s="49">
        <v>6</v>
      </c>
      <c r="L120" s="51">
        <v>0.59500000000000108</v>
      </c>
      <c r="M120" s="49">
        <v>0</v>
      </c>
      <c r="N120" s="49">
        <v>3</v>
      </c>
      <c r="O120" s="51">
        <v>12.57400000000054</v>
      </c>
      <c r="P120" s="51">
        <v>4.1913333333335139</v>
      </c>
      <c r="Q120" s="51">
        <v>4.77700000000012</v>
      </c>
      <c r="R120" s="51">
        <v>4.77700000000012</v>
      </c>
      <c r="S120" s="51">
        <v>4.77700000000012</v>
      </c>
      <c r="T120" s="1">
        <v>0</v>
      </c>
      <c r="U120" s="1">
        <v>3</v>
      </c>
      <c r="V120" s="51">
        <v>1.3309999999994271</v>
      </c>
      <c r="W120" s="51">
        <v>0.4436666666664757</v>
      </c>
      <c r="X120" s="51">
        <v>0.61199999999981269</v>
      </c>
      <c r="Y120" s="51">
        <v>0.61199999999981269</v>
      </c>
      <c r="Z120" s="51">
        <v>0.61199999999981269</v>
      </c>
      <c r="AA120" s="1">
        <v>0</v>
      </c>
      <c r="AB120" s="1">
        <v>0</v>
      </c>
      <c r="AC120" s="51">
        <v>0</v>
      </c>
      <c r="AD120" s="51" t="s">
        <v>466</v>
      </c>
      <c r="AE120" s="51">
        <v>0</v>
      </c>
      <c r="AF120" s="51" t="s">
        <v>466</v>
      </c>
      <c r="AG120" s="51" t="s">
        <v>466</v>
      </c>
      <c r="AH120" s="1">
        <v>0</v>
      </c>
      <c r="AI120" s="1">
        <v>0</v>
      </c>
      <c r="AJ120" s="40">
        <v>0</v>
      </c>
      <c r="AK120" s="40" t="s">
        <v>466</v>
      </c>
      <c r="AL120" s="40">
        <v>0</v>
      </c>
      <c r="AM120" s="40" t="s">
        <v>466</v>
      </c>
      <c r="AN120" s="40" t="s">
        <v>466</v>
      </c>
    </row>
    <row r="121" spans="1:40" x14ac:dyDescent="0.25">
      <c r="A121" s="1">
        <v>3</v>
      </c>
      <c r="B121" s="1" t="s">
        <v>288</v>
      </c>
      <c r="C121" s="1">
        <v>2</v>
      </c>
      <c r="D121" s="1"/>
      <c r="E121" s="49">
        <v>1</v>
      </c>
      <c r="F121" s="49">
        <v>0</v>
      </c>
      <c r="G121">
        <v>3</v>
      </c>
      <c r="H121">
        <v>0</v>
      </c>
      <c r="I121" s="8">
        <v>10.8</v>
      </c>
      <c r="J121" s="49">
        <v>3</v>
      </c>
      <c r="K121" s="49">
        <v>5</v>
      </c>
      <c r="L121" s="51">
        <v>7.8370000000000832</v>
      </c>
      <c r="M121" s="49">
        <v>0</v>
      </c>
      <c r="N121" s="49">
        <v>1</v>
      </c>
      <c r="O121" s="51">
        <v>1.8360000000000376</v>
      </c>
      <c r="P121" s="51">
        <v>1.8360000000000376</v>
      </c>
      <c r="Q121" s="51">
        <v>1.8360000000000376</v>
      </c>
      <c r="R121" s="51">
        <v>1.8360000000000376</v>
      </c>
      <c r="S121" s="51">
        <v>1.8360000000000376</v>
      </c>
      <c r="T121" s="1">
        <v>0</v>
      </c>
      <c r="U121" s="1">
        <v>2</v>
      </c>
      <c r="V121" s="51">
        <v>0.9570000000002743</v>
      </c>
      <c r="W121" s="51">
        <v>0.47850000000013715</v>
      </c>
      <c r="X121" s="51">
        <v>0.74800000000010414</v>
      </c>
      <c r="Y121" s="51">
        <v>0.74800000000010414</v>
      </c>
      <c r="Z121" s="51">
        <v>0.74800000000010414</v>
      </c>
      <c r="AA121" s="1">
        <v>1</v>
      </c>
      <c r="AB121" s="1">
        <v>3</v>
      </c>
      <c r="AC121" s="51">
        <v>8.0069999999996977</v>
      </c>
      <c r="AD121" s="51">
        <v>2.6689999999998992</v>
      </c>
      <c r="AE121" s="51">
        <v>4.912999999999812</v>
      </c>
      <c r="AF121" s="51">
        <v>4.912999999999812</v>
      </c>
      <c r="AG121" s="51">
        <v>2.1760000000001667</v>
      </c>
      <c r="AH121" s="1">
        <v>0</v>
      </c>
      <c r="AI121" s="1">
        <v>0</v>
      </c>
      <c r="AJ121" s="40">
        <v>0</v>
      </c>
      <c r="AK121" s="40" t="s">
        <v>466</v>
      </c>
      <c r="AL121" s="40">
        <v>0</v>
      </c>
      <c r="AM121" s="40" t="s">
        <v>466</v>
      </c>
      <c r="AN121" s="40" t="s">
        <v>466</v>
      </c>
    </row>
    <row r="122" spans="1:40" x14ac:dyDescent="0.25">
      <c r="A122" s="1">
        <v>3</v>
      </c>
      <c r="B122" s="1" t="s">
        <v>288</v>
      </c>
      <c r="C122" s="1">
        <v>3</v>
      </c>
      <c r="D122" s="5"/>
      <c r="E122" s="49">
        <v>1</v>
      </c>
      <c r="F122" s="49">
        <v>1</v>
      </c>
      <c r="G122">
        <v>3</v>
      </c>
      <c r="H122">
        <v>0</v>
      </c>
      <c r="I122" s="8">
        <v>26.1</v>
      </c>
      <c r="J122" s="49"/>
      <c r="K122" s="49">
        <v>0</v>
      </c>
      <c r="L122" s="51" t="s">
        <v>466</v>
      </c>
      <c r="M122" s="49">
        <v>0</v>
      </c>
      <c r="N122" s="49">
        <v>0</v>
      </c>
      <c r="O122" s="51">
        <v>0</v>
      </c>
      <c r="P122" s="51" t="s">
        <v>466</v>
      </c>
      <c r="Q122" s="51">
        <v>0</v>
      </c>
      <c r="R122" s="51" t="s">
        <v>466</v>
      </c>
      <c r="S122" s="51" t="s">
        <v>466</v>
      </c>
      <c r="T122" s="1">
        <v>0</v>
      </c>
      <c r="U122" s="1">
        <v>0</v>
      </c>
      <c r="V122" s="51">
        <v>0</v>
      </c>
      <c r="W122" s="51" t="s">
        <v>466</v>
      </c>
      <c r="X122" s="51">
        <v>0</v>
      </c>
      <c r="Y122" s="51" t="s">
        <v>466</v>
      </c>
      <c r="Z122" s="51" t="s">
        <v>466</v>
      </c>
      <c r="AA122" s="1">
        <v>1</v>
      </c>
      <c r="AB122" s="1">
        <v>1</v>
      </c>
      <c r="AC122" s="51">
        <v>20.000000000000028</v>
      </c>
      <c r="AD122" s="51">
        <v>20.000000000000028</v>
      </c>
      <c r="AE122" s="51">
        <v>20.000000000000028</v>
      </c>
      <c r="AF122" s="51">
        <v>20.000000000000028</v>
      </c>
      <c r="AG122" s="51" t="s">
        <v>466</v>
      </c>
      <c r="AH122" s="1">
        <v>0</v>
      </c>
      <c r="AI122" s="1">
        <v>0</v>
      </c>
      <c r="AJ122" s="40">
        <v>0</v>
      </c>
      <c r="AK122" s="40" t="s">
        <v>466</v>
      </c>
      <c r="AL122" s="40">
        <v>0</v>
      </c>
      <c r="AM122" s="40" t="s">
        <v>466</v>
      </c>
      <c r="AN122" s="40" t="s">
        <v>466</v>
      </c>
    </row>
    <row r="123" spans="1:40" x14ac:dyDescent="0.25">
      <c r="A123" s="1">
        <v>3</v>
      </c>
      <c r="B123" s="1" t="s">
        <v>288</v>
      </c>
      <c r="C123" s="1">
        <v>4</v>
      </c>
      <c r="D123" s="1"/>
      <c r="E123" s="49">
        <v>1</v>
      </c>
      <c r="F123" s="49">
        <v>0</v>
      </c>
      <c r="G123">
        <v>3</v>
      </c>
      <c r="H123">
        <v>0</v>
      </c>
      <c r="I123" s="8">
        <v>5.6</v>
      </c>
      <c r="J123" s="49">
        <v>1</v>
      </c>
      <c r="K123" s="49">
        <v>1</v>
      </c>
      <c r="L123" s="51">
        <v>0.5610000000000781</v>
      </c>
      <c r="M123" s="49">
        <v>0</v>
      </c>
      <c r="N123" s="49">
        <v>1</v>
      </c>
      <c r="O123" s="51">
        <v>5.0390000000000379</v>
      </c>
      <c r="P123" s="51">
        <v>5.0390000000000379</v>
      </c>
      <c r="Q123" s="51">
        <v>5.0390000000000379</v>
      </c>
      <c r="R123" s="51">
        <v>5.0390000000000379</v>
      </c>
      <c r="S123" s="51">
        <v>5.0390000000000379</v>
      </c>
      <c r="T123" s="1">
        <v>0</v>
      </c>
      <c r="U123" s="1">
        <v>0</v>
      </c>
      <c r="V123" s="51">
        <v>0</v>
      </c>
      <c r="W123" s="51" t="s">
        <v>466</v>
      </c>
      <c r="X123" s="51">
        <v>0</v>
      </c>
      <c r="Y123" s="51" t="s">
        <v>466</v>
      </c>
      <c r="Z123" s="51" t="s">
        <v>466</v>
      </c>
      <c r="AA123" s="1">
        <v>1</v>
      </c>
      <c r="AB123" s="1">
        <v>1</v>
      </c>
      <c r="AC123" s="51">
        <v>0.5610000000000781</v>
      </c>
      <c r="AD123" s="51">
        <v>0.5610000000000781</v>
      </c>
      <c r="AE123" s="51">
        <v>0.5610000000000781</v>
      </c>
      <c r="AF123" s="51">
        <v>0.5610000000000781</v>
      </c>
      <c r="AG123" s="51" t="s">
        <v>466</v>
      </c>
      <c r="AH123" s="1">
        <v>0</v>
      </c>
      <c r="AI123" s="1">
        <v>0</v>
      </c>
      <c r="AJ123" s="40">
        <v>0</v>
      </c>
      <c r="AK123" s="40" t="s">
        <v>466</v>
      </c>
      <c r="AL123" s="40">
        <v>0</v>
      </c>
      <c r="AM123" s="40" t="s">
        <v>466</v>
      </c>
      <c r="AN123" s="40" t="s">
        <v>466</v>
      </c>
    </row>
    <row r="124" spans="1:40" x14ac:dyDescent="0.25">
      <c r="A124" s="1">
        <v>3</v>
      </c>
      <c r="B124" s="1" t="s">
        <v>288</v>
      </c>
      <c r="C124" s="1">
        <v>5</v>
      </c>
      <c r="D124" s="1"/>
      <c r="E124" s="49">
        <v>1</v>
      </c>
      <c r="F124" s="49">
        <v>0</v>
      </c>
      <c r="G124">
        <v>3</v>
      </c>
      <c r="H124">
        <v>0</v>
      </c>
      <c r="I124" s="8">
        <v>10</v>
      </c>
      <c r="J124" s="49">
        <v>1</v>
      </c>
      <c r="K124" s="49">
        <v>2</v>
      </c>
      <c r="L124" s="51">
        <v>6.698000000000115</v>
      </c>
      <c r="M124" s="49">
        <v>0</v>
      </c>
      <c r="N124" s="49">
        <v>1</v>
      </c>
      <c r="O124" s="51">
        <v>3.2639999999998004</v>
      </c>
      <c r="P124" s="51">
        <v>3.2639999999998004</v>
      </c>
      <c r="Q124" s="51">
        <v>3.2639999999998004</v>
      </c>
      <c r="R124" s="51">
        <v>3.2639999999998004</v>
      </c>
      <c r="S124" s="51">
        <v>3.2639999999998004</v>
      </c>
      <c r="T124" s="1">
        <v>0</v>
      </c>
      <c r="U124" s="1">
        <v>1</v>
      </c>
      <c r="V124" s="51">
        <v>3.7999999999949186E-2</v>
      </c>
      <c r="W124" s="51">
        <v>3.7999999999949186E-2</v>
      </c>
      <c r="X124" s="51">
        <v>3.7999999999949186E-2</v>
      </c>
      <c r="Y124" s="51">
        <v>3.7999999999949186E-2</v>
      </c>
      <c r="Z124" s="51">
        <v>3.7999999999949186E-2</v>
      </c>
      <c r="AA124" s="1">
        <v>1</v>
      </c>
      <c r="AB124" s="1">
        <v>1</v>
      </c>
      <c r="AC124" s="51">
        <v>6.698000000000115</v>
      </c>
      <c r="AD124" s="51">
        <v>6.698000000000115</v>
      </c>
      <c r="AE124" s="51">
        <v>6.698000000000115</v>
      </c>
      <c r="AF124" s="51">
        <v>6.698000000000115</v>
      </c>
      <c r="AG124" s="51" t="s">
        <v>466</v>
      </c>
      <c r="AH124" s="1">
        <v>0</v>
      </c>
      <c r="AI124" s="1">
        <v>0</v>
      </c>
      <c r="AJ124" s="40">
        <v>0</v>
      </c>
      <c r="AK124" s="40" t="s">
        <v>466</v>
      </c>
      <c r="AL124" s="40">
        <v>0</v>
      </c>
      <c r="AM124" s="40" t="s">
        <v>466</v>
      </c>
      <c r="AN124" s="40" t="s">
        <v>466</v>
      </c>
    </row>
    <row r="125" spans="1:40" x14ac:dyDescent="0.25">
      <c r="A125" s="1">
        <v>3</v>
      </c>
      <c r="B125" s="1" t="s">
        <v>288</v>
      </c>
      <c r="C125" s="1">
        <v>6</v>
      </c>
      <c r="D125" s="1"/>
      <c r="E125" s="49">
        <v>1</v>
      </c>
      <c r="F125" s="49">
        <v>0</v>
      </c>
      <c r="G125">
        <v>3</v>
      </c>
      <c r="H125">
        <v>0</v>
      </c>
      <c r="I125" s="8">
        <v>5.4</v>
      </c>
      <c r="J125" s="49">
        <v>1</v>
      </c>
      <c r="K125" s="49">
        <v>3</v>
      </c>
      <c r="L125" s="51">
        <v>1.4139999999999708</v>
      </c>
      <c r="M125" s="49">
        <v>0</v>
      </c>
      <c r="N125" s="49">
        <v>2</v>
      </c>
      <c r="O125" s="51">
        <v>3.623000000000054</v>
      </c>
      <c r="P125" s="51">
        <v>1.811500000000027</v>
      </c>
      <c r="Q125" s="51">
        <v>3.0260000000000398</v>
      </c>
      <c r="R125" s="51">
        <v>3.0260000000000398</v>
      </c>
      <c r="S125" s="51">
        <v>3.0260000000000398</v>
      </c>
      <c r="T125" s="1">
        <v>0</v>
      </c>
      <c r="U125" s="1">
        <v>0</v>
      </c>
      <c r="V125" s="51">
        <v>0</v>
      </c>
      <c r="W125" s="51" t="s">
        <v>466</v>
      </c>
      <c r="X125" s="51">
        <v>0</v>
      </c>
      <c r="Y125" s="51" t="s">
        <v>466</v>
      </c>
      <c r="Z125" s="51" t="s">
        <v>466</v>
      </c>
      <c r="AA125" s="1">
        <v>1</v>
      </c>
      <c r="AB125" s="1">
        <v>1</v>
      </c>
      <c r="AC125" s="51">
        <v>1.4139999999999708</v>
      </c>
      <c r="AD125" s="51">
        <v>1.4139999999999708</v>
      </c>
      <c r="AE125" s="51">
        <v>1.4139999999999708</v>
      </c>
      <c r="AF125" s="51">
        <v>1.4139999999999708</v>
      </c>
      <c r="AG125" s="51" t="s">
        <v>466</v>
      </c>
      <c r="AH125" s="1">
        <v>0</v>
      </c>
      <c r="AI125" s="1">
        <v>1</v>
      </c>
      <c r="AJ125" s="40">
        <v>0.36299999999998001</v>
      </c>
      <c r="AK125" s="40">
        <v>0.36299999999998001</v>
      </c>
      <c r="AL125" s="40">
        <v>0.36299999999998001</v>
      </c>
      <c r="AM125" s="40">
        <v>0.36299999999998001</v>
      </c>
      <c r="AN125" s="40">
        <v>0.36299999999998001</v>
      </c>
    </row>
    <row r="126" spans="1:40" x14ac:dyDescent="0.25">
      <c r="A126" s="1">
        <v>3</v>
      </c>
      <c r="B126" s="1" t="s">
        <v>288</v>
      </c>
      <c r="C126" s="1">
        <v>7</v>
      </c>
      <c r="D126" s="5"/>
      <c r="E126" s="49">
        <v>1</v>
      </c>
      <c r="F126" s="49">
        <v>1</v>
      </c>
      <c r="G126">
        <v>3</v>
      </c>
      <c r="H126">
        <v>0</v>
      </c>
      <c r="I126" s="8">
        <v>27.9</v>
      </c>
      <c r="J126" s="49"/>
      <c r="K126" s="49">
        <v>4</v>
      </c>
      <c r="L126" s="51" t="s">
        <v>466</v>
      </c>
      <c r="M126" s="49">
        <v>0</v>
      </c>
      <c r="N126" s="49">
        <v>0</v>
      </c>
      <c r="O126" s="51">
        <v>0</v>
      </c>
      <c r="P126" s="51" t="s">
        <v>466</v>
      </c>
      <c r="Q126" s="51">
        <v>0</v>
      </c>
      <c r="R126" s="51" t="s">
        <v>466</v>
      </c>
      <c r="S126" s="51" t="s">
        <v>466</v>
      </c>
      <c r="T126" s="1">
        <v>0</v>
      </c>
      <c r="U126" s="1">
        <v>2</v>
      </c>
      <c r="V126" s="51">
        <v>1.0879999999999335</v>
      </c>
      <c r="W126" s="51">
        <v>0.54399999999996673</v>
      </c>
      <c r="X126" s="51">
        <v>1.0709999999998221</v>
      </c>
      <c r="Y126" s="51">
        <v>1.0709999999998221</v>
      </c>
      <c r="Z126" s="51">
        <v>1.0709999999998221</v>
      </c>
      <c r="AA126" s="1">
        <v>1</v>
      </c>
      <c r="AB126" s="1">
        <v>3</v>
      </c>
      <c r="AC126" s="51">
        <v>18.911999999999797</v>
      </c>
      <c r="AD126" s="51">
        <v>6.3039999999999319</v>
      </c>
      <c r="AE126" s="51">
        <v>14.412999999999698</v>
      </c>
      <c r="AF126" s="51">
        <v>14.412999999999698</v>
      </c>
      <c r="AG126" s="51">
        <v>1.700000000011137E-2</v>
      </c>
      <c r="AH126" s="1">
        <v>0</v>
      </c>
      <c r="AI126" s="1">
        <v>0</v>
      </c>
      <c r="AJ126" s="40">
        <v>0</v>
      </c>
      <c r="AK126" s="40" t="s">
        <v>466</v>
      </c>
      <c r="AL126" s="40">
        <v>0</v>
      </c>
      <c r="AM126" s="40" t="s">
        <v>466</v>
      </c>
      <c r="AN126" s="40" t="s">
        <v>466</v>
      </c>
    </row>
    <row r="127" spans="1:40" s="42" customFormat="1" x14ac:dyDescent="0.25">
      <c r="A127" s="42">
        <v>3</v>
      </c>
      <c r="B127" s="42" t="s">
        <v>288</v>
      </c>
      <c r="C127" s="42">
        <v>8</v>
      </c>
      <c r="D127" s="44" t="s">
        <v>384</v>
      </c>
      <c r="E127" s="49">
        <v>1</v>
      </c>
      <c r="F127" s="49">
        <v>0</v>
      </c>
      <c r="G127" s="30">
        <v>3</v>
      </c>
      <c r="H127" s="30">
        <v>0</v>
      </c>
      <c r="I127" s="8">
        <v>9.6999999999999993</v>
      </c>
      <c r="J127" s="49">
        <v>1</v>
      </c>
      <c r="K127" s="49">
        <v>4</v>
      </c>
      <c r="L127" s="51">
        <v>1.6899999999999804</v>
      </c>
      <c r="M127" s="49">
        <v>0</v>
      </c>
      <c r="N127" s="49">
        <v>2</v>
      </c>
      <c r="O127" s="51">
        <v>1.7000000000003457</v>
      </c>
      <c r="P127" s="51">
        <v>0.85000000000017284</v>
      </c>
      <c r="Q127" s="51">
        <v>1.1560000000000792</v>
      </c>
      <c r="R127" s="51">
        <v>1.1560000000000792</v>
      </c>
      <c r="S127" s="51">
        <v>1.1560000000000792</v>
      </c>
      <c r="T127" s="1">
        <v>0</v>
      </c>
      <c r="U127" s="1">
        <v>0</v>
      </c>
      <c r="V127" s="51">
        <v>0</v>
      </c>
      <c r="W127" s="51" t="s">
        <v>466</v>
      </c>
      <c r="X127" s="51">
        <v>0</v>
      </c>
      <c r="Y127" s="51" t="s">
        <v>466</v>
      </c>
      <c r="Z127" s="51" t="s">
        <v>466</v>
      </c>
      <c r="AA127" s="1">
        <v>0</v>
      </c>
      <c r="AB127" s="1">
        <v>0</v>
      </c>
      <c r="AC127" s="51">
        <v>0</v>
      </c>
      <c r="AD127" s="51" t="s">
        <v>466</v>
      </c>
      <c r="AE127" s="51">
        <v>0</v>
      </c>
      <c r="AF127" s="51" t="s">
        <v>466</v>
      </c>
      <c r="AG127" s="51" t="s">
        <v>466</v>
      </c>
      <c r="AH127" s="1">
        <v>0</v>
      </c>
      <c r="AI127" s="1">
        <v>2</v>
      </c>
      <c r="AJ127" s="40">
        <v>6.3099999999996719</v>
      </c>
      <c r="AK127" s="40">
        <v>3.1549999999998359</v>
      </c>
      <c r="AL127" s="40">
        <v>4.507999999999857</v>
      </c>
      <c r="AM127" s="40">
        <v>1.8019999999998149</v>
      </c>
      <c r="AN127" s="40">
        <v>1.8019999999998149</v>
      </c>
    </row>
    <row r="128" spans="1:40" x14ac:dyDescent="0.25">
      <c r="A128" s="1">
        <v>3</v>
      </c>
      <c r="B128" s="1" t="s">
        <v>288</v>
      </c>
      <c r="C128" s="1">
        <v>9</v>
      </c>
      <c r="D128" s="1"/>
      <c r="E128" s="49">
        <v>1</v>
      </c>
      <c r="F128" s="49">
        <v>0</v>
      </c>
      <c r="G128">
        <v>3</v>
      </c>
      <c r="H128">
        <v>0</v>
      </c>
      <c r="I128" s="8">
        <v>4.9000000000000004</v>
      </c>
      <c r="J128" s="49">
        <v>1</v>
      </c>
      <c r="K128" s="49">
        <v>3</v>
      </c>
      <c r="L128" s="51">
        <v>0.74800000000010414</v>
      </c>
      <c r="M128" s="49">
        <v>0</v>
      </c>
      <c r="N128" s="49">
        <v>2</v>
      </c>
      <c r="O128" s="51">
        <v>3.6419999999995789</v>
      </c>
      <c r="P128" s="51">
        <v>1.8209999999997895</v>
      </c>
      <c r="Q128" s="51">
        <v>3.5869999999998181</v>
      </c>
      <c r="R128" s="51">
        <v>3.5869999999998181</v>
      </c>
      <c r="S128" s="51">
        <v>3.5869999999998181</v>
      </c>
      <c r="T128" s="1">
        <v>0</v>
      </c>
      <c r="U128" s="1">
        <v>1</v>
      </c>
      <c r="V128" s="51">
        <v>0.51000000000034351</v>
      </c>
      <c r="W128" s="51">
        <v>0.51000000000034351</v>
      </c>
      <c r="X128" s="51">
        <v>0.51000000000034351</v>
      </c>
      <c r="Y128" s="51">
        <v>0.51000000000034351</v>
      </c>
      <c r="Z128" s="51">
        <v>0.51000000000034351</v>
      </c>
      <c r="AA128" s="1">
        <v>1</v>
      </c>
      <c r="AB128" s="1">
        <v>1</v>
      </c>
      <c r="AC128" s="51">
        <v>0.74800000000010414</v>
      </c>
      <c r="AD128" s="51">
        <v>0.74800000000010414</v>
      </c>
      <c r="AE128" s="51">
        <v>0.74800000000010414</v>
      </c>
      <c r="AF128" s="51">
        <v>0.74800000000010414</v>
      </c>
      <c r="AG128" s="51" t="s">
        <v>466</v>
      </c>
      <c r="AH128" s="1">
        <v>0</v>
      </c>
      <c r="AI128" s="1">
        <v>0</v>
      </c>
      <c r="AJ128" s="40">
        <v>0</v>
      </c>
      <c r="AK128" s="40" t="s">
        <v>466</v>
      </c>
      <c r="AL128" s="40">
        <v>0</v>
      </c>
      <c r="AM128" s="40" t="s">
        <v>466</v>
      </c>
      <c r="AN128" s="40" t="s">
        <v>466</v>
      </c>
    </row>
    <row r="129" spans="1:40" x14ac:dyDescent="0.25">
      <c r="A129" s="1">
        <v>3</v>
      </c>
      <c r="B129" s="1" t="s">
        <v>288</v>
      </c>
      <c r="C129" s="1">
        <v>10</v>
      </c>
      <c r="D129" s="1"/>
      <c r="E129" s="49">
        <v>1</v>
      </c>
      <c r="F129" s="49">
        <v>0</v>
      </c>
      <c r="G129">
        <v>3</v>
      </c>
      <c r="H129">
        <v>0</v>
      </c>
      <c r="I129" s="8">
        <v>15.1</v>
      </c>
      <c r="J129" s="49">
        <v>1</v>
      </c>
      <c r="K129" s="49">
        <v>3</v>
      </c>
      <c r="L129" s="51">
        <v>10.273000000000154</v>
      </c>
      <c r="M129" s="49">
        <v>0</v>
      </c>
      <c r="N129" s="49">
        <v>2</v>
      </c>
      <c r="O129" s="51">
        <v>4.4939999999997653</v>
      </c>
      <c r="P129" s="51">
        <v>2.2469999999998826</v>
      </c>
      <c r="Q129" s="51">
        <v>3.4549999999998526</v>
      </c>
      <c r="R129" s="51">
        <v>3.4549999999998526</v>
      </c>
      <c r="S129" s="51">
        <v>3.4549999999998526</v>
      </c>
      <c r="T129" s="1">
        <v>1</v>
      </c>
      <c r="U129" s="1">
        <v>2</v>
      </c>
      <c r="V129" s="51">
        <v>10.606000000000238</v>
      </c>
      <c r="W129" s="51">
        <v>5.303000000000119</v>
      </c>
      <c r="X129" s="51">
        <v>10.273000000000154</v>
      </c>
      <c r="Y129" s="51">
        <v>10.273000000000154</v>
      </c>
      <c r="Z129" s="51">
        <v>0.33300000000008323</v>
      </c>
      <c r="AA129" s="1">
        <v>0</v>
      </c>
      <c r="AB129" s="1">
        <v>0</v>
      </c>
      <c r="AC129" s="51">
        <v>0</v>
      </c>
      <c r="AD129" s="51" t="s">
        <v>466</v>
      </c>
      <c r="AE129" s="51">
        <v>0</v>
      </c>
      <c r="AF129" s="51" t="s">
        <v>466</v>
      </c>
      <c r="AG129" s="51" t="s">
        <v>466</v>
      </c>
      <c r="AH129" s="1">
        <v>0</v>
      </c>
      <c r="AI129" s="1">
        <v>0</v>
      </c>
      <c r="AJ129" s="40">
        <v>0</v>
      </c>
      <c r="AK129" s="40" t="s">
        <v>466</v>
      </c>
      <c r="AL129" s="40">
        <v>0</v>
      </c>
      <c r="AM129" s="40" t="s">
        <v>466</v>
      </c>
      <c r="AN129" s="40" t="s">
        <v>466</v>
      </c>
    </row>
    <row r="130" spans="1:40" x14ac:dyDescent="0.25">
      <c r="A130" s="1">
        <v>3</v>
      </c>
      <c r="B130" s="1" t="s">
        <v>288</v>
      </c>
      <c r="C130" s="1">
        <v>11</v>
      </c>
      <c r="D130" s="1"/>
      <c r="E130" s="49">
        <v>1</v>
      </c>
      <c r="F130" s="49">
        <v>0</v>
      </c>
      <c r="G130">
        <v>3</v>
      </c>
      <c r="H130">
        <v>0</v>
      </c>
      <c r="I130" s="8">
        <v>8.3000000000000007</v>
      </c>
      <c r="J130" s="49">
        <v>1</v>
      </c>
      <c r="K130" s="49">
        <v>4</v>
      </c>
      <c r="L130" s="51">
        <v>0.81600000000024986</v>
      </c>
      <c r="M130" s="49">
        <v>0</v>
      </c>
      <c r="N130" s="49">
        <v>2</v>
      </c>
      <c r="O130" s="51">
        <v>6.1540000000007478</v>
      </c>
      <c r="P130" s="51">
        <v>3.0770000000003739</v>
      </c>
      <c r="Q130" s="51">
        <v>4.1820000000001194</v>
      </c>
      <c r="R130" s="51">
        <v>4.1820000000001194</v>
      </c>
      <c r="S130" s="51">
        <v>4.1820000000001194</v>
      </c>
      <c r="T130" s="1">
        <v>0</v>
      </c>
      <c r="U130" s="1">
        <v>1</v>
      </c>
      <c r="V130" s="51">
        <v>0.64599999999943591</v>
      </c>
      <c r="W130" s="51">
        <v>0.64599999999943591</v>
      </c>
      <c r="X130" s="51">
        <v>0.64599999999943591</v>
      </c>
      <c r="Y130" s="51">
        <v>0.64599999999943591</v>
      </c>
      <c r="Z130" s="51">
        <v>0.64599999999943591</v>
      </c>
      <c r="AA130" s="1">
        <v>1</v>
      </c>
      <c r="AB130" s="1">
        <v>1</v>
      </c>
      <c r="AC130" s="51">
        <v>0.81600000000024986</v>
      </c>
      <c r="AD130" s="51">
        <v>0.81600000000024986</v>
      </c>
      <c r="AE130" s="51">
        <v>0.81600000000024986</v>
      </c>
      <c r="AF130" s="51">
        <v>0.81600000000024986</v>
      </c>
      <c r="AG130" s="51" t="s">
        <v>466</v>
      </c>
      <c r="AH130" s="1">
        <v>0</v>
      </c>
      <c r="AI130" s="1">
        <v>1</v>
      </c>
      <c r="AJ130" s="40">
        <v>0.68399999999968486</v>
      </c>
      <c r="AK130" s="40">
        <v>0.68399999999968486</v>
      </c>
      <c r="AL130" s="40">
        <v>0.68399999999968486</v>
      </c>
      <c r="AM130" s="40">
        <v>0.68399999999968486</v>
      </c>
      <c r="AN130" s="40">
        <v>0.68399999999968486</v>
      </c>
    </row>
    <row r="131" spans="1:40" x14ac:dyDescent="0.25">
      <c r="A131" s="1">
        <v>3</v>
      </c>
      <c r="B131" s="1" t="s">
        <v>288</v>
      </c>
      <c r="C131" s="1">
        <v>12</v>
      </c>
      <c r="D131" s="1"/>
      <c r="E131" s="49">
        <v>1</v>
      </c>
      <c r="F131" s="49">
        <v>0</v>
      </c>
      <c r="G131">
        <v>3</v>
      </c>
      <c r="H131">
        <v>0</v>
      </c>
      <c r="I131" s="8">
        <v>5.4</v>
      </c>
      <c r="J131" s="49">
        <v>1</v>
      </c>
      <c r="K131" s="49">
        <v>3</v>
      </c>
      <c r="L131" s="51">
        <v>0.82299999999999596</v>
      </c>
      <c r="M131" s="49">
        <v>0</v>
      </c>
      <c r="N131" s="49">
        <v>2</v>
      </c>
      <c r="O131" s="51">
        <v>3.6249999999997673</v>
      </c>
      <c r="P131" s="51">
        <v>1.8124999999998836</v>
      </c>
      <c r="Q131" s="51">
        <v>2.4479999999998503</v>
      </c>
      <c r="R131" s="51">
        <v>2.4479999999998503</v>
      </c>
      <c r="S131" s="51">
        <v>2.4479999999998503</v>
      </c>
      <c r="T131" s="1">
        <v>0</v>
      </c>
      <c r="U131" s="1">
        <v>1</v>
      </c>
      <c r="V131" s="51">
        <v>0.95200000000024154</v>
      </c>
      <c r="W131" s="51">
        <v>0.95200000000024154</v>
      </c>
      <c r="X131" s="51">
        <v>0.95200000000024154</v>
      </c>
      <c r="Y131" s="51">
        <v>0.95200000000024154</v>
      </c>
      <c r="Z131" s="51">
        <v>0.95200000000024154</v>
      </c>
      <c r="AA131" s="1">
        <v>1</v>
      </c>
      <c r="AB131" s="1">
        <v>1</v>
      </c>
      <c r="AC131" s="51">
        <v>0.82299999999999596</v>
      </c>
      <c r="AD131" s="51">
        <v>0.82299999999999596</v>
      </c>
      <c r="AE131" s="51">
        <v>0.82299999999999596</v>
      </c>
      <c r="AF131" s="51">
        <v>0.82299999999999596</v>
      </c>
      <c r="AG131" s="51" t="s">
        <v>466</v>
      </c>
      <c r="AH131" s="1">
        <v>0</v>
      </c>
      <c r="AI131" s="1">
        <v>0</v>
      </c>
      <c r="AJ131" s="40">
        <v>0</v>
      </c>
      <c r="AK131" s="40" t="s">
        <v>466</v>
      </c>
      <c r="AL131" s="40">
        <v>0</v>
      </c>
      <c r="AM131" s="40" t="s">
        <v>466</v>
      </c>
      <c r="AN131" s="40" t="s">
        <v>466</v>
      </c>
    </row>
    <row r="132" spans="1:40" x14ac:dyDescent="0.25">
      <c r="A132" s="1">
        <v>3</v>
      </c>
      <c r="B132" s="1" t="s">
        <v>288</v>
      </c>
      <c r="C132" s="1">
        <v>13</v>
      </c>
      <c r="D132" s="1"/>
      <c r="E132" s="49">
        <v>1</v>
      </c>
      <c r="F132" s="49">
        <v>1</v>
      </c>
      <c r="G132">
        <v>3</v>
      </c>
      <c r="H132">
        <v>0</v>
      </c>
      <c r="I132" s="8">
        <v>22.5</v>
      </c>
      <c r="J132" s="49">
        <v>5</v>
      </c>
      <c r="K132" s="49">
        <v>7</v>
      </c>
      <c r="L132" s="51">
        <v>15.860999999999892</v>
      </c>
      <c r="M132" s="49">
        <v>0</v>
      </c>
      <c r="N132" s="49">
        <v>2</v>
      </c>
      <c r="O132" s="51">
        <v>3.5610000000005471</v>
      </c>
      <c r="P132" s="51">
        <v>1.7805000000002735</v>
      </c>
      <c r="Q132" s="51">
        <v>2.4480000000001501</v>
      </c>
      <c r="R132" s="51">
        <v>2.4480000000001501</v>
      </c>
      <c r="S132" s="51">
        <v>2.4480000000001501</v>
      </c>
      <c r="T132" s="1">
        <v>0</v>
      </c>
      <c r="U132" s="1">
        <v>3</v>
      </c>
      <c r="V132" s="51">
        <v>1.8699999999993611</v>
      </c>
      <c r="W132" s="51">
        <v>0.62333333333312035</v>
      </c>
      <c r="X132" s="51">
        <v>0.78199999999972736</v>
      </c>
      <c r="Y132" s="51">
        <v>0.78199999999972736</v>
      </c>
      <c r="Z132" s="51">
        <v>0.78199999999972736</v>
      </c>
      <c r="AA132" s="1">
        <v>1</v>
      </c>
      <c r="AB132" s="1">
        <v>3</v>
      </c>
      <c r="AC132" s="51">
        <v>14.56900000000012</v>
      </c>
      <c r="AD132" s="51">
        <v>4.8563333333333736</v>
      </c>
      <c r="AE132" s="51">
        <v>9.0099999999999731</v>
      </c>
      <c r="AF132" s="51">
        <v>4.1989999999999306</v>
      </c>
      <c r="AG132" s="51">
        <v>9.0099999999999731</v>
      </c>
      <c r="AH132" s="1">
        <v>0</v>
      </c>
      <c r="AI132" s="1">
        <v>0</v>
      </c>
      <c r="AJ132" s="40">
        <v>0</v>
      </c>
      <c r="AK132" s="40" t="s">
        <v>466</v>
      </c>
      <c r="AL132" s="40">
        <v>0</v>
      </c>
      <c r="AM132" s="40" t="s">
        <v>466</v>
      </c>
      <c r="AN132" s="40" t="s">
        <v>466</v>
      </c>
    </row>
    <row r="133" spans="1:40" x14ac:dyDescent="0.25">
      <c r="A133" s="1">
        <v>3</v>
      </c>
      <c r="B133" s="1" t="s">
        <v>288</v>
      </c>
      <c r="C133" s="1">
        <v>14</v>
      </c>
      <c r="D133" s="1"/>
      <c r="E133" s="49">
        <v>1</v>
      </c>
      <c r="F133" s="49">
        <v>0</v>
      </c>
      <c r="G133">
        <v>3</v>
      </c>
      <c r="H133">
        <v>0</v>
      </c>
      <c r="I133" s="8">
        <v>8</v>
      </c>
      <c r="J133" s="49">
        <v>1</v>
      </c>
      <c r="K133" s="49">
        <v>1</v>
      </c>
      <c r="L133" s="51">
        <v>0.4930000000005319</v>
      </c>
      <c r="M133" s="49">
        <v>0</v>
      </c>
      <c r="N133" s="49">
        <v>1</v>
      </c>
      <c r="O133" s="51">
        <v>7.5069999999994197</v>
      </c>
      <c r="P133" s="51">
        <v>7.5069999999994197</v>
      </c>
      <c r="Q133" s="51">
        <v>7.5069999999994197</v>
      </c>
      <c r="R133" s="51">
        <v>7.5069999999994197</v>
      </c>
      <c r="S133" s="51">
        <v>7.5069999999994197</v>
      </c>
      <c r="T133" s="1">
        <v>1</v>
      </c>
      <c r="U133" s="1">
        <v>1</v>
      </c>
      <c r="V133" s="51">
        <v>0.4930000000005319</v>
      </c>
      <c r="W133" s="51">
        <v>0.4930000000005319</v>
      </c>
      <c r="X133" s="51">
        <v>0.4930000000005319</v>
      </c>
      <c r="Y133" s="51">
        <v>0.4930000000005319</v>
      </c>
      <c r="Z133" s="51" t="s">
        <v>466</v>
      </c>
      <c r="AA133" s="1">
        <v>0</v>
      </c>
      <c r="AB133" s="1">
        <v>0</v>
      </c>
      <c r="AC133" s="51">
        <v>0</v>
      </c>
      <c r="AD133" s="51" t="s">
        <v>466</v>
      </c>
      <c r="AE133" s="51">
        <v>0</v>
      </c>
      <c r="AF133" s="51" t="s">
        <v>466</v>
      </c>
      <c r="AG133" s="51" t="s">
        <v>466</v>
      </c>
      <c r="AH133" s="1">
        <v>0</v>
      </c>
      <c r="AI133" s="1">
        <v>0</v>
      </c>
      <c r="AJ133" s="40">
        <v>0</v>
      </c>
      <c r="AK133" s="40" t="s">
        <v>466</v>
      </c>
      <c r="AL133" s="40">
        <v>0</v>
      </c>
      <c r="AM133" s="40" t="s">
        <v>466</v>
      </c>
      <c r="AN133" s="40" t="s">
        <v>466</v>
      </c>
    </row>
    <row r="134" spans="1:40" x14ac:dyDescent="0.25">
      <c r="A134" s="1">
        <v>3</v>
      </c>
      <c r="B134" s="1" t="s">
        <v>288</v>
      </c>
      <c r="C134" s="1">
        <v>15</v>
      </c>
      <c r="D134" s="1"/>
      <c r="E134" s="49">
        <v>1</v>
      </c>
      <c r="F134" s="49">
        <v>1</v>
      </c>
      <c r="G134">
        <v>3</v>
      </c>
      <c r="H134">
        <v>0</v>
      </c>
      <c r="I134" s="8">
        <v>23.3</v>
      </c>
      <c r="J134" s="49">
        <v>1</v>
      </c>
      <c r="K134" s="49">
        <v>3</v>
      </c>
      <c r="L134" s="51">
        <v>0.93499999999953065</v>
      </c>
      <c r="M134" s="49">
        <v>0</v>
      </c>
      <c r="N134" s="49">
        <v>2</v>
      </c>
      <c r="O134" s="51">
        <v>18.419000000000164</v>
      </c>
      <c r="P134" s="51">
        <v>9.209500000000082</v>
      </c>
      <c r="Q134" s="51">
        <v>13.216999999999956</v>
      </c>
      <c r="R134" s="51">
        <v>5.202000000000206</v>
      </c>
      <c r="S134" s="51">
        <v>5.202000000000206</v>
      </c>
      <c r="T134" s="1">
        <v>0</v>
      </c>
      <c r="U134" s="1">
        <v>0</v>
      </c>
      <c r="V134" s="51">
        <v>0</v>
      </c>
      <c r="W134" s="51" t="s">
        <v>466</v>
      </c>
      <c r="X134" s="51">
        <v>0</v>
      </c>
      <c r="Y134" s="51" t="s">
        <v>466</v>
      </c>
      <c r="Z134" s="51" t="s">
        <v>466</v>
      </c>
      <c r="AA134" s="1">
        <v>1</v>
      </c>
      <c r="AB134" s="1">
        <v>1</v>
      </c>
      <c r="AC134" s="51">
        <v>0.93499999999953065</v>
      </c>
      <c r="AD134" s="51">
        <v>0.93499999999953065</v>
      </c>
      <c r="AE134" s="51">
        <v>0.93499999999953065</v>
      </c>
      <c r="AF134" s="51">
        <v>0.93499999999953065</v>
      </c>
      <c r="AG134" s="51" t="s">
        <v>466</v>
      </c>
      <c r="AH134" s="1">
        <v>0</v>
      </c>
      <c r="AI134" s="1">
        <v>1</v>
      </c>
      <c r="AJ134" s="40">
        <v>0.64600000000033519</v>
      </c>
      <c r="AK134" s="40">
        <v>0.64600000000033519</v>
      </c>
      <c r="AL134" s="40">
        <v>0.64600000000033519</v>
      </c>
      <c r="AM134" s="40">
        <v>0.64600000000033519</v>
      </c>
      <c r="AN134" s="40">
        <v>0.64600000000033519</v>
      </c>
    </row>
    <row r="135" spans="1:40" x14ac:dyDescent="0.25">
      <c r="A135" s="1">
        <v>3</v>
      </c>
      <c r="B135" s="1" t="s">
        <v>288</v>
      </c>
      <c r="C135" s="1">
        <v>16</v>
      </c>
      <c r="D135" s="1"/>
      <c r="E135" s="49">
        <v>1</v>
      </c>
      <c r="F135" s="49">
        <v>0</v>
      </c>
      <c r="G135">
        <v>3</v>
      </c>
      <c r="H135">
        <v>0</v>
      </c>
      <c r="I135" s="8">
        <v>15.1</v>
      </c>
      <c r="J135" s="49">
        <v>1</v>
      </c>
      <c r="K135" s="49">
        <v>1</v>
      </c>
      <c r="L135" s="51">
        <v>13.651000000000103</v>
      </c>
      <c r="M135" s="49">
        <v>0</v>
      </c>
      <c r="N135" s="49">
        <v>1</v>
      </c>
      <c r="O135" s="51">
        <v>1.4489999999999004</v>
      </c>
      <c r="P135" s="51">
        <v>1.4489999999999004</v>
      </c>
      <c r="Q135" s="51">
        <v>1.4489999999999004</v>
      </c>
      <c r="R135" s="51">
        <v>1.4489999999999004</v>
      </c>
      <c r="S135" s="51">
        <v>1.4489999999999004</v>
      </c>
      <c r="T135" s="1">
        <v>0</v>
      </c>
      <c r="U135" s="1">
        <v>0</v>
      </c>
      <c r="V135" s="51">
        <v>0</v>
      </c>
      <c r="W135" s="51" t="s">
        <v>466</v>
      </c>
      <c r="X135" s="51">
        <v>0</v>
      </c>
      <c r="Y135" s="51" t="s">
        <v>466</v>
      </c>
      <c r="Z135" s="51" t="s">
        <v>466</v>
      </c>
      <c r="AA135" s="1">
        <v>1</v>
      </c>
      <c r="AB135" s="1">
        <v>1</v>
      </c>
      <c r="AC135" s="51">
        <v>13.651000000000103</v>
      </c>
      <c r="AD135" s="51">
        <v>13.651000000000103</v>
      </c>
      <c r="AE135" s="51">
        <v>13.651000000000103</v>
      </c>
      <c r="AF135" s="51">
        <v>13.651000000000103</v>
      </c>
      <c r="AG135" s="51" t="s">
        <v>466</v>
      </c>
      <c r="AH135" s="1">
        <v>0</v>
      </c>
      <c r="AI135" s="1">
        <v>0</v>
      </c>
      <c r="AJ135" s="40">
        <v>0</v>
      </c>
      <c r="AK135" s="40" t="s">
        <v>466</v>
      </c>
      <c r="AL135" s="40">
        <v>0</v>
      </c>
      <c r="AM135" s="40" t="s">
        <v>466</v>
      </c>
      <c r="AN135" s="40" t="s">
        <v>466</v>
      </c>
    </row>
    <row r="136" spans="1:40" x14ac:dyDescent="0.25">
      <c r="A136" s="1">
        <v>3</v>
      </c>
      <c r="B136" s="1" t="s">
        <v>288</v>
      </c>
      <c r="C136" s="1">
        <v>17</v>
      </c>
      <c r="D136" s="1" t="s">
        <v>293</v>
      </c>
      <c r="E136" s="49">
        <v>0</v>
      </c>
      <c r="F136" s="49"/>
      <c r="I136" s="8"/>
      <c r="J136" s="49"/>
      <c r="K136" s="49"/>
      <c r="L136" s="51"/>
      <c r="M136" s="49"/>
      <c r="N136" s="49"/>
      <c r="O136" s="51"/>
      <c r="P136" s="51"/>
      <c r="Q136" s="51"/>
      <c r="R136" s="51"/>
      <c r="S136" s="51"/>
      <c r="V136" s="51"/>
      <c r="W136" s="51"/>
      <c r="X136" s="51"/>
      <c r="Y136" s="51"/>
      <c r="Z136" s="51"/>
      <c r="AC136" s="51"/>
      <c r="AD136" s="51"/>
      <c r="AE136" s="51"/>
      <c r="AF136" s="51"/>
      <c r="AG136" s="51"/>
      <c r="AJ136" s="40"/>
      <c r="AK136" s="40"/>
      <c r="AL136" s="40"/>
      <c r="AM136" s="40"/>
      <c r="AN136" s="40"/>
    </row>
    <row r="137" spans="1:40" x14ac:dyDescent="0.25">
      <c r="A137" s="1">
        <v>3</v>
      </c>
      <c r="B137" s="1" t="s">
        <v>288</v>
      </c>
      <c r="C137" s="1">
        <v>18</v>
      </c>
      <c r="D137" s="1"/>
      <c r="E137" s="49">
        <v>1</v>
      </c>
      <c r="F137" s="49">
        <v>0</v>
      </c>
      <c r="G137">
        <v>3</v>
      </c>
      <c r="H137">
        <v>0</v>
      </c>
      <c r="I137" s="8">
        <v>15.5</v>
      </c>
      <c r="J137" s="49">
        <v>2</v>
      </c>
      <c r="K137" s="49">
        <v>5</v>
      </c>
      <c r="L137" s="51">
        <v>2.4650000000002614</v>
      </c>
      <c r="M137" s="49">
        <v>0</v>
      </c>
      <c r="N137" s="49">
        <v>2</v>
      </c>
      <c r="O137" s="51">
        <v>1.8660000000002341</v>
      </c>
      <c r="P137" s="51">
        <v>0.93300000000011707</v>
      </c>
      <c r="Q137" s="51">
        <v>1.11800000000013</v>
      </c>
      <c r="R137" s="51">
        <v>0.74800000000010414</v>
      </c>
      <c r="S137" s="51">
        <v>0.74800000000010414</v>
      </c>
      <c r="T137" s="1">
        <v>0</v>
      </c>
      <c r="U137" s="1">
        <v>2</v>
      </c>
      <c r="V137" s="51">
        <v>3.02599999999974</v>
      </c>
      <c r="W137" s="51">
        <v>1.51299999999987</v>
      </c>
      <c r="X137" s="51">
        <v>2.4649999999996619</v>
      </c>
      <c r="Y137" s="51">
        <v>0.5610000000000781</v>
      </c>
      <c r="Z137" s="51">
        <v>0.5610000000000781</v>
      </c>
      <c r="AA137" s="1">
        <v>1</v>
      </c>
      <c r="AB137" s="1">
        <v>2</v>
      </c>
      <c r="AC137" s="51">
        <v>10.607999999999951</v>
      </c>
      <c r="AD137" s="51">
        <v>5.3039999999999754</v>
      </c>
      <c r="AE137" s="51">
        <v>8.7039999999997679</v>
      </c>
      <c r="AF137" s="51">
        <v>1.9040000000001833</v>
      </c>
      <c r="AG137" s="51">
        <v>8.7039999999997679</v>
      </c>
      <c r="AH137" s="1">
        <v>0</v>
      </c>
      <c r="AI137" s="1">
        <v>0</v>
      </c>
      <c r="AJ137" s="40">
        <v>0</v>
      </c>
      <c r="AK137" s="40" t="s">
        <v>466</v>
      </c>
      <c r="AL137" s="40">
        <v>0</v>
      </c>
      <c r="AM137" s="40" t="s">
        <v>466</v>
      </c>
      <c r="AN137" s="40" t="s">
        <v>466</v>
      </c>
    </row>
    <row r="138" spans="1:40" x14ac:dyDescent="0.25">
      <c r="A138" s="1">
        <v>3</v>
      </c>
      <c r="B138" s="1" t="s">
        <v>288</v>
      </c>
      <c r="C138" s="1">
        <v>19</v>
      </c>
      <c r="D138" s="1"/>
      <c r="E138" s="49">
        <v>1</v>
      </c>
      <c r="F138" s="49">
        <v>0</v>
      </c>
      <c r="G138">
        <v>3</v>
      </c>
      <c r="H138">
        <v>0</v>
      </c>
      <c r="I138" s="8">
        <v>5.8</v>
      </c>
      <c r="J138" s="49">
        <v>0</v>
      </c>
      <c r="K138" s="49">
        <v>0</v>
      </c>
      <c r="L138" s="51" t="s">
        <v>466</v>
      </c>
      <c r="M138" s="49">
        <v>1</v>
      </c>
      <c r="N138" s="49">
        <v>1</v>
      </c>
      <c r="O138" s="51">
        <v>5.7999999999999279</v>
      </c>
      <c r="P138" s="51">
        <v>5.7999999999999279</v>
      </c>
      <c r="Q138" s="51">
        <v>5.7999999999999279</v>
      </c>
      <c r="R138" s="51">
        <v>5.7999999999999279</v>
      </c>
      <c r="S138" s="51" t="s">
        <v>466</v>
      </c>
      <c r="T138" s="1">
        <v>0</v>
      </c>
      <c r="U138" s="1">
        <v>0</v>
      </c>
      <c r="V138" s="51">
        <v>0</v>
      </c>
      <c r="W138" s="51" t="s">
        <v>466</v>
      </c>
      <c r="X138" s="51">
        <v>0</v>
      </c>
      <c r="Y138" s="51" t="s">
        <v>466</v>
      </c>
      <c r="Z138" s="51" t="s">
        <v>466</v>
      </c>
      <c r="AA138" s="1">
        <v>0</v>
      </c>
      <c r="AB138" s="1">
        <v>0</v>
      </c>
      <c r="AC138" s="51">
        <v>0</v>
      </c>
      <c r="AD138" s="51" t="s">
        <v>466</v>
      </c>
      <c r="AE138" s="51">
        <v>0</v>
      </c>
      <c r="AF138" s="51" t="s">
        <v>466</v>
      </c>
      <c r="AG138" s="51" t="s">
        <v>466</v>
      </c>
      <c r="AH138" s="1">
        <v>0</v>
      </c>
      <c r="AI138" s="1">
        <v>0</v>
      </c>
      <c r="AJ138" s="40">
        <v>0</v>
      </c>
      <c r="AK138" s="40" t="s">
        <v>466</v>
      </c>
      <c r="AL138" s="40">
        <v>0</v>
      </c>
      <c r="AM138" s="40" t="s">
        <v>466</v>
      </c>
      <c r="AN138" s="40" t="s">
        <v>466</v>
      </c>
    </row>
    <row r="139" spans="1:40" x14ac:dyDescent="0.25">
      <c r="A139" s="1">
        <v>3</v>
      </c>
      <c r="B139" s="1" t="s">
        <v>288</v>
      </c>
      <c r="C139" s="1">
        <v>20</v>
      </c>
      <c r="D139" s="1"/>
      <c r="E139" s="49">
        <v>1</v>
      </c>
      <c r="F139" s="49">
        <v>0</v>
      </c>
      <c r="G139">
        <v>3</v>
      </c>
      <c r="H139">
        <v>0</v>
      </c>
      <c r="I139" s="8">
        <v>9.8000000000000007</v>
      </c>
      <c r="J139" s="49">
        <v>4</v>
      </c>
      <c r="K139" s="49">
        <v>4</v>
      </c>
      <c r="L139" s="51">
        <v>9.2839999999999705</v>
      </c>
      <c r="M139" s="49">
        <v>0</v>
      </c>
      <c r="N139" s="49">
        <v>1</v>
      </c>
      <c r="O139" s="51">
        <v>0.51600000000008306</v>
      </c>
      <c r="P139" s="51">
        <v>0.51600000000008306</v>
      </c>
      <c r="Q139" s="51">
        <v>0.51600000000008306</v>
      </c>
      <c r="R139" s="51">
        <v>0.51600000000008306</v>
      </c>
      <c r="S139" s="51">
        <v>0.51600000000008306</v>
      </c>
      <c r="T139" s="1">
        <v>0</v>
      </c>
      <c r="U139" s="1">
        <v>2</v>
      </c>
      <c r="V139" s="51">
        <v>6.5280000000004996</v>
      </c>
      <c r="W139" s="51">
        <v>3.2640000000002498</v>
      </c>
      <c r="X139" s="51">
        <v>4.6070000000002054</v>
      </c>
      <c r="Y139" s="51">
        <v>1.9210000000002947</v>
      </c>
      <c r="Z139" s="51">
        <v>1.9210000000002947</v>
      </c>
      <c r="AA139" s="1">
        <v>1</v>
      </c>
      <c r="AB139" s="1">
        <v>2</v>
      </c>
      <c r="AC139" s="51">
        <v>2.75599999999947</v>
      </c>
      <c r="AD139" s="51">
        <v>1.377999999999735</v>
      </c>
      <c r="AE139" s="51">
        <v>1.4279999999997628</v>
      </c>
      <c r="AF139" s="51">
        <v>1.3279999999997072</v>
      </c>
      <c r="AG139" s="51">
        <v>1.4279999999997628</v>
      </c>
      <c r="AH139" s="1">
        <v>0</v>
      </c>
      <c r="AI139" s="1">
        <v>0</v>
      </c>
      <c r="AJ139" s="40">
        <v>0</v>
      </c>
      <c r="AK139" s="40" t="s">
        <v>466</v>
      </c>
      <c r="AL139" s="40">
        <v>0</v>
      </c>
      <c r="AM139" s="40" t="s">
        <v>466</v>
      </c>
      <c r="AN139" s="40" t="s">
        <v>466</v>
      </c>
    </row>
    <row r="140" spans="1:40" x14ac:dyDescent="0.25">
      <c r="A140" s="1">
        <v>3</v>
      </c>
      <c r="B140" s="1" t="s">
        <v>288</v>
      </c>
      <c r="C140" s="1">
        <v>21</v>
      </c>
      <c r="D140" s="1"/>
      <c r="E140" s="49">
        <v>1</v>
      </c>
      <c r="F140" s="49">
        <v>1</v>
      </c>
      <c r="G140">
        <v>3</v>
      </c>
      <c r="H140">
        <v>0</v>
      </c>
      <c r="I140" s="8">
        <v>21</v>
      </c>
      <c r="J140" s="49">
        <v>1</v>
      </c>
      <c r="K140" s="49">
        <v>3</v>
      </c>
      <c r="L140" s="51">
        <v>14.518000000000086</v>
      </c>
      <c r="M140" s="49">
        <v>0</v>
      </c>
      <c r="N140" s="49">
        <v>2</v>
      </c>
      <c r="O140" s="51">
        <v>4.9719999999998983</v>
      </c>
      <c r="P140" s="51">
        <v>2.4859999999999491</v>
      </c>
      <c r="Q140" s="51">
        <v>3.1789999999998431</v>
      </c>
      <c r="R140" s="51">
        <v>3.1789999999998431</v>
      </c>
      <c r="S140" s="51">
        <v>3.1789999999998431</v>
      </c>
      <c r="T140" s="1">
        <v>0</v>
      </c>
      <c r="U140" s="1">
        <v>1</v>
      </c>
      <c r="V140" s="51">
        <v>0.51000000000004375</v>
      </c>
      <c r="W140" s="51">
        <v>0.51000000000004375</v>
      </c>
      <c r="X140" s="51">
        <v>0.51000000000004375</v>
      </c>
      <c r="Y140" s="51">
        <v>0.51000000000004375</v>
      </c>
      <c r="Z140" s="51">
        <v>0.51000000000004375</v>
      </c>
      <c r="AA140" s="1">
        <v>1</v>
      </c>
      <c r="AB140" s="1">
        <v>1</v>
      </c>
      <c r="AC140" s="51">
        <v>14.518000000000086</v>
      </c>
      <c r="AD140" s="51">
        <v>14.518000000000086</v>
      </c>
      <c r="AE140" s="51">
        <v>14.518000000000086</v>
      </c>
      <c r="AF140" s="51">
        <v>14.518000000000086</v>
      </c>
      <c r="AG140" s="51" t="s">
        <v>466</v>
      </c>
      <c r="AH140" s="1">
        <v>0</v>
      </c>
      <c r="AI140" s="1">
        <v>0</v>
      </c>
      <c r="AJ140" s="40">
        <v>0</v>
      </c>
      <c r="AK140" s="40" t="s">
        <v>466</v>
      </c>
      <c r="AL140" s="40">
        <v>0</v>
      </c>
      <c r="AM140" s="40" t="s">
        <v>466</v>
      </c>
      <c r="AN140" s="40" t="s">
        <v>466</v>
      </c>
    </row>
    <row r="141" spans="1:40" x14ac:dyDescent="0.25">
      <c r="A141" s="1">
        <v>3</v>
      </c>
      <c r="B141" s="1" t="s">
        <v>283</v>
      </c>
      <c r="C141" s="1">
        <v>51</v>
      </c>
      <c r="D141" s="1"/>
      <c r="E141" s="49">
        <v>0</v>
      </c>
      <c r="F141" s="49"/>
      <c r="G141">
        <v>2</v>
      </c>
      <c r="H141">
        <v>0</v>
      </c>
      <c r="I141" s="8"/>
      <c r="J141" s="49"/>
      <c r="K141" s="49"/>
      <c r="L141" s="51"/>
      <c r="M141" s="49"/>
      <c r="N141" s="49"/>
      <c r="O141" s="51"/>
      <c r="P141" s="51"/>
      <c r="Q141" s="51"/>
      <c r="R141" s="51"/>
      <c r="S141" s="51"/>
      <c r="V141" s="51"/>
      <c r="W141" s="51"/>
      <c r="X141" s="51"/>
      <c r="Y141" s="51"/>
      <c r="Z141" s="51"/>
      <c r="AC141" s="51"/>
      <c r="AD141" s="51"/>
      <c r="AE141" s="51"/>
      <c r="AF141" s="51"/>
      <c r="AG141" s="51"/>
      <c r="AJ141" s="40"/>
      <c r="AK141" s="40"/>
      <c r="AL141" s="40"/>
      <c r="AM141" s="40"/>
      <c r="AN141" s="40"/>
    </row>
    <row r="142" spans="1:40" x14ac:dyDescent="0.25">
      <c r="A142" s="1">
        <v>3</v>
      </c>
      <c r="B142" s="1" t="s">
        <v>283</v>
      </c>
      <c r="C142" s="1">
        <v>52</v>
      </c>
      <c r="D142" s="1"/>
      <c r="E142" s="49">
        <v>1</v>
      </c>
      <c r="F142" s="49">
        <v>1</v>
      </c>
      <c r="G142">
        <v>3</v>
      </c>
      <c r="H142">
        <v>0</v>
      </c>
      <c r="I142" s="8">
        <v>21.9</v>
      </c>
      <c r="J142" s="49">
        <v>3</v>
      </c>
      <c r="K142" s="49">
        <v>5</v>
      </c>
      <c r="L142" s="51">
        <v>13.990999999999932</v>
      </c>
      <c r="M142" s="49">
        <v>0</v>
      </c>
      <c r="N142" s="49">
        <v>2</v>
      </c>
      <c r="O142" s="51">
        <v>5.550000000000388</v>
      </c>
      <c r="P142" s="51">
        <v>2.775000000000194</v>
      </c>
      <c r="Q142" s="51">
        <v>3.4590000000001786</v>
      </c>
      <c r="R142" s="51">
        <v>2.0910000000002094</v>
      </c>
      <c r="S142" s="51">
        <v>2.0910000000002094</v>
      </c>
      <c r="T142" s="1">
        <v>0</v>
      </c>
      <c r="U142" s="1">
        <v>2</v>
      </c>
      <c r="V142" s="51">
        <v>1.1979999999994551</v>
      </c>
      <c r="W142" s="51">
        <v>0.59899999999972753</v>
      </c>
      <c r="X142" s="51">
        <v>0.73899999999974542</v>
      </c>
      <c r="Y142" s="51">
        <v>0.73899999999974542</v>
      </c>
      <c r="Z142" s="51">
        <v>0.73899999999974542</v>
      </c>
      <c r="AA142" s="1">
        <v>1</v>
      </c>
      <c r="AB142" s="1">
        <v>2</v>
      </c>
      <c r="AC142" s="51">
        <v>13.252000000000185</v>
      </c>
      <c r="AD142" s="51">
        <v>6.6260000000000927</v>
      </c>
      <c r="AE142" s="51">
        <v>12.631000000000014</v>
      </c>
      <c r="AF142" s="51">
        <v>12.631000000000014</v>
      </c>
      <c r="AG142" s="51">
        <v>0.62100000000017141</v>
      </c>
      <c r="AH142" s="1">
        <v>0</v>
      </c>
      <c r="AI142" s="1">
        <v>0</v>
      </c>
      <c r="AJ142" s="40">
        <v>0</v>
      </c>
      <c r="AK142" s="40" t="s">
        <v>466</v>
      </c>
      <c r="AL142" s="40">
        <v>0</v>
      </c>
      <c r="AM142" s="40" t="s">
        <v>466</v>
      </c>
      <c r="AN142" s="40" t="s">
        <v>466</v>
      </c>
    </row>
    <row r="143" spans="1:40" x14ac:dyDescent="0.25">
      <c r="A143" s="1">
        <v>3</v>
      </c>
      <c r="B143" s="1" t="s">
        <v>283</v>
      </c>
      <c r="C143" s="1">
        <v>53</v>
      </c>
      <c r="D143" s="5"/>
      <c r="E143" s="49">
        <v>1</v>
      </c>
      <c r="F143" s="49">
        <v>1</v>
      </c>
      <c r="G143">
        <v>3</v>
      </c>
      <c r="H143">
        <v>0</v>
      </c>
      <c r="I143" s="8">
        <v>35.4</v>
      </c>
      <c r="J143" s="49"/>
      <c r="K143" s="49">
        <v>3</v>
      </c>
      <c r="L143" s="51" t="s">
        <v>466</v>
      </c>
      <c r="M143" s="49">
        <v>0</v>
      </c>
      <c r="N143" s="49">
        <v>0</v>
      </c>
      <c r="O143" s="51">
        <v>0</v>
      </c>
      <c r="P143" s="51" t="s">
        <v>466</v>
      </c>
      <c r="Q143" s="51">
        <v>0</v>
      </c>
      <c r="R143" s="51" t="s">
        <v>466</v>
      </c>
      <c r="S143" s="51" t="s">
        <v>466</v>
      </c>
      <c r="T143" s="1">
        <v>0</v>
      </c>
      <c r="U143" s="1">
        <v>2</v>
      </c>
      <c r="V143" s="51">
        <v>0.77300000000026792</v>
      </c>
      <c r="W143" s="51">
        <v>0.38650000000013396</v>
      </c>
      <c r="X143" s="51">
        <v>0.74799999999980438</v>
      </c>
      <c r="Y143" s="51">
        <v>0.74799999999980438</v>
      </c>
      <c r="Z143" s="51">
        <v>0.74799999999980438</v>
      </c>
      <c r="AA143" s="1">
        <v>1</v>
      </c>
      <c r="AB143" s="1">
        <v>2</v>
      </c>
      <c r="AC143" s="51">
        <v>19.226999999999762</v>
      </c>
      <c r="AD143" s="51">
        <v>9.6134999999998811</v>
      </c>
      <c r="AE143" s="51">
        <v>16.388000000000048</v>
      </c>
      <c r="AF143" s="51">
        <v>2.838999999999714</v>
      </c>
      <c r="AG143" s="51">
        <v>16.388000000000048</v>
      </c>
      <c r="AH143" s="1">
        <v>0</v>
      </c>
      <c r="AI143" s="1">
        <v>0</v>
      </c>
      <c r="AJ143" s="40">
        <v>0</v>
      </c>
      <c r="AK143" s="40" t="s">
        <v>466</v>
      </c>
      <c r="AL143" s="40">
        <v>0</v>
      </c>
      <c r="AM143" s="40" t="s">
        <v>466</v>
      </c>
      <c r="AN143" s="40" t="s">
        <v>466</v>
      </c>
    </row>
    <row r="144" spans="1:40" x14ac:dyDescent="0.25">
      <c r="A144" s="1">
        <v>3</v>
      </c>
      <c r="B144" s="1" t="s">
        <v>283</v>
      </c>
      <c r="C144" s="1">
        <v>54</v>
      </c>
      <c r="D144" s="1"/>
      <c r="E144" s="49">
        <v>1</v>
      </c>
      <c r="F144" s="49">
        <v>1</v>
      </c>
      <c r="G144">
        <v>3</v>
      </c>
      <c r="H144">
        <v>0</v>
      </c>
      <c r="I144" s="8">
        <v>25.5</v>
      </c>
      <c r="J144" s="49">
        <v>1</v>
      </c>
      <c r="K144" s="49">
        <v>8</v>
      </c>
      <c r="L144" s="51">
        <v>0.50999999999974399</v>
      </c>
      <c r="M144" s="49">
        <v>0</v>
      </c>
      <c r="N144" s="49">
        <v>4</v>
      </c>
      <c r="O144" s="51">
        <v>15.078999999999866</v>
      </c>
      <c r="P144" s="51">
        <v>3.7697499999999664</v>
      </c>
      <c r="Q144" s="51">
        <v>8.7209999999998793</v>
      </c>
      <c r="R144" s="51">
        <v>8.7209999999998793</v>
      </c>
      <c r="S144" s="51">
        <v>8.7209999999998793</v>
      </c>
      <c r="T144" s="1">
        <v>1</v>
      </c>
      <c r="U144" s="1">
        <v>1</v>
      </c>
      <c r="V144" s="51">
        <v>0.50999999999974399</v>
      </c>
      <c r="W144" s="51">
        <v>0.50999999999974399</v>
      </c>
      <c r="X144" s="51">
        <v>0.50999999999974399</v>
      </c>
      <c r="Y144" s="51">
        <v>0.50999999999974399</v>
      </c>
      <c r="Z144" s="51" t="s">
        <v>466</v>
      </c>
      <c r="AA144" s="1">
        <v>0</v>
      </c>
      <c r="AB144" s="1">
        <v>4</v>
      </c>
      <c r="AC144" s="51">
        <v>4.4110000000004206</v>
      </c>
      <c r="AD144" s="51">
        <v>1.1027500000001051</v>
      </c>
      <c r="AE144" s="51">
        <v>1.887000000000072</v>
      </c>
      <c r="AF144" s="51">
        <v>1.887000000000072</v>
      </c>
      <c r="AG144" s="51">
        <v>1.887000000000072</v>
      </c>
      <c r="AH144" s="1">
        <v>0</v>
      </c>
      <c r="AI144" s="1">
        <v>0</v>
      </c>
      <c r="AJ144" s="40">
        <v>0</v>
      </c>
      <c r="AK144" s="40" t="s">
        <v>466</v>
      </c>
      <c r="AL144" s="40">
        <v>0</v>
      </c>
      <c r="AM144" s="40" t="s">
        <v>466</v>
      </c>
      <c r="AN144" s="40" t="s">
        <v>466</v>
      </c>
    </row>
    <row r="145" spans="1:40" x14ac:dyDescent="0.25">
      <c r="A145" s="1">
        <v>3</v>
      </c>
      <c r="B145" s="1" t="s">
        <v>288</v>
      </c>
      <c r="C145" s="1">
        <v>55</v>
      </c>
      <c r="D145" s="1"/>
      <c r="E145" s="49">
        <v>0</v>
      </c>
      <c r="F145" s="49"/>
      <c r="G145">
        <v>2</v>
      </c>
      <c r="H145">
        <v>0</v>
      </c>
      <c r="I145" s="8"/>
      <c r="J145" s="49"/>
      <c r="K145" s="49"/>
      <c r="L145" s="51"/>
      <c r="M145" s="49"/>
      <c r="N145" s="49"/>
      <c r="O145" s="51"/>
      <c r="P145" s="51"/>
      <c r="Q145" s="51"/>
      <c r="R145" s="51"/>
      <c r="S145" s="51"/>
      <c r="V145" s="51"/>
      <c r="W145" s="51"/>
      <c r="X145" s="51"/>
      <c r="Y145" s="51"/>
      <c r="Z145" s="51"/>
      <c r="AC145" s="51"/>
      <c r="AD145" s="51"/>
      <c r="AE145" s="51"/>
      <c r="AF145" s="51"/>
      <c r="AG145" s="51"/>
      <c r="AJ145" s="40"/>
      <c r="AK145" s="40"/>
      <c r="AL145" s="40"/>
      <c r="AM145" s="40"/>
      <c r="AN145" s="40"/>
    </row>
    <row r="146" spans="1:40" x14ac:dyDescent="0.25">
      <c r="A146" s="1">
        <v>3</v>
      </c>
      <c r="B146" s="1" t="s">
        <v>288</v>
      </c>
      <c r="C146" s="1">
        <v>56</v>
      </c>
      <c r="D146" s="1"/>
      <c r="E146" s="49">
        <v>0</v>
      </c>
      <c r="F146" s="49"/>
      <c r="G146">
        <v>2</v>
      </c>
      <c r="H146">
        <v>0</v>
      </c>
      <c r="I146" s="8"/>
      <c r="J146" s="49"/>
      <c r="K146" s="49"/>
      <c r="L146" s="51"/>
      <c r="M146" s="49"/>
      <c r="N146" s="49"/>
      <c r="O146" s="51"/>
      <c r="P146" s="51"/>
      <c r="Q146" s="51"/>
      <c r="R146" s="51"/>
      <c r="S146" s="51"/>
      <c r="V146" s="51"/>
      <c r="W146" s="51"/>
      <c r="X146" s="51"/>
      <c r="Y146" s="51"/>
      <c r="Z146" s="51"/>
      <c r="AC146" s="51"/>
      <c r="AD146" s="51"/>
      <c r="AE146" s="51"/>
      <c r="AF146" s="51"/>
      <c r="AG146" s="51"/>
      <c r="AJ146" s="40"/>
      <c r="AK146" s="40"/>
      <c r="AL146" s="40"/>
      <c r="AM146" s="40"/>
      <c r="AN146" s="40"/>
    </row>
    <row r="147" spans="1:40" s="42" customFormat="1" x14ac:dyDescent="0.25">
      <c r="A147" s="42">
        <v>3</v>
      </c>
      <c r="B147" s="42" t="s">
        <v>283</v>
      </c>
      <c r="C147" s="42">
        <v>57</v>
      </c>
      <c r="D147" s="47"/>
      <c r="E147" s="49">
        <v>1</v>
      </c>
      <c r="F147" s="49">
        <v>0</v>
      </c>
      <c r="G147" s="30">
        <v>3</v>
      </c>
      <c r="H147" s="30">
        <v>3</v>
      </c>
      <c r="I147" s="8">
        <v>0</v>
      </c>
      <c r="J147" s="49"/>
      <c r="K147" s="49">
        <v>2</v>
      </c>
      <c r="L147" s="51" t="s">
        <v>466</v>
      </c>
      <c r="M147" s="49">
        <v>0</v>
      </c>
      <c r="N147" s="49">
        <v>0</v>
      </c>
      <c r="O147" s="51">
        <v>0</v>
      </c>
      <c r="P147" s="51" t="s">
        <v>466</v>
      </c>
      <c r="Q147" s="51">
        <v>0</v>
      </c>
      <c r="R147" s="51" t="s">
        <v>466</v>
      </c>
      <c r="S147" s="51" t="s">
        <v>466</v>
      </c>
      <c r="T147" s="1">
        <v>0</v>
      </c>
      <c r="U147" s="1">
        <v>1</v>
      </c>
      <c r="V147" s="51">
        <v>0.61200000000011245</v>
      </c>
      <c r="W147" s="51">
        <v>0.61200000000011245</v>
      </c>
      <c r="X147" s="51">
        <v>0.61200000000011245</v>
      </c>
      <c r="Y147" s="51">
        <v>0.61200000000011245</v>
      </c>
      <c r="Z147" s="51">
        <v>0.61200000000011245</v>
      </c>
      <c r="AA147" s="1">
        <v>1</v>
      </c>
      <c r="AB147" s="1">
        <v>2</v>
      </c>
      <c r="AC147" s="51">
        <v>19.387999999999916</v>
      </c>
      <c r="AD147" s="51">
        <v>9.6939999999999582</v>
      </c>
      <c r="AE147" s="51">
        <v>12.307999999999996</v>
      </c>
      <c r="AF147" s="51">
        <v>12.307999999999996</v>
      </c>
      <c r="AG147" s="51">
        <v>7.0799999999999201</v>
      </c>
      <c r="AH147" s="1">
        <v>0</v>
      </c>
      <c r="AI147" s="1">
        <v>0</v>
      </c>
      <c r="AJ147" s="40">
        <v>0</v>
      </c>
      <c r="AK147" s="40" t="s">
        <v>466</v>
      </c>
      <c r="AL147" s="40">
        <v>0</v>
      </c>
      <c r="AM147" s="40" t="s">
        <v>466</v>
      </c>
      <c r="AN147" s="40" t="s">
        <v>466</v>
      </c>
    </row>
    <row r="148" spans="1:40" x14ac:dyDescent="0.25">
      <c r="A148" s="1">
        <v>3</v>
      </c>
      <c r="B148" s="1" t="s">
        <v>283</v>
      </c>
      <c r="C148" s="1">
        <v>58</v>
      </c>
      <c r="D148" s="1"/>
      <c r="E148" s="49">
        <v>1</v>
      </c>
      <c r="F148" s="49">
        <v>1</v>
      </c>
      <c r="G148">
        <v>3</v>
      </c>
      <c r="H148">
        <v>0</v>
      </c>
      <c r="I148" s="8">
        <v>26.5</v>
      </c>
      <c r="J148" s="49"/>
      <c r="K148" s="49">
        <v>2</v>
      </c>
      <c r="L148" s="51" t="s">
        <v>466</v>
      </c>
      <c r="M148" s="49">
        <v>0</v>
      </c>
      <c r="N148" s="49">
        <v>0</v>
      </c>
      <c r="O148" s="51">
        <v>0</v>
      </c>
      <c r="P148" s="51" t="s">
        <v>466</v>
      </c>
      <c r="Q148" s="51">
        <v>0</v>
      </c>
      <c r="R148" s="51" t="s">
        <v>466</v>
      </c>
      <c r="S148" s="51" t="s">
        <v>466</v>
      </c>
      <c r="T148" s="1">
        <v>0</v>
      </c>
      <c r="U148" s="1">
        <v>1</v>
      </c>
      <c r="V148" s="51">
        <v>0.51000000000004375</v>
      </c>
      <c r="W148" s="51">
        <v>0.51000000000004375</v>
      </c>
      <c r="X148" s="51">
        <v>0.51000000000004375</v>
      </c>
      <c r="Y148" s="51">
        <v>0.51000000000004375</v>
      </c>
      <c r="Z148" s="51">
        <v>0.51000000000004375</v>
      </c>
      <c r="AA148" s="1">
        <v>1</v>
      </c>
      <c r="AB148" s="1">
        <v>2</v>
      </c>
      <c r="AC148" s="51">
        <v>19.489999999999984</v>
      </c>
      <c r="AD148" s="51">
        <v>9.7449999999999921</v>
      </c>
      <c r="AE148" s="51">
        <v>10.403999999999813</v>
      </c>
      <c r="AF148" s="51">
        <v>10.403999999999813</v>
      </c>
      <c r="AG148" s="51">
        <v>9.0860000000001726</v>
      </c>
      <c r="AH148" s="1">
        <v>0</v>
      </c>
      <c r="AI148" s="1">
        <v>0</v>
      </c>
      <c r="AJ148" s="40">
        <v>0</v>
      </c>
      <c r="AK148" s="40" t="s">
        <v>466</v>
      </c>
      <c r="AL148" s="40">
        <v>0</v>
      </c>
      <c r="AM148" s="40" t="s">
        <v>466</v>
      </c>
      <c r="AN148" s="40" t="s">
        <v>466</v>
      </c>
    </row>
    <row r="149" spans="1:40" x14ac:dyDescent="0.25">
      <c r="A149" s="1">
        <v>3</v>
      </c>
      <c r="B149" s="1" t="s">
        <v>283</v>
      </c>
      <c r="C149" s="1">
        <v>59</v>
      </c>
      <c r="D149" s="1"/>
      <c r="E149" s="49">
        <v>0</v>
      </c>
      <c r="F149" s="49"/>
      <c r="G149">
        <v>2</v>
      </c>
      <c r="H149">
        <v>0</v>
      </c>
      <c r="I149" s="8"/>
      <c r="J149" s="49"/>
      <c r="K149" s="49"/>
      <c r="L149" s="51"/>
      <c r="M149" s="49"/>
      <c r="N149" s="49"/>
      <c r="O149" s="51"/>
      <c r="P149" s="51"/>
      <c r="Q149" s="51"/>
      <c r="R149" s="51"/>
      <c r="S149" s="51"/>
      <c r="V149" s="51"/>
      <c r="W149" s="51"/>
      <c r="X149" s="51"/>
      <c r="Y149" s="51"/>
      <c r="Z149" s="51"/>
      <c r="AC149" s="51"/>
      <c r="AD149" s="51"/>
      <c r="AE149" s="51"/>
      <c r="AF149" s="51"/>
      <c r="AG149" s="51"/>
      <c r="AJ149" s="40"/>
      <c r="AK149" s="40"/>
      <c r="AL149" s="40"/>
      <c r="AM149" s="40"/>
      <c r="AN149" s="40"/>
    </row>
    <row r="150" spans="1:40" x14ac:dyDescent="0.25">
      <c r="A150" s="1">
        <v>3</v>
      </c>
      <c r="B150" s="1" t="s">
        <v>283</v>
      </c>
      <c r="C150" s="1">
        <v>60</v>
      </c>
      <c r="D150" s="1"/>
      <c r="E150" s="49">
        <v>1</v>
      </c>
      <c r="F150" s="49">
        <v>0</v>
      </c>
      <c r="G150">
        <v>3</v>
      </c>
      <c r="H150">
        <v>0</v>
      </c>
      <c r="I150" s="8">
        <v>6.6</v>
      </c>
      <c r="J150" s="49">
        <v>0</v>
      </c>
      <c r="K150" s="49">
        <v>2</v>
      </c>
      <c r="L150" s="51" t="s">
        <v>466</v>
      </c>
      <c r="M150" s="49">
        <v>1</v>
      </c>
      <c r="N150" s="49">
        <v>2</v>
      </c>
      <c r="O150" s="51">
        <v>5.9200000000001136</v>
      </c>
      <c r="P150" s="51">
        <v>2.9600000000000568</v>
      </c>
      <c r="Q150" s="51">
        <v>3.0939999999998857</v>
      </c>
      <c r="R150" s="51">
        <v>3.0939999999998857</v>
      </c>
      <c r="S150" s="51">
        <v>2.8260000000002283</v>
      </c>
      <c r="T150" s="1">
        <v>0</v>
      </c>
      <c r="U150" s="1">
        <v>0</v>
      </c>
      <c r="V150" s="51">
        <v>0</v>
      </c>
      <c r="W150" s="51" t="s">
        <v>466</v>
      </c>
      <c r="X150" s="51">
        <v>0</v>
      </c>
      <c r="Y150" s="51" t="s">
        <v>466</v>
      </c>
      <c r="Z150" s="51" t="s">
        <v>466</v>
      </c>
      <c r="AA150" s="1">
        <v>0</v>
      </c>
      <c r="AB150" s="1">
        <v>0</v>
      </c>
      <c r="AC150" s="51">
        <v>0</v>
      </c>
      <c r="AD150" s="51" t="s">
        <v>466</v>
      </c>
      <c r="AE150" s="51">
        <v>0</v>
      </c>
      <c r="AF150" s="51" t="s">
        <v>466</v>
      </c>
      <c r="AG150" s="51" t="s">
        <v>466</v>
      </c>
      <c r="AH150" s="1">
        <v>0</v>
      </c>
      <c r="AI150" s="1">
        <v>1</v>
      </c>
      <c r="AJ150" s="40">
        <v>0.67999999999995842</v>
      </c>
      <c r="AK150" s="40">
        <v>0.67999999999995842</v>
      </c>
      <c r="AL150" s="40">
        <v>0.67999999999995842</v>
      </c>
      <c r="AM150" s="40">
        <v>0.67999999999995842</v>
      </c>
      <c r="AN150" s="40">
        <v>0.67999999999995842</v>
      </c>
    </row>
    <row r="151" spans="1:40" x14ac:dyDescent="0.25">
      <c r="A151" s="1">
        <v>3</v>
      </c>
      <c r="B151" s="1" t="s">
        <v>283</v>
      </c>
      <c r="C151" s="1">
        <v>61</v>
      </c>
      <c r="D151" s="5"/>
      <c r="E151" s="49">
        <v>1</v>
      </c>
      <c r="F151" s="49">
        <v>1</v>
      </c>
      <c r="G151">
        <v>3</v>
      </c>
      <c r="H151">
        <v>0</v>
      </c>
      <c r="I151" s="8">
        <v>27.4</v>
      </c>
      <c r="J151" s="49"/>
      <c r="K151" s="49">
        <v>2</v>
      </c>
      <c r="L151" s="51" t="s">
        <v>466</v>
      </c>
      <c r="M151" s="49">
        <v>0</v>
      </c>
      <c r="N151" s="49">
        <v>0</v>
      </c>
      <c r="O151" s="51">
        <v>0</v>
      </c>
      <c r="P151" s="51" t="s">
        <v>466</v>
      </c>
      <c r="Q151" s="51">
        <v>0</v>
      </c>
      <c r="R151" s="51" t="s">
        <v>466</v>
      </c>
      <c r="S151" s="51" t="s">
        <v>466</v>
      </c>
      <c r="T151" s="1">
        <v>0</v>
      </c>
      <c r="U151" s="1">
        <v>1</v>
      </c>
      <c r="V151" s="51">
        <v>0.50999999999974399</v>
      </c>
      <c r="W151" s="51">
        <v>0.50999999999974399</v>
      </c>
      <c r="X151" s="51">
        <v>0.50999999999974399</v>
      </c>
      <c r="Y151" s="51">
        <v>0.50999999999974399</v>
      </c>
      <c r="Z151" s="51">
        <v>0.50999999999974399</v>
      </c>
      <c r="AA151" s="1">
        <v>1</v>
      </c>
      <c r="AB151" s="1">
        <v>2</v>
      </c>
      <c r="AC151" s="51">
        <v>19.490000000000286</v>
      </c>
      <c r="AD151" s="51">
        <v>9.7450000000001431</v>
      </c>
      <c r="AE151" s="51">
        <v>9.9870000000003785</v>
      </c>
      <c r="AF151" s="51">
        <v>9.502999999999906</v>
      </c>
      <c r="AG151" s="51">
        <v>9.9870000000003785</v>
      </c>
      <c r="AH151" s="1">
        <v>0</v>
      </c>
      <c r="AI151" s="1">
        <v>0</v>
      </c>
      <c r="AJ151" s="40">
        <v>0</v>
      </c>
      <c r="AK151" s="40" t="s">
        <v>466</v>
      </c>
      <c r="AL151" s="40">
        <v>0</v>
      </c>
      <c r="AM151" s="40" t="s">
        <v>466</v>
      </c>
      <c r="AN151" s="40" t="s">
        <v>466</v>
      </c>
    </row>
    <row r="152" spans="1:40" x14ac:dyDescent="0.25">
      <c r="A152" s="1">
        <v>3</v>
      </c>
      <c r="B152" s="1" t="s">
        <v>283</v>
      </c>
      <c r="C152" s="1">
        <v>62</v>
      </c>
      <c r="D152" s="5"/>
      <c r="E152" s="49">
        <v>1</v>
      </c>
      <c r="F152" s="49">
        <v>1</v>
      </c>
      <c r="G152">
        <v>3</v>
      </c>
      <c r="H152">
        <v>0</v>
      </c>
      <c r="I152" s="8">
        <v>27.2</v>
      </c>
      <c r="J152" s="49"/>
      <c r="K152" s="49">
        <v>5</v>
      </c>
      <c r="L152" s="51" t="s">
        <v>466</v>
      </c>
      <c r="M152" s="49">
        <v>0</v>
      </c>
      <c r="N152" s="49">
        <v>0</v>
      </c>
      <c r="O152" s="51">
        <v>0</v>
      </c>
      <c r="P152" s="51" t="s">
        <v>466</v>
      </c>
      <c r="Q152" s="51">
        <v>0</v>
      </c>
      <c r="R152" s="51" t="s">
        <v>466</v>
      </c>
      <c r="S152" s="51" t="s">
        <v>466</v>
      </c>
      <c r="T152" s="1">
        <v>0</v>
      </c>
      <c r="U152" s="1">
        <v>3</v>
      </c>
      <c r="V152" s="51">
        <v>15.953999999999603</v>
      </c>
      <c r="W152" s="51">
        <v>5.3179999999998673</v>
      </c>
      <c r="X152" s="51">
        <v>10.862999999999523</v>
      </c>
      <c r="Y152" s="51">
        <v>10.862999999999523</v>
      </c>
      <c r="Z152" s="51">
        <v>10.862999999999523</v>
      </c>
      <c r="AA152" s="1">
        <v>1</v>
      </c>
      <c r="AB152" s="1">
        <v>3</v>
      </c>
      <c r="AC152" s="51">
        <v>4.0460000000004275</v>
      </c>
      <c r="AD152" s="51">
        <v>1.348666666666809</v>
      </c>
      <c r="AE152" s="51">
        <v>1.8189999999999262</v>
      </c>
      <c r="AF152" s="51">
        <v>0.95200000000024154</v>
      </c>
      <c r="AG152" s="51">
        <v>1.2750000000002593</v>
      </c>
      <c r="AH152" s="1">
        <v>0</v>
      </c>
      <c r="AI152" s="1">
        <v>0</v>
      </c>
      <c r="AJ152" s="40">
        <v>0</v>
      </c>
      <c r="AK152" s="40" t="s">
        <v>466</v>
      </c>
      <c r="AL152" s="40">
        <v>0</v>
      </c>
      <c r="AM152" s="40" t="s">
        <v>466</v>
      </c>
      <c r="AN152" s="40" t="s">
        <v>466</v>
      </c>
    </row>
    <row r="153" spans="1:40" x14ac:dyDescent="0.25">
      <c r="A153" s="1">
        <v>3</v>
      </c>
      <c r="B153" s="1" t="s">
        <v>283</v>
      </c>
      <c r="C153" s="1">
        <v>63</v>
      </c>
      <c r="D153" s="5"/>
      <c r="E153" s="49">
        <v>1</v>
      </c>
      <c r="F153" s="49">
        <v>1</v>
      </c>
      <c r="G153">
        <v>3</v>
      </c>
      <c r="H153">
        <v>0</v>
      </c>
      <c r="I153" s="8">
        <v>25.4</v>
      </c>
      <c r="J153" s="49"/>
      <c r="K153" s="49">
        <v>0</v>
      </c>
      <c r="L153" s="51" t="s">
        <v>466</v>
      </c>
      <c r="M153" s="49">
        <v>0</v>
      </c>
      <c r="N153" s="49">
        <v>0</v>
      </c>
      <c r="O153" s="51">
        <v>0</v>
      </c>
      <c r="P153" s="51" t="s">
        <v>466</v>
      </c>
      <c r="Q153" s="51">
        <v>0</v>
      </c>
      <c r="R153" s="51" t="s">
        <v>466</v>
      </c>
      <c r="S153" s="51" t="s">
        <v>466</v>
      </c>
      <c r="T153" s="1">
        <v>0</v>
      </c>
      <c r="U153" s="1">
        <v>0</v>
      </c>
      <c r="V153" s="51">
        <v>0</v>
      </c>
      <c r="W153" s="51" t="s">
        <v>466</v>
      </c>
      <c r="X153" s="51">
        <v>0</v>
      </c>
      <c r="Y153" s="51" t="s">
        <v>466</v>
      </c>
      <c r="Z153" s="51" t="s">
        <v>466</v>
      </c>
      <c r="AA153" s="1">
        <v>1</v>
      </c>
      <c r="AB153" s="1">
        <v>1</v>
      </c>
      <c r="AC153" s="51">
        <v>20.000000000000028</v>
      </c>
      <c r="AD153" s="51">
        <v>20.000000000000028</v>
      </c>
      <c r="AE153" s="51">
        <v>20.000000000000028</v>
      </c>
      <c r="AF153" s="51">
        <v>20.000000000000028</v>
      </c>
      <c r="AG153" s="51" t="s">
        <v>466</v>
      </c>
      <c r="AH153" s="1">
        <v>0</v>
      </c>
      <c r="AI153" s="1">
        <v>0</v>
      </c>
      <c r="AJ153" s="40">
        <v>0</v>
      </c>
      <c r="AK153" s="40" t="s">
        <v>466</v>
      </c>
      <c r="AL153" s="40">
        <v>0</v>
      </c>
      <c r="AM153" s="40" t="s">
        <v>466</v>
      </c>
      <c r="AN153" s="40" t="s">
        <v>466</v>
      </c>
    </row>
    <row r="154" spans="1:40" x14ac:dyDescent="0.25">
      <c r="A154" s="1">
        <v>3</v>
      </c>
      <c r="B154" s="1" t="s">
        <v>283</v>
      </c>
      <c r="C154" s="1">
        <v>64</v>
      </c>
      <c r="D154" s="1"/>
      <c r="E154" s="49">
        <v>1</v>
      </c>
      <c r="F154" s="49">
        <v>1</v>
      </c>
      <c r="G154">
        <v>3</v>
      </c>
      <c r="H154">
        <v>0</v>
      </c>
      <c r="I154" s="8">
        <v>27.2</v>
      </c>
      <c r="J154" s="49"/>
      <c r="K154" s="49">
        <v>0</v>
      </c>
      <c r="L154" s="51" t="s">
        <v>466</v>
      </c>
      <c r="M154" s="49">
        <v>0</v>
      </c>
      <c r="N154" s="49">
        <v>0</v>
      </c>
      <c r="O154" s="51">
        <v>0</v>
      </c>
      <c r="P154" s="51" t="s">
        <v>466</v>
      </c>
      <c r="Q154" s="51">
        <v>0</v>
      </c>
      <c r="R154" s="51" t="s">
        <v>466</v>
      </c>
      <c r="S154" s="51" t="s">
        <v>466</v>
      </c>
      <c r="T154" s="1">
        <v>0</v>
      </c>
      <c r="U154" s="1">
        <v>0</v>
      </c>
      <c r="V154" s="51">
        <v>0</v>
      </c>
      <c r="W154" s="51" t="s">
        <v>466</v>
      </c>
      <c r="X154" s="51">
        <v>0</v>
      </c>
      <c r="Y154" s="51" t="s">
        <v>466</v>
      </c>
      <c r="Z154" s="51" t="s">
        <v>466</v>
      </c>
      <c r="AA154" s="1">
        <v>1</v>
      </c>
      <c r="AB154" s="1">
        <v>1</v>
      </c>
      <c r="AC154" s="51">
        <v>20.000000000000028</v>
      </c>
      <c r="AD154" s="51">
        <v>20.000000000000028</v>
      </c>
      <c r="AE154" s="51">
        <v>20.000000000000028</v>
      </c>
      <c r="AF154" s="51">
        <v>20.000000000000028</v>
      </c>
      <c r="AG154" s="51" t="s">
        <v>466</v>
      </c>
      <c r="AH154" s="1">
        <v>0</v>
      </c>
      <c r="AI154" s="1">
        <v>0</v>
      </c>
      <c r="AJ154" s="40">
        <v>0</v>
      </c>
      <c r="AK154" s="40" t="s">
        <v>466</v>
      </c>
      <c r="AL154" s="40">
        <v>0</v>
      </c>
      <c r="AM154" s="40" t="s">
        <v>466</v>
      </c>
      <c r="AN154" s="40" t="s">
        <v>466</v>
      </c>
    </row>
    <row r="155" spans="1:40" x14ac:dyDescent="0.25">
      <c r="A155" s="1">
        <v>3</v>
      </c>
      <c r="B155" s="1" t="s">
        <v>283</v>
      </c>
      <c r="C155" s="1">
        <v>65</v>
      </c>
      <c r="D155" s="1"/>
      <c r="E155" s="49">
        <v>1</v>
      </c>
      <c r="F155" s="49">
        <v>1</v>
      </c>
      <c r="G155">
        <v>3</v>
      </c>
      <c r="H155">
        <v>0</v>
      </c>
      <c r="I155" s="8">
        <v>26.3</v>
      </c>
      <c r="J155" s="49">
        <v>3</v>
      </c>
      <c r="K155" s="49">
        <v>4</v>
      </c>
      <c r="L155" s="51">
        <v>17.952000000000101</v>
      </c>
      <c r="M155" s="49">
        <v>0</v>
      </c>
      <c r="N155" s="49">
        <v>1</v>
      </c>
      <c r="O155" s="51">
        <v>0.66299999999954728</v>
      </c>
      <c r="P155" s="51">
        <v>0.66299999999954728</v>
      </c>
      <c r="Q155" s="51">
        <v>0.66299999999954728</v>
      </c>
      <c r="R155" s="51">
        <v>0.66299999999954728</v>
      </c>
      <c r="S155" s="51">
        <v>0.66299999999954728</v>
      </c>
      <c r="T155" s="1">
        <v>0</v>
      </c>
      <c r="U155" s="1">
        <v>2</v>
      </c>
      <c r="V155" s="51">
        <v>3.7000000000002586</v>
      </c>
      <c r="W155" s="51">
        <v>1.8500000000001293</v>
      </c>
      <c r="X155" s="51">
        <v>2.3149999999998783</v>
      </c>
      <c r="Y155" s="51">
        <v>2.3149999999998783</v>
      </c>
      <c r="Z155" s="51">
        <v>2.3149999999998783</v>
      </c>
      <c r="AA155" s="1">
        <v>1</v>
      </c>
      <c r="AB155" s="1">
        <v>2</v>
      </c>
      <c r="AC155" s="51">
        <v>15.637000000000222</v>
      </c>
      <c r="AD155" s="51">
        <v>7.8185000000001112</v>
      </c>
      <c r="AE155" s="51">
        <v>15.467000000000308</v>
      </c>
      <c r="AF155" s="51">
        <v>0.16999999999991466</v>
      </c>
      <c r="AG155" s="51">
        <v>15.467000000000308</v>
      </c>
      <c r="AH155" s="1">
        <v>0</v>
      </c>
      <c r="AI155" s="1">
        <v>0</v>
      </c>
      <c r="AJ155" s="40">
        <v>0</v>
      </c>
      <c r="AK155" s="40" t="s">
        <v>466</v>
      </c>
      <c r="AL155" s="40">
        <v>0</v>
      </c>
      <c r="AM155" s="40" t="s">
        <v>466</v>
      </c>
      <c r="AN155" s="40" t="s">
        <v>466</v>
      </c>
    </row>
    <row r="156" spans="1:40" x14ac:dyDescent="0.25">
      <c r="A156" s="1">
        <v>3</v>
      </c>
      <c r="B156" s="1" t="s">
        <v>283</v>
      </c>
      <c r="C156" s="1">
        <v>66</v>
      </c>
      <c r="D156" s="1"/>
      <c r="E156" s="49">
        <v>1</v>
      </c>
      <c r="F156" s="49">
        <v>1</v>
      </c>
      <c r="G156">
        <v>3</v>
      </c>
      <c r="H156">
        <v>0</v>
      </c>
      <c r="I156" s="8">
        <v>22</v>
      </c>
      <c r="J156" s="49">
        <v>3</v>
      </c>
      <c r="K156" s="49">
        <v>5</v>
      </c>
      <c r="L156" s="51">
        <v>12.852</v>
      </c>
      <c r="M156" s="49">
        <v>0</v>
      </c>
      <c r="N156" s="49">
        <v>2</v>
      </c>
      <c r="O156" s="51">
        <v>5.2439999999999944</v>
      </c>
      <c r="P156" s="51">
        <v>2.6219999999999972</v>
      </c>
      <c r="Q156" s="51">
        <v>3.8669999999999662</v>
      </c>
      <c r="R156" s="51">
        <v>1.3770000000000282</v>
      </c>
      <c r="S156" s="51">
        <v>1.3770000000000282</v>
      </c>
      <c r="T156" s="1">
        <v>0</v>
      </c>
      <c r="U156" s="1">
        <v>2</v>
      </c>
      <c r="V156" s="51">
        <v>3.2809999999999491</v>
      </c>
      <c r="W156" s="51">
        <v>1.6404999999999745</v>
      </c>
      <c r="X156" s="51">
        <v>1.9039999999999959</v>
      </c>
      <c r="Y156" s="51">
        <v>1.3769999999999532</v>
      </c>
      <c r="Z156" s="51">
        <v>1.3769999999999532</v>
      </c>
      <c r="AA156" s="1">
        <v>1</v>
      </c>
      <c r="AB156" s="1">
        <v>2</v>
      </c>
      <c r="AC156" s="51">
        <v>11.475000000000048</v>
      </c>
      <c r="AD156" s="51">
        <v>5.7375000000000238</v>
      </c>
      <c r="AE156" s="51">
        <v>9.2480000000000331</v>
      </c>
      <c r="AF156" s="51">
        <v>9.2480000000000331</v>
      </c>
      <c r="AG156" s="51">
        <v>2.2270000000000136</v>
      </c>
      <c r="AH156" s="1">
        <v>0</v>
      </c>
      <c r="AI156" s="1">
        <v>0</v>
      </c>
      <c r="AJ156" s="40">
        <v>0</v>
      </c>
      <c r="AK156" s="40" t="s">
        <v>466</v>
      </c>
      <c r="AL156" s="40">
        <v>0</v>
      </c>
      <c r="AM156" s="40" t="s">
        <v>466</v>
      </c>
      <c r="AN156" s="40" t="s">
        <v>466</v>
      </c>
    </row>
    <row r="157" spans="1:40" x14ac:dyDescent="0.25">
      <c r="A157" s="1">
        <v>3</v>
      </c>
      <c r="B157" s="1" t="s">
        <v>283</v>
      </c>
      <c r="C157" s="1">
        <v>67</v>
      </c>
      <c r="D157" s="1"/>
      <c r="E157" s="49">
        <v>1</v>
      </c>
      <c r="F157" s="49">
        <v>1</v>
      </c>
      <c r="G157">
        <v>3</v>
      </c>
      <c r="H157">
        <v>0</v>
      </c>
      <c r="I157" s="8">
        <v>21.7</v>
      </c>
      <c r="J157" s="49">
        <v>2</v>
      </c>
      <c r="K157" s="49">
        <v>6</v>
      </c>
      <c r="L157" s="51">
        <v>4.0460000000001273</v>
      </c>
      <c r="M157" s="49">
        <v>0</v>
      </c>
      <c r="N157" s="49">
        <v>3</v>
      </c>
      <c r="O157" s="51">
        <v>14.254000000000156</v>
      </c>
      <c r="P157" s="51">
        <v>4.7513333333333856</v>
      </c>
      <c r="Q157" s="51">
        <v>11.118000000000293</v>
      </c>
      <c r="R157" s="51">
        <v>11.118000000000293</v>
      </c>
      <c r="S157" s="51">
        <v>11.118000000000293</v>
      </c>
      <c r="T157" s="1">
        <v>0</v>
      </c>
      <c r="U157" s="1">
        <v>3</v>
      </c>
      <c r="V157" s="51">
        <v>2.6689999999994996</v>
      </c>
      <c r="W157" s="51">
        <v>0.88966666666649985</v>
      </c>
      <c r="X157" s="51">
        <v>1.2069999999998138</v>
      </c>
      <c r="Y157" s="51">
        <v>0.96899999999975339</v>
      </c>
      <c r="Z157" s="51">
        <v>0.96899999999975339</v>
      </c>
      <c r="AA157" s="1">
        <v>1</v>
      </c>
      <c r="AB157" s="1">
        <v>1</v>
      </c>
      <c r="AC157" s="51">
        <v>3.0770000000003739</v>
      </c>
      <c r="AD157" s="51">
        <v>3.0770000000003739</v>
      </c>
      <c r="AE157" s="51">
        <v>3.0770000000003739</v>
      </c>
      <c r="AF157" s="51">
        <v>3.0770000000003739</v>
      </c>
      <c r="AG157" s="51" t="s">
        <v>466</v>
      </c>
      <c r="AH157" s="1">
        <v>0</v>
      </c>
      <c r="AI157" s="1">
        <v>0</v>
      </c>
      <c r="AJ157" s="40">
        <v>0</v>
      </c>
      <c r="AK157" s="40" t="s">
        <v>466</v>
      </c>
      <c r="AL157" s="40">
        <v>0</v>
      </c>
      <c r="AM157" s="40" t="s">
        <v>466</v>
      </c>
      <c r="AN157" s="40" t="s">
        <v>466</v>
      </c>
    </row>
    <row r="158" spans="1:40" x14ac:dyDescent="0.25">
      <c r="A158" s="1">
        <v>3</v>
      </c>
      <c r="B158" s="1" t="s">
        <v>283</v>
      </c>
      <c r="C158" s="1">
        <v>68</v>
      </c>
      <c r="D158" s="1"/>
      <c r="E158" s="49">
        <v>0</v>
      </c>
      <c r="F158" s="49"/>
      <c r="G158">
        <v>2</v>
      </c>
      <c r="H158">
        <v>0</v>
      </c>
      <c r="I158" s="8"/>
      <c r="J158" s="49"/>
      <c r="K158" s="49"/>
      <c r="L158" s="51"/>
      <c r="M158" s="49"/>
      <c r="N158" s="49"/>
      <c r="O158" s="51"/>
      <c r="P158" s="51"/>
      <c r="Q158" s="51"/>
      <c r="R158" s="51"/>
      <c r="S158" s="51"/>
      <c r="V158" s="51"/>
      <c r="W158" s="51"/>
      <c r="X158" s="51"/>
      <c r="Y158" s="51"/>
      <c r="Z158" s="51"/>
      <c r="AC158" s="51"/>
      <c r="AD158" s="51"/>
      <c r="AE158" s="51"/>
      <c r="AF158" s="51"/>
      <c r="AG158" s="51"/>
      <c r="AJ158" s="40"/>
      <c r="AK158" s="40"/>
      <c r="AL158" s="40"/>
      <c r="AM158" s="40"/>
      <c r="AN158" s="40"/>
    </row>
    <row r="159" spans="1:40" x14ac:dyDescent="0.25">
      <c r="A159" s="1">
        <v>3</v>
      </c>
      <c r="B159" s="1" t="s">
        <v>283</v>
      </c>
      <c r="C159" s="1">
        <v>69</v>
      </c>
      <c r="D159" s="1"/>
      <c r="E159" s="49">
        <v>1</v>
      </c>
      <c r="F159" s="49">
        <v>0</v>
      </c>
      <c r="G159">
        <v>3</v>
      </c>
      <c r="H159">
        <v>0</v>
      </c>
      <c r="I159" s="8">
        <v>14.5</v>
      </c>
      <c r="J159" s="49">
        <v>3</v>
      </c>
      <c r="K159" s="49">
        <v>3</v>
      </c>
      <c r="L159" s="51">
        <v>11.305000000000021</v>
      </c>
      <c r="M159" s="49">
        <v>0</v>
      </c>
      <c r="N159" s="49">
        <v>1</v>
      </c>
      <c r="O159" s="51">
        <v>3.1949999999999479</v>
      </c>
      <c r="P159" s="51">
        <v>3.1949999999999479</v>
      </c>
      <c r="Q159" s="51">
        <v>3.1949999999999479</v>
      </c>
      <c r="R159" s="51">
        <v>3.1949999999999479</v>
      </c>
      <c r="S159" s="51">
        <v>3.1949999999999479</v>
      </c>
      <c r="T159" s="1">
        <v>0</v>
      </c>
      <c r="U159" s="1">
        <v>1</v>
      </c>
      <c r="V159" s="51">
        <v>3.0939999999998857</v>
      </c>
      <c r="W159" s="51">
        <v>3.0939999999998857</v>
      </c>
      <c r="X159" s="51">
        <v>3.0939999999998857</v>
      </c>
      <c r="Y159" s="51">
        <v>3.0939999999998857</v>
      </c>
      <c r="Z159" s="51">
        <v>3.0939999999998857</v>
      </c>
      <c r="AA159" s="1">
        <v>1</v>
      </c>
      <c r="AB159" s="1">
        <v>2</v>
      </c>
      <c r="AC159" s="51">
        <v>8.2110000000001353</v>
      </c>
      <c r="AD159" s="51">
        <v>4.1055000000000677</v>
      </c>
      <c r="AE159" s="51">
        <v>7.055000000000355</v>
      </c>
      <c r="AF159" s="51">
        <v>1.1559999999997794</v>
      </c>
      <c r="AG159" s="51">
        <v>7.055000000000355</v>
      </c>
      <c r="AH159" s="1">
        <v>0</v>
      </c>
      <c r="AI159" s="1">
        <v>0</v>
      </c>
      <c r="AJ159" s="40">
        <v>0</v>
      </c>
      <c r="AK159" s="40" t="s">
        <v>466</v>
      </c>
      <c r="AL159" s="40">
        <v>0</v>
      </c>
      <c r="AM159" s="40" t="s">
        <v>466</v>
      </c>
      <c r="AN159" s="40" t="s">
        <v>466</v>
      </c>
    </row>
    <row r="160" spans="1:40" x14ac:dyDescent="0.25">
      <c r="A160" s="1">
        <v>3</v>
      </c>
      <c r="B160" s="1" t="s">
        <v>283</v>
      </c>
      <c r="C160" s="1">
        <v>70</v>
      </c>
      <c r="D160" s="5"/>
      <c r="E160" s="49">
        <v>1</v>
      </c>
      <c r="F160" s="49">
        <v>1</v>
      </c>
      <c r="G160">
        <v>3</v>
      </c>
      <c r="H160">
        <v>0</v>
      </c>
      <c r="I160" s="8">
        <v>24.2</v>
      </c>
      <c r="J160" s="49"/>
      <c r="K160" s="49">
        <v>0</v>
      </c>
      <c r="L160" s="51" t="s">
        <v>466</v>
      </c>
      <c r="M160" s="49">
        <v>0</v>
      </c>
      <c r="N160" s="49">
        <v>0</v>
      </c>
      <c r="O160" s="51">
        <v>0</v>
      </c>
      <c r="P160" s="51" t="s">
        <v>466</v>
      </c>
      <c r="Q160" s="51">
        <v>0</v>
      </c>
      <c r="R160" s="51" t="s">
        <v>466</v>
      </c>
      <c r="S160" s="51" t="s">
        <v>466</v>
      </c>
      <c r="T160" s="1">
        <v>0</v>
      </c>
      <c r="U160" s="1">
        <v>0</v>
      </c>
      <c r="V160" s="51">
        <v>0</v>
      </c>
      <c r="W160" s="51" t="s">
        <v>466</v>
      </c>
      <c r="X160" s="51">
        <v>0</v>
      </c>
      <c r="Y160" s="51" t="s">
        <v>466</v>
      </c>
      <c r="Z160" s="51" t="s">
        <v>466</v>
      </c>
      <c r="AA160" s="1">
        <v>1</v>
      </c>
      <c r="AB160" s="1">
        <v>1</v>
      </c>
      <c r="AC160" s="51">
        <v>20.000000000000028</v>
      </c>
      <c r="AD160" s="51">
        <v>20.000000000000028</v>
      </c>
      <c r="AE160" s="51">
        <v>20.000000000000028</v>
      </c>
      <c r="AF160" s="51">
        <v>20.000000000000028</v>
      </c>
      <c r="AG160" s="51" t="s">
        <v>466</v>
      </c>
      <c r="AH160" s="1">
        <v>0</v>
      </c>
      <c r="AI160" s="1">
        <v>0</v>
      </c>
      <c r="AJ160" s="40">
        <v>0</v>
      </c>
      <c r="AK160" s="40" t="s">
        <v>466</v>
      </c>
      <c r="AL160" s="40">
        <v>0</v>
      </c>
      <c r="AM160" s="40" t="s">
        <v>466</v>
      </c>
      <c r="AN160" s="40" t="s">
        <v>466</v>
      </c>
    </row>
    <row r="161" spans="1:40" x14ac:dyDescent="0.25">
      <c r="A161" s="1">
        <v>3</v>
      </c>
      <c r="B161" s="1" t="s">
        <v>283</v>
      </c>
      <c r="C161" s="1">
        <v>71</v>
      </c>
      <c r="D161" s="1"/>
      <c r="E161" s="49">
        <v>1</v>
      </c>
      <c r="F161" s="49">
        <v>0</v>
      </c>
      <c r="G161">
        <v>3</v>
      </c>
      <c r="H161">
        <v>0</v>
      </c>
      <c r="I161" s="8">
        <v>12.8</v>
      </c>
      <c r="J161" s="49">
        <v>1</v>
      </c>
      <c r="K161" s="49">
        <v>3</v>
      </c>
      <c r="L161" s="51">
        <v>8.1259999999998769</v>
      </c>
      <c r="M161" s="49">
        <v>0</v>
      </c>
      <c r="N161" s="49">
        <v>2</v>
      </c>
      <c r="O161" s="51">
        <v>3.8239999999998719</v>
      </c>
      <c r="P161" s="51">
        <v>1.911999999999936</v>
      </c>
      <c r="Q161" s="51">
        <v>2.2779999999999356</v>
      </c>
      <c r="R161" s="51">
        <v>2.2779999999999356</v>
      </c>
      <c r="S161" s="51">
        <v>2.2779999999999356</v>
      </c>
      <c r="T161" s="1">
        <v>0</v>
      </c>
      <c r="U161" s="1">
        <v>0</v>
      </c>
      <c r="V161" s="51">
        <v>0</v>
      </c>
      <c r="W161" s="51" t="s">
        <v>466</v>
      </c>
      <c r="X161" s="51">
        <v>0</v>
      </c>
      <c r="Y161" s="51" t="s">
        <v>466</v>
      </c>
      <c r="Z161" s="51" t="s">
        <v>466</v>
      </c>
      <c r="AA161" s="1">
        <v>1</v>
      </c>
      <c r="AB161" s="1">
        <v>1</v>
      </c>
      <c r="AC161" s="51">
        <v>8.1259999999998769</v>
      </c>
      <c r="AD161" s="51">
        <v>8.1259999999998769</v>
      </c>
      <c r="AE161" s="51">
        <v>8.1259999999998769</v>
      </c>
      <c r="AF161" s="51">
        <v>8.1259999999998769</v>
      </c>
      <c r="AG161" s="51" t="s">
        <v>466</v>
      </c>
      <c r="AH161" s="1">
        <v>0</v>
      </c>
      <c r="AI161" s="1">
        <v>1</v>
      </c>
      <c r="AJ161" s="40">
        <v>0.85000000000017284</v>
      </c>
      <c r="AK161" s="40">
        <v>0.85000000000017284</v>
      </c>
      <c r="AL161" s="40">
        <v>0.85000000000017284</v>
      </c>
      <c r="AM161" s="40">
        <v>0.85000000000017284</v>
      </c>
      <c r="AN161" s="40">
        <v>0.85000000000017284</v>
      </c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</sheetData>
  <autoFilter ref="A1:AN226" xr:uid="{8D650604-6352-42A8-A164-ED1D497ABDA7}"/>
  <conditionalFormatting sqref="G2:G161">
    <cfRule type="cellIs" dxfId="17" priority="3" operator="notEqual">
      <formula>3</formula>
    </cfRule>
  </conditionalFormatting>
  <conditionalFormatting sqref="A2:XFD161">
    <cfRule type="expression" dxfId="16" priority="33">
      <formula>$D2="kein ET"</formula>
    </cfRule>
    <cfRule type="containsBlanks" dxfId="15" priority="34">
      <formula>LEN(TRIM(A2))=0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4754-9E65-4BE8-A55F-15079127883D}">
  <dimension ref="A1:AT306"/>
  <sheetViews>
    <sheetView topLeftCell="A115" zoomScale="70" zoomScaleNormal="70" workbookViewId="0">
      <selection activeCell="C146" sqref="C146:H162"/>
    </sheetView>
  </sheetViews>
  <sheetFormatPr defaultColWidth="11.42578125" defaultRowHeight="15" x14ac:dyDescent="0.25"/>
  <cols>
    <col min="1" max="2" width="11.42578125" style="1"/>
    <col min="3" max="5" width="10.7109375" customWidth="1"/>
    <col min="6" max="8" width="5.7109375" style="1" customWidth="1"/>
    <col min="9" max="9" width="42.85546875" style="1" customWidth="1"/>
    <col min="10" max="12" width="42.85546875" style="2" customWidth="1"/>
    <col min="13" max="15" width="12.140625" style="2" customWidth="1"/>
    <col min="16" max="16384" width="11.42578125" style="1"/>
  </cols>
  <sheetData>
    <row r="1" spans="1:46" s="8" customFormat="1" ht="45" x14ac:dyDescent="0.25">
      <c r="A1" t="s">
        <v>2</v>
      </c>
      <c r="B1" t="s">
        <v>1</v>
      </c>
      <c r="C1" t="s">
        <v>3</v>
      </c>
      <c r="D1" s="10" t="s">
        <v>317</v>
      </c>
      <c r="E1" s="55"/>
      <c r="F1" s="8" t="s">
        <v>340</v>
      </c>
      <c r="G1" s="8" t="s">
        <v>339</v>
      </c>
      <c r="H1" s="8" t="s">
        <v>0</v>
      </c>
      <c r="I1" s="8" t="s">
        <v>338</v>
      </c>
      <c r="J1" s="9" t="s">
        <v>337</v>
      </c>
      <c r="K1" s="54"/>
      <c r="L1" s="54"/>
      <c r="M1" s="9" t="s">
        <v>336</v>
      </c>
      <c r="N1" s="9" t="s">
        <v>335</v>
      </c>
      <c r="O1" s="9" t="s">
        <v>334</v>
      </c>
      <c r="P1" s="8" t="s">
        <v>333</v>
      </c>
      <c r="Q1" s="8" t="s">
        <v>332</v>
      </c>
      <c r="R1" s="8" t="s">
        <v>331</v>
      </c>
      <c r="S1" s="8" t="s">
        <v>330</v>
      </c>
      <c r="T1" s="8" t="s">
        <v>329</v>
      </c>
      <c r="U1" s="8" t="s">
        <v>328</v>
      </c>
      <c r="V1" s="8" t="s">
        <v>327</v>
      </c>
      <c r="W1" s="8" t="s">
        <v>326</v>
      </c>
      <c r="X1" s="8" t="s">
        <v>325</v>
      </c>
      <c r="Y1" s="8" t="s">
        <v>324</v>
      </c>
      <c r="Z1" s="8" t="s">
        <v>323</v>
      </c>
      <c r="AA1" s="8" t="s">
        <v>322</v>
      </c>
      <c r="AB1" s="8" t="s">
        <v>321</v>
      </c>
      <c r="AC1" s="8" t="s">
        <v>320</v>
      </c>
      <c r="AD1" s="8" t="s">
        <v>319</v>
      </c>
      <c r="AE1" s="8" t="s">
        <v>318</v>
      </c>
      <c r="AF1" s="8" t="s">
        <v>317</v>
      </c>
      <c r="AG1" s="8" t="s">
        <v>316</v>
      </c>
      <c r="AH1" s="8" t="s">
        <v>315</v>
      </c>
      <c r="AI1" s="8" t="s">
        <v>314</v>
      </c>
      <c r="AJ1" s="8" t="s">
        <v>313</v>
      </c>
      <c r="AK1" s="8" t="s">
        <v>312</v>
      </c>
      <c r="AL1" s="8" t="s">
        <v>311</v>
      </c>
      <c r="AM1" s="8" t="s">
        <v>310</v>
      </c>
      <c r="AN1" s="8" t="s">
        <v>309</v>
      </c>
      <c r="AO1" s="8" t="s">
        <v>308</v>
      </c>
      <c r="AP1" s="8" t="s">
        <v>307</v>
      </c>
      <c r="AQ1" s="8" t="s">
        <v>306</v>
      </c>
      <c r="AR1" s="8" t="s">
        <v>305</v>
      </c>
      <c r="AS1" s="8" t="s">
        <v>304</v>
      </c>
      <c r="AT1" s="8" t="s">
        <v>303</v>
      </c>
    </row>
    <row r="2" spans="1:46" s="8" customFormat="1" x14ac:dyDescent="0.25">
      <c r="A2"/>
      <c r="B2"/>
      <c r="C2"/>
      <c r="D2" s="10"/>
      <c r="E2" s="10"/>
      <c r="J2" s="9"/>
      <c r="K2" s="9"/>
      <c r="L2" s="9"/>
      <c r="M2" s="9"/>
      <c r="N2" s="9"/>
      <c r="O2" s="9"/>
    </row>
    <row r="3" spans="1:46" x14ac:dyDescent="0.25">
      <c r="A3">
        <v>3</v>
      </c>
      <c r="B3">
        <v>0</v>
      </c>
      <c r="C3">
        <v>2.9166666000001134</v>
      </c>
      <c r="D3" s="11">
        <f>P3+(C3/86400)</f>
        <v>2.592276234490741E-2</v>
      </c>
      <c r="E3" s="11"/>
      <c r="F3" s="1">
        <v>1</v>
      </c>
      <c r="G3" s="1" t="s">
        <v>288</v>
      </c>
      <c r="H3" s="1">
        <v>1</v>
      </c>
      <c r="J3" s="6"/>
      <c r="K3" s="6"/>
      <c r="L3" s="6"/>
      <c r="M3" s="6" t="str">
        <f t="shared" ref="M3:M34" si="0">IF(AG3="ic","X","")</f>
        <v/>
      </c>
      <c r="N3" s="6" t="str">
        <f t="shared" ref="N3:N34" si="1">IF(COUNTIF(AG3:AT3,"ic")&gt;0,"","X")</f>
        <v/>
      </c>
      <c r="O3" s="6" t="str">
        <f t="shared" ref="O3:O34" si="2">IF(OR(COUNTIF(AH3:AT3,"street")&gt;0, COUNTIF(AH3:AT3,"surt")&gt;0, COUNTIF(AH3:AT3,"wheel")&gt;0 ),"","X")</f>
        <v/>
      </c>
      <c r="P3" s="4">
        <v>2.588900462962963E-2</v>
      </c>
      <c r="Q3" s="4">
        <v>2.5890972222222225E-2</v>
      </c>
      <c r="R3" s="4">
        <v>2.5891782407407405E-2</v>
      </c>
      <c r="S3" s="4">
        <v>2.5912037037037036E-2</v>
      </c>
      <c r="T3" s="4">
        <v>2.5891782407407405E-2</v>
      </c>
      <c r="U3" s="4">
        <v>2.5912037037037036E-2</v>
      </c>
      <c r="V3" s="4">
        <v>2.5916435185185188E-2</v>
      </c>
      <c r="W3" s="4">
        <v>2.5932175925925924E-2</v>
      </c>
      <c r="X3" s="4"/>
      <c r="Y3" s="4"/>
      <c r="Z3" s="4"/>
      <c r="AA3" s="4"/>
      <c r="AB3" s="4"/>
      <c r="AC3" s="4"/>
      <c r="AD3" s="4"/>
      <c r="AE3" s="4"/>
      <c r="AF3" s="4">
        <v>2.5922337962962963E-2</v>
      </c>
      <c r="AG3" s="1" t="s">
        <v>282</v>
      </c>
      <c r="AH3" s="1" t="s">
        <v>280</v>
      </c>
      <c r="AI3" s="1" t="s">
        <v>286</v>
      </c>
      <c r="AJ3" s="1" t="s">
        <v>280</v>
      </c>
      <c r="AK3" s="1" t="s">
        <v>286</v>
      </c>
    </row>
    <row r="4" spans="1:46" x14ac:dyDescent="0.25">
      <c r="A4">
        <v>3</v>
      </c>
      <c r="B4">
        <v>0</v>
      </c>
      <c r="C4">
        <v>9.8333323999997226</v>
      </c>
      <c r="D4" s="11">
        <f>P4+(C4/86400)</f>
        <v>2.7512538569444439E-2</v>
      </c>
      <c r="E4" s="11"/>
      <c r="F4" s="1">
        <v>1</v>
      </c>
      <c r="G4" s="1" t="s">
        <v>288</v>
      </c>
      <c r="H4" s="1">
        <v>2</v>
      </c>
      <c r="J4" s="6"/>
      <c r="K4" s="6"/>
      <c r="L4" s="6"/>
      <c r="M4" s="6" t="str">
        <f t="shared" si="0"/>
        <v/>
      </c>
      <c r="N4" s="6" t="str">
        <f t="shared" si="1"/>
        <v/>
      </c>
      <c r="O4" s="6" t="str">
        <f t="shared" si="2"/>
        <v/>
      </c>
      <c r="P4" s="4">
        <v>2.7398726851851851E-2</v>
      </c>
      <c r="Q4" s="4">
        <v>2.7407407407407408E-2</v>
      </c>
      <c r="R4" s="4">
        <v>2.7408912037037037E-2</v>
      </c>
      <c r="S4" s="4">
        <v>2.7426851851851852E-2</v>
      </c>
      <c r="T4" s="4">
        <v>2.7408912037037037E-2</v>
      </c>
      <c r="U4" s="4">
        <v>2.7426851851851852E-2</v>
      </c>
      <c r="V4" s="4">
        <v>2.7430555555555555E-2</v>
      </c>
      <c r="W4" s="4">
        <v>2.7443981481481482E-2</v>
      </c>
      <c r="X4" s="4">
        <v>2.7450810185185189E-2</v>
      </c>
      <c r="Y4" s="4">
        <v>2.7477662037037037E-2</v>
      </c>
      <c r="Z4" s="4">
        <v>2.7478935185185186E-2</v>
      </c>
      <c r="AA4" s="4">
        <v>2.7493055555555559E-2</v>
      </c>
      <c r="AB4" s="4">
        <v>2.7497800925925926E-2</v>
      </c>
      <c r="AC4" s="4">
        <v>2.7522106481481481E-2</v>
      </c>
      <c r="AD4" s="4"/>
      <c r="AE4" s="4"/>
      <c r="AF4" s="4">
        <v>2.751203703703704E-2</v>
      </c>
      <c r="AG4" s="1" t="s">
        <v>282</v>
      </c>
      <c r="AH4" s="1" t="s">
        <v>280</v>
      </c>
      <c r="AI4" s="1" t="s">
        <v>286</v>
      </c>
      <c r="AJ4" s="1" t="s">
        <v>280</v>
      </c>
      <c r="AK4" s="1" t="s">
        <v>286</v>
      </c>
      <c r="AL4" s="1" t="s">
        <v>280</v>
      </c>
      <c r="AM4" s="1" t="s">
        <v>281</v>
      </c>
      <c r="AN4" s="1" t="s">
        <v>280</v>
      </c>
      <c r="AO4" s="1" t="s">
        <v>281</v>
      </c>
      <c r="AP4" s="1" t="s">
        <v>280</v>
      </c>
      <c r="AQ4" s="1" t="s">
        <v>286</v>
      </c>
    </row>
    <row r="5" spans="1:46" x14ac:dyDescent="0.25">
      <c r="A5">
        <v>3</v>
      </c>
      <c r="B5">
        <v>0</v>
      </c>
      <c r="C5">
        <v>7.5666658000000755</v>
      </c>
      <c r="D5" s="11">
        <f>P5+(C5/86400)</f>
        <v>3.1067901224537037E-2</v>
      </c>
      <c r="E5" s="11"/>
      <c r="F5" s="1">
        <v>1</v>
      </c>
      <c r="G5" s="1" t="s">
        <v>288</v>
      </c>
      <c r="H5" s="1">
        <v>3</v>
      </c>
      <c r="J5" s="6"/>
      <c r="K5" s="6"/>
      <c r="L5" s="6"/>
      <c r="M5" s="6" t="str">
        <f t="shared" si="0"/>
        <v/>
      </c>
      <c r="N5" s="6" t="str">
        <f t="shared" si="1"/>
        <v/>
      </c>
      <c r="O5" s="6" t="str">
        <f t="shared" si="2"/>
        <v/>
      </c>
      <c r="P5" s="4">
        <v>3.0980324074074073E-2</v>
      </c>
      <c r="Q5" s="4">
        <v>3.0987152777777777E-2</v>
      </c>
      <c r="R5" s="4">
        <v>3.0990740740740739E-2</v>
      </c>
      <c r="S5" s="4">
        <v>3.1031134259259255E-2</v>
      </c>
      <c r="T5" s="4">
        <v>3.0990740740740739E-2</v>
      </c>
      <c r="U5" s="4">
        <v>3.1031134259259255E-2</v>
      </c>
      <c r="V5" s="4">
        <v>3.104259259259259E-2</v>
      </c>
      <c r="W5" s="4">
        <v>3.1060763888888888E-2</v>
      </c>
      <c r="X5" s="4"/>
      <c r="Y5" s="4"/>
      <c r="Z5" s="4"/>
      <c r="AA5" s="4"/>
      <c r="AB5" s="4"/>
      <c r="AC5" s="4"/>
      <c r="AD5" s="4"/>
      <c r="AE5" s="4"/>
      <c r="AF5" s="4">
        <v>3.106724537037037E-2</v>
      </c>
      <c r="AG5" s="1" t="s">
        <v>282</v>
      </c>
      <c r="AH5" s="1" t="s">
        <v>280</v>
      </c>
      <c r="AI5" s="1" t="s">
        <v>286</v>
      </c>
      <c r="AJ5" s="1" t="s">
        <v>280</v>
      </c>
      <c r="AK5" s="1" t="s">
        <v>286</v>
      </c>
      <c r="AT5" s="1" t="s">
        <v>286</v>
      </c>
    </row>
    <row r="6" spans="1:46" x14ac:dyDescent="0.25">
      <c r="A6">
        <v>3</v>
      </c>
      <c r="B6">
        <v>0</v>
      </c>
      <c r="C6">
        <v>2.6333313000001946</v>
      </c>
      <c r="D6" s="11">
        <f>P6+(C6/86400)</f>
        <v>2.6340316334490743E-2</v>
      </c>
      <c r="E6" s="11"/>
      <c r="F6" s="1">
        <v>1</v>
      </c>
      <c r="G6" s="1" t="s">
        <v>288</v>
      </c>
      <c r="H6" s="1">
        <v>4</v>
      </c>
      <c r="J6" s="6"/>
      <c r="K6" s="6"/>
      <c r="L6" s="6"/>
      <c r="M6" s="6" t="str">
        <f t="shared" si="0"/>
        <v>X</v>
      </c>
      <c r="N6" s="6" t="str">
        <f t="shared" si="1"/>
        <v/>
      </c>
      <c r="O6" s="6" t="str">
        <f t="shared" si="2"/>
        <v/>
      </c>
      <c r="P6" s="4">
        <v>2.6309837962962962E-2</v>
      </c>
      <c r="Q6" s="4"/>
      <c r="R6" s="4"/>
      <c r="S6" s="4">
        <v>2.6312152777777778E-2</v>
      </c>
      <c r="T6" s="4">
        <v>2.6312152777777778E-2</v>
      </c>
      <c r="U6" s="4">
        <v>2.6313657407407407E-2</v>
      </c>
      <c r="V6" s="4">
        <v>2.6325810185185181E-2</v>
      </c>
      <c r="W6" s="4">
        <v>2.6332291666666671E-2</v>
      </c>
      <c r="X6" s="4">
        <v>2.6336805555555554E-2</v>
      </c>
      <c r="Y6" s="4">
        <v>2.6347453703703703E-2</v>
      </c>
      <c r="Z6" s="4"/>
      <c r="AA6" s="4"/>
      <c r="AB6" s="4"/>
      <c r="AC6" s="4"/>
      <c r="AD6" s="4"/>
      <c r="AE6" s="4"/>
      <c r="AF6" s="4">
        <v>2.633935185185185E-2</v>
      </c>
      <c r="AG6" s="1" t="s">
        <v>280</v>
      </c>
      <c r="AH6" s="1" t="s">
        <v>286</v>
      </c>
      <c r="AI6" s="1" t="s">
        <v>280</v>
      </c>
      <c r="AJ6" s="1" t="s">
        <v>286</v>
      </c>
      <c r="AK6" s="1" t="s">
        <v>281</v>
      </c>
      <c r="AL6" s="1" t="s">
        <v>280</v>
      </c>
      <c r="AM6" s="1" t="s">
        <v>286</v>
      </c>
    </row>
    <row r="7" spans="1:46" x14ac:dyDescent="0.25">
      <c r="A7">
        <v>3</v>
      </c>
      <c r="B7">
        <v>0</v>
      </c>
      <c r="C7">
        <v>3.0499886000002734</v>
      </c>
      <c r="D7" s="11">
        <f>P7+(C7/86400)</f>
        <v>2.9891782275462964E-2</v>
      </c>
      <c r="E7" s="11"/>
      <c r="F7" s="1">
        <v>1</v>
      </c>
      <c r="G7" s="1" t="s">
        <v>288</v>
      </c>
      <c r="H7" s="1">
        <v>5</v>
      </c>
      <c r="J7" s="6"/>
      <c r="K7" s="6"/>
      <c r="L7" s="6"/>
      <c r="M7" s="6" t="str">
        <f t="shared" si="0"/>
        <v/>
      </c>
      <c r="N7" s="6" t="str">
        <f t="shared" si="1"/>
        <v/>
      </c>
      <c r="O7" s="6" t="str">
        <f t="shared" si="2"/>
        <v/>
      </c>
      <c r="P7" s="4">
        <v>2.985648148148148E-2</v>
      </c>
      <c r="Q7" s="4">
        <v>2.9857870370370371E-2</v>
      </c>
      <c r="R7" s="4">
        <v>2.9859143518518514E-2</v>
      </c>
      <c r="S7" s="4">
        <v>2.9899074074074078E-2</v>
      </c>
      <c r="T7" s="4">
        <v>2.9859143518518514E-2</v>
      </c>
      <c r="U7" s="4">
        <v>2.9899074074074078E-2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>
        <v>2.9891203703703708E-2</v>
      </c>
      <c r="AG7" s="1" t="s">
        <v>286</v>
      </c>
      <c r="AH7" s="1" t="s">
        <v>280</v>
      </c>
      <c r="AI7" s="1" t="s">
        <v>286</v>
      </c>
    </row>
    <row r="8" spans="1:46" x14ac:dyDescent="0.25">
      <c r="A8">
        <v>3</v>
      </c>
      <c r="B8">
        <v>0</v>
      </c>
      <c r="C8">
        <v>3.249998099999968</v>
      </c>
      <c r="D8" s="11">
        <f>P8+(C8/86400)</f>
        <v>2.4606018496527778E-2</v>
      </c>
      <c r="E8" s="11"/>
      <c r="F8" s="1">
        <v>1</v>
      </c>
      <c r="G8" s="1" t="s">
        <v>288</v>
      </c>
      <c r="H8" s="1">
        <v>6</v>
      </c>
      <c r="J8" s="6"/>
      <c r="K8" s="6"/>
      <c r="L8" s="6"/>
      <c r="M8" s="6" t="str">
        <f t="shared" si="0"/>
        <v/>
      </c>
      <c r="N8" s="6" t="str">
        <f t="shared" si="1"/>
        <v/>
      </c>
      <c r="O8" s="6" t="str">
        <f t="shared" si="2"/>
        <v/>
      </c>
      <c r="P8" s="4" t="s">
        <v>349</v>
      </c>
      <c r="Q8" s="4">
        <v>2.4576967592592591E-2</v>
      </c>
      <c r="R8" s="4">
        <v>2.457789351851852E-2</v>
      </c>
      <c r="S8" s="4">
        <v>2.4593981481481484E-2</v>
      </c>
      <c r="T8" s="4">
        <v>2.457789351851852E-2</v>
      </c>
      <c r="U8" s="4">
        <v>2.4593981481481484E-2</v>
      </c>
      <c r="V8" s="4">
        <v>2.4602083333333333E-2</v>
      </c>
      <c r="W8" s="4">
        <v>2.4612384259259257E-2</v>
      </c>
      <c r="X8" s="4"/>
      <c r="Y8" s="4"/>
      <c r="Z8" s="4"/>
      <c r="AA8" s="4"/>
      <c r="AB8" s="4"/>
      <c r="AC8" s="4"/>
      <c r="AD8" s="4"/>
      <c r="AE8" s="4"/>
      <c r="AF8" s="4">
        <v>2.4605555555555558E-2</v>
      </c>
      <c r="AG8" s="1" t="s">
        <v>282</v>
      </c>
      <c r="AH8" s="1" t="s">
        <v>280</v>
      </c>
      <c r="AI8" s="1" t="s">
        <v>281</v>
      </c>
      <c r="AJ8" s="1" t="s">
        <v>280</v>
      </c>
      <c r="AK8" s="1" t="s">
        <v>286</v>
      </c>
    </row>
    <row r="9" spans="1:46" x14ac:dyDescent="0.25">
      <c r="A9">
        <v>3</v>
      </c>
      <c r="B9">
        <v>0</v>
      </c>
      <c r="C9">
        <v>4.2500002000001258</v>
      </c>
      <c r="D9" s="11">
        <f>P9+(C9/86400)</f>
        <v>2.4460185187500004E-2</v>
      </c>
      <c r="E9" s="11"/>
      <c r="F9" s="1">
        <v>1</v>
      </c>
      <c r="G9" s="1" t="s">
        <v>288</v>
      </c>
      <c r="H9" s="1">
        <v>7</v>
      </c>
      <c r="J9" s="6"/>
      <c r="K9" s="6"/>
      <c r="L9" s="6"/>
      <c r="M9" s="6" t="str">
        <f t="shared" si="0"/>
        <v/>
      </c>
      <c r="N9" s="6" t="str">
        <f t="shared" si="1"/>
        <v/>
      </c>
      <c r="O9" s="6" t="str">
        <f t="shared" si="2"/>
        <v/>
      </c>
      <c r="P9" s="4">
        <v>2.4410995370370375E-2</v>
      </c>
      <c r="Q9" s="4">
        <v>2.4420138888888887E-2</v>
      </c>
      <c r="R9" s="4">
        <v>2.4421643518518516E-2</v>
      </c>
      <c r="S9" s="4">
        <v>2.4443634259259259E-2</v>
      </c>
      <c r="T9" s="4">
        <v>2.4421643518518516E-2</v>
      </c>
      <c r="U9" s="4">
        <v>2.4443634259259259E-2</v>
      </c>
      <c r="V9" s="4">
        <v>2.4446990740740738E-2</v>
      </c>
      <c r="W9" s="4">
        <v>2.4450578703703704E-2</v>
      </c>
      <c r="X9" s="4">
        <v>2.445532407407407E-2</v>
      </c>
      <c r="Y9" s="4">
        <v>2.4473148148148147E-2</v>
      </c>
      <c r="Z9" s="4"/>
      <c r="AA9" s="4"/>
      <c r="AB9" s="4"/>
      <c r="AC9" s="4"/>
      <c r="AD9" s="4"/>
      <c r="AE9" s="4"/>
      <c r="AF9" s="4">
        <v>2.4459375000000002E-2</v>
      </c>
      <c r="AG9" s="1" t="s">
        <v>282</v>
      </c>
      <c r="AH9" s="1" t="s">
        <v>280</v>
      </c>
      <c r="AI9" s="1" t="s">
        <v>286</v>
      </c>
      <c r="AJ9" s="1" t="s">
        <v>280</v>
      </c>
      <c r="AK9" s="1" t="s">
        <v>281</v>
      </c>
      <c r="AL9" s="1" t="s">
        <v>280</v>
      </c>
      <c r="AM9" s="1" t="s">
        <v>282</v>
      </c>
    </row>
    <row r="10" spans="1:46" x14ac:dyDescent="0.25">
      <c r="A10">
        <v>3</v>
      </c>
      <c r="B10">
        <v>0</v>
      </c>
      <c r="C10">
        <v>8.3500005999999125</v>
      </c>
      <c r="D10" s="11">
        <f>P10+(C10/86400)</f>
        <v>2.7475347229166669E-2</v>
      </c>
      <c r="E10" s="11"/>
      <c r="F10" s="1">
        <v>1</v>
      </c>
      <c r="G10" s="1" t="s">
        <v>288</v>
      </c>
      <c r="H10" s="1">
        <v>8</v>
      </c>
      <c r="J10" s="6"/>
      <c r="K10" s="6"/>
      <c r="L10" s="6"/>
      <c r="M10" s="6" t="str">
        <f t="shared" si="0"/>
        <v/>
      </c>
      <c r="N10" s="6" t="str">
        <f t="shared" si="1"/>
        <v/>
      </c>
      <c r="O10" s="6" t="str">
        <f t="shared" si="2"/>
        <v/>
      </c>
      <c r="P10" s="4">
        <v>2.7378703703703707E-2</v>
      </c>
      <c r="Q10" s="4">
        <v>2.7387384259259257E-2</v>
      </c>
      <c r="R10" s="4">
        <v>2.739340277777778E-2</v>
      </c>
      <c r="S10" s="4">
        <v>2.7399884259259256E-2</v>
      </c>
      <c r="T10" s="4">
        <v>2.739340277777778E-2</v>
      </c>
      <c r="U10" s="4">
        <v>2.7399884259259256E-2</v>
      </c>
      <c r="V10" s="4">
        <v>2.7409259259259258E-2</v>
      </c>
      <c r="W10" s="4">
        <v>2.7462268518518521E-2</v>
      </c>
      <c r="X10" s="4">
        <v>2.746689814814815E-2</v>
      </c>
      <c r="Y10" s="4">
        <v>2.7480671296296295E-2</v>
      </c>
      <c r="Z10" s="4"/>
      <c r="AA10" s="4"/>
      <c r="AB10" s="4"/>
      <c r="AC10" s="4"/>
      <c r="AD10" s="4"/>
      <c r="AE10" s="4"/>
      <c r="AF10" s="4">
        <v>2.7474999999999999E-2</v>
      </c>
      <c r="AG10" s="1" t="s">
        <v>282</v>
      </c>
      <c r="AH10" s="1" t="s">
        <v>280</v>
      </c>
      <c r="AI10" s="1" t="s">
        <v>286</v>
      </c>
      <c r="AJ10" s="1" t="s">
        <v>280</v>
      </c>
      <c r="AK10" s="1" t="s">
        <v>286</v>
      </c>
      <c r="AL10" s="1" t="s">
        <v>280</v>
      </c>
      <c r="AM10" s="1" t="s">
        <v>286</v>
      </c>
    </row>
    <row r="11" spans="1:46" x14ac:dyDescent="0.25">
      <c r="A11">
        <v>3</v>
      </c>
      <c r="B11">
        <v>0</v>
      </c>
      <c r="C11">
        <v>6.9166672000000258</v>
      </c>
      <c r="D11" s="11">
        <f>P11+(C11/86400)</f>
        <v>2.8113850314814816E-2</v>
      </c>
      <c r="E11" s="11"/>
      <c r="F11" s="1">
        <v>1</v>
      </c>
      <c r="G11" s="1" t="s">
        <v>288</v>
      </c>
      <c r="H11" s="1">
        <v>9</v>
      </c>
      <c r="J11" s="6"/>
      <c r="K11" s="6"/>
      <c r="L11" s="6"/>
      <c r="M11" s="6" t="str">
        <f t="shared" si="0"/>
        <v/>
      </c>
      <c r="N11" s="6" t="str">
        <f t="shared" si="1"/>
        <v/>
      </c>
      <c r="O11" s="6" t="str">
        <f t="shared" si="2"/>
        <v/>
      </c>
      <c r="P11" s="4">
        <v>2.8033796296296296E-2</v>
      </c>
      <c r="Q11" s="4">
        <v>2.8034953703703704E-2</v>
      </c>
      <c r="R11" s="4">
        <v>2.8036342592592592E-2</v>
      </c>
      <c r="S11" s="4">
        <v>2.8046759259259257E-2</v>
      </c>
      <c r="T11" s="4">
        <v>2.8036342592592592E-2</v>
      </c>
      <c r="U11" s="4">
        <v>2.8046759259259257E-2</v>
      </c>
      <c r="V11" s="4">
        <v>2.8052430555555553E-2</v>
      </c>
      <c r="W11" s="4">
        <v>2.8076504629629628E-2</v>
      </c>
      <c r="X11" s="4">
        <v>2.8085069444444447E-2</v>
      </c>
      <c r="Y11" s="4">
        <v>2.809108796296296E-2</v>
      </c>
      <c r="Z11" s="4">
        <v>2.8092476851851855E-2</v>
      </c>
      <c r="AA11" s="4">
        <v>2.8104050925925925E-2</v>
      </c>
      <c r="AB11" s="4">
        <v>2.8109259259259261E-2</v>
      </c>
      <c r="AC11" s="4">
        <v>2.8120949074074073E-2</v>
      </c>
      <c r="AD11" s="4"/>
      <c r="AE11" s="4"/>
      <c r="AF11" s="4">
        <v>2.8112731481481482E-2</v>
      </c>
      <c r="AG11" s="1" t="s">
        <v>282</v>
      </c>
      <c r="AH11" s="1" t="s">
        <v>280</v>
      </c>
      <c r="AI11" s="1" t="s">
        <v>286</v>
      </c>
      <c r="AJ11" s="1" t="s">
        <v>280</v>
      </c>
      <c r="AK11" s="1" t="s">
        <v>286</v>
      </c>
      <c r="AL11" s="1" t="s">
        <v>280</v>
      </c>
      <c r="AM11" s="1" t="s">
        <v>286</v>
      </c>
      <c r="AN11" s="1" t="s">
        <v>280</v>
      </c>
      <c r="AO11" s="1" t="s">
        <v>281</v>
      </c>
      <c r="AP11" s="1" t="s">
        <v>280</v>
      </c>
      <c r="AQ11" s="1" t="s">
        <v>286</v>
      </c>
    </row>
    <row r="12" spans="1:46" x14ac:dyDescent="0.25">
      <c r="A12">
        <v>3</v>
      </c>
      <c r="B12">
        <v>0</v>
      </c>
      <c r="C12">
        <v>4.6500005999999123</v>
      </c>
      <c r="D12" s="11">
        <f>P12+(C12/86400)</f>
        <v>2.4227430562500003E-2</v>
      </c>
      <c r="E12" s="11"/>
      <c r="F12" s="1">
        <v>1</v>
      </c>
      <c r="G12" s="1" t="s">
        <v>288</v>
      </c>
      <c r="H12" s="1">
        <v>10</v>
      </c>
      <c r="J12" s="6"/>
      <c r="K12" s="6"/>
      <c r="L12" s="6"/>
      <c r="M12" s="6" t="str">
        <f t="shared" si="0"/>
        <v/>
      </c>
      <c r="N12" s="6" t="str">
        <f t="shared" si="1"/>
        <v/>
      </c>
      <c r="O12" s="6" t="str">
        <f t="shared" si="2"/>
        <v/>
      </c>
      <c r="P12" s="4">
        <v>2.4173611111111114E-2</v>
      </c>
      <c r="Q12" s="4">
        <v>2.4179513888888889E-2</v>
      </c>
      <c r="R12" s="4">
        <v>2.4182986111111113E-2</v>
      </c>
      <c r="S12" s="4">
        <v>2.421608796296296E-2</v>
      </c>
      <c r="T12" s="4">
        <v>2.4182986111111113E-2</v>
      </c>
      <c r="U12" s="4">
        <v>2.421608796296296E-2</v>
      </c>
      <c r="V12" s="4">
        <v>2.4221527777777776E-2</v>
      </c>
      <c r="W12" s="4">
        <v>2.4233333333333332E-2</v>
      </c>
      <c r="X12" s="4"/>
      <c r="Y12" s="4"/>
      <c r="Z12" s="4"/>
      <c r="AA12" s="4"/>
      <c r="AB12" s="4"/>
      <c r="AC12" s="4"/>
      <c r="AD12" s="4"/>
      <c r="AE12" s="4"/>
      <c r="AF12" s="4">
        <v>2.4226851851851857E-2</v>
      </c>
      <c r="AG12" s="1" t="s">
        <v>282</v>
      </c>
      <c r="AH12" s="1" t="s">
        <v>280</v>
      </c>
      <c r="AI12" s="1" t="s">
        <v>281</v>
      </c>
      <c r="AJ12" s="1" t="s">
        <v>280</v>
      </c>
      <c r="AK12" s="1" t="s">
        <v>286</v>
      </c>
    </row>
    <row r="13" spans="1:46" x14ac:dyDescent="0.25">
      <c r="A13">
        <v>3</v>
      </c>
      <c r="B13">
        <v>0</v>
      </c>
      <c r="C13">
        <v>7.3666602999998725</v>
      </c>
      <c r="D13" s="11">
        <f>P13+(C13/86400)</f>
        <v>2.4139891901620369E-2</v>
      </c>
      <c r="E13" s="11"/>
      <c r="F13" s="1">
        <v>1</v>
      </c>
      <c r="G13" s="1" t="s">
        <v>288</v>
      </c>
      <c r="H13" s="1">
        <v>11</v>
      </c>
      <c r="J13" s="6"/>
      <c r="K13" s="6"/>
      <c r="L13" s="6"/>
      <c r="M13" s="6" t="str">
        <f t="shared" si="0"/>
        <v/>
      </c>
      <c r="N13" s="6" t="str">
        <f t="shared" si="1"/>
        <v/>
      </c>
      <c r="O13" s="6" t="str">
        <f t="shared" si="2"/>
        <v/>
      </c>
      <c r="P13" s="4">
        <v>2.4054629629629631E-2</v>
      </c>
      <c r="Q13" s="4">
        <v>2.4061342592592596E-2</v>
      </c>
      <c r="R13" s="4">
        <v>2.4063310185185188E-2</v>
      </c>
      <c r="S13" s="4">
        <v>2.4077083333333332E-2</v>
      </c>
      <c r="T13" s="4">
        <v>2.4063310185185188E-2</v>
      </c>
      <c r="U13" s="4">
        <v>2.4077083333333332E-2</v>
      </c>
      <c r="V13" s="4">
        <v>2.4085532407407406E-2</v>
      </c>
      <c r="W13" s="4">
        <v>2.4110185185185182E-2</v>
      </c>
      <c r="X13" s="4">
        <v>2.4117592592592593E-2</v>
      </c>
      <c r="Y13" s="4">
        <v>2.4130787037037037E-2</v>
      </c>
      <c r="Z13" s="4">
        <v>2.4134143518518517E-2</v>
      </c>
      <c r="AA13" s="4">
        <v>2.415046296296296E-2</v>
      </c>
      <c r="AB13" s="4"/>
      <c r="AC13" s="4"/>
      <c r="AD13" s="4"/>
      <c r="AE13" s="4"/>
      <c r="AF13" s="4">
        <v>2.4139004629629628E-2</v>
      </c>
      <c r="AG13" s="1" t="s">
        <v>282</v>
      </c>
      <c r="AH13" s="1" t="s">
        <v>280</v>
      </c>
      <c r="AI13" s="1" t="s">
        <v>286</v>
      </c>
      <c r="AJ13" s="1" t="s">
        <v>280</v>
      </c>
      <c r="AK13" s="1" t="s">
        <v>281</v>
      </c>
      <c r="AL13" s="1" t="s">
        <v>280</v>
      </c>
      <c r="AM13" s="1" t="s">
        <v>286</v>
      </c>
      <c r="AN13" s="1" t="s">
        <v>280</v>
      </c>
      <c r="AO13" s="1" t="s">
        <v>286</v>
      </c>
    </row>
    <row r="14" spans="1:46" x14ac:dyDescent="0.25">
      <c r="A14">
        <v>3</v>
      </c>
      <c r="B14">
        <v>0</v>
      </c>
      <c r="C14">
        <v>3.6499987000001131</v>
      </c>
      <c r="D14" s="11">
        <f>P14+(C14/86400)</f>
        <v>1.8454282392361111E-2</v>
      </c>
      <c r="E14" s="11"/>
      <c r="F14" s="1">
        <v>1</v>
      </c>
      <c r="G14" s="1" t="s">
        <v>288</v>
      </c>
      <c r="H14" s="1">
        <v>12</v>
      </c>
      <c r="J14" s="6"/>
      <c r="K14" s="6"/>
      <c r="L14" s="6"/>
      <c r="M14" s="6" t="str">
        <f t="shared" si="0"/>
        <v/>
      </c>
      <c r="N14" s="6" t="str">
        <f t="shared" si="1"/>
        <v/>
      </c>
      <c r="O14" s="6" t="str">
        <f t="shared" si="2"/>
        <v/>
      </c>
      <c r="P14" s="4">
        <v>1.8412037037037036E-2</v>
      </c>
      <c r="Q14" s="4">
        <v>1.8418518518518518E-2</v>
      </c>
      <c r="R14" s="4">
        <v>1.8421064814814817E-2</v>
      </c>
      <c r="S14" s="4">
        <v>1.8446412037037039E-2</v>
      </c>
      <c r="T14" s="4">
        <v>1.8421064814814817E-2</v>
      </c>
      <c r="U14" s="4">
        <v>1.8446412037037039E-2</v>
      </c>
      <c r="V14" s="4">
        <v>1.845173611111111E-2</v>
      </c>
      <c r="W14" s="4">
        <v>1.8463194444444445E-2</v>
      </c>
      <c r="X14" s="4"/>
      <c r="Y14" s="4"/>
      <c r="Z14" s="4"/>
      <c r="AA14" s="4"/>
      <c r="AB14" s="4"/>
      <c r="AC14" s="4"/>
      <c r="AD14" s="4"/>
      <c r="AE14" s="4"/>
      <c r="AF14" s="4">
        <v>1.8453703703703705E-2</v>
      </c>
      <c r="AG14" s="1" t="s">
        <v>282</v>
      </c>
      <c r="AH14" s="1" t="s">
        <v>280</v>
      </c>
      <c r="AI14" s="1" t="s">
        <v>281</v>
      </c>
      <c r="AJ14" s="1" t="s">
        <v>280</v>
      </c>
      <c r="AK14" s="1" t="s">
        <v>286</v>
      </c>
    </row>
    <row r="15" spans="1:46" x14ac:dyDescent="0.25">
      <c r="A15">
        <v>3</v>
      </c>
      <c r="B15">
        <v>0</v>
      </c>
      <c r="C15">
        <v>4.9499983999999237</v>
      </c>
      <c r="D15" s="11">
        <f>P15+(C15/86400)</f>
        <v>2.5590046277777778E-2</v>
      </c>
      <c r="E15" s="11"/>
      <c r="F15" s="1">
        <v>1</v>
      </c>
      <c r="G15" s="1" t="s">
        <v>288</v>
      </c>
      <c r="H15" s="1">
        <v>13</v>
      </c>
      <c r="J15" s="6"/>
      <c r="K15" s="6"/>
      <c r="L15" s="6"/>
      <c r="M15" s="6" t="str">
        <f t="shared" si="0"/>
        <v/>
      </c>
      <c r="N15" s="6" t="str">
        <f t="shared" si="1"/>
        <v/>
      </c>
      <c r="O15" s="6" t="str">
        <f t="shared" si="2"/>
        <v/>
      </c>
      <c r="P15" s="4">
        <v>2.5532754629629631E-2</v>
      </c>
      <c r="Q15" s="4">
        <v>2.5541666666666667E-2</v>
      </c>
      <c r="R15" s="4">
        <v>2.5544212962962966E-2</v>
      </c>
      <c r="S15" s="4">
        <v>2.5569444444444447E-2</v>
      </c>
      <c r="T15" s="4">
        <v>2.5544212962962966E-2</v>
      </c>
      <c r="U15" s="4">
        <v>2.5569444444444447E-2</v>
      </c>
      <c r="V15" s="4">
        <v>2.5582407407407411E-2</v>
      </c>
      <c r="W15" s="4">
        <v>2.5603125000000001E-2</v>
      </c>
      <c r="X15" s="4"/>
      <c r="Y15" s="4"/>
      <c r="Z15" s="4"/>
      <c r="AA15" s="4"/>
      <c r="AB15" s="4"/>
      <c r="AC15" s="4"/>
      <c r="AD15" s="4"/>
      <c r="AE15" s="4"/>
      <c r="AF15" s="4">
        <v>2.5590046296296295E-2</v>
      </c>
      <c r="AG15" s="1" t="s">
        <v>282</v>
      </c>
      <c r="AH15" s="1" t="s">
        <v>280</v>
      </c>
      <c r="AI15" s="1" t="s">
        <v>281</v>
      </c>
      <c r="AJ15" s="1" t="s">
        <v>280</v>
      </c>
      <c r="AK15" s="1" t="s">
        <v>286</v>
      </c>
    </row>
    <row r="16" spans="1:46" x14ac:dyDescent="0.25">
      <c r="A16">
        <v>3</v>
      </c>
      <c r="B16">
        <v>0</v>
      </c>
      <c r="C16">
        <v>3.7833317999998108</v>
      </c>
      <c r="D16" s="11">
        <f>P16+(C16/86400)</f>
        <v>4.3788562499997808E-5</v>
      </c>
      <c r="E16" s="11"/>
      <c r="F16" s="1">
        <v>1</v>
      </c>
      <c r="G16" s="1" t="s">
        <v>288</v>
      </c>
      <c r="H16" s="1">
        <v>14</v>
      </c>
      <c r="J16" s="6" t="s">
        <v>293</v>
      </c>
      <c r="K16" s="6"/>
      <c r="L16" s="6"/>
      <c r="M16" s="6" t="str">
        <f t="shared" si="0"/>
        <v/>
      </c>
      <c r="N16" s="6" t="str">
        <f t="shared" si="1"/>
        <v>X</v>
      </c>
      <c r="O16" s="6" t="str">
        <f t="shared" si="2"/>
        <v>X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spans="1:46" x14ac:dyDescent="0.25">
      <c r="A17">
        <v>3</v>
      </c>
      <c r="B17">
        <v>0</v>
      </c>
      <c r="C17">
        <v>1.3999997000000439</v>
      </c>
      <c r="D17" s="11">
        <f>P17+(C17/86400)</f>
        <v>1.6203700231481991E-5</v>
      </c>
      <c r="E17" s="11"/>
      <c r="F17" s="1">
        <v>1</v>
      </c>
      <c r="G17" s="1" t="s">
        <v>288</v>
      </c>
      <c r="H17" s="1">
        <v>15</v>
      </c>
      <c r="J17" s="6" t="s">
        <v>293</v>
      </c>
      <c r="K17" s="6"/>
      <c r="L17" s="6"/>
      <c r="M17" s="6" t="str">
        <f t="shared" si="0"/>
        <v/>
      </c>
      <c r="N17" s="6" t="str">
        <f t="shared" si="1"/>
        <v>X</v>
      </c>
      <c r="O17" s="6" t="str">
        <f t="shared" si="2"/>
        <v>X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46" x14ac:dyDescent="0.25">
      <c r="A18">
        <v>3</v>
      </c>
      <c r="B18">
        <v>0</v>
      </c>
      <c r="C18">
        <v>6.9333325000000183</v>
      </c>
      <c r="D18" s="11">
        <f>P18+(C18/86400)</f>
        <v>8.0246903935185401E-5</v>
      </c>
      <c r="E18" s="11"/>
      <c r="F18" s="1">
        <v>1</v>
      </c>
      <c r="G18" s="1" t="s">
        <v>288</v>
      </c>
      <c r="H18" s="1">
        <v>16</v>
      </c>
      <c r="J18" s="6" t="s">
        <v>293</v>
      </c>
      <c r="K18" s="6"/>
      <c r="L18" s="6"/>
      <c r="M18" s="6" t="str">
        <f t="shared" si="0"/>
        <v/>
      </c>
      <c r="N18" s="6" t="str">
        <f t="shared" si="1"/>
        <v>X</v>
      </c>
      <c r="O18" s="6" t="str">
        <f t="shared" si="2"/>
        <v>X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46" x14ac:dyDescent="0.25">
      <c r="A19">
        <v>3</v>
      </c>
      <c r="B19">
        <v>0</v>
      </c>
      <c r="C19">
        <v>2.4666650000000372</v>
      </c>
      <c r="D19" s="11">
        <f>P19+(C19/86400)</f>
        <v>2.3730979918981484E-2</v>
      </c>
      <c r="E19" s="11"/>
      <c r="F19" s="1">
        <v>1</v>
      </c>
      <c r="G19" s="1" t="s">
        <v>288</v>
      </c>
      <c r="H19" s="1">
        <v>17</v>
      </c>
      <c r="J19" s="6"/>
      <c r="K19" s="6"/>
      <c r="L19" s="6"/>
      <c r="M19" s="6" t="str">
        <f t="shared" si="0"/>
        <v/>
      </c>
      <c r="N19" s="6" t="str">
        <f t="shared" si="1"/>
        <v/>
      </c>
      <c r="O19" s="6" t="str">
        <f t="shared" si="2"/>
        <v/>
      </c>
      <c r="P19" s="4">
        <v>2.3702430555555556E-2</v>
      </c>
      <c r="Q19" s="4">
        <v>2.3707754629629627E-2</v>
      </c>
      <c r="R19" s="4">
        <v>2.3708564814814814E-2</v>
      </c>
      <c r="S19" s="4">
        <v>2.3721180555555554E-2</v>
      </c>
      <c r="T19" s="4">
        <v>2.3708564814814814E-2</v>
      </c>
      <c r="U19" s="4">
        <v>2.3721180555555554E-2</v>
      </c>
      <c r="V19" s="4">
        <v>2.3727314814814812E-2</v>
      </c>
      <c r="W19" s="4">
        <v>2.3736689814814815E-2</v>
      </c>
      <c r="X19" s="4"/>
      <c r="Y19" s="4"/>
      <c r="Z19" s="4"/>
      <c r="AA19" s="4"/>
      <c r="AB19" s="4"/>
      <c r="AC19" s="4"/>
      <c r="AD19" s="4"/>
      <c r="AE19" s="4"/>
      <c r="AF19" s="4">
        <v>2.3730671296296298E-2</v>
      </c>
      <c r="AG19" s="1" t="s">
        <v>282</v>
      </c>
      <c r="AH19" s="1" t="s">
        <v>280</v>
      </c>
      <c r="AI19" s="1" t="s">
        <v>281</v>
      </c>
      <c r="AJ19" s="1" t="s">
        <v>280</v>
      </c>
      <c r="AK19" s="1" t="s">
        <v>286</v>
      </c>
    </row>
    <row r="20" spans="1:46" x14ac:dyDescent="0.25">
      <c r="A20">
        <v>3</v>
      </c>
      <c r="B20">
        <v>0</v>
      </c>
      <c r="C20">
        <v>3.0999956000000237</v>
      </c>
      <c r="D20" s="11">
        <f>P20+(C20/86400)</f>
        <v>2.5702777726851849E-2</v>
      </c>
      <c r="E20" s="11"/>
      <c r="F20" s="1">
        <v>1</v>
      </c>
      <c r="G20" s="1" t="s">
        <v>288</v>
      </c>
      <c r="H20" s="1">
        <v>18</v>
      </c>
      <c r="J20" s="6"/>
      <c r="K20" s="6"/>
      <c r="L20" s="6"/>
      <c r="M20" s="6" t="str">
        <f t="shared" si="0"/>
        <v/>
      </c>
      <c r="N20" s="6" t="str">
        <f t="shared" si="1"/>
        <v/>
      </c>
      <c r="O20" s="6" t="str">
        <f t="shared" si="2"/>
        <v/>
      </c>
      <c r="P20" s="4">
        <v>2.5666898148148144E-2</v>
      </c>
      <c r="Q20" s="4">
        <v>2.5674768518518517E-2</v>
      </c>
      <c r="R20" s="4">
        <v>2.5679745370370374E-2</v>
      </c>
      <c r="S20" s="4">
        <v>2.5685069444444444E-2</v>
      </c>
      <c r="T20" s="4">
        <v>2.5679745370370374E-2</v>
      </c>
      <c r="U20" s="4">
        <v>2.5685069444444444E-2</v>
      </c>
      <c r="V20" s="4">
        <v>2.5691319444444444E-2</v>
      </c>
      <c r="W20" s="4">
        <v>2.5697569444444443E-2</v>
      </c>
      <c r="X20" s="4">
        <v>2.5698148148148147E-2</v>
      </c>
      <c r="Y20" s="4">
        <v>2.5700462962962967E-2</v>
      </c>
      <c r="Z20" s="4">
        <v>2.5702199074074075E-2</v>
      </c>
      <c r="AA20" s="4"/>
      <c r="AB20" s="4"/>
      <c r="AC20" s="4"/>
      <c r="AD20" s="4"/>
      <c r="AE20" s="4"/>
      <c r="AF20" s="4">
        <v>2.5702430555555555E-2</v>
      </c>
      <c r="AG20" s="1" t="s">
        <v>282</v>
      </c>
      <c r="AH20" s="1" t="s">
        <v>280</v>
      </c>
      <c r="AI20" s="1" t="s">
        <v>281</v>
      </c>
      <c r="AJ20" s="1" t="s">
        <v>286</v>
      </c>
      <c r="AK20" s="1" t="s">
        <v>280</v>
      </c>
      <c r="AL20" s="1" t="s">
        <v>281</v>
      </c>
      <c r="AM20" s="1" t="s">
        <v>280</v>
      </c>
      <c r="AN20" s="1" t="s">
        <v>286</v>
      </c>
      <c r="AT20" s="1" t="s">
        <v>286</v>
      </c>
    </row>
    <row r="21" spans="1:46" x14ac:dyDescent="0.25">
      <c r="A21">
        <v>3</v>
      </c>
      <c r="B21">
        <v>0</v>
      </c>
      <c r="C21">
        <v>7.6666692000003529</v>
      </c>
      <c r="D21" s="11">
        <f>P21+(C21/86400)</f>
        <v>2.6162461449074075E-2</v>
      </c>
      <c r="E21" s="11"/>
      <c r="F21" s="1">
        <v>1</v>
      </c>
      <c r="G21" s="1" t="s">
        <v>288</v>
      </c>
      <c r="H21" s="1">
        <v>19</v>
      </c>
      <c r="J21" s="6"/>
      <c r="K21" s="6"/>
      <c r="L21" s="6"/>
      <c r="M21" s="6" t="str">
        <f t="shared" si="0"/>
        <v/>
      </c>
      <c r="N21" s="6" t="str">
        <f t="shared" si="1"/>
        <v/>
      </c>
      <c r="O21" s="6" t="str">
        <f t="shared" si="2"/>
        <v/>
      </c>
      <c r="P21" s="4">
        <v>2.6073726851851848E-2</v>
      </c>
      <c r="Q21" s="4">
        <v>2.607835648148148E-2</v>
      </c>
      <c r="R21" s="4">
        <v>2.6079166666666667E-2</v>
      </c>
      <c r="S21" s="4">
        <v>2.6118287037037041E-2</v>
      </c>
      <c r="T21" s="4">
        <v>2.6079166666666667E-2</v>
      </c>
      <c r="U21" s="4">
        <v>2.6118287037037041E-2</v>
      </c>
      <c r="V21" s="4">
        <v>2.6135069444444447E-2</v>
      </c>
      <c r="W21" s="4">
        <v>2.615474537037037E-2</v>
      </c>
      <c r="X21" s="4"/>
      <c r="Y21" s="4"/>
      <c r="Z21" s="4"/>
      <c r="AA21" s="4"/>
      <c r="AB21" s="4"/>
      <c r="AC21" s="4"/>
      <c r="AD21" s="4"/>
      <c r="AE21" s="4"/>
      <c r="AF21" s="4">
        <v>2.6161226851851852E-2</v>
      </c>
      <c r="AG21" s="1" t="s">
        <v>282</v>
      </c>
      <c r="AH21" s="1" t="s">
        <v>280</v>
      </c>
      <c r="AI21" s="1" t="s">
        <v>286</v>
      </c>
      <c r="AJ21" s="1" t="s">
        <v>280</v>
      </c>
      <c r="AK21" s="1" t="s">
        <v>286</v>
      </c>
      <c r="AT21" s="1" t="s">
        <v>286</v>
      </c>
    </row>
    <row r="22" spans="1:46" x14ac:dyDescent="0.25">
      <c r="A22">
        <v>3</v>
      </c>
      <c r="B22">
        <v>0</v>
      </c>
      <c r="C22">
        <v>1.8500015000002459</v>
      </c>
      <c r="D22" s="11">
        <f>P22+(C22/86400)</f>
        <v>2.4443171313657409E-2</v>
      </c>
      <c r="E22" s="11"/>
      <c r="F22" s="1">
        <v>1</v>
      </c>
      <c r="G22" s="1" t="s">
        <v>288</v>
      </c>
      <c r="H22" s="1">
        <v>20</v>
      </c>
      <c r="J22" s="6"/>
      <c r="K22" s="6"/>
      <c r="L22" s="6"/>
      <c r="M22" s="6" t="str">
        <f t="shared" si="0"/>
        <v/>
      </c>
      <c r="N22" s="6" t="str">
        <f t="shared" si="1"/>
        <v/>
      </c>
      <c r="O22" s="6" t="str">
        <f t="shared" si="2"/>
        <v/>
      </c>
      <c r="P22" s="4">
        <v>2.4421759259259258E-2</v>
      </c>
      <c r="Q22" s="4">
        <v>2.4427314814814815E-2</v>
      </c>
      <c r="R22" s="4">
        <v>2.4429050925925927E-2</v>
      </c>
      <c r="S22" s="4">
        <v>2.444085648148148E-2</v>
      </c>
      <c r="T22" s="4">
        <v>2.4429050925925927E-2</v>
      </c>
      <c r="U22" s="4">
        <v>2.444085648148148E-2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>
        <v>2.444270833333333E-2</v>
      </c>
      <c r="AG22" s="1" t="s">
        <v>282</v>
      </c>
      <c r="AH22" s="1" t="s">
        <v>280</v>
      </c>
      <c r="AI22" s="1" t="s">
        <v>286</v>
      </c>
      <c r="AT22" s="1" t="s">
        <v>286</v>
      </c>
    </row>
    <row r="23" spans="1:46" x14ac:dyDescent="0.25">
      <c r="A23">
        <v>3</v>
      </c>
      <c r="B23">
        <v>0</v>
      </c>
      <c r="C23">
        <v>3.2166672000000252</v>
      </c>
      <c r="D23" s="11">
        <f>P23+(C23/86400)</f>
        <v>2.8228202166666667E-2</v>
      </c>
      <c r="E23" s="11"/>
      <c r="F23" s="1">
        <v>1</v>
      </c>
      <c r="G23" s="1" t="s">
        <v>288</v>
      </c>
      <c r="H23" s="1">
        <v>21</v>
      </c>
      <c r="J23" s="6"/>
      <c r="K23" s="6"/>
      <c r="L23" s="6"/>
      <c r="M23" s="6" t="str">
        <f t="shared" si="0"/>
        <v/>
      </c>
      <c r="N23" s="6" t="str">
        <f t="shared" si="1"/>
        <v/>
      </c>
      <c r="O23" s="6" t="str">
        <f t="shared" si="2"/>
        <v/>
      </c>
      <c r="P23" s="4">
        <v>2.8190972222222221E-2</v>
      </c>
      <c r="Q23" s="4">
        <v>2.8196527777777782E-2</v>
      </c>
      <c r="R23" s="4">
        <v>2.8198148148148149E-2</v>
      </c>
      <c r="S23" s="4">
        <v>2.8217939814814814E-2</v>
      </c>
      <c r="T23" s="4">
        <v>2.8198148148148149E-2</v>
      </c>
      <c r="U23" s="4">
        <v>2.8217939814814814E-2</v>
      </c>
      <c r="V23" s="4">
        <v>2.8220138888888888E-2</v>
      </c>
      <c r="W23" s="4">
        <v>2.8224884259259259E-2</v>
      </c>
      <c r="X23" s="4">
        <v>2.8234027777777778E-2</v>
      </c>
      <c r="Y23" s="4"/>
      <c r="Z23" s="4"/>
      <c r="AA23" s="4"/>
      <c r="AB23" s="4"/>
      <c r="AC23" s="4"/>
      <c r="AD23" s="4"/>
      <c r="AE23" s="4"/>
      <c r="AF23" s="4">
        <v>2.8227083333333333E-2</v>
      </c>
      <c r="AG23" s="1" t="s">
        <v>282</v>
      </c>
      <c r="AH23" s="1" t="s">
        <v>280</v>
      </c>
      <c r="AI23" s="1" t="s">
        <v>286</v>
      </c>
      <c r="AJ23" s="1" t="s">
        <v>281</v>
      </c>
      <c r="AK23" s="1" t="s">
        <v>280</v>
      </c>
      <c r="AL23" s="1" t="s">
        <v>286</v>
      </c>
    </row>
    <row r="24" spans="1:46" x14ac:dyDescent="0.25">
      <c r="A24">
        <v>3</v>
      </c>
      <c r="B24">
        <v>0</v>
      </c>
      <c r="C24">
        <v>2.6833316999999806</v>
      </c>
      <c r="D24" s="11">
        <f>P24+(C24/86400)</f>
        <v>2.1443788561342592E-2</v>
      </c>
      <c r="E24" s="11"/>
      <c r="F24" s="1">
        <v>1</v>
      </c>
      <c r="G24" s="1" t="s">
        <v>288</v>
      </c>
      <c r="H24" s="1">
        <v>22</v>
      </c>
      <c r="J24" s="6"/>
      <c r="K24" s="6"/>
      <c r="L24" s="6"/>
      <c r="M24" s="6" t="str">
        <f t="shared" si="0"/>
        <v/>
      </c>
      <c r="N24" s="6" t="str">
        <f t="shared" si="1"/>
        <v/>
      </c>
      <c r="O24" s="6" t="str">
        <f t="shared" si="2"/>
        <v/>
      </c>
      <c r="P24" s="4">
        <v>2.1412731481481481E-2</v>
      </c>
      <c r="Q24" s="4">
        <v>2.1414930555555555E-2</v>
      </c>
      <c r="R24" s="4">
        <v>2.1416666666666667E-2</v>
      </c>
      <c r="S24" s="4">
        <v>2.1432175925925927E-2</v>
      </c>
      <c r="T24" s="4">
        <v>2.1416666666666667E-2</v>
      </c>
      <c r="U24" s="4">
        <v>2.1432175925925927E-2</v>
      </c>
      <c r="V24" s="4">
        <v>2.1438888888888886E-2</v>
      </c>
      <c r="W24" s="4">
        <v>2.1448495370370371E-2</v>
      </c>
      <c r="X24" s="4"/>
      <c r="Y24" s="4"/>
      <c r="Z24" s="4"/>
      <c r="AA24" s="4"/>
      <c r="AB24" s="4"/>
      <c r="AC24" s="4"/>
      <c r="AD24" s="4"/>
      <c r="AE24" s="4"/>
      <c r="AF24" s="4">
        <v>2.1442476851851851E-2</v>
      </c>
      <c r="AG24" s="1" t="s">
        <v>282</v>
      </c>
      <c r="AH24" s="1" t="s">
        <v>280</v>
      </c>
      <c r="AI24" s="1" t="s">
        <v>281</v>
      </c>
      <c r="AJ24" s="1" t="s">
        <v>280</v>
      </c>
      <c r="AK24" s="1" t="s">
        <v>286</v>
      </c>
    </row>
    <row r="25" spans="1:46" x14ac:dyDescent="0.25">
      <c r="A25">
        <v>3</v>
      </c>
      <c r="B25">
        <v>0</v>
      </c>
      <c r="C25">
        <v>2.2166665999998805</v>
      </c>
      <c r="D25" s="11">
        <f>P25+(C25/86400)</f>
        <v>2.308757715972222E-2</v>
      </c>
      <c r="E25" s="11"/>
      <c r="F25" s="1">
        <v>1</v>
      </c>
      <c r="G25" s="1" t="s">
        <v>288</v>
      </c>
      <c r="H25" s="1">
        <v>23</v>
      </c>
      <c r="J25" s="6"/>
      <c r="K25" s="6"/>
      <c r="L25" s="6"/>
      <c r="M25" s="6" t="str">
        <f t="shared" si="0"/>
        <v/>
      </c>
      <c r="N25" s="6" t="str">
        <f t="shared" si="1"/>
        <v/>
      </c>
      <c r="O25" s="6" t="str">
        <f t="shared" si="2"/>
        <v/>
      </c>
      <c r="P25" s="4">
        <v>2.3061921296296296E-2</v>
      </c>
      <c r="Q25" s="4">
        <v>2.3067592592592594E-2</v>
      </c>
      <c r="R25" s="4">
        <v>2.306990740740741E-2</v>
      </c>
      <c r="S25" s="4">
        <v>2.3079166666666668E-2</v>
      </c>
      <c r="T25" s="4">
        <v>2.306990740740741E-2</v>
      </c>
      <c r="U25" s="4">
        <v>2.3079166666666668E-2</v>
      </c>
      <c r="V25" s="4">
        <v>2.308587962962963E-2</v>
      </c>
      <c r="W25" s="4"/>
      <c r="X25" s="4"/>
      <c r="Y25" s="4"/>
      <c r="Z25" s="4"/>
      <c r="AA25" s="4"/>
      <c r="AB25" s="4"/>
      <c r="AC25" s="4"/>
      <c r="AD25" s="4"/>
      <c r="AE25" s="4"/>
      <c r="AF25" s="4">
        <v>2.3087037037037041E-2</v>
      </c>
      <c r="AG25" s="1" t="s">
        <v>282</v>
      </c>
      <c r="AH25" s="1" t="s">
        <v>280</v>
      </c>
      <c r="AI25" s="1" t="s">
        <v>281</v>
      </c>
      <c r="AJ25" s="1" t="s">
        <v>286</v>
      </c>
      <c r="AT25" s="1" t="s">
        <v>286</v>
      </c>
    </row>
    <row r="26" spans="1:46" x14ac:dyDescent="0.25">
      <c r="A26">
        <v>3</v>
      </c>
      <c r="B26">
        <v>0</v>
      </c>
      <c r="C26">
        <v>9.1333310000002381</v>
      </c>
      <c r="D26" s="11">
        <f>P26+(C26/86400)</f>
        <v>2.7622029293981488E-2</v>
      </c>
      <c r="E26" s="11"/>
      <c r="F26" s="1">
        <v>1</v>
      </c>
      <c r="G26" s="1" t="s">
        <v>288</v>
      </c>
      <c r="H26" s="1">
        <v>24</v>
      </c>
      <c r="J26" s="6"/>
      <c r="K26" s="6"/>
      <c r="L26" s="6"/>
      <c r="M26" s="6" t="str">
        <f t="shared" si="0"/>
        <v/>
      </c>
      <c r="N26" s="6" t="str">
        <f t="shared" si="1"/>
        <v/>
      </c>
      <c r="O26" s="6" t="str">
        <f t="shared" si="2"/>
        <v/>
      </c>
      <c r="P26" s="4">
        <v>2.7516319444444447E-2</v>
      </c>
      <c r="Q26" s="4">
        <v>2.7521643518518518E-2</v>
      </c>
      <c r="R26" s="4">
        <v>2.7522222222222222E-2</v>
      </c>
      <c r="S26" s="4">
        <v>2.7549421296296294E-2</v>
      </c>
      <c r="T26" s="4">
        <v>2.7522222222222222E-2</v>
      </c>
      <c r="U26" s="4">
        <v>2.7549421296296294E-2</v>
      </c>
      <c r="V26" s="4">
        <v>2.7554629629629627E-2</v>
      </c>
      <c r="W26" s="4">
        <v>2.7569444444444448E-2</v>
      </c>
      <c r="X26" s="4">
        <v>2.7578703703703702E-2</v>
      </c>
      <c r="Y26" s="4">
        <v>2.7583449074074073E-2</v>
      </c>
      <c r="Z26" s="4">
        <v>2.7602083333333333E-2</v>
      </c>
      <c r="AA26" s="4">
        <v>2.7607407407407403E-2</v>
      </c>
      <c r="AB26" s="4">
        <v>2.7617824074074076E-2</v>
      </c>
      <c r="AC26" s="4"/>
      <c r="AD26" s="4"/>
      <c r="AE26" s="4"/>
      <c r="AF26" s="4">
        <v>2.7621180555555559E-2</v>
      </c>
      <c r="AG26" s="1" t="s">
        <v>282</v>
      </c>
      <c r="AH26" s="1" t="s">
        <v>280</v>
      </c>
      <c r="AI26" s="1" t="s">
        <v>286</v>
      </c>
      <c r="AJ26" s="1" t="s">
        <v>280</v>
      </c>
      <c r="AK26" s="1" t="s">
        <v>286</v>
      </c>
      <c r="AL26" s="1" t="s">
        <v>282</v>
      </c>
      <c r="AM26" s="1" t="s">
        <v>280</v>
      </c>
      <c r="AN26" s="1" t="s">
        <v>286</v>
      </c>
      <c r="AO26" s="1" t="s">
        <v>280</v>
      </c>
      <c r="AP26" s="1" t="s">
        <v>286</v>
      </c>
      <c r="AT26" s="1" t="s">
        <v>286</v>
      </c>
    </row>
    <row r="27" spans="1:46" x14ac:dyDescent="0.25">
      <c r="A27">
        <v>3</v>
      </c>
      <c r="B27">
        <v>0</v>
      </c>
      <c r="C27">
        <v>7.4333352999999187</v>
      </c>
      <c r="D27" s="11">
        <f>P27+(C27/86400)</f>
        <v>2.7394020084490742E-2</v>
      </c>
      <c r="E27" s="11"/>
      <c r="F27" s="1">
        <v>1</v>
      </c>
      <c r="G27" s="1" t="s">
        <v>288</v>
      </c>
      <c r="H27" s="1">
        <v>25</v>
      </c>
      <c r="J27" s="6"/>
      <c r="K27" s="6"/>
      <c r="L27" s="6"/>
      <c r="M27" s="6" t="str">
        <f t="shared" si="0"/>
        <v/>
      </c>
      <c r="N27" s="6" t="str">
        <f t="shared" si="1"/>
        <v/>
      </c>
      <c r="O27" s="6" t="str">
        <f t="shared" si="2"/>
        <v/>
      </c>
      <c r="P27" s="4">
        <v>2.7307986111111113E-2</v>
      </c>
      <c r="Q27" s="4">
        <v>2.7308912037037034E-2</v>
      </c>
      <c r="R27" s="4">
        <v>2.7308912037037034E-2</v>
      </c>
      <c r="S27" s="4">
        <v>2.7309953703703701E-2</v>
      </c>
      <c r="T27" s="4">
        <v>2.7308912037037034E-2</v>
      </c>
      <c r="U27" s="4">
        <v>2.7309953703703701E-2</v>
      </c>
      <c r="V27" s="4">
        <v>2.7314467592592592E-2</v>
      </c>
      <c r="W27" s="4">
        <v>2.7349537037037037E-2</v>
      </c>
      <c r="X27" s="4">
        <v>2.7353472222222227E-2</v>
      </c>
      <c r="Y27" s="4">
        <v>2.7386689814814815E-2</v>
      </c>
      <c r="Z27" s="4">
        <v>2.7392013888888886E-2</v>
      </c>
      <c r="AA27" s="4">
        <v>2.7399305555555555E-2</v>
      </c>
      <c r="AB27" s="4"/>
      <c r="AC27" s="4"/>
      <c r="AD27" s="4"/>
      <c r="AE27" s="4"/>
      <c r="AF27" s="4">
        <v>2.7393750000000005E-2</v>
      </c>
      <c r="AG27" s="1" t="s">
        <v>282</v>
      </c>
      <c r="AH27" s="1" t="s">
        <v>280</v>
      </c>
      <c r="AI27" s="1" t="s">
        <v>282</v>
      </c>
      <c r="AJ27" s="1" t="s">
        <v>280</v>
      </c>
      <c r="AK27" s="1" t="s">
        <v>286</v>
      </c>
      <c r="AL27" s="1" t="s">
        <v>280</v>
      </c>
      <c r="AM27" s="1" t="s">
        <v>281</v>
      </c>
      <c r="AN27" s="1" t="s">
        <v>280</v>
      </c>
      <c r="AO27" s="1" t="s">
        <v>286</v>
      </c>
    </row>
    <row r="28" spans="1:46" x14ac:dyDescent="0.25">
      <c r="A28">
        <v>3</v>
      </c>
      <c r="B28">
        <v>0</v>
      </c>
      <c r="C28">
        <v>6.2499995999999811</v>
      </c>
      <c r="D28" s="11">
        <f>P28+(C28/86400)</f>
        <v>7.2337958333333109E-5</v>
      </c>
      <c r="E28" s="11"/>
      <c r="F28" s="1">
        <v>1</v>
      </c>
      <c r="G28" s="1" t="s">
        <v>288</v>
      </c>
      <c r="H28" s="1">
        <v>26</v>
      </c>
      <c r="J28" s="6" t="s">
        <v>293</v>
      </c>
      <c r="K28" s="6"/>
      <c r="L28" s="6"/>
      <c r="M28" s="6" t="str">
        <f t="shared" si="0"/>
        <v/>
      </c>
      <c r="N28" s="6" t="str">
        <f t="shared" si="1"/>
        <v>X</v>
      </c>
      <c r="O28" s="6" t="str">
        <f t="shared" si="2"/>
        <v>X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46" x14ac:dyDescent="0.25">
      <c r="A29">
        <v>3</v>
      </c>
      <c r="B29">
        <v>0</v>
      </c>
      <c r="C29">
        <v>8.2999947000001555</v>
      </c>
      <c r="D29" s="11">
        <f>P29+(C29/86400)</f>
        <v>2.8992245309027782E-2</v>
      </c>
      <c r="E29" s="11"/>
      <c r="F29" s="1">
        <v>1</v>
      </c>
      <c r="G29" s="1" t="s">
        <v>283</v>
      </c>
      <c r="H29" s="1">
        <v>51</v>
      </c>
      <c r="J29" s="6" t="s">
        <v>348</v>
      </c>
      <c r="K29" s="6"/>
      <c r="L29" s="6"/>
      <c r="M29" s="6" t="str">
        <f t="shared" si="0"/>
        <v/>
      </c>
      <c r="N29" s="6" t="str">
        <f t="shared" si="1"/>
        <v/>
      </c>
      <c r="O29" s="6" t="str">
        <f t="shared" si="2"/>
        <v/>
      </c>
      <c r="P29" s="4">
        <v>2.8896180555555557E-2</v>
      </c>
      <c r="Q29" s="4">
        <v>2.8896643518518519E-2</v>
      </c>
      <c r="R29" s="4">
        <v>2.8896643518518519E-2</v>
      </c>
      <c r="S29" s="4">
        <v>2.8897337962962965E-2</v>
      </c>
      <c r="T29" s="4">
        <v>2.8896643518518519E-2</v>
      </c>
      <c r="U29" s="4">
        <v>2.8897337962962965E-2</v>
      </c>
      <c r="V29" s="4">
        <v>2.8897569444444441E-2</v>
      </c>
      <c r="W29" s="4">
        <v>2.8897800925925924E-2</v>
      </c>
      <c r="X29" s="4">
        <v>2.8897916666666666E-2</v>
      </c>
      <c r="Y29" s="4">
        <v>2.8898148148148145E-2</v>
      </c>
      <c r="Z29" s="4">
        <v>2.8898379629629628E-2</v>
      </c>
      <c r="AA29" s="4">
        <v>2.8898611111111111E-2</v>
      </c>
      <c r="AB29" s="4">
        <v>2.8898958333333332E-2</v>
      </c>
      <c r="AC29" s="4">
        <v>2.8899189814814819E-2</v>
      </c>
      <c r="AD29" s="4">
        <v>2.889953703703704E-2</v>
      </c>
      <c r="AE29" s="4">
        <v>2.8973726851851855E-2</v>
      </c>
      <c r="AF29" s="4">
        <v>2.8991782407407411E-2</v>
      </c>
      <c r="AG29" s="1" t="s">
        <v>282</v>
      </c>
      <c r="AH29" s="1" t="s">
        <v>280</v>
      </c>
      <c r="AI29" s="1" t="s">
        <v>282</v>
      </c>
      <c r="AJ29" s="1" t="s">
        <v>280</v>
      </c>
      <c r="AK29" s="1" t="s">
        <v>282</v>
      </c>
      <c r="AL29" s="1" t="s">
        <v>280</v>
      </c>
      <c r="AM29" s="1" t="s">
        <v>282</v>
      </c>
      <c r="AN29" s="1" t="s">
        <v>280</v>
      </c>
      <c r="AO29" s="1" t="s">
        <v>282</v>
      </c>
      <c r="AP29" s="1" t="s">
        <v>280</v>
      </c>
      <c r="AQ29" s="1" t="s">
        <v>282</v>
      </c>
      <c r="AR29" s="1" t="s">
        <v>280</v>
      </c>
      <c r="AS29" s="1" t="s">
        <v>282</v>
      </c>
    </row>
    <row r="30" spans="1:46" x14ac:dyDescent="0.25">
      <c r="A30">
        <v>3</v>
      </c>
      <c r="B30">
        <v>0</v>
      </c>
      <c r="C30">
        <v>6.0666682000001888</v>
      </c>
      <c r="D30" s="11">
        <f>P30+(C30/86400)</f>
        <v>7.0216067129631816E-5</v>
      </c>
      <c r="E30" s="11"/>
      <c r="F30" s="1">
        <v>1</v>
      </c>
      <c r="G30" s="1" t="s">
        <v>283</v>
      </c>
      <c r="H30" s="1">
        <v>52</v>
      </c>
      <c r="J30" s="6" t="s">
        <v>293</v>
      </c>
      <c r="K30" s="6"/>
      <c r="L30" s="6"/>
      <c r="M30" s="6" t="str">
        <f t="shared" si="0"/>
        <v/>
      </c>
      <c r="N30" s="6" t="str">
        <f t="shared" si="1"/>
        <v>X</v>
      </c>
      <c r="O30" s="6" t="str">
        <f t="shared" si="2"/>
        <v>X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46" x14ac:dyDescent="0.25">
      <c r="A31">
        <v>3</v>
      </c>
      <c r="B31">
        <v>0</v>
      </c>
      <c r="C31">
        <v>4.5666694000000136</v>
      </c>
      <c r="D31" s="11">
        <f>P31+(C31/86400)</f>
        <v>2.3978433673611105E-2</v>
      </c>
      <c r="E31" s="11"/>
      <c r="F31" s="1">
        <v>1</v>
      </c>
      <c r="G31" s="1" t="s">
        <v>283</v>
      </c>
      <c r="H31" s="1">
        <v>53</v>
      </c>
      <c r="J31" s="6"/>
      <c r="K31" s="6"/>
      <c r="L31" s="6"/>
      <c r="M31" s="6" t="str">
        <f t="shared" si="0"/>
        <v/>
      </c>
      <c r="N31" s="6" t="str">
        <f t="shared" si="1"/>
        <v/>
      </c>
      <c r="O31" s="6" t="str">
        <f t="shared" si="2"/>
        <v/>
      </c>
      <c r="P31" s="4">
        <v>2.3925578703703699E-2</v>
      </c>
      <c r="Q31" s="4">
        <v>2.3930555555555556E-2</v>
      </c>
      <c r="R31" s="4">
        <v>2.3931712962962964E-2</v>
      </c>
      <c r="S31" s="4">
        <v>2.3949074074074071E-2</v>
      </c>
      <c r="T31" s="4">
        <v>2.3931712962962964E-2</v>
      </c>
      <c r="U31" s="4">
        <v>2.3949074074074071E-2</v>
      </c>
      <c r="V31" s="4">
        <v>2.3952546296296298E-2</v>
      </c>
      <c r="W31" s="4">
        <v>2.3976504629629632E-2</v>
      </c>
      <c r="X31" s="4">
        <v>2.3980208333333336E-2</v>
      </c>
      <c r="Y31" s="4"/>
      <c r="Z31" s="4"/>
      <c r="AA31" s="4"/>
      <c r="AB31" s="4"/>
      <c r="AC31" s="4"/>
      <c r="AD31" s="4"/>
      <c r="AE31" s="4"/>
      <c r="AF31" s="4">
        <v>2.3977662037037037E-2</v>
      </c>
      <c r="AG31" s="1" t="s">
        <v>282</v>
      </c>
      <c r="AH31" s="1" t="s">
        <v>280</v>
      </c>
      <c r="AI31" s="1" t="s">
        <v>286</v>
      </c>
      <c r="AJ31" s="1" t="s">
        <v>280</v>
      </c>
      <c r="AK31" s="1" t="s">
        <v>281</v>
      </c>
      <c r="AL31" s="1" t="s">
        <v>280</v>
      </c>
    </row>
    <row r="32" spans="1:46" x14ac:dyDescent="0.25">
      <c r="A32">
        <v>3</v>
      </c>
      <c r="B32">
        <v>0</v>
      </c>
      <c r="C32">
        <v>7.9833332999998241</v>
      </c>
      <c r="D32" s="11">
        <f>P32+(C32/86400)</f>
        <v>2.2983024690972218E-2</v>
      </c>
      <c r="E32" s="11"/>
      <c r="F32" s="1">
        <v>1</v>
      </c>
      <c r="G32" s="1" t="s">
        <v>283</v>
      </c>
      <c r="H32" s="1">
        <v>54</v>
      </c>
      <c r="J32" s="6"/>
      <c r="K32" s="6"/>
      <c r="L32" s="6"/>
      <c r="M32" s="6" t="str">
        <f t="shared" si="0"/>
        <v/>
      </c>
      <c r="N32" s="6" t="str">
        <f t="shared" si="1"/>
        <v/>
      </c>
      <c r="O32" s="6" t="str">
        <f t="shared" si="2"/>
        <v/>
      </c>
      <c r="P32" s="4">
        <v>2.2890624999999998E-2</v>
      </c>
      <c r="Q32" s="4">
        <v>2.289502314814815E-2</v>
      </c>
      <c r="R32" s="4">
        <v>2.2896527777777776E-2</v>
      </c>
      <c r="S32" s="4">
        <v>2.2958912037037038E-2</v>
      </c>
      <c r="T32" s="4">
        <v>2.2896527777777776E-2</v>
      </c>
      <c r="U32" s="4">
        <v>2.2958912037037038E-2</v>
      </c>
      <c r="V32" s="4">
        <v>2.296273148148148E-2</v>
      </c>
      <c r="W32" s="4">
        <v>2.2973726851851853E-2</v>
      </c>
      <c r="X32" s="4">
        <v>2.2976041666666669E-2</v>
      </c>
      <c r="Y32" s="4"/>
      <c r="Z32" s="4"/>
      <c r="AA32" s="4"/>
      <c r="AB32" s="4"/>
      <c r="AC32" s="4"/>
      <c r="AD32" s="4"/>
      <c r="AE32" s="4"/>
      <c r="AF32" s="4">
        <v>2.2982060185185185E-2</v>
      </c>
      <c r="AG32" s="1" t="s">
        <v>282</v>
      </c>
      <c r="AH32" s="1" t="s">
        <v>280</v>
      </c>
      <c r="AI32" s="1" t="s">
        <v>286</v>
      </c>
      <c r="AJ32" s="1" t="s">
        <v>280</v>
      </c>
      <c r="AK32" s="1" t="s">
        <v>281</v>
      </c>
      <c r="AL32" s="1" t="s">
        <v>286</v>
      </c>
      <c r="AT32" s="1" t="s">
        <v>286</v>
      </c>
    </row>
    <row r="33" spans="1:46" x14ac:dyDescent="0.25">
      <c r="A33">
        <v>3</v>
      </c>
      <c r="B33">
        <v>0</v>
      </c>
      <c r="C33">
        <v>7.8000013999999505</v>
      </c>
      <c r="D33" s="11">
        <f>P33+(C33/86400)</f>
        <v>2.5574652793981481E-2</v>
      </c>
      <c r="E33" s="11"/>
      <c r="F33" s="1">
        <v>1</v>
      </c>
      <c r="G33" s="1" t="s">
        <v>283</v>
      </c>
      <c r="H33" s="1">
        <v>55</v>
      </c>
      <c r="J33" s="6"/>
      <c r="K33" s="6"/>
      <c r="L33" s="6"/>
      <c r="M33" s="6" t="str">
        <f t="shared" si="0"/>
        <v/>
      </c>
      <c r="N33" s="6" t="str">
        <f t="shared" si="1"/>
        <v/>
      </c>
      <c r="O33" s="6" t="str">
        <f t="shared" si="2"/>
        <v/>
      </c>
      <c r="P33" s="4">
        <v>2.5484375E-2</v>
      </c>
      <c r="Q33" s="4">
        <v>2.5494212962962962E-2</v>
      </c>
      <c r="R33" s="4">
        <v>2.5494212962962962E-2</v>
      </c>
      <c r="S33" s="4">
        <v>2.5662615740740743E-2</v>
      </c>
      <c r="T33" s="4">
        <v>2.5483796296296296E-2</v>
      </c>
      <c r="U33" s="4">
        <v>2.5494212962962962E-2</v>
      </c>
      <c r="V33" s="4">
        <v>2.5662615740740743E-2</v>
      </c>
      <c r="W33" s="4"/>
      <c r="X33" s="4"/>
      <c r="Y33" s="4"/>
      <c r="Z33" s="4"/>
      <c r="AA33" s="4"/>
      <c r="AB33" s="4"/>
      <c r="AC33" s="4"/>
      <c r="AD33" s="4"/>
      <c r="AE33" s="4"/>
      <c r="AF33" s="4">
        <v>2.5574305555555555E-2</v>
      </c>
      <c r="AG33" s="1" t="s">
        <v>282</v>
      </c>
      <c r="AH33" s="1" t="s">
        <v>286</v>
      </c>
      <c r="AI33" s="1" t="s">
        <v>280</v>
      </c>
      <c r="AJ33" s="1" t="s">
        <v>282</v>
      </c>
    </row>
    <row r="34" spans="1:46" x14ac:dyDescent="0.25">
      <c r="A34">
        <v>3</v>
      </c>
      <c r="B34">
        <v>0</v>
      </c>
      <c r="C34">
        <v>12.14999869999988</v>
      </c>
      <c r="D34" s="11">
        <f>P34+(C34/86400)</f>
        <v>2.814814813310185E-2</v>
      </c>
      <c r="E34" s="11"/>
      <c r="F34" s="1">
        <v>1</v>
      </c>
      <c r="G34" s="1" t="s">
        <v>283</v>
      </c>
      <c r="H34" s="1">
        <v>56</v>
      </c>
      <c r="J34" s="2" t="s">
        <v>285</v>
      </c>
      <c r="M34" s="6" t="str">
        <f t="shared" si="0"/>
        <v/>
      </c>
      <c r="N34" s="6" t="str">
        <f t="shared" si="1"/>
        <v>X</v>
      </c>
      <c r="O34" s="6" t="str">
        <f t="shared" si="2"/>
        <v/>
      </c>
      <c r="P34" s="4">
        <v>2.8007523148148149E-2</v>
      </c>
      <c r="Q34" s="4"/>
      <c r="R34" s="4"/>
      <c r="S34" s="4"/>
      <c r="T34" s="4">
        <v>2.8128587962962966E-2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>
        <v>2.8148032407407406E-2</v>
      </c>
      <c r="AG34" s="1" t="s">
        <v>282</v>
      </c>
      <c r="AH34" s="1" t="s">
        <v>286</v>
      </c>
    </row>
    <row r="35" spans="1:46" x14ac:dyDescent="0.25">
      <c r="A35">
        <v>3</v>
      </c>
      <c r="B35">
        <v>0</v>
      </c>
      <c r="C35">
        <v>7.9333278000000869</v>
      </c>
      <c r="D35" s="11">
        <f>P35+(C35/86400)</f>
        <v>2.4216751479166663E-2</v>
      </c>
      <c r="E35" s="11"/>
      <c r="F35" s="1">
        <v>1</v>
      </c>
      <c r="G35" s="1" t="s">
        <v>283</v>
      </c>
      <c r="H35" s="1">
        <v>57</v>
      </c>
      <c r="J35" s="6"/>
      <c r="K35" s="6"/>
      <c r="L35" s="6"/>
      <c r="M35" s="6" t="str">
        <f t="shared" ref="M35:M66" si="3">IF(AG35="ic","X","")</f>
        <v/>
      </c>
      <c r="N35" s="6" t="str">
        <f t="shared" ref="N35:N66" si="4">IF(COUNTIF(AG35:AT35,"ic")&gt;0,"","X")</f>
        <v/>
      </c>
      <c r="O35" s="6" t="str">
        <f t="shared" ref="O35:O66" si="5">IF(OR(COUNTIF(AH35:AT35,"street")&gt;0, COUNTIF(AH35:AT35,"surt")&gt;0, COUNTIF(AH35:AT35,"wheel")&gt;0 ),"","X")</f>
        <v/>
      </c>
      <c r="P35" s="4">
        <v>2.4124930555555552E-2</v>
      </c>
      <c r="Q35" s="4">
        <v>2.4130092592592592E-2</v>
      </c>
      <c r="R35" s="4">
        <v>2.4130486111111113E-2</v>
      </c>
      <c r="S35" s="4">
        <v>2.4146226851851849E-2</v>
      </c>
      <c r="T35" s="4">
        <v>2.4130486111111113E-2</v>
      </c>
      <c r="U35" s="4">
        <v>2.4146620370370367E-2</v>
      </c>
      <c r="V35" s="4">
        <v>2.4153113425925927E-2</v>
      </c>
      <c r="W35" s="4">
        <v>2.4167280092592589E-2</v>
      </c>
      <c r="X35" s="4">
        <v>2.4174560185185184E-2</v>
      </c>
      <c r="Y35" s="4">
        <v>2.4177708333333336E-2</v>
      </c>
      <c r="Z35" s="4">
        <v>2.418203703703704E-2</v>
      </c>
      <c r="AA35" s="4">
        <v>2.4188923611111111E-2</v>
      </c>
      <c r="AB35" s="4">
        <v>2.4193055555555554E-2</v>
      </c>
      <c r="AC35" s="4"/>
      <c r="AD35" s="4"/>
      <c r="AE35" s="4"/>
      <c r="AF35" s="4">
        <v>2.4206041666666667E-2</v>
      </c>
      <c r="AG35" s="1" t="s">
        <v>282</v>
      </c>
      <c r="AH35" s="1" t="s">
        <v>280</v>
      </c>
      <c r="AI35" s="1" t="s">
        <v>286</v>
      </c>
      <c r="AJ35" s="1" t="s">
        <v>280</v>
      </c>
      <c r="AK35" s="1" t="s">
        <v>286</v>
      </c>
      <c r="AL35" s="1" t="s">
        <v>280</v>
      </c>
      <c r="AM35" s="1" t="s">
        <v>281</v>
      </c>
      <c r="AN35" s="1" t="s">
        <v>280</v>
      </c>
      <c r="AO35" s="1" t="s">
        <v>286</v>
      </c>
      <c r="AP35" s="1" t="s">
        <v>280</v>
      </c>
      <c r="AT35" s="1" t="s">
        <v>280</v>
      </c>
    </row>
    <row r="36" spans="1:46" x14ac:dyDescent="0.25">
      <c r="A36">
        <v>3</v>
      </c>
      <c r="B36">
        <v>0</v>
      </c>
      <c r="C36">
        <v>3.2500008000000382</v>
      </c>
      <c r="D36" s="11">
        <f>P36+(C36/86400)</f>
        <v>2.4312268527777781E-2</v>
      </c>
      <c r="E36" s="11"/>
      <c r="F36" s="1">
        <v>1</v>
      </c>
      <c r="G36" s="1" t="s">
        <v>283</v>
      </c>
      <c r="H36" s="1">
        <v>58</v>
      </c>
      <c r="J36" s="6"/>
      <c r="K36" s="6"/>
      <c r="L36" s="6"/>
      <c r="M36" s="6" t="str">
        <f t="shared" si="3"/>
        <v/>
      </c>
      <c r="N36" s="6" t="str">
        <f t="shared" si="4"/>
        <v/>
      </c>
      <c r="O36" s="6" t="str">
        <f t="shared" si="5"/>
        <v/>
      </c>
      <c r="P36" s="4">
        <v>2.427465277777778E-2</v>
      </c>
      <c r="Q36" s="4">
        <v>2.4277430555555552E-2</v>
      </c>
      <c r="R36" s="4">
        <v>2.4279976851851851E-2</v>
      </c>
      <c r="S36" s="4">
        <v>2.4292361111111115E-2</v>
      </c>
      <c r="T36" s="4">
        <v>2.4279976851851851E-2</v>
      </c>
      <c r="U36" s="4">
        <v>2.4292361111111115E-2</v>
      </c>
      <c r="V36" s="4">
        <v>2.4298842592592591E-2</v>
      </c>
      <c r="W36" s="4">
        <v>2.4304629629629631E-2</v>
      </c>
      <c r="X36" s="4">
        <v>2.4308449074074076E-2</v>
      </c>
      <c r="Y36" s="4">
        <v>2.4323611111111115E-2</v>
      </c>
      <c r="Z36" s="4"/>
      <c r="AA36" s="4"/>
      <c r="AB36" s="4"/>
      <c r="AC36" s="4"/>
      <c r="AD36" s="4"/>
      <c r="AE36" s="4"/>
      <c r="AF36" s="4">
        <v>2.4310300925925926E-2</v>
      </c>
      <c r="AG36" s="1" t="s">
        <v>282</v>
      </c>
      <c r="AH36" s="1" t="s">
        <v>280</v>
      </c>
      <c r="AI36" s="1" t="s">
        <v>286</v>
      </c>
      <c r="AJ36" s="1" t="s">
        <v>280</v>
      </c>
      <c r="AK36" s="1" t="s">
        <v>281</v>
      </c>
      <c r="AL36" s="1" t="s">
        <v>280</v>
      </c>
      <c r="AM36" s="1" t="s">
        <v>286</v>
      </c>
    </row>
    <row r="37" spans="1:46" x14ac:dyDescent="0.25">
      <c r="A37">
        <v>3</v>
      </c>
      <c r="B37">
        <v>0</v>
      </c>
      <c r="C37">
        <v>9.3499977000001824</v>
      </c>
      <c r="D37" s="11">
        <f>P37+(C37/86400)</f>
        <v>2.5938888862268521E-2</v>
      </c>
      <c r="E37" s="11"/>
      <c r="F37" s="1">
        <v>1</v>
      </c>
      <c r="G37" s="1" t="s">
        <v>283</v>
      </c>
      <c r="H37" s="1">
        <v>59</v>
      </c>
      <c r="J37" s="6"/>
      <c r="K37" s="6"/>
      <c r="L37" s="6"/>
      <c r="M37" s="6" t="str">
        <f t="shared" si="3"/>
        <v/>
      </c>
      <c r="N37" s="6" t="str">
        <f t="shared" si="4"/>
        <v/>
      </c>
      <c r="O37" s="6" t="str">
        <f t="shared" si="5"/>
        <v/>
      </c>
      <c r="P37" s="4">
        <v>2.5830671296296296E-2</v>
      </c>
      <c r="Q37" s="4">
        <v>2.5893518518518521E-2</v>
      </c>
      <c r="R37" s="4">
        <v>2.5895717592592595E-2</v>
      </c>
      <c r="S37" s="4">
        <v>2.5910879629629627E-2</v>
      </c>
      <c r="T37" s="4">
        <v>2.5895717592592595E-2</v>
      </c>
      <c r="U37" s="4">
        <v>2.5910879629629627E-2</v>
      </c>
      <c r="V37" s="4">
        <v>2.591550925925926E-2</v>
      </c>
      <c r="W37" s="4">
        <v>2.5935185185185183E-2</v>
      </c>
      <c r="X37" s="4"/>
      <c r="Y37" s="4"/>
      <c r="Z37" s="4"/>
      <c r="AA37" s="4"/>
      <c r="AB37" s="4"/>
      <c r="AC37" s="4"/>
      <c r="AD37" s="4"/>
      <c r="AE37" s="4"/>
      <c r="AF37" s="4">
        <v>2.5938773148148145E-2</v>
      </c>
      <c r="AG37" s="1" t="s">
        <v>282</v>
      </c>
      <c r="AH37" s="1" t="s">
        <v>280</v>
      </c>
      <c r="AI37" s="1" t="s">
        <v>286</v>
      </c>
      <c r="AJ37" s="1" t="s">
        <v>280</v>
      </c>
      <c r="AK37" s="1" t="s">
        <v>286</v>
      </c>
      <c r="AT37" s="1" t="s">
        <v>286</v>
      </c>
    </row>
    <row r="38" spans="1:46" x14ac:dyDescent="0.25">
      <c r="A38">
        <v>3</v>
      </c>
      <c r="B38">
        <v>0</v>
      </c>
      <c r="C38">
        <v>2.733319499999983</v>
      </c>
      <c r="D38" s="11">
        <f>P38+(C38/86400)</f>
        <v>2.2353394901620371E-2</v>
      </c>
      <c r="E38" s="11"/>
      <c r="F38" s="1">
        <v>1</v>
      </c>
      <c r="G38" s="1" t="s">
        <v>283</v>
      </c>
      <c r="H38" s="1">
        <v>60</v>
      </c>
      <c r="J38" s="6"/>
      <c r="K38" s="6"/>
      <c r="L38" s="6"/>
      <c r="M38" s="6" t="str">
        <f t="shared" si="3"/>
        <v/>
      </c>
      <c r="N38" s="6" t="str">
        <f t="shared" si="4"/>
        <v/>
      </c>
      <c r="O38" s="6" t="str">
        <f t="shared" si="5"/>
        <v/>
      </c>
      <c r="P38" s="4">
        <v>2.232175925925926E-2</v>
      </c>
      <c r="Q38" s="4">
        <v>2.2325231481481481E-2</v>
      </c>
      <c r="R38" s="4">
        <v>2.2326157407407409E-2</v>
      </c>
      <c r="S38" s="4">
        <v>2.2344328703703707E-2</v>
      </c>
      <c r="T38" s="4">
        <v>2.2326157407407409E-2</v>
      </c>
      <c r="U38" s="4">
        <v>2.2344328703703707E-2</v>
      </c>
      <c r="V38" s="4">
        <v>2.2348611111111111E-2</v>
      </c>
      <c r="W38" s="4">
        <v>2.2373611111111111E-2</v>
      </c>
      <c r="X38" s="4"/>
      <c r="Y38" s="4"/>
      <c r="Z38" s="4"/>
      <c r="AA38" s="4"/>
      <c r="AB38" s="4"/>
      <c r="AC38" s="4"/>
      <c r="AD38" s="4"/>
      <c r="AE38" s="4"/>
      <c r="AF38" s="4">
        <v>2.2353703703703699E-2</v>
      </c>
      <c r="AG38" s="1" t="s">
        <v>286</v>
      </c>
      <c r="AH38" s="1" t="s">
        <v>280</v>
      </c>
      <c r="AI38" s="1" t="s">
        <v>281</v>
      </c>
      <c r="AJ38" s="1" t="s">
        <v>280</v>
      </c>
      <c r="AK38" s="1" t="s">
        <v>286</v>
      </c>
    </row>
    <row r="39" spans="1:46" x14ac:dyDescent="0.25">
      <c r="A39">
        <v>3</v>
      </c>
      <c r="B39">
        <v>0</v>
      </c>
      <c r="C39">
        <v>3.0999998999999372</v>
      </c>
      <c r="D39" s="11">
        <f>P39+(C39/86400)</f>
        <v>2.2381249998842594E-2</v>
      </c>
      <c r="E39" s="11"/>
      <c r="F39" s="1">
        <v>1</v>
      </c>
      <c r="G39" s="1" t="s">
        <v>283</v>
      </c>
      <c r="H39" s="1">
        <v>61</v>
      </c>
      <c r="J39" s="6"/>
      <c r="K39" s="6"/>
      <c r="L39" s="6"/>
      <c r="M39" s="6" t="str">
        <f t="shared" si="3"/>
        <v/>
      </c>
      <c r="N39" s="6" t="str">
        <f t="shared" si="4"/>
        <v/>
      </c>
      <c r="O39" s="6" t="str">
        <f t="shared" si="5"/>
        <v/>
      </c>
      <c r="P39" s="4">
        <v>2.2345370370370373E-2</v>
      </c>
      <c r="Q39" s="4">
        <v>2.2350347222222223E-2</v>
      </c>
      <c r="R39" s="4">
        <v>2.2353935185185188E-2</v>
      </c>
      <c r="S39" s="4">
        <v>2.2385995370370369E-2</v>
      </c>
      <c r="T39" s="4">
        <v>2.2353935185185188E-2</v>
      </c>
      <c r="U39" s="4">
        <v>2.2385995370370369E-2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>
        <v>2.2380787037037036E-2</v>
      </c>
      <c r="AG39" s="1" t="s">
        <v>282</v>
      </c>
      <c r="AH39" s="1" t="s">
        <v>280</v>
      </c>
      <c r="AI39" s="1" t="s">
        <v>286</v>
      </c>
    </row>
    <row r="40" spans="1:46" x14ac:dyDescent="0.25">
      <c r="A40">
        <v>3</v>
      </c>
      <c r="B40">
        <v>0</v>
      </c>
      <c r="C40">
        <v>3.6166638999995775</v>
      </c>
      <c r="D40" s="11">
        <f>P40+(C40/86400)</f>
        <v>2.5838155832175923E-2</v>
      </c>
      <c r="E40" s="11"/>
      <c r="F40" s="1">
        <v>1</v>
      </c>
      <c r="G40" s="1" t="s">
        <v>283</v>
      </c>
      <c r="H40" s="1">
        <v>62</v>
      </c>
      <c r="J40" s="6"/>
      <c r="K40" s="6"/>
      <c r="L40" s="6"/>
      <c r="M40" s="6" t="str">
        <f t="shared" si="3"/>
        <v>X</v>
      </c>
      <c r="N40" s="6" t="str">
        <f t="shared" si="4"/>
        <v/>
      </c>
      <c r="O40" s="6" t="str">
        <f t="shared" si="5"/>
        <v/>
      </c>
      <c r="P40" s="4">
        <v>2.57962962962963E-2</v>
      </c>
      <c r="Q40" s="4"/>
      <c r="R40" s="4"/>
      <c r="S40" s="4">
        <v>2.5822569444444443E-2</v>
      </c>
      <c r="T40" s="4">
        <v>2.5822569444444443E-2</v>
      </c>
      <c r="U40" s="4">
        <v>2.5831018518518517E-2</v>
      </c>
      <c r="V40" s="4">
        <v>2.5843055555555553E-2</v>
      </c>
      <c r="W40" s="4"/>
      <c r="X40" s="4"/>
      <c r="Y40" s="4"/>
      <c r="Z40" s="4"/>
      <c r="AA40" s="4"/>
      <c r="AB40" s="4"/>
      <c r="AC40" s="4"/>
      <c r="AD40" s="4"/>
      <c r="AE40" s="4"/>
      <c r="AF40" s="4">
        <v>2.5837962962962962E-2</v>
      </c>
      <c r="AG40" s="1" t="s">
        <v>280</v>
      </c>
      <c r="AH40" s="1" t="s">
        <v>281</v>
      </c>
      <c r="AI40" s="1" t="s">
        <v>280</v>
      </c>
      <c r="AJ40" s="1" t="s">
        <v>286</v>
      </c>
    </row>
    <row r="41" spans="1:46" x14ac:dyDescent="0.25">
      <c r="A41">
        <v>3</v>
      </c>
      <c r="B41">
        <v>0</v>
      </c>
      <c r="C41">
        <v>3.55</v>
      </c>
      <c r="D41" s="11">
        <f>P41+(C41/86400)</f>
        <v>2.2859722222222222E-2</v>
      </c>
      <c r="E41" s="11"/>
      <c r="F41" s="1">
        <v>1</v>
      </c>
      <c r="G41" s="1" t="s">
        <v>283</v>
      </c>
      <c r="H41" s="1">
        <v>63</v>
      </c>
      <c r="J41" s="6"/>
      <c r="K41" s="6"/>
      <c r="L41" s="6"/>
      <c r="M41" s="6" t="str">
        <f t="shared" si="3"/>
        <v/>
      </c>
      <c r="N41" s="6" t="str">
        <f t="shared" si="4"/>
        <v/>
      </c>
      <c r="O41" s="6" t="str">
        <f t="shared" si="5"/>
        <v/>
      </c>
      <c r="P41" s="4">
        <v>2.2818634259259261E-2</v>
      </c>
      <c r="Q41" s="4">
        <v>2.2823958333333335E-2</v>
      </c>
      <c r="R41" s="4">
        <v>2.2827546296296297E-2</v>
      </c>
      <c r="S41" s="4">
        <v>2.2849652777777781E-2</v>
      </c>
      <c r="T41" s="4">
        <v>2.2827546296296297E-2</v>
      </c>
      <c r="U41" s="4">
        <v>2.2849652777777781E-2</v>
      </c>
      <c r="V41" s="4">
        <v>2.2854398148148148E-2</v>
      </c>
      <c r="W41" s="4">
        <v>2.2866203703703708E-2</v>
      </c>
      <c r="X41" s="4"/>
      <c r="Y41" s="4"/>
      <c r="Z41" s="4"/>
      <c r="AA41" s="4"/>
      <c r="AB41" s="4"/>
      <c r="AC41" s="4"/>
      <c r="AD41" s="4"/>
      <c r="AE41" s="4"/>
      <c r="AF41" s="4">
        <v>2.2859143518518518E-2</v>
      </c>
      <c r="AG41" s="1" t="s">
        <v>282</v>
      </c>
      <c r="AH41" s="1" t="s">
        <v>280</v>
      </c>
      <c r="AI41" s="1" t="s">
        <v>281</v>
      </c>
      <c r="AJ41" s="1" t="s">
        <v>280</v>
      </c>
      <c r="AK41" s="1" t="s">
        <v>286</v>
      </c>
    </row>
    <row r="42" spans="1:46" x14ac:dyDescent="0.25">
      <c r="A42"/>
      <c r="B42"/>
      <c r="D42" s="11">
        <f>P42+(C42/86400)</f>
        <v>0</v>
      </c>
      <c r="E42" s="11"/>
      <c r="F42" s="1">
        <v>1</v>
      </c>
      <c r="G42" s="1" t="s">
        <v>283</v>
      </c>
      <c r="H42" s="1">
        <v>64</v>
      </c>
      <c r="J42" s="6" t="s">
        <v>293</v>
      </c>
      <c r="K42" s="6"/>
      <c r="L42" s="6"/>
      <c r="M42" s="6" t="str">
        <f t="shared" si="3"/>
        <v/>
      </c>
      <c r="N42" s="6" t="str">
        <f t="shared" si="4"/>
        <v>X</v>
      </c>
      <c r="O42" s="6" t="str">
        <f t="shared" si="5"/>
        <v>X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46" x14ac:dyDescent="0.25">
      <c r="A43">
        <v>3</v>
      </c>
      <c r="B43">
        <v>0</v>
      </c>
      <c r="C43">
        <v>8.083335100000026</v>
      </c>
      <c r="D43" s="11">
        <f>P43+(C43/86400)</f>
        <v>2.2636612674768519E-2</v>
      </c>
      <c r="E43" s="11"/>
      <c r="F43" s="1">
        <v>1</v>
      </c>
      <c r="G43" s="1" t="s">
        <v>283</v>
      </c>
      <c r="H43" s="1">
        <v>65</v>
      </c>
      <c r="J43" s="6"/>
      <c r="K43" s="6"/>
      <c r="L43" s="6"/>
      <c r="M43" s="6" t="str">
        <f t="shared" si="3"/>
        <v/>
      </c>
      <c r="N43" s="6" t="str">
        <f t="shared" si="4"/>
        <v/>
      </c>
      <c r="O43" s="6" t="str">
        <f t="shared" si="5"/>
        <v/>
      </c>
      <c r="P43" s="4">
        <v>2.2543055555555556E-2</v>
      </c>
      <c r="Q43" s="4">
        <v>2.2567361111111111E-2</v>
      </c>
      <c r="R43" s="4">
        <v>2.2568402777777778E-2</v>
      </c>
      <c r="S43" s="4">
        <v>2.2588888888888891E-2</v>
      </c>
      <c r="T43" s="4">
        <v>2.2568402777777778E-2</v>
      </c>
      <c r="U43" s="4">
        <v>2.2588888888888891E-2</v>
      </c>
      <c r="V43" s="4">
        <v>2.2598611111111111E-2</v>
      </c>
      <c r="W43" s="4">
        <v>2.2610763888888889E-2</v>
      </c>
      <c r="X43" s="4">
        <v>2.2614930555555555E-2</v>
      </c>
      <c r="Y43" s="4">
        <v>2.2629398148148152E-2</v>
      </c>
      <c r="Z43" s="4">
        <v>2.2635300925925927E-2</v>
      </c>
      <c r="AA43" s="4">
        <v>2.2682986111111109E-2</v>
      </c>
      <c r="AB43" s="4"/>
      <c r="AC43" s="4"/>
      <c r="AD43" s="4"/>
      <c r="AE43" s="4"/>
      <c r="AF43" s="4">
        <v>2.2635648148148151E-2</v>
      </c>
      <c r="AG43" s="1" t="s">
        <v>282</v>
      </c>
      <c r="AH43" s="1" t="s">
        <v>280</v>
      </c>
      <c r="AI43" s="1" t="s">
        <v>286</v>
      </c>
      <c r="AJ43" s="1" t="s">
        <v>280</v>
      </c>
      <c r="AK43" s="1" t="s">
        <v>281</v>
      </c>
      <c r="AL43" s="1" t="s">
        <v>280</v>
      </c>
      <c r="AM43" s="1" t="s">
        <v>286</v>
      </c>
      <c r="AN43" s="1" t="s">
        <v>280</v>
      </c>
      <c r="AO43" s="1" t="s">
        <v>286</v>
      </c>
    </row>
    <row r="44" spans="1:46" x14ac:dyDescent="0.25">
      <c r="A44">
        <v>3</v>
      </c>
      <c r="B44">
        <v>0</v>
      </c>
      <c r="C44">
        <v>8.6166359999999411</v>
      </c>
      <c r="D44" s="11">
        <f>P44+(C44/86400)</f>
        <v>2.5060493472222223E-2</v>
      </c>
      <c r="E44" s="11"/>
      <c r="F44" s="1">
        <v>1</v>
      </c>
      <c r="G44" s="1" t="s">
        <v>283</v>
      </c>
      <c r="H44" s="1">
        <v>66</v>
      </c>
      <c r="J44" s="6"/>
      <c r="K44" s="6"/>
      <c r="L44" s="6"/>
      <c r="M44" s="6" t="str">
        <f t="shared" si="3"/>
        <v>X</v>
      </c>
      <c r="N44" s="6" t="str">
        <f t="shared" si="4"/>
        <v/>
      </c>
      <c r="O44" s="6" t="str">
        <f t="shared" si="5"/>
        <v/>
      </c>
      <c r="P44" s="4">
        <v>2.496076388888889E-2</v>
      </c>
      <c r="Q44" s="4"/>
      <c r="R44" s="4"/>
      <c r="S44" s="4">
        <v>2.4980555555555558E-2</v>
      </c>
      <c r="T44" s="4">
        <v>2.4980555555555558E-2</v>
      </c>
      <c r="U44" s="4">
        <v>2.4988773148148152E-2</v>
      </c>
      <c r="V44" s="4">
        <v>2.5006944444444443E-2</v>
      </c>
      <c r="W44" s="4">
        <v>2.5019097222222227E-2</v>
      </c>
      <c r="X44" s="4">
        <v>2.5026620370370373E-2</v>
      </c>
      <c r="Y44" s="4">
        <v>2.5036574074074072E-2</v>
      </c>
      <c r="Z44" s="4">
        <v>2.5048263888888891E-2</v>
      </c>
      <c r="AA44" s="4"/>
      <c r="AB44" s="4"/>
      <c r="AC44" s="4"/>
      <c r="AD44" s="4"/>
      <c r="AE44" s="4"/>
      <c r="AF44" s="4">
        <v>2.5059606481481481E-2</v>
      </c>
      <c r="AG44" s="1" t="s">
        <v>280</v>
      </c>
      <c r="AH44" s="1" t="s">
        <v>286</v>
      </c>
      <c r="AI44" s="1" t="s">
        <v>280</v>
      </c>
      <c r="AJ44" s="1" t="s">
        <v>286</v>
      </c>
      <c r="AK44" s="1" t="s">
        <v>280</v>
      </c>
      <c r="AL44" s="1" t="s">
        <v>286</v>
      </c>
      <c r="AM44" s="1" t="s">
        <v>280</v>
      </c>
      <c r="AN44" s="1" t="s">
        <v>286</v>
      </c>
      <c r="AT44" s="1" t="s">
        <v>286</v>
      </c>
    </row>
    <row r="45" spans="1:46" x14ac:dyDescent="0.25">
      <c r="A45">
        <v>3</v>
      </c>
      <c r="B45">
        <v>0</v>
      </c>
      <c r="C45">
        <v>2.5333351000000257</v>
      </c>
      <c r="D45" s="11">
        <f>P45+(C45/86400)</f>
        <v>2.384251545254629E-2</v>
      </c>
      <c r="E45" s="11"/>
      <c r="F45" s="1">
        <v>1</v>
      </c>
      <c r="G45" s="1" t="s">
        <v>283</v>
      </c>
      <c r="H45" s="1">
        <v>67</v>
      </c>
      <c r="J45" s="6"/>
      <c r="K45" s="6"/>
      <c r="L45" s="6"/>
      <c r="M45" s="6" t="str">
        <f t="shared" si="3"/>
        <v>X</v>
      </c>
      <c r="N45" s="6" t="str">
        <f t="shared" si="4"/>
        <v/>
      </c>
      <c r="O45" s="6" t="str">
        <f t="shared" si="5"/>
        <v/>
      </c>
      <c r="P45" s="4">
        <v>2.3813194444444439E-2</v>
      </c>
      <c r="Q45" s="4"/>
      <c r="R45" s="4"/>
      <c r="S45" s="4">
        <v>2.383136574074074E-2</v>
      </c>
      <c r="T45" s="4">
        <v>2.383136574074074E-2</v>
      </c>
      <c r="U45" s="4">
        <v>2.3837615740740739E-2</v>
      </c>
      <c r="V45" s="4">
        <v>2.3844907407407408E-2</v>
      </c>
      <c r="W45" s="4"/>
      <c r="X45" s="4"/>
      <c r="Y45" s="4"/>
      <c r="Z45" s="4"/>
      <c r="AA45" s="4"/>
      <c r="AB45" s="4"/>
      <c r="AC45" s="4"/>
      <c r="AD45" s="4"/>
      <c r="AE45" s="4"/>
      <c r="AF45" s="4">
        <v>2.3841203703703701E-2</v>
      </c>
      <c r="AG45" s="1" t="s">
        <v>280</v>
      </c>
      <c r="AH45" s="1" t="s">
        <v>281</v>
      </c>
      <c r="AI45" s="1" t="s">
        <v>280</v>
      </c>
      <c r="AJ45" s="1" t="s">
        <v>286</v>
      </c>
    </row>
    <row r="46" spans="1:46" x14ac:dyDescent="0.25">
      <c r="A46">
        <v>3</v>
      </c>
      <c r="B46">
        <v>0</v>
      </c>
      <c r="C46">
        <v>6.1666650999998671</v>
      </c>
      <c r="D46" s="11">
        <f>P46+(C46/86400)</f>
        <v>2.562519288310185E-2</v>
      </c>
      <c r="E46" s="11"/>
      <c r="F46" s="1">
        <v>1</v>
      </c>
      <c r="G46" s="1" t="s">
        <v>283</v>
      </c>
      <c r="H46" s="1">
        <v>68</v>
      </c>
      <c r="J46" s="6"/>
      <c r="K46" s="6"/>
      <c r="L46" s="6"/>
      <c r="M46" s="6" t="str">
        <f t="shared" si="3"/>
        <v/>
      </c>
      <c r="N46" s="6" t="str">
        <f t="shared" si="4"/>
        <v/>
      </c>
      <c r="O46" s="6" t="str">
        <f t="shared" si="5"/>
        <v/>
      </c>
      <c r="P46" s="4">
        <v>2.5553819444444445E-2</v>
      </c>
      <c r="Q46" s="4">
        <v>2.5561574074074073E-2</v>
      </c>
      <c r="R46" s="4">
        <v>2.5562731481481481E-2</v>
      </c>
      <c r="S46" s="4">
        <v>2.5581597222222221E-2</v>
      </c>
      <c r="T46" s="4" t="s">
        <v>347</v>
      </c>
      <c r="U46" s="4">
        <v>2.5581597222222221E-2</v>
      </c>
      <c r="V46" s="4">
        <v>2.5586805555555554E-2</v>
      </c>
      <c r="W46" s="4">
        <v>2.5602662037037035E-2</v>
      </c>
      <c r="X46" s="4">
        <v>2.5609606481481483E-2</v>
      </c>
      <c r="Y46" s="4">
        <v>2.5620023148148149E-2</v>
      </c>
      <c r="Z46" s="4"/>
      <c r="AA46" s="4"/>
      <c r="AB46" s="4"/>
      <c r="AC46" s="4"/>
      <c r="AD46" s="4"/>
      <c r="AE46" s="4"/>
      <c r="AF46" s="4">
        <v>2.5625578703703702E-2</v>
      </c>
      <c r="AG46" s="1" t="s">
        <v>282</v>
      </c>
      <c r="AH46" s="1" t="s">
        <v>280</v>
      </c>
      <c r="AI46" s="1" t="s">
        <v>282</v>
      </c>
      <c r="AJ46" s="1" t="s">
        <v>280</v>
      </c>
      <c r="AK46" s="1" t="s">
        <v>281</v>
      </c>
      <c r="AL46" s="1" t="s">
        <v>280</v>
      </c>
      <c r="AM46" s="1" t="s">
        <v>286</v>
      </c>
      <c r="AT46" s="1" t="s">
        <v>286</v>
      </c>
    </row>
    <row r="47" spans="1:46" x14ac:dyDescent="0.25">
      <c r="A47">
        <v>3</v>
      </c>
      <c r="B47">
        <v>0</v>
      </c>
      <c r="C47">
        <v>3.6499978000000119</v>
      </c>
      <c r="D47" s="11">
        <f>P47+(C47/86400)</f>
        <v>2.3765046270833333E-2</v>
      </c>
      <c r="E47" s="11"/>
      <c r="F47" s="1">
        <v>1</v>
      </c>
      <c r="G47" s="1" t="s">
        <v>283</v>
      </c>
      <c r="H47" s="1">
        <v>69</v>
      </c>
      <c r="J47" s="6"/>
      <c r="K47" s="6"/>
      <c r="L47" s="6"/>
      <c r="M47" s="6" t="str">
        <f t="shared" si="3"/>
        <v/>
      </c>
      <c r="N47" s="6" t="str">
        <f t="shared" si="4"/>
        <v/>
      </c>
      <c r="O47" s="6" t="str">
        <f t="shared" si="5"/>
        <v/>
      </c>
      <c r="P47" s="4">
        <v>2.3722800925925925E-2</v>
      </c>
      <c r="Q47" s="4">
        <v>2.372604166666667E-2</v>
      </c>
      <c r="R47" s="4">
        <v>2.3727430555555554E-2</v>
      </c>
      <c r="S47" s="4">
        <v>2.3746759259259259E-2</v>
      </c>
      <c r="T47" s="4">
        <v>2.3727430555555554E-2</v>
      </c>
      <c r="U47" s="4">
        <v>2.3746759259259259E-2</v>
      </c>
      <c r="V47" s="4">
        <v>2.3752314814814813E-2</v>
      </c>
      <c r="W47" s="4">
        <v>2.3756944444444445E-2</v>
      </c>
      <c r="X47" s="4">
        <v>2.3761458333333336E-2</v>
      </c>
      <c r="Y47" s="4">
        <v>2.3769791666666665E-2</v>
      </c>
      <c r="Z47" s="4"/>
      <c r="AA47" s="4"/>
      <c r="AB47" s="4"/>
      <c r="AC47" s="4"/>
      <c r="AD47" s="4"/>
      <c r="AE47" s="4"/>
      <c r="AF47" s="4">
        <v>2.3764814814814818E-2</v>
      </c>
      <c r="AG47" s="1" t="s">
        <v>282</v>
      </c>
      <c r="AH47" s="1" t="s">
        <v>280</v>
      </c>
      <c r="AI47" s="1" t="s">
        <v>281</v>
      </c>
      <c r="AJ47" s="1" t="s">
        <v>280</v>
      </c>
      <c r="AK47" s="1" t="s">
        <v>286</v>
      </c>
      <c r="AL47" s="1" t="s">
        <v>280</v>
      </c>
      <c r="AM47" s="1" t="s">
        <v>286</v>
      </c>
    </row>
    <row r="48" spans="1:46" x14ac:dyDescent="0.25">
      <c r="A48">
        <v>3</v>
      </c>
      <c r="B48">
        <v>0</v>
      </c>
      <c r="C48">
        <v>11.583351000000256</v>
      </c>
      <c r="D48" s="11">
        <f>P48+(C48/86400)</f>
        <v>2.5642168414351858E-2</v>
      </c>
      <c r="E48" s="11"/>
      <c r="F48" s="1">
        <v>1</v>
      </c>
      <c r="G48" s="1" t="s">
        <v>283</v>
      </c>
      <c r="H48" s="1">
        <v>70</v>
      </c>
      <c r="J48" s="6"/>
      <c r="K48" s="6"/>
      <c r="L48" s="6"/>
      <c r="M48" s="6" t="str">
        <f t="shared" si="3"/>
        <v/>
      </c>
      <c r="N48" s="6" t="str">
        <f t="shared" si="4"/>
        <v/>
      </c>
      <c r="O48" s="6" t="str">
        <f t="shared" si="5"/>
        <v/>
      </c>
      <c r="P48" s="4">
        <v>2.5508101851851855E-2</v>
      </c>
      <c r="Q48" s="4">
        <v>2.5511226851851854E-2</v>
      </c>
      <c r="R48" s="4">
        <v>2.5512268518518521E-2</v>
      </c>
      <c r="S48" s="4">
        <v>2.5530902777777777E-2</v>
      </c>
      <c r="T48" s="4">
        <v>2.5512268518518521E-2</v>
      </c>
      <c r="U48" s="4">
        <v>2.5530902777777777E-2</v>
      </c>
      <c r="V48" s="4">
        <v>2.553113425925926E-2</v>
      </c>
      <c r="W48" s="4">
        <v>2.5535069444444444E-2</v>
      </c>
      <c r="X48" s="4">
        <v>2.5535995370370369E-2</v>
      </c>
      <c r="Y48" s="4">
        <v>2.5542939814814813E-2</v>
      </c>
      <c r="Z48" s="4">
        <v>2.5562152777777777E-2</v>
      </c>
      <c r="AA48" s="4">
        <v>2.5586574074074078E-2</v>
      </c>
      <c r="AB48" s="4">
        <v>2.559201388888889E-2</v>
      </c>
      <c r="AC48" s="4">
        <v>2.5621296296296295E-2</v>
      </c>
      <c r="AD48" s="4">
        <v>2.5625115740740737E-2</v>
      </c>
      <c r="AE48" s="4">
        <v>2.5647569444444445E-2</v>
      </c>
      <c r="AF48" s="4">
        <v>2.5642013888888888E-2</v>
      </c>
      <c r="AG48" s="1" t="s">
        <v>282</v>
      </c>
      <c r="AH48" s="1" t="s">
        <v>280</v>
      </c>
      <c r="AI48" s="1" t="s">
        <v>286</v>
      </c>
      <c r="AJ48" s="1" t="s">
        <v>280</v>
      </c>
      <c r="AK48" s="1" t="s">
        <v>286</v>
      </c>
      <c r="AL48" s="1" t="s">
        <v>280</v>
      </c>
      <c r="AM48" s="1" t="s">
        <v>286</v>
      </c>
      <c r="AN48" s="1" t="s">
        <v>280</v>
      </c>
      <c r="AO48" s="1" t="s">
        <v>286</v>
      </c>
      <c r="AP48" s="1" t="s">
        <v>280</v>
      </c>
      <c r="AQ48" s="1" t="s">
        <v>286</v>
      </c>
      <c r="AR48" s="1" t="s">
        <v>280</v>
      </c>
      <c r="AS48" s="1" t="s">
        <v>286</v>
      </c>
    </row>
    <row r="49" spans="1:46" x14ac:dyDescent="0.25">
      <c r="A49">
        <v>3</v>
      </c>
      <c r="B49">
        <v>0</v>
      </c>
      <c r="C49">
        <v>2.9499956000000238</v>
      </c>
      <c r="D49" s="11">
        <f>P49+(C49/86400)</f>
        <v>2.1534837912037037E-2</v>
      </c>
      <c r="E49" s="11"/>
      <c r="F49" s="1">
        <v>1</v>
      </c>
      <c r="G49" s="1" t="s">
        <v>283</v>
      </c>
      <c r="H49" s="1">
        <v>71</v>
      </c>
      <c r="J49" s="6"/>
      <c r="K49" s="6"/>
      <c r="L49" s="6"/>
      <c r="M49" s="6" t="str">
        <f t="shared" si="3"/>
        <v>X</v>
      </c>
      <c r="N49" s="6" t="str">
        <f t="shared" si="4"/>
        <v/>
      </c>
      <c r="O49" s="6" t="str">
        <f t="shared" si="5"/>
        <v/>
      </c>
      <c r="P49" s="4">
        <v>2.1500694444444444E-2</v>
      </c>
      <c r="Q49" s="4"/>
      <c r="R49" s="4"/>
      <c r="S49" s="4">
        <v>2.152662037037037E-2</v>
      </c>
      <c r="T49" s="4">
        <v>2.152662037037037E-2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>
        <v>2.1533912037037039E-2</v>
      </c>
      <c r="AG49" s="1" t="s">
        <v>280</v>
      </c>
      <c r="AH49" s="1" t="s">
        <v>286</v>
      </c>
      <c r="AT49" s="1" t="s">
        <v>286</v>
      </c>
    </row>
    <row r="50" spans="1:46" x14ac:dyDescent="0.25">
      <c r="A50">
        <v>3</v>
      </c>
      <c r="B50">
        <v>0</v>
      </c>
      <c r="C50">
        <v>3.78324729999993</v>
      </c>
      <c r="D50" s="11">
        <f>P50+(C50/86400)</f>
        <v>2.1714389436342591E-2</v>
      </c>
      <c r="E50" s="11"/>
      <c r="F50" s="1">
        <v>1</v>
      </c>
      <c r="G50" s="1" t="s">
        <v>283</v>
      </c>
      <c r="H50" s="1">
        <v>72</v>
      </c>
      <c r="M50" s="6" t="str">
        <f t="shared" si="3"/>
        <v/>
      </c>
      <c r="N50" s="6" t="str">
        <f t="shared" si="4"/>
        <v/>
      </c>
      <c r="O50" s="6" t="str">
        <f t="shared" si="5"/>
        <v/>
      </c>
      <c r="P50" s="4">
        <v>2.1670601851851851E-2</v>
      </c>
      <c r="Q50" s="4">
        <v>2.168761574074074E-2</v>
      </c>
      <c r="R50" s="4">
        <v>2.1688541666666668E-2</v>
      </c>
      <c r="S50" s="4">
        <v>2.1705902777777775E-2</v>
      </c>
      <c r="T50" s="4">
        <v>2.1688541666666668E-2</v>
      </c>
      <c r="U50" s="4">
        <v>2.1705902777777775E-2</v>
      </c>
      <c r="V50" s="4">
        <v>2.1710648148148146E-2</v>
      </c>
      <c r="W50" s="4">
        <v>2.1718518518518522E-2</v>
      </c>
      <c r="X50" s="4"/>
      <c r="Y50" s="4"/>
      <c r="Z50" s="4"/>
      <c r="AA50" s="4"/>
      <c r="AB50" s="4"/>
      <c r="AC50" s="4"/>
      <c r="AD50" s="4"/>
      <c r="AE50" s="4"/>
      <c r="AF50" s="4">
        <v>2.171388888888889E-2</v>
      </c>
      <c r="AG50" s="1" t="s">
        <v>282</v>
      </c>
      <c r="AH50" s="1" t="s">
        <v>280</v>
      </c>
      <c r="AI50" s="1" t="s">
        <v>281</v>
      </c>
      <c r="AJ50" s="1" t="s">
        <v>280</v>
      </c>
      <c r="AK50" s="1" t="s">
        <v>286</v>
      </c>
    </row>
    <row r="51" spans="1:46" x14ac:dyDescent="0.25">
      <c r="A51">
        <v>3</v>
      </c>
      <c r="B51">
        <v>0</v>
      </c>
      <c r="C51">
        <v>9.2166646999996154</v>
      </c>
      <c r="D51" s="11">
        <f>P51+(C51/86400)</f>
        <v>2.6319058619212958E-2</v>
      </c>
      <c r="E51" s="11"/>
      <c r="F51" s="1">
        <v>1</v>
      </c>
      <c r="G51" s="1" t="s">
        <v>283</v>
      </c>
      <c r="H51" s="1">
        <v>73</v>
      </c>
      <c r="M51" s="6" t="str">
        <f t="shared" si="3"/>
        <v/>
      </c>
      <c r="N51" s="6" t="str">
        <f t="shared" si="4"/>
        <v/>
      </c>
      <c r="O51" s="6" t="str">
        <f t="shared" si="5"/>
        <v/>
      </c>
      <c r="P51" s="4">
        <v>2.6212384259259258E-2</v>
      </c>
      <c r="Q51" s="4">
        <v>2.6285069444444444E-2</v>
      </c>
      <c r="R51" s="4">
        <v>2.6287731481481485E-2</v>
      </c>
      <c r="S51" s="4">
        <v>2.6303240740740738E-2</v>
      </c>
      <c r="T51" s="4">
        <v>2.6287731481481485E-2</v>
      </c>
      <c r="U51" s="4">
        <v>2.6303240740740738E-2</v>
      </c>
      <c r="V51" s="4">
        <v>2.630706018518519E-2</v>
      </c>
      <c r="W51" s="4">
        <v>2.6309259259259258E-2</v>
      </c>
      <c r="X51" s="4">
        <v>2.6313773148148145E-2</v>
      </c>
      <c r="Y51" s="4">
        <v>2.6323726851851848E-2</v>
      </c>
      <c r="Z51" s="4"/>
      <c r="AA51" s="4"/>
      <c r="AB51" s="4"/>
      <c r="AC51" s="4"/>
      <c r="AD51" s="4"/>
      <c r="AE51" s="4"/>
      <c r="AF51" s="4">
        <v>2.6318518518518515E-2</v>
      </c>
      <c r="AG51" s="1" t="s">
        <v>282</v>
      </c>
      <c r="AH51" s="1" t="s">
        <v>280</v>
      </c>
      <c r="AI51" s="1" t="s">
        <v>286</v>
      </c>
      <c r="AJ51" s="1" t="s">
        <v>280</v>
      </c>
      <c r="AK51" s="1" t="s">
        <v>286</v>
      </c>
      <c r="AL51" s="1" t="s">
        <v>280</v>
      </c>
      <c r="AM51" s="1" t="s">
        <v>286</v>
      </c>
    </row>
    <row r="52" spans="1:46" x14ac:dyDescent="0.25">
      <c r="A52">
        <v>3</v>
      </c>
      <c r="B52">
        <v>0</v>
      </c>
      <c r="C52">
        <v>7.55</v>
      </c>
      <c r="D52" s="11">
        <f>P52+(C52/86400)</f>
        <v>2.5065740740740743E-2</v>
      </c>
      <c r="E52" s="11"/>
      <c r="F52" s="1">
        <v>1</v>
      </c>
      <c r="G52" s="1" t="s">
        <v>283</v>
      </c>
      <c r="H52" s="1">
        <v>74</v>
      </c>
      <c r="M52" s="6" t="str">
        <f t="shared" si="3"/>
        <v/>
      </c>
      <c r="N52" s="6" t="str">
        <f t="shared" si="4"/>
        <v/>
      </c>
      <c r="O52" s="6" t="str">
        <f t="shared" si="5"/>
        <v/>
      </c>
      <c r="P52" s="4">
        <v>2.4978356481481483E-2</v>
      </c>
      <c r="Q52" s="4">
        <v>2.4981712962962963E-2</v>
      </c>
      <c r="R52" s="4">
        <v>2.4982986111111109E-2</v>
      </c>
      <c r="S52" s="4">
        <v>2.5055092592592591E-2</v>
      </c>
      <c r="T52" s="4">
        <v>2.4982986111111109E-2</v>
      </c>
      <c r="U52" s="4">
        <v>2.5055092592592591E-2</v>
      </c>
      <c r="V52" s="4">
        <v>2.5061574074074073E-2</v>
      </c>
      <c r="W52" s="4">
        <v>2.5071412037037041E-2</v>
      </c>
      <c r="X52" s="4"/>
      <c r="Y52" s="4"/>
      <c r="Z52" s="4"/>
      <c r="AA52" s="4"/>
      <c r="AB52" s="4"/>
      <c r="AC52" s="4"/>
      <c r="AD52" s="4"/>
      <c r="AE52" s="4"/>
      <c r="AF52" s="4">
        <v>2.5064930555555556E-2</v>
      </c>
      <c r="AG52" s="1" t="s">
        <v>282</v>
      </c>
      <c r="AH52" s="1" t="s">
        <v>280</v>
      </c>
      <c r="AI52" s="1" t="s">
        <v>286</v>
      </c>
      <c r="AJ52" s="1" t="s">
        <v>280</v>
      </c>
      <c r="AK52" s="1" t="s">
        <v>286</v>
      </c>
    </row>
    <row r="53" spans="1:46" x14ac:dyDescent="0.25">
      <c r="A53">
        <v>3</v>
      </c>
      <c r="B53">
        <v>0</v>
      </c>
      <c r="C53">
        <v>9.1833332999995907</v>
      </c>
      <c r="D53" s="11">
        <f>P53+(C53/86400)</f>
        <v>2.8688464505787031E-2</v>
      </c>
      <c r="E53" s="11"/>
      <c r="F53" s="1">
        <v>1</v>
      </c>
      <c r="G53" s="1" t="s">
        <v>283</v>
      </c>
      <c r="H53" s="1">
        <v>75</v>
      </c>
      <c r="J53" s="6"/>
      <c r="K53" s="6"/>
      <c r="L53" s="6"/>
      <c r="M53" s="6" t="str">
        <f t="shared" si="3"/>
        <v/>
      </c>
      <c r="N53" s="6" t="str">
        <f t="shared" si="4"/>
        <v/>
      </c>
      <c r="O53" s="6" t="str">
        <f t="shared" si="5"/>
        <v/>
      </c>
      <c r="P53" s="4">
        <v>2.8582175925925924E-2</v>
      </c>
      <c r="Q53" s="4">
        <v>2.8587731481481481E-2</v>
      </c>
      <c r="R53" s="4">
        <v>2.8589120370370372E-2</v>
      </c>
      <c r="S53" s="4">
        <v>2.8643171296296299E-2</v>
      </c>
      <c r="T53" s="4">
        <v>2.8589120370370372E-2</v>
      </c>
      <c r="U53" s="4">
        <v>2.8643171296296299E-2</v>
      </c>
      <c r="V53" s="4">
        <v>2.8651504629629631E-2</v>
      </c>
      <c r="W53" s="4">
        <v>2.865324074074074E-2</v>
      </c>
      <c r="X53" s="4">
        <v>2.866087962962963E-2</v>
      </c>
      <c r="Y53" s="4">
        <v>2.8693171296296296E-2</v>
      </c>
      <c r="Z53" s="4"/>
      <c r="AA53" s="4"/>
      <c r="AB53" s="4"/>
      <c r="AC53" s="4"/>
      <c r="AD53" s="4"/>
      <c r="AE53" s="4"/>
      <c r="AF53" s="4">
        <v>2.8687500000000001E-2</v>
      </c>
      <c r="AG53" s="1" t="s">
        <v>282</v>
      </c>
      <c r="AH53" s="1" t="s">
        <v>280</v>
      </c>
      <c r="AI53" s="1" t="s">
        <v>281</v>
      </c>
      <c r="AJ53" s="1" t="s">
        <v>280</v>
      </c>
      <c r="AK53" s="1" t="s">
        <v>286</v>
      </c>
      <c r="AL53" s="1" t="s">
        <v>280</v>
      </c>
      <c r="AM53" s="1" t="s">
        <v>286</v>
      </c>
    </row>
    <row r="54" spans="1:46" x14ac:dyDescent="0.25">
      <c r="A54">
        <v>3</v>
      </c>
      <c r="B54">
        <v>0</v>
      </c>
      <c r="C54">
        <v>2.6166674999999815</v>
      </c>
      <c r="D54" s="11">
        <f>P54+(C54/86400)</f>
        <v>2.5723804021990742E-2</v>
      </c>
      <c r="E54" s="11"/>
      <c r="F54" s="1">
        <v>1</v>
      </c>
      <c r="G54" s="1" t="s">
        <v>283</v>
      </c>
      <c r="H54" s="1">
        <v>76</v>
      </c>
      <c r="J54" s="6"/>
      <c r="K54" s="6"/>
      <c r="L54" s="6"/>
      <c r="M54" s="7" t="str">
        <f t="shared" si="3"/>
        <v/>
      </c>
      <c r="N54" s="7" t="str">
        <f t="shared" si="4"/>
        <v/>
      </c>
      <c r="O54" s="7" t="str">
        <f t="shared" si="5"/>
        <v/>
      </c>
      <c r="P54" s="4">
        <v>2.5693518518518518E-2</v>
      </c>
      <c r="Q54" s="4">
        <v>2.5702314814814817E-2</v>
      </c>
      <c r="R54" s="4">
        <v>2.5704282407407408E-2</v>
      </c>
      <c r="S54" s="4">
        <v>2.5713310185185186E-2</v>
      </c>
      <c r="T54" s="4">
        <v>2.5704282407407408E-2</v>
      </c>
      <c r="U54" s="4">
        <v>2.5713310185185186E-2</v>
      </c>
      <c r="V54" s="4">
        <v>2.571990740740741E-2</v>
      </c>
      <c r="W54" s="4">
        <v>2.5730787037037035E-2</v>
      </c>
      <c r="X54" s="4"/>
      <c r="Y54" s="4"/>
      <c r="Z54" s="4"/>
      <c r="AA54" s="4"/>
      <c r="AB54" s="4"/>
      <c r="AC54" s="4"/>
      <c r="AD54" s="4"/>
      <c r="AE54" s="4"/>
      <c r="AF54" s="4">
        <v>2.5722800925925923E-2</v>
      </c>
      <c r="AG54" s="1" t="s">
        <v>282</v>
      </c>
      <c r="AH54" s="1" t="s">
        <v>280</v>
      </c>
      <c r="AI54" s="1" t="s">
        <v>286</v>
      </c>
      <c r="AJ54" s="1" t="s">
        <v>280</v>
      </c>
      <c r="AK54" s="1" t="s">
        <v>286</v>
      </c>
    </row>
    <row r="55" spans="1:46" x14ac:dyDescent="0.25">
      <c r="A55">
        <v>3</v>
      </c>
      <c r="B55">
        <v>0</v>
      </c>
      <c r="C55">
        <v>3.2333638999999965</v>
      </c>
      <c r="D55" s="11">
        <f>P55+(C55/86400)</f>
        <v>3.4245759710648145E-3</v>
      </c>
      <c r="E55" s="11"/>
      <c r="F55" s="1">
        <v>1</v>
      </c>
      <c r="G55" s="1" t="s">
        <v>283</v>
      </c>
      <c r="H55" s="1">
        <v>77</v>
      </c>
      <c r="J55" s="6"/>
      <c r="K55" s="6"/>
      <c r="L55" s="6"/>
      <c r="M55" s="6" t="str">
        <f t="shared" si="3"/>
        <v/>
      </c>
      <c r="N55" s="6" t="str">
        <f t="shared" si="4"/>
        <v/>
      </c>
      <c r="O55" s="6" t="str">
        <f t="shared" si="5"/>
        <v/>
      </c>
      <c r="P55" s="4">
        <v>3.3871527777777776E-3</v>
      </c>
      <c r="Q55" s="4">
        <v>3.3940972222222224E-3</v>
      </c>
      <c r="R55" s="4">
        <v>3.3956018518518523E-3</v>
      </c>
      <c r="S55" s="4">
        <v>3.4079861111111112E-3</v>
      </c>
      <c r="T55" s="4">
        <v>3.3956018518518523E-3</v>
      </c>
      <c r="U55" s="4">
        <v>3.4079861111111112E-3</v>
      </c>
      <c r="V55" s="4">
        <v>3.4127314814814814E-3</v>
      </c>
      <c r="W55" s="4">
        <v>3.4166666666666668E-3</v>
      </c>
      <c r="X55" s="4">
        <v>3.429861111111111E-3</v>
      </c>
      <c r="Y55" s="4"/>
      <c r="Z55" s="4"/>
      <c r="AA55" s="4"/>
      <c r="AB55" s="4"/>
      <c r="AC55" s="4"/>
      <c r="AD55" s="4"/>
      <c r="AE55" s="4"/>
      <c r="AF55" s="4">
        <v>3.4234953703703701E-3</v>
      </c>
      <c r="AG55" s="1" t="s">
        <v>282</v>
      </c>
      <c r="AH55" s="1" t="s">
        <v>280</v>
      </c>
      <c r="AI55" s="1" t="s">
        <v>286</v>
      </c>
      <c r="AJ55" s="1" t="s">
        <v>281</v>
      </c>
      <c r="AK55" s="1" t="s">
        <v>280</v>
      </c>
      <c r="AL55" s="1" t="s">
        <v>286</v>
      </c>
    </row>
    <row r="56" spans="1:46" x14ac:dyDescent="0.25">
      <c r="A56">
        <v>3</v>
      </c>
      <c r="B56">
        <v>0</v>
      </c>
      <c r="C56">
        <v>2.8</v>
      </c>
      <c r="D56" s="11">
        <f>P56+(C56/86400)</f>
        <v>2.8479618055555555E-2</v>
      </c>
      <c r="E56" s="11"/>
      <c r="F56" s="1">
        <v>2</v>
      </c>
      <c r="G56" s="1" t="s">
        <v>288</v>
      </c>
      <c r="H56" s="5">
        <v>4</v>
      </c>
      <c r="I56" s="5"/>
      <c r="J56" s="5"/>
      <c r="K56" s="5"/>
      <c r="L56" s="5"/>
      <c r="M56" s="4" t="str">
        <f t="shared" si="3"/>
        <v/>
      </c>
      <c r="N56" s="4" t="str">
        <f t="shared" si="4"/>
        <v/>
      </c>
      <c r="O56" s="4" t="str">
        <f t="shared" si="5"/>
        <v/>
      </c>
      <c r="P56" s="4">
        <v>2.8447210648148147E-2</v>
      </c>
      <c r="Q56" s="4">
        <v>2.8452719907407404E-2</v>
      </c>
      <c r="R56" s="4">
        <v>2.8457835648148147E-2</v>
      </c>
      <c r="S56" s="4">
        <v>2.8475543981481485E-2</v>
      </c>
      <c r="T56" s="4">
        <v>2.8457835648148147E-2</v>
      </c>
      <c r="U56" s="4">
        <v>2.8476331018518517E-2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>
        <v>2.8479236111111111E-2</v>
      </c>
      <c r="AG56" s="5" t="s">
        <v>286</v>
      </c>
      <c r="AH56" s="5" t="s">
        <v>280</v>
      </c>
      <c r="AI56" s="5" t="s">
        <v>286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 t="s">
        <v>286</v>
      </c>
    </row>
    <row r="57" spans="1:46" x14ac:dyDescent="0.25">
      <c r="A57">
        <v>3</v>
      </c>
      <c r="B57">
        <v>0</v>
      </c>
      <c r="C57">
        <v>1.7</v>
      </c>
      <c r="D57" s="11">
        <f>P57+(C57/86400)</f>
        <v>1.9675925925925925E-5</v>
      </c>
      <c r="E57" s="11"/>
      <c r="F57" s="1">
        <v>2</v>
      </c>
      <c r="G57" s="1" t="s">
        <v>288</v>
      </c>
      <c r="H57" s="5">
        <v>5</v>
      </c>
      <c r="I57" s="5"/>
      <c r="J57" s="5" t="s">
        <v>293</v>
      </c>
      <c r="K57" s="5"/>
      <c r="L57" s="5"/>
      <c r="M57" s="4" t="str">
        <f t="shared" si="3"/>
        <v/>
      </c>
      <c r="N57" s="4" t="str">
        <f t="shared" si="4"/>
        <v>X</v>
      </c>
      <c r="O57" s="4" t="str">
        <f t="shared" si="5"/>
        <v>X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</row>
    <row r="58" spans="1:46" x14ac:dyDescent="0.25">
      <c r="A58">
        <v>3</v>
      </c>
      <c r="B58">
        <v>0</v>
      </c>
      <c r="C58">
        <v>3.7</v>
      </c>
      <c r="D58" s="11">
        <f>P58+(C58/86400)</f>
        <v>1.3427766203703704E-2</v>
      </c>
      <c r="E58" s="11"/>
      <c r="F58" s="1">
        <v>2</v>
      </c>
      <c r="G58" s="1" t="s">
        <v>288</v>
      </c>
      <c r="H58" s="5">
        <v>6</v>
      </c>
      <c r="I58" s="5"/>
      <c r="J58" s="5"/>
      <c r="K58" s="5"/>
      <c r="L58" s="5"/>
      <c r="M58" s="4" t="str">
        <f t="shared" si="3"/>
        <v/>
      </c>
      <c r="N58" s="4" t="str">
        <f t="shared" si="4"/>
        <v/>
      </c>
      <c r="O58" s="4" t="str">
        <f t="shared" si="5"/>
        <v>X</v>
      </c>
      <c r="P58" s="4">
        <v>1.338494212962963E-2</v>
      </c>
      <c r="Q58" s="4">
        <v>1.3385335648148146E-2</v>
      </c>
      <c r="R58" s="4">
        <v>1.3385925925925926E-2</v>
      </c>
      <c r="S58" s="4"/>
      <c r="T58" s="4">
        <v>1.3385925925925926E-2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>
        <v>1.3428055555555556E-2</v>
      </c>
      <c r="AG58" s="5" t="s">
        <v>282</v>
      </c>
      <c r="AH58" s="5" t="s">
        <v>280</v>
      </c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 t="s">
        <v>280</v>
      </c>
    </row>
    <row r="59" spans="1:46" x14ac:dyDescent="0.25">
      <c r="A59">
        <v>3</v>
      </c>
      <c r="B59">
        <v>0</v>
      </c>
      <c r="C59">
        <v>1.7</v>
      </c>
      <c r="D59" s="11">
        <f>P59+(C59/86400)</f>
        <v>1.815797453703704E-2</v>
      </c>
      <c r="E59" s="11"/>
      <c r="F59" s="1">
        <v>2</v>
      </c>
      <c r="G59" s="1" t="s">
        <v>288</v>
      </c>
      <c r="H59" s="5">
        <v>7</v>
      </c>
      <c r="I59" s="5"/>
      <c r="J59" s="5"/>
      <c r="K59" s="5"/>
      <c r="L59" s="5"/>
      <c r="M59" s="4" t="str">
        <f t="shared" si="3"/>
        <v/>
      </c>
      <c r="N59" s="4" t="str">
        <f t="shared" si="4"/>
        <v/>
      </c>
      <c r="O59" s="4" t="str">
        <f t="shared" si="5"/>
        <v>X</v>
      </c>
      <c r="P59" s="4">
        <v>1.8138298611111114E-2</v>
      </c>
      <c r="Q59" s="4">
        <v>1.8140462962962966E-2</v>
      </c>
      <c r="R59" s="4">
        <v>1.8145775462962963E-2</v>
      </c>
      <c r="S59" s="4"/>
      <c r="T59" s="4">
        <v>1.8145775462962963E-2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>
        <v>1.8158958333333333E-2</v>
      </c>
      <c r="AG59" s="5" t="s">
        <v>282</v>
      </c>
      <c r="AH59" s="5" t="s">
        <v>280</v>
      </c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 t="s">
        <v>280</v>
      </c>
    </row>
    <row r="60" spans="1:46" x14ac:dyDescent="0.25">
      <c r="A60">
        <v>3</v>
      </c>
      <c r="B60">
        <v>0</v>
      </c>
      <c r="C60">
        <v>5.8</v>
      </c>
      <c r="D60" s="11">
        <f>P60+(C60/86400)</f>
        <v>1.5271898148148147E-2</v>
      </c>
      <c r="E60" s="11"/>
      <c r="F60" s="1">
        <v>2</v>
      </c>
      <c r="G60" s="1" t="s">
        <v>288</v>
      </c>
      <c r="H60" s="5">
        <v>8</v>
      </c>
      <c r="I60" s="5"/>
      <c r="J60" s="5"/>
      <c r="K60" s="5"/>
      <c r="L60" s="5"/>
      <c r="M60" s="4" t="str">
        <f t="shared" si="3"/>
        <v/>
      </c>
      <c r="N60" s="4" t="str">
        <f t="shared" si="4"/>
        <v/>
      </c>
      <c r="O60" s="4" t="str">
        <f t="shared" si="5"/>
        <v/>
      </c>
      <c r="P60" s="4">
        <v>1.5204768518518519E-2</v>
      </c>
      <c r="Q60" s="4">
        <v>1.5211458333333332E-2</v>
      </c>
      <c r="R60" s="4">
        <v>1.5212442129629628E-2</v>
      </c>
      <c r="S60" s="4">
        <v>1.5260451388888888E-2</v>
      </c>
      <c r="T60" s="4">
        <v>1.5212442129629628E-2</v>
      </c>
      <c r="U60" s="4">
        <v>1.5260451388888888E-2</v>
      </c>
      <c r="V60" s="4">
        <v>1.5271493055555557E-2</v>
      </c>
      <c r="W60" s="4"/>
      <c r="X60" s="4"/>
      <c r="Y60" s="4"/>
      <c r="Z60" s="4"/>
      <c r="AA60" s="4"/>
      <c r="AB60" s="4"/>
      <c r="AC60" s="4"/>
      <c r="AD60" s="4"/>
      <c r="AE60" s="4"/>
      <c r="AF60" s="4">
        <v>1.5272847222222221E-2</v>
      </c>
      <c r="AG60" s="5" t="s">
        <v>286</v>
      </c>
      <c r="AH60" s="5" t="s">
        <v>280</v>
      </c>
      <c r="AI60" s="5" t="s">
        <v>281</v>
      </c>
      <c r="AJ60" s="5" t="s">
        <v>286</v>
      </c>
      <c r="AK60" s="5"/>
      <c r="AL60" s="5"/>
      <c r="AM60" s="5"/>
      <c r="AN60" s="5"/>
      <c r="AO60" s="5"/>
      <c r="AP60" s="5"/>
      <c r="AQ60" s="5"/>
      <c r="AR60" s="5"/>
      <c r="AS60" s="5"/>
      <c r="AT60" s="5" t="s">
        <v>286</v>
      </c>
    </row>
    <row r="61" spans="1:46" x14ac:dyDescent="0.25">
      <c r="A61">
        <v>3</v>
      </c>
      <c r="B61">
        <v>0</v>
      </c>
      <c r="C61">
        <v>2.6</v>
      </c>
      <c r="D61" s="11">
        <f>P61+(C61/86400)</f>
        <v>1.451369212962963E-2</v>
      </c>
      <c r="E61" s="11"/>
      <c r="F61" s="1">
        <v>2</v>
      </c>
      <c r="G61" s="1" t="s">
        <v>288</v>
      </c>
      <c r="H61" s="5">
        <v>9</v>
      </c>
      <c r="I61" s="5"/>
      <c r="J61" s="4"/>
      <c r="K61" s="4"/>
      <c r="L61" s="4"/>
      <c r="M61" s="4" t="str">
        <f t="shared" si="3"/>
        <v/>
      </c>
      <c r="N61" s="4" t="str">
        <f t="shared" si="4"/>
        <v/>
      </c>
      <c r="O61" s="4" t="str">
        <f t="shared" si="5"/>
        <v/>
      </c>
      <c r="P61" s="4">
        <v>1.4483599537037038E-2</v>
      </c>
      <c r="Q61" s="4">
        <v>1.4491273148148147E-2</v>
      </c>
      <c r="R61" s="4">
        <v>1.4494224537037038E-2</v>
      </c>
      <c r="S61" s="4">
        <v>1.4507604166666667E-2</v>
      </c>
      <c r="T61" s="4">
        <v>1.4494224537037038E-2</v>
      </c>
      <c r="U61" s="4">
        <v>1.4507800925925926E-2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>
        <v>1.4513414351851854E-2</v>
      </c>
      <c r="AG61" s="5" t="s">
        <v>282</v>
      </c>
      <c r="AH61" s="5" t="s">
        <v>280</v>
      </c>
      <c r="AI61" s="5" t="s">
        <v>286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 t="s">
        <v>286</v>
      </c>
    </row>
    <row r="62" spans="1:46" x14ac:dyDescent="0.25">
      <c r="A62">
        <v>3</v>
      </c>
      <c r="B62">
        <v>0</v>
      </c>
      <c r="C62">
        <v>5.0999999999999996</v>
      </c>
      <c r="D62" s="11">
        <f>P62+(C62/86400)</f>
        <v>1.314053240740741E-2</v>
      </c>
      <c r="E62" s="11"/>
      <c r="F62" s="1">
        <v>2</v>
      </c>
      <c r="G62" s="1" t="s">
        <v>288</v>
      </c>
      <c r="H62" s="5">
        <v>10</v>
      </c>
      <c r="I62" s="5"/>
      <c r="J62" s="5"/>
      <c r="K62" s="5"/>
      <c r="L62" s="5"/>
      <c r="M62" s="5" t="str">
        <f t="shared" si="3"/>
        <v/>
      </c>
      <c r="N62" s="5" t="str">
        <f t="shared" si="4"/>
        <v/>
      </c>
      <c r="O62" s="5" t="str">
        <f t="shared" si="5"/>
        <v/>
      </c>
      <c r="P62" s="4">
        <v>1.3081504629629632E-2</v>
      </c>
      <c r="Q62" s="4">
        <v>1.3086817129629629E-2</v>
      </c>
      <c r="R62" s="4">
        <v>1.3087604166666668E-2</v>
      </c>
      <c r="S62" s="4">
        <v>1.3096851851851853E-2</v>
      </c>
      <c r="T62" s="4">
        <v>1.3087604166666668E-2</v>
      </c>
      <c r="U62" s="4">
        <v>1.3096851851851853E-2</v>
      </c>
      <c r="V62" s="4">
        <v>1.3101770833333333E-2</v>
      </c>
      <c r="W62" s="4">
        <v>1.3112986111111112E-2</v>
      </c>
      <c r="X62" s="4">
        <v>1.3118298611111112E-2</v>
      </c>
      <c r="Y62" s="4"/>
      <c r="Z62" s="4"/>
      <c r="AA62" s="4"/>
      <c r="AB62" s="4"/>
      <c r="AC62" s="4"/>
      <c r="AD62" s="4"/>
      <c r="AE62" s="4"/>
      <c r="AF62" s="4">
        <v>1.3141909722222221E-2</v>
      </c>
      <c r="AG62" s="5" t="s">
        <v>282</v>
      </c>
      <c r="AH62" s="5" t="s">
        <v>280</v>
      </c>
      <c r="AI62" s="5" t="s">
        <v>286</v>
      </c>
      <c r="AJ62" s="5" t="s">
        <v>280</v>
      </c>
      <c r="AK62" s="5" t="s">
        <v>286</v>
      </c>
      <c r="AL62" s="5" t="s">
        <v>280</v>
      </c>
      <c r="AM62" s="5"/>
      <c r="AN62" s="5"/>
      <c r="AO62" s="5"/>
      <c r="AP62" s="5"/>
      <c r="AQ62" s="5"/>
      <c r="AR62" s="5"/>
      <c r="AS62" s="5"/>
      <c r="AT62" s="5" t="s">
        <v>280</v>
      </c>
    </row>
    <row r="63" spans="1:46" x14ac:dyDescent="0.25">
      <c r="A63">
        <v>3</v>
      </c>
      <c r="B63">
        <v>0</v>
      </c>
      <c r="C63">
        <v>4.4000000000000004</v>
      </c>
      <c r="D63" s="11">
        <f>P63+(C63/86400)</f>
        <v>2.6076284722222221E-2</v>
      </c>
      <c r="E63" s="11"/>
      <c r="F63" s="1">
        <v>2</v>
      </c>
      <c r="G63" s="1" t="s">
        <v>288</v>
      </c>
      <c r="H63" s="5">
        <v>11</v>
      </c>
      <c r="I63" s="5"/>
      <c r="J63" s="5"/>
      <c r="K63" s="5"/>
      <c r="L63" s="5"/>
      <c r="M63" s="5" t="str">
        <f t="shared" si="3"/>
        <v/>
      </c>
      <c r="N63" s="5" t="str">
        <f t="shared" si="4"/>
        <v/>
      </c>
      <c r="O63" s="5" t="str">
        <f t="shared" si="5"/>
        <v/>
      </c>
      <c r="P63" s="4">
        <v>2.6025358796296295E-2</v>
      </c>
      <c r="Q63" s="4">
        <v>2.6037557870370372E-2</v>
      </c>
      <c r="R63" s="4">
        <v>2.6039525462962964E-2</v>
      </c>
      <c r="S63" s="4">
        <v>2.6052708333333337E-2</v>
      </c>
      <c r="T63" s="4">
        <v>2.6039525462962964E-2</v>
      </c>
      <c r="U63" s="4">
        <v>2.6052708333333337E-2</v>
      </c>
      <c r="V63" s="4">
        <v>2.6059004629629626E-2</v>
      </c>
      <c r="W63" s="4">
        <v>2.6060972222222225E-2</v>
      </c>
      <c r="X63" s="4">
        <v>2.6068842592592591E-2</v>
      </c>
      <c r="Y63" s="4"/>
      <c r="Z63" s="4"/>
      <c r="AA63" s="4"/>
      <c r="AB63" s="4"/>
      <c r="AC63" s="4"/>
      <c r="AD63" s="4"/>
      <c r="AE63" s="4"/>
      <c r="AF63" s="4">
        <v>2.6077187500000001E-2</v>
      </c>
      <c r="AG63" s="5" t="s">
        <v>282</v>
      </c>
      <c r="AH63" s="5" t="s">
        <v>280</v>
      </c>
      <c r="AI63" s="5" t="s">
        <v>286</v>
      </c>
      <c r="AJ63" s="5" t="s">
        <v>280</v>
      </c>
      <c r="AK63" s="5" t="s">
        <v>282</v>
      </c>
      <c r="AL63" s="5" t="s">
        <v>280</v>
      </c>
      <c r="AM63" s="5"/>
      <c r="AN63" s="5"/>
      <c r="AO63" s="5"/>
      <c r="AP63" s="5"/>
      <c r="AQ63" s="5"/>
      <c r="AR63" s="5"/>
      <c r="AS63" s="5"/>
      <c r="AT63" s="5" t="s">
        <v>280</v>
      </c>
    </row>
    <row r="64" spans="1:46" x14ac:dyDescent="0.25">
      <c r="A64"/>
      <c r="B64"/>
      <c r="D64" s="11">
        <f>P64+(C64/86400)</f>
        <v>0</v>
      </c>
      <c r="E64" s="11"/>
      <c r="F64" s="1">
        <v>2</v>
      </c>
      <c r="G64" s="1" t="s">
        <v>288</v>
      </c>
      <c r="H64" s="5">
        <v>12</v>
      </c>
      <c r="I64" s="5"/>
      <c r="J64" s="5" t="s">
        <v>293</v>
      </c>
      <c r="K64" s="5"/>
      <c r="L64" s="5"/>
      <c r="M64" s="5" t="str">
        <f t="shared" si="3"/>
        <v/>
      </c>
      <c r="N64" s="5" t="str">
        <f t="shared" si="4"/>
        <v>X</v>
      </c>
      <c r="O64" s="5" t="str">
        <f t="shared" si="5"/>
        <v>X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</row>
    <row r="65" spans="1:46" x14ac:dyDescent="0.25">
      <c r="A65">
        <v>3</v>
      </c>
      <c r="B65">
        <v>0</v>
      </c>
      <c r="C65">
        <v>4</v>
      </c>
      <c r="D65" s="11">
        <f>P65+(C65/86400)</f>
        <v>1.6865891203703704E-2</v>
      </c>
      <c r="E65" s="11"/>
      <c r="F65" s="1">
        <v>2</v>
      </c>
      <c r="G65" s="1" t="s">
        <v>288</v>
      </c>
      <c r="H65" s="5">
        <v>13</v>
      </c>
      <c r="I65" s="5"/>
      <c r="J65" s="5"/>
      <c r="K65" s="5"/>
      <c r="L65" s="5"/>
      <c r="M65" s="5" t="str">
        <f t="shared" si="3"/>
        <v/>
      </c>
      <c r="N65" s="5" t="str">
        <f t="shared" si="4"/>
        <v/>
      </c>
      <c r="O65" s="5" t="str">
        <f t="shared" si="5"/>
        <v/>
      </c>
      <c r="P65" s="4">
        <v>1.6819594907407406E-2</v>
      </c>
      <c r="Q65" s="4">
        <v>1.6825694444444445E-2</v>
      </c>
      <c r="R65" s="4">
        <v>1.682648148148148E-2</v>
      </c>
      <c r="S65" s="4">
        <v>1.6851863425925925E-2</v>
      </c>
      <c r="T65" s="4">
        <v>1.682648148148148E-2</v>
      </c>
      <c r="U65" s="4">
        <v>1.6851863425925925E-2</v>
      </c>
      <c r="V65" s="4">
        <v>1.6855798611111111E-2</v>
      </c>
      <c r="W65" s="4"/>
      <c r="X65" s="4"/>
      <c r="Y65" s="4"/>
      <c r="Z65" s="4"/>
      <c r="AA65" s="4"/>
      <c r="AB65" s="4"/>
      <c r="AC65" s="4"/>
      <c r="AD65" s="4"/>
      <c r="AE65" s="4"/>
      <c r="AF65" s="4">
        <v>1.686701388888889E-2</v>
      </c>
      <c r="AG65" s="5" t="s">
        <v>282</v>
      </c>
      <c r="AH65" s="5" t="s">
        <v>280</v>
      </c>
      <c r="AI65" s="5" t="s">
        <v>286</v>
      </c>
      <c r="AJ65" s="5" t="s">
        <v>280</v>
      </c>
      <c r="AK65" s="5"/>
      <c r="AL65" s="5"/>
      <c r="AM65" s="5"/>
      <c r="AN65" s="5"/>
      <c r="AO65" s="5"/>
      <c r="AP65" s="5"/>
      <c r="AQ65" s="5"/>
      <c r="AR65" s="5"/>
      <c r="AS65" s="5"/>
      <c r="AT65" s="5" t="s">
        <v>280</v>
      </c>
    </row>
    <row r="66" spans="1:46" x14ac:dyDescent="0.25">
      <c r="A66">
        <v>3</v>
      </c>
      <c r="B66">
        <v>0</v>
      </c>
      <c r="C66">
        <v>3.6</v>
      </c>
      <c r="D66" s="11">
        <f>P66+(C66/86400)</f>
        <v>2.8732951388888886E-2</v>
      </c>
      <c r="E66" s="11"/>
      <c r="F66" s="1">
        <v>2</v>
      </c>
      <c r="G66" s="1" t="s">
        <v>288</v>
      </c>
      <c r="H66" s="5">
        <v>14</v>
      </c>
      <c r="I66" s="5"/>
      <c r="J66" s="5"/>
      <c r="K66" s="5"/>
      <c r="L66" s="5"/>
      <c r="M66" s="5" t="str">
        <f t="shared" si="3"/>
        <v/>
      </c>
      <c r="N66" s="5" t="str">
        <f t="shared" si="4"/>
        <v/>
      </c>
      <c r="O66" s="5" t="str">
        <f t="shared" si="5"/>
        <v/>
      </c>
      <c r="P66" s="4">
        <v>2.869128472222222E-2</v>
      </c>
      <c r="Q66" s="4">
        <v>2.871076388888889E-2</v>
      </c>
      <c r="R66" s="4">
        <v>2.8713124999999996E-2</v>
      </c>
      <c r="S66" s="4">
        <v>2.8728472222222221E-2</v>
      </c>
      <c r="T66" s="4">
        <v>2.8713124999999996E-2</v>
      </c>
      <c r="U66" s="4">
        <v>2.8728472222222221E-2</v>
      </c>
      <c r="V66" s="4">
        <v>2.8730243055555552E-2</v>
      </c>
      <c r="W66" s="4"/>
      <c r="X66" s="4"/>
      <c r="Y66" s="4"/>
      <c r="Z66" s="4"/>
      <c r="AA66" s="4"/>
      <c r="AB66" s="4"/>
      <c r="AC66" s="4"/>
      <c r="AD66" s="4"/>
      <c r="AE66" s="4"/>
      <c r="AF66" s="4">
        <v>2.8732997685185186E-2</v>
      </c>
      <c r="AG66" s="5" t="s">
        <v>282</v>
      </c>
      <c r="AH66" s="5" t="s">
        <v>280</v>
      </c>
      <c r="AI66" s="5" t="s">
        <v>286</v>
      </c>
      <c r="AJ66" s="5" t="s">
        <v>280</v>
      </c>
      <c r="AK66" s="5"/>
      <c r="AL66" s="5"/>
      <c r="AM66" s="5"/>
      <c r="AN66" s="5"/>
      <c r="AO66" s="5"/>
      <c r="AP66" s="5"/>
      <c r="AQ66" s="5"/>
      <c r="AR66" s="5"/>
      <c r="AS66" s="5"/>
      <c r="AT66" s="5" t="s">
        <v>280</v>
      </c>
    </row>
    <row r="67" spans="1:46" x14ac:dyDescent="0.25">
      <c r="A67">
        <v>3</v>
      </c>
      <c r="B67">
        <v>0</v>
      </c>
      <c r="C67">
        <v>2.2000000000000002</v>
      </c>
      <c r="D67" s="11">
        <f>P67+(C67/86400)</f>
        <v>2.6481469907407407E-2</v>
      </c>
      <c r="E67" s="11"/>
      <c r="F67" s="1">
        <v>2</v>
      </c>
      <c r="G67" s="1" t="s">
        <v>288</v>
      </c>
      <c r="H67" s="5">
        <v>15</v>
      </c>
      <c r="I67" s="5"/>
      <c r="J67" s="5"/>
      <c r="K67" s="5"/>
      <c r="L67" s="5"/>
      <c r="M67" s="5" t="str">
        <f t="shared" ref="M67:M98" si="6">IF(AG67="ic","X","")</f>
        <v/>
      </c>
      <c r="N67" s="5" t="str">
        <f t="shared" ref="N67:N98" si="7">IF(COUNTIF(AG67:AT67,"ic")&gt;0,"","X")</f>
        <v/>
      </c>
      <c r="O67" s="5" t="str">
        <f t="shared" ref="O67:O98" si="8">IF(OR(COUNTIF(AH67:AT67,"street")&gt;0, COUNTIF(AH67:AT67,"surt")&gt;0, COUNTIF(AH67:AT67,"wheel")&gt;0 ),"","X")</f>
        <v/>
      </c>
      <c r="P67" s="4">
        <v>2.6456006944444443E-2</v>
      </c>
      <c r="Q67" s="4">
        <v>2.6462696759259257E-2</v>
      </c>
      <c r="R67" s="4">
        <v>2.646368055555556E-2</v>
      </c>
      <c r="S67" s="4">
        <v>2.6474108796296299E-2</v>
      </c>
      <c r="T67" s="4">
        <v>2.646368055555556E-2</v>
      </c>
      <c r="U67" s="4">
        <v>2.6480995370370367E-2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>
        <v>2.6482372685185187E-2</v>
      </c>
      <c r="AG67" s="5" t="s">
        <v>282</v>
      </c>
      <c r="AH67" s="5" t="s">
        <v>280</v>
      </c>
      <c r="AI67" s="5" t="s">
        <v>286</v>
      </c>
      <c r="AJ67" s="5" t="s">
        <v>280</v>
      </c>
      <c r="AK67" s="5"/>
      <c r="AL67" s="5"/>
      <c r="AM67" s="5"/>
      <c r="AN67" s="5"/>
      <c r="AO67" s="5"/>
      <c r="AP67" s="5"/>
      <c r="AQ67" s="5"/>
      <c r="AR67" s="5"/>
      <c r="AS67" s="5"/>
      <c r="AT67" s="5" t="s">
        <v>280</v>
      </c>
    </row>
    <row r="68" spans="1:46" x14ac:dyDescent="0.25">
      <c r="A68">
        <v>3</v>
      </c>
      <c r="B68">
        <v>0</v>
      </c>
      <c r="C68">
        <v>1.6</v>
      </c>
      <c r="D68" s="11">
        <f>P68+(C68/86400)</f>
        <v>2.8534768518518522E-2</v>
      </c>
      <c r="E68" s="11"/>
      <c r="F68" s="1">
        <v>2</v>
      </c>
      <c r="G68" s="1" t="s">
        <v>288</v>
      </c>
      <c r="H68" s="5">
        <v>16</v>
      </c>
      <c r="I68" s="5"/>
      <c r="J68" s="5"/>
      <c r="K68" s="5"/>
      <c r="L68" s="5"/>
      <c r="M68" s="5" t="str">
        <f t="shared" si="6"/>
        <v/>
      </c>
      <c r="N68" s="5" t="str">
        <f t="shared" si="7"/>
        <v/>
      </c>
      <c r="O68" s="5" t="str">
        <f t="shared" si="8"/>
        <v/>
      </c>
      <c r="P68" s="4">
        <v>2.8516250000000003E-2</v>
      </c>
      <c r="Q68" s="4">
        <v>2.8521365740740739E-2</v>
      </c>
      <c r="R68" s="4">
        <v>2.8522743055555553E-2</v>
      </c>
      <c r="S68" s="4">
        <v>2.8529039351851856E-2</v>
      </c>
      <c r="T68" s="4">
        <v>2.8522743055555553E-2</v>
      </c>
      <c r="U68" s="4">
        <v>2.8529039351851856E-2</v>
      </c>
      <c r="V68" s="4">
        <v>2.8533958333333335E-2</v>
      </c>
      <c r="W68" s="4"/>
      <c r="X68" s="4"/>
      <c r="Y68" s="4"/>
      <c r="Z68" s="4"/>
      <c r="AA68" s="4"/>
      <c r="AB68" s="4"/>
      <c r="AC68" s="4"/>
      <c r="AD68" s="4"/>
      <c r="AE68" s="4"/>
      <c r="AF68" s="4">
        <v>2.8535532407407405E-2</v>
      </c>
      <c r="AG68" s="5" t="s">
        <v>282</v>
      </c>
      <c r="AH68" s="5" t="s">
        <v>280</v>
      </c>
      <c r="AI68" s="5" t="s">
        <v>286</v>
      </c>
      <c r="AJ68" s="5" t="s">
        <v>280</v>
      </c>
      <c r="AK68" s="5"/>
      <c r="AL68" s="5"/>
      <c r="AM68" s="5"/>
      <c r="AN68" s="5"/>
      <c r="AO68" s="5"/>
      <c r="AP68" s="5"/>
      <c r="AQ68" s="5"/>
      <c r="AR68" s="5"/>
      <c r="AS68" s="5"/>
      <c r="AT68" s="5" t="s">
        <v>280</v>
      </c>
    </row>
    <row r="69" spans="1:46" x14ac:dyDescent="0.25">
      <c r="A69">
        <v>3</v>
      </c>
      <c r="B69">
        <v>0</v>
      </c>
      <c r="C69">
        <v>2.1</v>
      </c>
      <c r="D69" s="11">
        <f>P69+(C69/86400)</f>
        <v>2.6843414351851853E-2</v>
      </c>
      <c r="E69" s="11"/>
      <c r="F69" s="1">
        <v>2</v>
      </c>
      <c r="G69" s="1" t="s">
        <v>288</v>
      </c>
      <c r="H69" s="5">
        <v>17</v>
      </c>
      <c r="I69" s="5"/>
      <c r="J69" s="5"/>
      <c r="K69" s="5"/>
      <c r="L69" s="5"/>
      <c r="M69" s="5" t="str">
        <f t="shared" si="6"/>
        <v/>
      </c>
      <c r="N69" s="5" t="str">
        <f t="shared" si="7"/>
        <v/>
      </c>
      <c r="O69" s="5" t="str">
        <f t="shared" si="8"/>
        <v/>
      </c>
      <c r="P69" s="4">
        <v>2.6819108796296297E-2</v>
      </c>
      <c r="Q69" s="4">
        <v>2.6824224537037037E-2</v>
      </c>
      <c r="R69" s="4">
        <v>2.6826192129629629E-2</v>
      </c>
      <c r="S69" s="4"/>
      <c r="T69" s="4">
        <v>2.6822650462962963E-2</v>
      </c>
      <c r="U69" s="4">
        <v>2.6826192129629629E-2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>
        <v>2.6843703703703703E-2</v>
      </c>
      <c r="AG69" s="5" t="s">
        <v>286</v>
      </c>
      <c r="AH69" s="5" t="s">
        <v>282</v>
      </c>
      <c r="AI69" s="5" t="s">
        <v>280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 t="s">
        <v>280</v>
      </c>
    </row>
    <row r="70" spans="1:46" x14ac:dyDescent="0.25">
      <c r="A70">
        <v>3</v>
      </c>
      <c r="B70">
        <v>0</v>
      </c>
      <c r="C70">
        <v>2.2000000000000002</v>
      </c>
      <c r="D70" s="11">
        <f>P70+(C70/86400)</f>
        <v>2.7989525462962964E-2</v>
      </c>
      <c r="E70" s="11"/>
      <c r="F70" s="1">
        <v>2</v>
      </c>
      <c r="G70" s="1" t="s">
        <v>288</v>
      </c>
      <c r="H70" s="5">
        <v>18</v>
      </c>
      <c r="I70" s="5"/>
      <c r="J70" s="5"/>
      <c r="K70" s="5"/>
      <c r="L70" s="5"/>
      <c r="M70" s="5" t="str">
        <f t="shared" si="6"/>
        <v/>
      </c>
      <c r="N70" s="5" t="str">
        <f t="shared" si="7"/>
        <v/>
      </c>
      <c r="O70" s="5" t="str">
        <f t="shared" si="8"/>
        <v/>
      </c>
      <c r="P70" s="4">
        <v>2.7964062500000001E-2</v>
      </c>
      <c r="Q70" s="4">
        <v>2.7988460648148149E-2</v>
      </c>
      <c r="R70" s="4">
        <v>2.7988854166666664E-2</v>
      </c>
      <c r="S70" s="4"/>
      <c r="T70" s="4">
        <v>2.7975277777777776E-2</v>
      </c>
      <c r="U70" s="4">
        <v>2.7988854166666664E-2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>
        <v>2.7989837962962963E-2</v>
      </c>
      <c r="AG70" s="5" t="s">
        <v>282</v>
      </c>
      <c r="AH70" s="5" t="s">
        <v>286</v>
      </c>
      <c r="AI70" s="5" t="s">
        <v>280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 t="s">
        <v>280</v>
      </c>
    </row>
    <row r="71" spans="1:46" x14ac:dyDescent="0.25">
      <c r="A71">
        <v>3</v>
      </c>
      <c r="B71">
        <v>0</v>
      </c>
      <c r="C71">
        <v>7.6</v>
      </c>
      <c r="D71" s="11">
        <f>P71+(C71/86400)</f>
        <v>2.4652430555555556E-2</v>
      </c>
      <c r="E71" s="11"/>
      <c r="F71" s="1">
        <v>2</v>
      </c>
      <c r="G71" s="1" t="s">
        <v>288</v>
      </c>
      <c r="H71" s="5">
        <v>19</v>
      </c>
      <c r="I71" s="5"/>
      <c r="J71" s="5"/>
      <c r="K71" s="5"/>
      <c r="L71" s="5"/>
      <c r="M71" s="5" t="str">
        <f t="shared" si="6"/>
        <v/>
      </c>
      <c r="N71" s="5" t="str">
        <f t="shared" si="7"/>
        <v/>
      </c>
      <c r="O71" s="5" t="str">
        <f t="shared" si="8"/>
        <v/>
      </c>
      <c r="P71" s="4">
        <v>2.4564467592592593E-2</v>
      </c>
      <c r="Q71" s="4">
        <v>2.4568796296296297E-2</v>
      </c>
      <c r="R71" s="4">
        <v>2.4573321759259262E-2</v>
      </c>
      <c r="S71" s="4">
        <v>2.4587488425925924E-2</v>
      </c>
      <c r="T71" s="4">
        <v>2.4573321759259262E-2</v>
      </c>
      <c r="U71" s="4">
        <v>2.4587488425925924E-2</v>
      </c>
      <c r="V71" s="4">
        <v>2.4591817129629628E-2</v>
      </c>
      <c r="W71" s="4">
        <v>2.4610115740740738E-2</v>
      </c>
      <c r="X71" s="4">
        <v>2.461483796296296E-2</v>
      </c>
      <c r="Y71" s="4"/>
      <c r="Z71" s="4"/>
      <c r="AA71" s="4"/>
      <c r="AB71" s="4"/>
      <c r="AC71" s="4"/>
      <c r="AD71" s="4"/>
      <c r="AE71" s="4"/>
      <c r="AF71" s="4">
        <v>2.4642187499999999E-2</v>
      </c>
      <c r="AG71" s="5" t="s">
        <v>282</v>
      </c>
      <c r="AH71" s="5" t="s">
        <v>280</v>
      </c>
      <c r="AI71" s="5" t="s">
        <v>281</v>
      </c>
      <c r="AJ71" s="5" t="s">
        <v>280</v>
      </c>
      <c r="AK71" s="5" t="s">
        <v>286</v>
      </c>
      <c r="AL71" s="5" t="s">
        <v>280</v>
      </c>
      <c r="AM71" s="5"/>
      <c r="AN71" s="5"/>
      <c r="AO71" s="5"/>
      <c r="AP71" s="5"/>
      <c r="AQ71" s="5"/>
      <c r="AR71" s="5"/>
      <c r="AS71" s="5"/>
      <c r="AT71" s="5" t="s">
        <v>280</v>
      </c>
    </row>
    <row r="72" spans="1:46" x14ac:dyDescent="0.25">
      <c r="A72">
        <v>3</v>
      </c>
      <c r="B72">
        <v>0</v>
      </c>
      <c r="C72">
        <v>4</v>
      </c>
      <c r="D72" s="11">
        <f>P72+(C72/86400)</f>
        <v>3.2837858796296297E-2</v>
      </c>
      <c r="E72" s="11"/>
      <c r="F72" s="1">
        <v>2</v>
      </c>
      <c r="G72" s="1" t="s">
        <v>288</v>
      </c>
      <c r="H72" s="5">
        <v>20</v>
      </c>
      <c r="I72" s="5"/>
      <c r="J72" s="5"/>
      <c r="K72" s="5"/>
      <c r="L72" s="5"/>
      <c r="M72" s="5" t="str">
        <f t="shared" si="6"/>
        <v/>
      </c>
      <c r="N72" s="5" t="str">
        <f t="shared" si="7"/>
        <v/>
      </c>
      <c r="O72" s="5" t="str">
        <f t="shared" si="8"/>
        <v/>
      </c>
      <c r="P72" s="4">
        <v>3.2791562500000003E-2</v>
      </c>
      <c r="Q72" s="4">
        <v>3.2797268518518517E-2</v>
      </c>
      <c r="R72" s="4">
        <v>3.2798842592592595E-2</v>
      </c>
      <c r="S72" s="4">
        <v>3.2817337962962961E-2</v>
      </c>
      <c r="T72" s="4">
        <v>3.2798842592592595E-2</v>
      </c>
      <c r="U72" s="4">
        <v>3.2817337962962961E-2</v>
      </c>
      <c r="V72" s="4">
        <v>3.2823634259259257E-2</v>
      </c>
      <c r="W72" s="4">
        <v>3.2827962962962962E-2</v>
      </c>
      <c r="X72" s="4">
        <v>3.2831504629629631E-2</v>
      </c>
      <c r="Y72" s="4"/>
      <c r="Z72" s="4"/>
      <c r="AA72" s="4"/>
      <c r="AB72" s="4"/>
      <c r="AC72" s="4"/>
      <c r="AD72" s="4"/>
      <c r="AE72" s="4"/>
      <c r="AF72" s="4">
        <v>3.2838784722222222E-2</v>
      </c>
      <c r="AG72" s="5" t="s">
        <v>282</v>
      </c>
      <c r="AH72" s="5" t="s">
        <v>280</v>
      </c>
      <c r="AI72" s="5" t="s">
        <v>286</v>
      </c>
      <c r="AJ72" s="5" t="s">
        <v>280</v>
      </c>
      <c r="AK72" s="5" t="s">
        <v>281</v>
      </c>
      <c r="AL72" s="5" t="s">
        <v>280</v>
      </c>
      <c r="AM72" s="5"/>
      <c r="AN72" s="5"/>
      <c r="AO72" s="5"/>
      <c r="AP72" s="5"/>
      <c r="AQ72" s="5"/>
      <c r="AR72" s="5"/>
      <c r="AS72" s="5"/>
      <c r="AT72" s="5" t="s">
        <v>280</v>
      </c>
    </row>
    <row r="73" spans="1:46" x14ac:dyDescent="0.25">
      <c r="A73">
        <v>3</v>
      </c>
      <c r="B73">
        <v>0</v>
      </c>
      <c r="C73">
        <v>1.5</v>
      </c>
      <c r="D73" s="11">
        <f>P73+(C73/86400)</f>
        <v>2.6211863425925928E-2</v>
      </c>
      <c r="E73" s="11"/>
      <c r="F73" s="1">
        <v>2</v>
      </c>
      <c r="G73" s="1" t="s">
        <v>288</v>
      </c>
      <c r="H73" s="5">
        <v>21</v>
      </c>
      <c r="I73" s="5"/>
      <c r="J73" s="5"/>
      <c r="K73" s="5"/>
      <c r="L73" s="5"/>
      <c r="M73" s="5" t="str">
        <f t="shared" si="6"/>
        <v/>
      </c>
      <c r="N73" s="5" t="str">
        <f t="shared" si="7"/>
        <v/>
      </c>
      <c r="O73" s="5" t="str">
        <f t="shared" si="8"/>
        <v>X</v>
      </c>
      <c r="P73" s="4">
        <v>2.6194502314814818E-2</v>
      </c>
      <c r="Q73" s="4">
        <v>2.6197847222222223E-2</v>
      </c>
      <c r="R73" s="4">
        <v>2.6198437500000001E-2</v>
      </c>
      <c r="S73" s="4"/>
      <c r="T73" s="4">
        <v>2.6198437500000001E-2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>
        <v>2.6213391203703706E-2</v>
      </c>
      <c r="AG73" s="5" t="s">
        <v>282</v>
      </c>
      <c r="AH73" s="5" t="s">
        <v>280</v>
      </c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 t="s">
        <v>280</v>
      </c>
    </row>
    <row r="74" spans="1:46" x14ac:dyDescent="0.25">
      <c r="A74"/>
      <c r="B74"/>
      <c r="D74" s="11">
        <f>P74+(C74/86400)</f>
        <v>0</v>
      </c>
      <c r="E74" s="11"/>
      <c r="F74" s="1">
        <v>2</v>
      </c>
      <c r="G74" s="1" t="s">
        <v>288</v>
      </c>
      <c r="H74" s="5">
        <v>22</v>
      </c>
      <c r="I74" s="5"/>
      <c r="J74" s="5" t="s">
        <v>293</v>
      </c>
      <c r="K74" s="5"/>
      <c r="L74" s="5"/>
      <c r="M74" s="5" t="str">
        <f t="shared" si="6"/>
        <v/>
      </c>
      <c r="N74" s="5" t="str">
        <f t="shared" si="7"/>
        <v>X</v>
      </c>
      <c r="O74" s="5" t="str">
        <f t="shared" si="8"/>
        <v>X</v>
      </c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</row>
    <row r="75" spans="1:46" x14ac:dyDescent="0.25">
      <c r="A75">
        <v>3</v>
      </c>
      <c r="B75">
        <v>0</v>
      </c>
      <c r="C75">
        <v>2.5</v>
      </c>
      <c r="D75" s="11">
        <f>P75+(C75/86400)</f>
        <v>2.7165555555555557E-2</v>
      </c>
      <c r="E75" s="11"/>
      <c r="F75" s="1">
        <v>2</v>
      </c>
      <c r="G75" s="1" t="s">
        <v>288</v>
      </c>
      <c r="H75" s="5">
        <v>23</v>
      </c>
      <c r="I75" s="5"/>
      <c r="J75" s="5"/>
      <c r="K75" s="5"/>
      <c r="L75" s="5"/>
      <c r="M75" s="5" t="str">
        <f t="shared" si="6"/>
        <v/>
      </c>
      <c r="N75" s="5" t="str">
        <f t="shared" si="7"/>
        <v/>
      </c>
      <c r="O75" s="5" t="str">
        <f t="shared" si="8"/>
        <v>X</v>
      </c>
      <c r="P75" s="4">
        <v>2.7136620370370373E-2</v>
      </c>
      <c r="Q75" s="4">
        <v>2.7142546296296297E-2</v>
      </c>
      <c r="R75" s="4">
        <v>2.7142939814814814E-2</v>
      </c>
      <c r="S75" s="4"/>
      <c r="T75" s="4">
        <v>2.7142939814814814E-2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>
        <v>2.7167337962962963E-2</v>
      </c>
      <c r="AG75" s="5" t="s">
        <v>282</v>
      </c>
      <c r="AH75" s="5" t="s">
        <v>280</v>
      </c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 t="s">
        <v>280</v>
      </c>
    </row>
    <row r="76" spans="1:46" x14ac:dyDescent="0.25">
      <c r="A76">
        <v>3</v>
      </c>
      <c r="B76">
        <v>0</v>
      </c>
      <c r="C76">
        <v>5</v>
      </c>
      <c r="D76" s="11">
        <f>P76+(C76/86400)</f>
        <v>2.7591655092592593E-2</v>
      </c>
      <c r="E76" s="11"/>
      <c r="F76" s="1">
        <v>2</v>
      </c>
      <c r="G76" s="1" t="s">
        <v>288</v>
      </c>
      <c r="H76" s="5">
        <v>24</v>
      </c>
      <c r="I76" s="5"/>
      <c r="J76" s="5"/>
      <c r="K76" s="5"/>
      <c r="L76" s="5"/>
      <c r="M76" s="5" t="str">
        <f t="shared" si="6"/>
        <v/>
      </c>
      <c r="N76" s="5" t="str">
        <f t="shared" si="7"/>
        <v/>
      </c>
      <c r="O76" s="5" t="str">
        <f t="shared" si="8"/>
        <v/>
      </c>
      <c r="P76" s="4">
        <v>2.7533784722222222E-2</v>
      </c>
      <c r="Q76" s="4">
        <v>2.7545983796296292E-2</v>
      </c>
      <c r="R76" s="4">
        <v>2.7548148148148151E-2</v>
      </c>
      <c r="S76" s="4">
        <v>2.7561724537037039E-2</v>
      </c>
      <c r="T76" s="4">
        <v>2.7548148148148151E-2</v>
      </c>
      <c r="U76" s="4">
        <v>2.7561724537037039E-2</v>
      </c>
      <c r="V76" s="4">
        <v>2.7565266203703708E-2</v>
      </c>
      <c r="W76" s="4"/>
      <c r="X76" s="4"/>
      <c r="Y76" s="4"/>
      <c r="Z76" s="4"/>
      <c r="AA76" s="4"/>
      <c r="AB76" s="4"/>
      <c r="AC76" s="4"/>
      <c r="AD76" s="4"/>
      <c r="AE76" s="4"/>
      <c r="AF76" s="4">
        <v>2.7593206018518519E-2</v>
      </c>
      <c r="AG76" s="5" t="s">
        <v>282</v>
      </c>
      <c r="AH76" s="5" t="s">
        <v>280</v>
      </c>
      <c r="AI76" s="5" t="s">
        <v>281</v>
      </c>
      <c r="AJ76" s="5" t="s">
        <v>280</v>
      </c>
      <c r="AK76" s="5"/>
      <c r="AL76" s="5"/>
      <c r="AM76" s="5"/>
      <c r="AN76" s="5"/>
      <c r="AO76" s="5"/>
      <c r="AP76" s="5"/>
      <c r="AQ76" s="5"/>
      <c r="AR76" s="5"/>
      <c r="AS76" s="5"/>
      <c r="AT76" s="5" t="s">
        <v>280</v>
      </c>
    </row>
    <row r="77" spans="1:46" x14ac:dyDescent="0.25">
      <c r="A77">
        <v>3</v>
      </c>
      <c r="B77">
        <v>0</v>
      </c>
      <c r="C77">
        <v>1.5</v>
      </c>
      <c r="D77" s="11">
        <f>P77+(C77/86400)</f>
        <v>2.3084803240740741E-2</v>
      </c>
      <c r="E77" s="11"/>
      <c r="F77" s="1">
        <v>2</v>
      </c>
      <c r="G77" s="1" t="s">
        <v>288</v>
      </c>
      <c r="H77" s="5">
        <v>25</v>
      </c>
      <c r="I77" s="5"/>
      <c r="J77" s="5"/>
      <c r="K77" s="5"/>
      <c r="L77" s="5"/>
      <c r="M77" s="5" t="str">
        <f t="shared" si="6"/>
        <v/>
      </c>
      <c r="N77" s="5" t="str">
        <f t="shared" si="7"/>
        <v/>
      </c>
      <c r="O77" s="5" t="str">
        <f t="shared" si="8"/>
        <v>X</v>
      </c>
      <c r="P77" s="4">
        <v>2.306744212962963E-2</v>
      </c>
      <c r="Q77" s="4">
        <v>2.3069212962962965E-2</v>
      </c>
      <c r="R77" s="4">
        <v>2.3069606481481483E-2</v>
      </c>
      <c r="S77" s="4"/>
      <c r="T77" s="4">
        <v>2.3069606481481483E-2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>
        <v>2.3085150462962958E-2</v>
      </c>
      <c r="AG77" s="5" t="s">
        <v>282</v>
      </c>
      <c r="AH77" s="5" t="s">
        <v>280</v>
      </c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 t="s">
        <v>280</v>
      </c>
    </row>
    <row r="78" spans="1:46" x14ac:dyDescent="0.25">
      <c r="A78">
        <v>3</v>
      </c>
      <c r="B78">
        <v>0</v>
      </c>
      <c r="C78">
        <v>2</v>
      </c>
      <c r="D78" s="11">
        <f>P78+(C78/86400)</f>
        <v>3.3874236111111115E-2</v>
      </c>
      <c r="E78" s="11"/>
      <c r="F78" s="1">
        <v>2</v>
      </c>
      <c r="G78" s="1" t="s">
        <v>288</v>
      </c>
      <c r="H78" s="5">
        <v>26</v>
      </c>
      <c r="I78" s="5"/>
      <c r="J78" s="5"/>
      <c r="K78" s="5"/>
      <c r="L78" s="5"/>
      <c r="M78" s="5" t="str">
        <f t="shared" si="6"/>
        <v/>
      </c>
      <c r="N78" s="5" t="str">
        <f t="shared" si="7"/>
        <v/>
      </c>
      <c r="O78" s="5" t="str">
        <f t="shared" si="8"/>
        <v>X</v>
      </c>
      <c r="P78" s="4">
        <v>3.3851087962962968E-2</v>
      </c>
      <c r="Q78" s="4">
        <v>3.3860729166666666E-2</v>
      </c>
      <c r="R78" s="4">
        <v>3.3861122685185187E-2</v>
      </c>
      <c r="S78" s="4"/>
      <c r="T78" s="4">
        <v>3.3861122685185187E-2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>
        <v>3.387430555555556E-2</v>
      </c>
      <c r="AG78" s="5" t="s">
        <v>282</v>
      </c>
      <c r="AH78" s="5" t="s">
        <v>280</v>
      </c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 t="s">
        <v>280</v>
      </c>
    </row>
    <row r="79" spans="1:46" x14ac:dyDescent="0.25">
      <c r="A79">
        <v>3</v>
      </c>
      <c r="B79">
        <v>0</v>
      </c>
      <c r="C79">
        <v>4.7</v>
      </c>
      <c r="D79" s="11">
        <f>P79+(C79/86400)</f>
        <v>3.6390208333333333E-2</v>
      </c>
      <c r="E79" s="11"/>
      <c r="F79" s="1">
        <v>2</v>
      </c>
      <c r="G79" s="1" t="s">
        <v>288</v>
      </c>
      <c r="H79" s="5">
        <v>27</v>
      </c>
      <c r="I79" s="5"/>
      <c r="J79" s="5"/>
      <c r="K79" s="5"/>
      <c r="L79" s="5"/>
      <c r="M79" s="5" t="str">
        <f t="shared" si="6"/>
        <v/>
      </c>
      <c r="N79" s="5" t="str">
        <f t="shared" si="7"/>
        <v/>
      </c>
      <c r="O79" s="5" t="str">
        <f t="shared" si="8"/>
        <v/>
      </c>
      <c r="P79" s="4">
        <v>3.6335810185185183E-2</v>
      </c>
      <c r="Q79" s="4">
        <v>3.6349976851851852E-2</v>
      </c>
      <c r="R79" s="4">
        <v>3.6350370370370373E-2</v>
      </c>
      <c r="S79" s="4">
        <v>3.6391689814814811E-2</v>
      </c>
      <c r="T79" s="4">
        <v>3.6343090277777775E-2</v>
      </c>
      <c r="U79" s="4">
        <v>3.6350370370370373E-2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>
        <v>3.6391689814814811E-2</v>
      </c>
      <c r="AG79" s="5" t="s">
        <v>282</v>
      </c>
      <c r="AH79" s="5" t="s">
        <v>286</v>
      </c>
      <c r="AI79" s="5" t="s">
        <v>280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 t="s">
        <v>280</v>
      </c>
    </row>
    <row r="80" spans="1:46" x14ac:dyDescent="0.25">
      <c r="A80">
        <v>3</v>
      </c>
      <c r="B80">
        <v>0</v>
      </c>
      <c r="C80">
        <v>4.5999999999999996</v>
      </c>
      <c r="D80" s="11">
        <f>P80+(C80/86400)</f>
        <v>2.2534270833333335E-2</v>
      </c>
      <c r="E80" s="11"/>
      <c r="F80" s="1">
        <v>2</v>
      </c>
      <c r="G80" s="1" t="s">
        <v>288</v>
      </c>
      <c r="H80" s="5">
        <v>28</v>
      </c>
      <c r="I80" s="5"/>
      <c r="J80" s="5"/>
      <c r="K80" s="5"/>
      <c r="L80" s="5"/>
      <c r="M80" s="5" t="str">
        <f t="shared" si="6"/>
        <v/>
      </c>
      <c r="N80" s="5" t="str">
        <f t="shared" si="7"/>
        <v/>
      </c>
      <c r="O80" s="5" t="str">
        <f t="shared" si="8"/>
        <v/>
      </c>
      <c r="P80" s="4">
        <v>2.2481030092592596E-2</v>
      </c>
      <c r="Q80" s="4">
        <v>2.2486342592592592E-2</v>
      </c>
      <c r="R80" s="4">
        <v>2.248673611111111E-2</v>
      </c>
      <c r="S80" s="4">
        <v>2.2498738425925927E-2</v>
      </c>
      <c r="T80" s="4">
        <v>2.248673611111111E-2</v>
      </c>
      <c r="U80" s="4">
        <v>2.2498738425925927E-2</v>
      </c>
      <c r="V80" s="4">
        <v>2.2504444444444442E-2</v>
      </c>
      <c r="W80" s="4">
        <v>2.2530717592592595E-2</v>
      </c>
      <c r="X80" s="4"/>
      <c r="Y80" s="4"/>
      <c r="Z80" s="4"/>
      <c r="AA80" s="4"/>
      <c r="AB80" s="4"/>
      <c r="AC80" s="4"/>
      <c r="AD80" s="4"/>
      <c r="AE80" s="4"/>
      <c r="AF80" s="4">
        <v>2.2535925925925928E-2</v>
      </c>
      <c r="AG80" s="5" t="s">
        <v>282</v>
      </c>
      <c r="AH80" s="5" t="s">
        <v>280</v>
      </c>
      <c r="AI80" s="5" t="s">
        <v>286</v>
      </c>
      <c r="AJ80" s="5" t="s">
        <v>280</v>
      </c>
      <c r="AK80" s="5" t="s">
        <v>281</v>
      </c>
      <c r="AL80" s="5"/>
      <c r="AM80" s="5"/>
      <c r="AN80" s="5"/>
      <c r="AO80" s="5"/>
      <c r="AP80" s="5"/>
      <c r="AQ80" s="5"/>
      <c r="AR80" s="5"/>
      <c r="AS80" s="5"/>
      <c r="AT80" s="5" t="s">
        <v>281</v>
      </c>
    </row>
    <row r="81" spans="1:46" x14ac:dyDescent="0.25">
      <c r="A81">
        <v>3</v>
      </c>
      <c r="B81">
        <v>0</v>
      </c>
      <c r="C81">
        <v>4.3</v>
      </c>
      <c r="D81" s="11">
        <f>P81+(C81/86400)</f>
        <v>2.7057812500000004E-2</v>
      </c>
      <c r="E81" s="11"/>
      <c r="F81" s="1">
        <v>2</v>
      </c>
      <c r="G81" s="1" t="s">
        <v>288</v>
      </c>
      <c r="H81" s="5">
        <v>29</v>
      </c>
      <c r="I81" s="5"/>
      <c r="J81" s="5"/>
      <c r="K81" s="5"/>
      <c r="L81" s="5"/>
      <c r="M81" s="5" t="str">
        <f t="shared" si="6"/>
        <v/>
      </c>
      <c r="N81" s="5" t="str">
        <f t="shared" si="7"/>
        <v/>
      </c>
      <c r="O81" s="5" t="str">
        <f t="shared" si="8"/>
        <v/>
      </c>
      <c r="P81" s="4">
        <v>2.7008043981481485E-2</v>
      </c>
      <c r="Q81" s="4">
        <v>2.7014733796296295E-2</v>
      </c>
      <c r="R81" s="4">
        <v>2.7016898148148148E-2</v>
      </c>
      <c r="S81" s="4">
        <v>2.7031458333333331E-2</v>
      </c>
      <c r="T81" s="4">
        <v>2.7016898148148148E-2</v>
      </c>
      <c r="U81" s="4">
        <v>2.7031458333333331E-2</v>
      </c>
      <c r="V81" s="4">
        <v>2.7035983796296296E-2</v>
      </c>
      <c r="W81" s="4">
        <v>2.7046412037037035E-2</v>
      </c>
      <c r="X81" s="4">
        <v>2.7048379629629627E-2</v>
      </c>
      <c r="Y81" s="4"/>
      <c r="Z81" s="4"/>
      <c r="AA81" s="4"/>
      <c r="AB81" s="4"/>
      <c r="AC81" s="4"/>
      <c r="AD81" s="4"/>
      <c r="AE81" s="4"/>
      <c r="AF81" s="4">
        <v>2.7058611111111106E-2</v>
      </c>
      <c r="AG81" s="5" t="s">
        <v>282</v>
      </c>
      <c r="AH81" s="5" t="s">
        <v>280</v>
      </c>
      <c r="AI81" s="5" t="s">
        <v>286</v>
      </c>
      <c r="AJ81" s="5" t="s">
        <v>280</v>
      </c>
      <c r="AK81" s="5" t="s">
        <v>281</v>
      </c>
      <c r="AL81" s="5" t="s">
        <v>280</v>
      </c>
      <c r="AM81" s="5"/>
      <c r="AN81" s="5"/>
      <c r="AO81" s="5"/>
      <c r="AP81" s="5"/>
      <c r="AQ81" s="5"/>
      <c r="AR81" s="5"/>
      <c r="AS81" s="5"/>
      <c r="AT81" s="5" t="s">
        <v>280</v>
      </c>
    </row>
    <row r="82" spans="1:46" x14ac:dyDescent="0.25">
      <c r="A82">
        <v>3</v>
      </c>
      <c r="B82">
        <v>0</v>
      </c>
      <c r="C82">
        <v>4.2</v>
      </c>
      <c r="D82" s="11">
        <f>P82+(C82/86400)</f>
        <v>3.1551770833333333E-2</v>
      </c>
      <c r="E82" s="11"/>
      <c r="F82" s="1">
        <v>2</v>
      </c>
      <c r="G82" s="1" t="s">
        <v>288</v>
      </c>
      <c r="H82" s="5">
        <v>30</v>
      </c>
      <c r="I82" s="5"/>
      <c r="J82" s="5"/>
      <c r="K82" s="5"/>
      <c r="L82" s="5"/>
      <c r="M82" s="5" t="str">
        <f t="shared" si="6"/>
        <v/>
      </c>
      <c r="N82" s="5" t="str">
        <f t="shared" si="7"/>
        <v/>
      </c>
      <c r="O82" s="5" t="str">
        <f t="shared" si="8"/>
        <v/>
      </c>
      <c r="P82" s="4">
        <v>3.1503159722222222E-2</v>
      </c>
      <c r="Q82" s="4">
        <v>3.1509849537037039E-2</v>
      </c>
      <c r="R82" s="4">
        <v>3.1510439814814814E-2</v>
      </c>
      <c r="S82" s="4">
        <v>3.154310185185185E-2</v>
      </c>
      <c r="T82" s="4">
        <v>3.1510439814814814E-2</v>
      </c>
      <c r="U82" s="4">
        <v>3.154310185185185E-2</v>
      </c>
      <c r="V82" s="4">
        <v>3.154703703703704E-2</v>
      </c>
      <c r="W82" s="4"/>
      <c r="X82" s="4"/>
      <c r="Y82" s="4"/>
      <c r="Z82" s="4"/>
      <c r="AA82" s="4"/>
      <c r="AB82" s="4"/>
      <c r="AC82" s="4"/>
      <c r="AD82" s="4"/>
      <c r="AE82" s="4"/>
      <c r="AF82" s="4">
        <v>3.1552546296296301E-2</v>
      </c>
      <c r="AG82" s="5" t="s">
        <v>282</v>
      </c>
      <c r="AH82" s="5" t="s">
        <v>280</v>
      </c>
      <c r="AI82" s="5" t="s">
        <v>281</v>
      </c>
      <c r="AJ82" s="5" t="s">
        <v>280</v>
      </c>
      <c r="AK82" s="5"/>
      <c r="AL82" s="5"/>
      <c r="AM82" s="5"/>
      <c r="AN82" s="5"/>
      <c r="AO82" s="5"/>
      <c r="AP82" s="5"/>
      <c r="AQ82" s="5"/>
      <c r="AR82" s="5"/>
      <c r="AS82" s="5"/>
      <c r="AT82" s="5" t="s">
        <v>280</v>
      </c>
    </row>
    <row r="83" spans="1:46" x14ac:dyDescent="0.25">
      <c r="A83">
        <v>3</v>
      </c>
      <c r="B83">
        <v>0</v>
      </c>
      <c r="C83">
        <v>10.1</v>
      </c>
      <c r="D83" s="11">
        <f>P83+(C83/86400)</f>
        <v>2.8965543981481483E-2</v>
      </c>
      <c r="E83" s="11"/>
      <c r="F83" s="1">
        <v>2</v>
      </c>
      <c r="G83" s="1" t="s">
        <v>288</v>
      </c>
      <c r="H83" s="5">
        <v>31</v>
      </c>
      <c r="I83" s="5"/>
      <c r="J83" s="5"/>
      <c r="K83" s="5"/>
      <c r="L83" s="5"/>
      <c r="M83" s="5" t="str">
        <f t="shared" si="6"/>
        <v/>
      </c>
      <c r="N83" s="5" t="str">
        <f t="shared" si="7"/>
        <v/>
      </c>
      <c r="O83" s="5" t="str">
        <f t="shared" si="8"/>
        <v/>
      </c>
      <c r="P83" s="4">
        <v>2.8848645833333336E-2</v>
      </c>
      <c r="Q83" s="4">
        <v>2.8852777777777779E-2</v>
      </c>
      <c r="R83" s="4">
        <v>2.8853368055555554E-2</v>
      </c>
      <c r="S83" s="4">
        <v>2.8867731481481484E-2</v>
      </c>
      <c r="T83" s="4">
        <v>2.8853368055555554E-2</v>
      </c>
      <c r="U83" s="4">
        <v>2.8867731481481484E-2</v>
      </c>
      <c r="V83" s="4">
        <v>2.8875995370370375E-2</v>
      </c>
      <c r="W83" s="4">
        <v>2.8890752314814815E-2</v>
      </c>
      <c r="X83" s="4">
        <v>2.8912986111111112E-2</v>
      </c>
      <c r="Y83" s="4">
        <v>2.8929907407407408E-2</v>
      </c>
      <c r="Z83" s="4">
        <v>2.8946238425925929E-2</v>
      </c>
      <c r="AA83" s="4">
        <v>2.8962766203703704E-2</v>
      </c>
      <c r="AB83" s="4"/>
      <c r="AC83" s="4"/>
      <c r="AD83" s="4"/>
      <c r="AE83" s="4"/>
      <c r="AF83" s="4">
        <v>2.8967094907407408E-2</v>
      </c>
      <c r="AG83" s="5" t="s">
        <v>282</v>
      </c>
      <c r="AH83" s="5" t="s">
        <v>280</v>
      </c>
      <c r="AI83" s="5" t="s">
        <v>286</v>
      </c>
      <c r="AJ83" s="5" t="s">
        <v>280</v>
      </c>
      <c r="AK83" s="5" t="s">
        <v>286</v>
      </c>
      <c r="AL83" s="5" t="s">
        <v>280</v>
      </c>
      <c r="AM83" s="5" t="s">
        <v>286</v>
      </c>
      <c r="AN83" s="5" t="s">
        <v>280</v>
      </c>
      <c r="AO83" s="5" t="s">
        <v>286</v>
      </c>
      <c r="AP83" s="5"/>
      <c r="AQ83" s="5"/>
      <c r="AR83" s="5"/>
      <c r="AS83" s="5"/>
      <c r="AT83" s="5" t="s">
        <v>286</v>
      </c>
    </row>
    <row r="84" spans="1:46" x14ac:dyDescent="0.25">
      <c r="A84">
        <v>3</v>
      </c>
      <c r="B84">
        <v>0</v>
      </c>
      <c r="C84">
        <v>4.3</v>
      </c>
      <c r="D84" s="11">
        <f>P84+(C84/86400)</f>
        <v>2.314871527777778E-2</v>
      </c>
      <c r="E84" s="11"/>
      <c r="F84" s="1">
        <v>2</v>
      </c>
      <c r="G84" s="1" t="s">
        <v>288</v>
      </c>
      <c r="H84" s="5">
        <v>32</v>
      </c>
      <c r="I84" s="5"/>
      <c r="J84" s="5"/>
      <c r="K84" s="5"/>
      <c r="L84" s="5"/>
      <c r="M84" s="5" t="str">
        <f t="shared" si="6"/>
        <v/>
      </c>
      <c r="N84" s="5" t="str">
        <f t="shared" si="7"/>
        <v/>
      </c>
      <c r="O84" s="5" t="str">
        <f t="shared" si="8"/>
        <v/>
      </c>
      <c r="P84" s="4">
        <v>2.3098946759259262E-2</v>
      </c>
      <c r="Q84" s="4">
        <v>2.3132199074074072E-2</v>
      </c>
      <c r="R84" s="4">
        <v>2.3133773148148146E-2</v>
      </c>
      <c r="S84" s="4"/>
      <c r="T84" s="4">
        <v>2.3107604166666667E-2</v>
      </c>
      <c r="U84" s="4">
        <v>2.3124525462962967E-2</v>
      </c>
      <c r="V84" s="4">
        <v>2.3133773148148146E-2</v>
      </c>
      <c r="W84" s="4"/>
      <c r="X84" s="4"/>
      <c r="Y84" s="4"/>
      <c r="Z84" s="4"/>
      <c r="AA84" s="4"/>
      <c r="AB84" s="4"/>
      <c r="AC84" s="4"/>
      <c r="AD84" s="4"/>
      <c r="AE84" s="4"/>
      <c r="AF84" s="4">
        <v>2.3149710648148147E-2</v>
      </c>
      <c r="AG84" s="5" t="s">
        <v>282</v>
      </c>
      <c r="AH84" s="5" t="s">
        <v>286</v>
      </c>
      <c r="AI84" s="5" t="s">
        <v>281</v>
      </c>
      <c r="AJ84" s="5" t="s">
        <v>280</v>
      </c>
      <c r="AK84" s="5"/>
      <c r="AL84" s="5"/>
      <c r="AM84" s="5"/>
      <c r="AN84" s="5"/>
      <c r="AO84" s="5"/>
      <c r="AP84" s="5"/>
      <c r="AQ84" s="5"/>
      <c r="AR84" s="5"/>
      <c r="AS84" s="5"/>
      <c r="AT84" s="5" t="s">
        <v>280</v>
      </c>
    </row>
    <row r="85" spans="1:46" x14ac:dyDescent="0.25">
      <c r="A85">
        <v>3</v>
      </c>
      <c r="B85">
        <v>0</v>
      </c>
      <c r="C85">
        <v>1.4</v>
      </c>
      <c r="D85" s="11">
        <f>P85+(C85/86400)</f>
        <v>2.7162326388888887E-2</v>
      </c>
      <c r="E85" s="11"/>
      <c r="F85" s="1">
        <v>2</v>
      </c>
      <c r="G85" s="1" t="s">
        <v>288</v>
      </c>
      <c r="H85" s="5">
        <v>33</v>
      </c>
      <c r="I85" s="5"/>
      <c r="J85" s="5"/>
      <c r="K85" s="5"/>
      <c r="L85" s="5"/>
      <c r="M85" s="5" t="str">
        <f t="shared" si="6"/>
        <v>X</v>
      </c>
      <c r="N85" s="5" t="str">
        <f t="shared" si="7"/>
        <v/>
      </c>
      <c r="O85" s="5" t="str">
        <f t="shared" si="8"/>
        <v/>
      </c>
      <c r="P85" s="4">
        <v>2.7146122685185185E-2</v>
      </c>
      <c r="Q85" s="4"/>
      <c r="R85" s="4"/>
      <c r="S85" s="4">
        <v>2.7149270833333333E-2</v>
      </c>
      <c r="T85" s="4">
        <v>2.7149270833333333E-2</v>
      </c>
      <c r="U85" s="4">
        <v>2.715478009259259E-2</v>
      </c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>
        <v>2.7163634259259259E-2</v>
      </c>
      <c r="AG85" s="5" t="s">
        <v>280</v>
      </c>
      <c r="AH85" s="5" t="s">
        <v>286</v>
      </c>
      <c r="AI85" s="5" t="s">
        <v>280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 t="s">
        <v>280</v>
      </c>
    </row>
    <row r="86" spans="1:46" x14ac:dyDescent="0.25">
      <c r="A86">
        <v>3</v>
      </c>
      <c r="B86">
        <v>0</v>
      </c>
      <c r="C86">
        <v>2.9</v>
      </c>
      <c r="D86" s="11">
        <f>P86+(C86/86400)</f>
        <v>2.8217905092592595E-2</v>
      </c>
      <c r="E86" s="11"/>
      <c r="F86" s="1">
        <v>2</v>
      </c>
      <c r="G86" s="1" t="s">
        <v>288</v>
      </c>
      <c r="H86" s="5">
        <v>34</v>
      </c>
      <c r="I86" s="5"/>
      <c r="J86" s="5"/>
      <c r="K86" s="5"/>
      <c r="L86" s="5"/>
      <c r="M86" s="5" t="str">
        <f t="shared" si="6"/>
        <v/>
      </c>
      <c r="N86" s="5" t="str">
        <f t="shared" si="7"/>
        <v/>
      </c>
      <c r="O86" s="5" t="str">
        <f t="shared" si="8"/>
        <v/>
      </c>
      <c r="P86" s="4">
        <v>2.8184340277777779E-2</v>
      </c>
      <c r="Q86" s="4">
        <v>2.8188078703703708E-2</v>
      </c>
      <c r="R86" s="4">
        <v>2.8188472222222222E-2</v>
      </c>
      <c r="S86" s="4">
        <v>2.8204212962962962E-2</v>
      </c>
      <c r="T86" s="4">
        <v>2.8188472222222222E-2</v>
      </c>
      <c r="U86" s="4">
        <v>2.8204606481481476E-2</v>
      </c>
      <c r="V86" s="4">
        <v>2.8212870370370371E-2</v>
      </c>
      <c r="W86" s="4"/>
      <c r="X86" s="4"/>
      <c r="Y86" s="4"/>
      <c r="Z86" s="4"/>
      <c r="AA86" s="4"/>
      <c r="AB86" s="4"/>
      <c r="AC86" s="4"/>
      <c r="AD86" s="4"/>
      <c r="AE86" s="4"/>
      <c r="AF86" s="4">
        <v>2.8218379629629631E-2</v>
      </c>
      <c r="AG86" s="5" t="s">
        <v>286</v>
      </c>
      <c r="AH86" s="5" t="s">
        <v>280</v>
      </c>
      <c r="AI86" s="5" t="s">
        <v>281</v>
      </c>
      <c r="AJ86" s="5" t="s">
        <v>286</v>
      </c>
      <c r="AK86" s="5"/>
      <c r="AL86" s="5"/>
      <c r="AM86" s="5"/>
      <c r="AN86" s="5"/>
      <c r="AO86" s="5"/>
      <c r="AP86" s="5"/>
      <c r="AQ86" s="5"/>
      <c r="AR86" s="5"/>
      <c r="AS86" s="5"/>
      <c r="AT86" s="5" t="s">
        <v>286</v>
      </c>
    </row>
    <row r="87" spans="1:46" x14ac:dyDescent="0.25">
      <c r="A87">
        <v>3</v>
      </c>
      <c r="B87">
        <v>0</v>
      </c>
      <c r="C87">
        <v>1.9</v>
      </c>
      <c r="D87" s="11">
        <f>P87+(C87/86400)</f>
        <v>2.2386192129629629E-2</v>
      </c>
      <c r="E87" s="11"/>
      <c r="F87" s="1">
        <v>2</v>
      </c>
      <c r="G87" s="1" t="s">
        <v>288</v>
      </c>
      <c r="H87" s="5">
        <v>35</v>
      </c>
      <c r="I87" s="5"/>
      <c r="J87" s="5"/>
      <c r="K87" s="5"/>
      <c r="L87" s="5"/>
      <c r="M87" s="5" t="str">
        <f t="shared" si="6"/>
        <v/>
      </c>
      <c r="N87" s="5" t="str">
        <f t="shared" si="7"/>
        <v/>
      </c>
      <c r="O87" s="5" t="str">
        <f t="shared" si="8"/>
        <v/>
      </c>
      <c r="P87" s="4">
        <v>2.236420138888889E-2</v>
      </c>
      <c r="Q87" s="4">
        <v>2.237226851851852E-2</v>
      </c>
      <c r="R87" s="4">
        <v>2.2376597222222221E-2</v>
      </c>
      <c r="S87" s="4">
        <v>2.2385844907407405E-2</v>
      </c>
      <c r="T87" s="4">
        <v>2.2376597222222221E-2</v>
      </c>
      <c r="U87" s="4">
        <v>2.2385844907407405E-2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>
        <v>2.2386828703703704E-2</v>
      </c>
      <c r="AG87" s="5" t="s">
        <v>282</v>
      </c>
      <c r="AH87" s="5" t="s">
        <v>280</v>
      </c>
      <c r="AI87" s="5" t="s">
        <v>286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 t="s">
        <v>286</v>
      </c>
    </row>
    <row r="88" spans="1:46" x14ac:dyDescent="0.25">
      <c r="A88">
        <v>3</v>
      </c>
      <c r="B88">
        <v>0</v>
      </c>
      <c r="C88">
        <v>2.2999999999999998</v>
      </c>
      <c r="D88" s="11">
        <f>P88+(C88/86400)</f>
        <v>3.0488344907407407E-2</v>
      </c>
      <c r="E88" s="11"/>
      <c r="F88" s="1">
        <v>2</v>
      </c>
      <c r="G88" s="1" t="s">
        <v>288</v>
      </c>
      <c r="H88" s="5">
        <v>36</v>
      </c>
      <c r="I88" s="5"/>
      <c r="J88" s="5"/>
      <c r="K88" s="5"/>
      <c r="L88" s="5"/>
      <c r="M88" s="5" t="str">
        <f t="shared" si="6"/>
        <v/>
      </c>
      <c r="N88" s="5" t="str">
        <f t="shared" si="7"/>
        <v/>
      </c>
      <c r="O88" s="5" t="str">
        <f t="shared" si="8"/>
        <v>X</v>
      </c>
      <c r="P88" s="4">
        <v>3.0461724537037035E-2</v>
      </c>
      <c r="Q88" s="4">
        <v>3.0466446759259261E-2</v>
      </c>
      <c r="R88" s="4">
        <v>3.0467824074074071E-2</v>
      </c>
      <c r="S88" s="4"/>
      <c r="T88" s="4">
        <v>3.0467824074074071E-2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>
        <v>3.0489074074074071E-2</v>
      </c>
      <c r="AG88" s="5" t="s">
        <v>282</v>
      </c>
      <c r="AH88" s="5" t="s">
        <v>280</v>
      </c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 t="s">
        <v>280</v>
      </c>
    </row>
    <row r="89" spans="1:46" x14ac:dyDescent="0.25">
      <c r="A89">
        <v>3</v>
      </c>
      <c r="B89">
        <v>0</v>
      </c>
      <c r="C89">
        <v>1.6</v>
      </c>
      <c r="D89" s="11">
        <f>P89+(C89/86400)</f>
        <v>2.802298611111111E-2</v>
      </c>
      <c r="E89" s="11"/>
      <c r="F89" s="1">
        <v>2</v>
      </c>
      <c r="G89" s="1" t="s">
        <v>288</v>
      </c>
      <c r="H89" s="5">
        <v>37</v>
      </c>
      <c r="I89" s="5"/>
      <c r="J89" s="5"/>
      <c r="K89" s="5"/>
      <c r="L89" s="5"/>
      <c r="M89" s="5" t="str">
        <f t="shared" si="6"/>
        <v/>
      </c>
      <c r="N89" s="5" t="str">
        <f t="shared" si="7"/>
        <v/>
      </c>
      <c r="O89" s="5" t="str">
        <f t="shared" si="8"/>
        <v/>
      </c>
      <c r="P89" s="4">
        <v>2.8004467592592591E-2</v>
      </c>
      <c r="Q89" s="4">
        <v>2.801056712962963E-2</v>
      </c>
      <c r="R89" s="4">
        <v>2.8011944444444447E-2</v>
      </c>
      <c r="S89" s="4">
        <v>2.8017650462962961E-2</v>
      </c>
      <c r="T89" s="4">
        <v>2.8011944444444447E-2</v>
      </c>
      <c r="U89" s="4">
        <v>2.8017650462962961E-2</v>
      </c>
      <c r="V89" s="4">
        <v>2.8020208333333334E-2</v>
      </c>
      <c r="W89" s="4"/>
      <c r="X89" s="4"/>
      <c r="Y89" s="4"/>
      <c r="Z89" s="4"/>
      <c r="AA89" s="4"/>
      <c r="AB89" s="4"/>
      <c r="AC89" s="4"/>
      <c r="AD89" s="4"/>
      <c r="AE89" s="4"/>
      <c r="AF89" s="4">
        <v>2.8023356481481482E-2</v>
      </c>
      <c r="AG89" s="5" t="s">
        <v>282</v>
      </c>
      <c r="AH89" s="5" t="s">
        <v>280</v>
      </c>
      <c r="AI89" s="5" t="s">
        <v>286</v>
      </c>
      <c r="AJ89" s="5" t="s">
        <v>280</v>
      </c>
      <c r="AK89" s="5"/>
      <c r="AL89" s="5"/>
      <c r="AM89" s="5"/>
      <c r="AN89" s="5"/>
      <c r="AO89" s="5"/>
      <c r="AP89" s="5"/>
      <c r="AQ89" s="5"/>
      <c r="AR89" s="5"/>
      <c r="AS89" s="5"/>
      <c r="AT89" s="5" t="s">
        <v>280</v>
      </c>
    </row>
    <row r="90" spans="1:46" x14ac:dyDescent="0.25">
      <c r="A90">
        <v>3</v>
      </c>
      <c r="B90">
        <v>0</v>
      </c>
      <c r="C90">
        <v>5.4</v>
      </c>
      <c r="D90" s="11">
        <f>P90+(C90/86400)</f>
        <v>2.9234062499999998E-2</v>
      </c>
      <c r="E90" s="11"/>
      <c r="F90" s="1">
        <v>2</v>
      </c>
      <c r="G90" s="1" t="s">
        <v>288</v>
      </c>
      <c r="H90" s="5">
        <v>38</v>
      </c>
      <c r="I90" s="5"/>
      <c r="J90" s="5"/>
      <c r="K90" s="5"/>
      <c r="L90" s="5"/>
      <c r="M90" s="5" t="str">
        <f t="shared" si="6"/>
        <v/>
      </c>
      <c r="N90" s="5" t="str">
        <f t="shared" si="7"/>
        <v/>
      </c>
      <c r="O90" s="5" t="str">
        <f t="shared" si="8"/>
        <v/>
      </c>
      <c r="P90" s="4">
        <v>2.9171562499999998E-2</v>
      </c>
      <c r="Q90" s="4">
        <v>2.9176087962962963E-2</v>
      </c>
      <c r="R90" s="4">
        <v>2.9176481481481484E-2</v>
      </c>
      <c r="S90" s="4">
        <v>2.919064814814815E-2</v>
      </c>
      <c r="T90" s="4">
        <v>2.9176481481481484E-2</v>
      </c>
      <c r="U90" s="4">
        <v>2.919064814814815E-2</v>
      </c>
      <c r="V90" s="4">
        <v>2.9199502314814815E-2</v>
      </c>
      <c r="W90" s="4">
        <v>2.9212291666666668E-2</v>
      </c>
      <c r="X90" s="4">
        <v>2.9218587962962964E-2</v>
      </c>
      <c r="Y90" s="4">
        <v>2.9223506944444446E-2</v>
      </c>
      <c r="Z90" s="4">
        <v>2.9231180555555555E-2</v>
      </c>
      <c r="AA90" s="4"/>
      <c r="AB90" s="4"/>
      <c r="AC90" s="4"/>
      <c r="AD90" s="4"/>
      <c r="AE90" s="4"/>
      <c r="AF90" s="4">
        <v>2.9233935185185186E-2</v>
      </c>
      <c r="AG90" s="5" t="s">
        <v>282</v>
      </c>
      <c r="AH90" s="5" t="s">
        <v>280</v>
      </c>
      <c r="AI90" s="5" t="s">
        <v>286</v>
      </c>
      <c r="AJ90" s="5" t="s">
        <v>280</v>
      </c>
      <c r="AK90" s="5" t="s">
        <v>286</v>
      </c>
      <c r="AL90" s="5" t="s">
        <v>280</v>
      </c>
      <c r="AM90" s="5" t="s">
        <v>281</v>
      </c>
      <c r="AN90" s="5" t="s">
        <v>280</v>
      </c>
      <c r="AO90" s="5"/>
      <c r="AP90" s="5"/>
      <c r="AQ90" s="5"/>
      <c r="AR90" s="5"/>
      <c r="AS90" s="5"/>
      <c r="AT90" s="5" t="s">
        <v>280</v>
      </c>
    </row>
    <row r="91" spans="1:46" x14ac:dyDescent="0.25">
      <c r="A91">
        <v>3</v>
      </c>
      <c r="B91">
        <v>0</v>
      </c>
      <c r="C91">
        <v>4.2</v>
      </c>
      <c r="D91" s="11">
        <f>P91+(C91/86400)</f>
        <v>3.5079097222222223E-2</v>
      </c>
      <c r="E91" s="11"/>
      <c r="F91" s="1">
        <v>2</v>
      </c>
      <c r="G91" s="1" t="s">
        <v>283</v>
      </c>
      <c r="H91" s="5">
        <v>53</v>
      </c>
      <c r="I91" s="5"/>
      <c r="J91" s="5"/>
      <c r="K91" s="5"/>
      <c r="L91" s="5"/>
      <c r="M91" s="5" t="str">
        <f t="shared" si="6"/>
        <v>X</v>
      </c>
      <c r="N91" s="5" t="str">
        <f t="shared" si="7"/>
        <v/>
      </c>
      <c r="O91" s="5" t="str">
        <f t="shared" si="8"/>
        <v>X</v>
      </c>
      <c r="P91" s="4">
        <v>3.5030486111111113E-2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>
        <v>3.5073773148148149E-2</v>
      </c>
      <c r="AG91" s="5" t="s">
        <v>280</v>
      </c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 t="s">
        <v>280</v>
      </c>
    </row>
    <row r="92" spans="1:46" x14ac:dyDescent="0.25">
      <c r="A92">
        <v>3</v>
      </c>
      <c r="B92">
        <v>0</v>
      </c>
      <c r="C92">
        <v>3.7</v>
      </c>
      <c r="D92" s="11">
        <f>P92+(C92/86400)</f>
        <v>3.3679803240740741E-2</v>
      </c>
      <c r="E92" s="11"/>
      <c r="F92" s="1">
        <v>2</v>
      </c>
      <c r="G92" s="1" t="s">
        <v>283</v>
      </c>
      <c r="H92" s="5">
        <v>54</v>
      </c>
      <c r="I92" s="5"/>
      <c r="J92" s="5"/>
      <c r="K92" s="5"/>
      <c r="L92" s="5"/>
      <c r="M92" s="5" t="str">
        <f t="shared" si="6"/>
        <v>X</v>
      </c>
      <c r="N92" s="5" t="str">
        <f t="shared" si="7"/>
        <v/>
      </c>
      <c r="O92" s="5" t="str">
        <f t="shared" si="8"/>
        <v/>
      </c>
      <c r="P92" s="4">
        <v>3.3636979166666664E-2</v>
      </c>
      <c r="Q92" s="4"/>
      <c r="R92" s="4"/>
      <c r="S92" s="4">
        <v>3.3653171296296296E-2</v>
      </c>
      <c r="T92" s="4">
        <v>3.3653958333333338E-2</v>
      </c>
      <c r="U92" s="4">
        <v>3.3664398148148152E-2</v>
      </c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>
        <v>3.3681701388888888E-2</v>
      </c>
      <c r="AG92" s="5" t="s">
        <v>280</v>
      </c>
      <c r="AH92" s="5" t="s">
        <v>281</v>
      </c>
      <c r="AI92" s="5" t="s">
        <v>280</v>
      </c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 t="s">
        <v>280</v>
      </c>
    </row>
    <row r="93" spans="1:46" x14ac:dyDescent="0.25">
      <c r="A93"/>
      <c r="B93"/>
      <c r="D93" s="11">
        <f>P93+(C93/86400)</f>
        <v>0</v>
      </c>
      <c r="E93" s="11"/>
      <c r="F93" s="1">
        <v>2</v>
      </c>
      <c r="G93" s="1" t="s">
        <v>283</v>
      </c>
      <c r="H93" s="5">
        <v>55</v>
      </c>
      <c r="I93" s="5"/>
      <c r="J93" s="5" t="s">
        <v>293</v>
      </c>
      <c r="K93" s="5"/>
      <c r="L93" s="5"/>
      <c r="M93" s="5" t="str">
        <f t="shared" si="6"/>
        <v/>
      </c>
      <c r="N93" s="5" t="str">
        <f t="shared" si="7"/>
        <v>X</v>
      </c>
      <c r="O93" s="5" t="str">
        <f t="shared" si="8"/>
        <v>X</v>
      </c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</row>
    <row r="94" spans="1:46" x14ac:dyDescent="0.25">
      <c r="A94">
        <v>3</v>
      </c>
      <c r="B94">
        <v>0</v>
      </c>
      <c r="C94">
        <v>2</v>
      </c>
      <c r="D94" s="11">
        <f>P94+(C94/86400)</f>
        <v>3.0703946759259259E-2</v>
      </c>
      <c r="E94" s="11"/>
      <c r="F94" s="1">
        <v>2</v>
      </c>
      <c r="G94" s="1" t="s">
        <v>283</v>
      </c>
      <c r="H94" s="5">
        <v>56</v>
      </c>
      <c r="I94" s="5"/>
      <c r="J94" s="5"/>
      <c r="K94" s="5"/>
      <c r="L94" s="5"/>
      <c r="M94" s="5" t="str">
        <f t="shared" si="6"/>
        <v/>
      </c>
      <c r="N94" s="5" t="str">
        <f t="shared" si="7"/>
        <v/>
      </c>
      <c r="O94" s="5" t="str">
        <f t="shared" si="8"/>
        <v/>
      </c>
      <c r="P94" s="4">
        <v>3.0680798611111112E-2</v>
      </c>
      <c r="Q94" s="4">
        <v>3.068650462962963E-2</v>
      </c>
      <c r="R94" s="4">
        <v>3.0687094907407408E-2</v>
      </c>
      <c r="S94" s="4">
        <v>3.0701851851851855E-2</v>
      </c>
      <c r="T94" s="4">
        <v>3.0687094907407408E-2</v>
      </c>
      <c r="U94" s="4">
        <v>3.0701851851851855E-2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>
        <v>3.0704212962962964E-2</v>
      </c>
      <c r="AG94" s="5" t="s">
        <v>282</v>
      </c>
      <c r="AH94" s="5" t="s">
        <v>280</v>
      </c>
      <c r="AI94" s="5" t="s">
        <v>286</v>
      </c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 t="s">
        <v>286</v>
      </c>
    </row>
    <row r="95" spans="1:46" x14ac:dyDescent="0.25">
      <c r="A95">
        <v>3</v>
      </c>
      <c r="B95">
        <v>3</v>
      </c>
      <c r="D95" s="11">
        <f>P95+(C95/86400)</f>
        <v>1.4795162037037039E-2</v>
      </c>
      <c r="E95" s="11"/>
      <c r="F95" s="1">
        <v>2</v>
      </c>
      <c r="G95" s="1" t="s">
        <v>283</v>
      </c>
      <c r="H95" s="5">
        <v>57</v>
      </c>
      <c r="I95" s="5" t="s">
        <v>350</v>
      </c>
      <c r="J95" s="5" t="s">
        <v>346</v>
      </c>
      <c r="K95" s="5"/>
      <c r="L95" s="5"/>
      <c r="M95" s="5" t="str">
        <f t="shared" si="6"/>
        <v/>
      </c>
      <c r="N95" s="5" t="str">
        <f t="shared" si="7"/>
        <v/>
      </c>
      <c r="O95" s="5" t="str">
        <f t="shared" si="8"/>
        <v/>
      </c>
      <c r="P95" s="4">
        <v>1.4795162037037039E-2</v>
      </c>
      <c r="Q95" s="4">
        <v>1.4806967592592592E-2</v>
      </c>
      <c r="R95" s="4">
        <v>1.4807361111111111E-2</v>
      </c>
      <c r="S95" s="4">
        <v>1.4828414351851851E-2</v>
      </c>
      <c r="T95" s="4">
        <v>1.4807361111111111E-2</v>
      </c>
      <c r="U95" s="4">
        <v>1.4828414351851851E-2</v>
      </c>
      <c r="V95" s="4">
        <v>1.4832743055555556E-2</v>
      </c>
      <c r="W95" s="4">
        <v>1.4854189814814817E-2</v>
      </c>
      <c r="X95" s="4">
        <v>1.4858912037037037E-2</v>
      </c>
      <c r="Y95" s="4">
        <v>1.4898055555555555E-2</v>
      </c>
      <c r="Z95" s="4">
        <v>1.4905347222222221E-2</v>
      </c>
      <c r="AA95" s="4">
        <v>1.4932546296296296E-2</v>
      </c>
      <c r="AB95" s="4" t="s">
        <v>345</v>
      </c>
      <c r="AC95" s="4">
        <v>1.4959652777777777E-2</v>
      </c>
      <c r="AD95" s="4">
        <v>1.4960243055555556E-2</v>
      </c>
      <c r="AE95" s="4">
        <v>1.4980706018518518E-2</v>
      </c>
      <c r="AF95" s="4">
        <v>1.508420138888889E-2</v>
      </c>
      <c r="AG95" s="5" t="s">
        <v>282</v>
      </c>
      <c r="AH95" s="5" t="s">
        <v>280</v>
      </c>
      <c r="AI95" s="5" t="s">
        <v>286</v>
      </c>
      <c r="AJ95" s="5" t="s">
        <v>280</v>
      </c>
      <c r="AK95" s="5" t="s">
        <v>286</v>
      </c>
      <c r="AL95" s="5" t="s">
        <v>280</v>
      </c>
      <c r="AM95" s="5" t="s">
        <v>286</v>
      </c>
      <c r="AN95" s="5" t="s">
        <v>280</v>
      </c>
      <c r="AO95" s="5" t="s">
        <v>286</v>
      </c>
      <c r="AP95" s="5" t="s">
        <v>280</v>
      </c>
      <c r="AQ95" s="5" t="s">
        <v>286</v>
      </c>
      <c r="AR95" s="5" t="s">
        <v>280</v>
      </c>
      <c r="AS95" s="5" t="s">
        <v>286</v>
      </c>
      <c r="AT95" s="5" t="s">
        <v>280</v>
      </c>
    </row>
    <row r="96" spans="1:46" x14ac:dyDescent="0.25">
      <c r="A96">
        <v>3</v>
      </c>
      <c r="B96">
        <v>3</v>
      </c>
      <c r="D96" s="11">
        <f>P96+(C96/86400)</f>
        <v>1.4825555555555557E-2</v>
      </c>
      <c r="E96" s="11"/>
      <c r="F96" s="1">
        <v>2</v>
      </c>
      <c r="G96" s="1" t="s">
        <v>283</v>
      </c>
      <c r="H96" s="5">
        <v>58</v>
      </c>
      <c r="I96" s="5"/>
      <c r="J96" s="5"/>
      <c r="K96" s="5"/>
      <c r="L96" s="5"/>
      <c r="M96" s="5" t="str">
        <f t="shared" si="6"/>
        <v>X</v>
      </c>
      <c r="N96" s="5" t="str">
        <f t="shared" si="7"/>
        <v/>
      </c>
      <c r="O96" s="5" t="str">
        <f t="shared" si="8"/>
        <v/>
      </c>
      <c r="P96" s="4">
        <v>1.4825555555555557E-2</v>
      </c>
      <c r="Q96" s="4"/>
      <c r="R96" s="4"/>
      <c r="S96" s="4">
        <v>1.485900462962963E-2</v>
      </c>
      <c r="T96" s="4">
        <v>1.4859201388888889E-2</v>
      </c>
      <c r="U96" s="4">
        <v>1.4863333333333333E-2</v>
      </c>
      <c r="V96" s="4">
        <v>1.4924108796296296E-2</v>
      </c>
      <c r="W96" s="4">
        <v>1.4929224537037038E-2</v>
      </c>
      <c r="X96" s="4">
        <v>1.497369212962963E-2</v>
      </c>
      <c r="Y96" s="4">
        <v>1.4981759259259259E-2</v>
      </c>
      <c r="Z96" s="4"/>
      <c r="AA96" s="4"/>
      <c r="AB96" s="4"/>
      <c r="AC96" s="4"/>
      <c r="AD96" s="4"/>
      <c r="AE96" s="4"/>
      <c r="AF96" s="4">
        <v>1.5114965277777779E-2</v>
      </c>
      <c r="AG96" s="5" t="s">
        <v>280</v>
      </c>
      <c r="AH96" s="5" t="s">
        <v>286</v>
      </c>
      <c r="AI96" s="5" t="s">
        <v>280</v>
      </c>
      <c r="AJ96" s="5" t="s">
        <v>286</v>
      </c>
      <c r="AK96" s="5" t="s">
        <v>280</v>
      </c>
      <c r="AL96" s="5" t="s">
        <v>286</v>
      </c>
      <c r="AM96" s="5" t="s">
        <v>280</v>
      </c>
      <c r="AN96" s="5" t="s">
        <v>286</v>
      </c>
      <c r="AO96" s="5" t="s">
        <v>280</v>
      </c>
      <c r="AP96" s="5" t="s">
        <v>286</v>
      </c>
      <c r="AQ96" s="5" t="s">
        <v>280</v>
      </c>
      <c r="AR96" s="5"/>
      <c r="AS96" s="5"/>
      <c r="AT96" s="5" t="s">
        <v>280</v>
      </c>
    </row>
    <row r="97" spans="1:46" x14ac:dyDescent="0.25">
      <c r="A97">
        <v>3</v>
      </c>
      <c r="B97">
        <v>0</v>
      </c>
      <c r="C97">
        <v>4.9000000000000004</v>
      </c>
      <c r="D97" s="11">
        <f>P97+(C97/86400)</f>
        <v>1.273173611111111E-2</v>
      </c>
      <c r="E97" s="11"/>
      <c r="F97" s="1">
        <v>2</v>
      </c>
      <c r="G97" s="1" t="s">
        <v>283</v>
      </c>
      <c r="H97" s="5">
        <v>59</v>
      </c>
      <c r="I97" s="5"/>
      <c r="J97" s="5"/>
      <c r="K97" s="5"/>
      <c r="L97" s="5"/>
      <c r="M97" s="5" t="str">
        <f t="shared" si="6"/>
        <v/>
      </c>
      <c r="N97" s="5" t="str">
        <f t="shared" si="7"/>
        <v/>
      </c>
      <c r="O97" s="5" t="str">
        <f t="shared" si="8"/>
        <v/>
      </c>
      <c r="P97" s="4">
        <v>1.2675023148148147E-2</v>
      </c>
      <c r="Q97" s="4">
        <v>1.2702962962962963E-2</v>
      </c>
      <c r="R97" s="4">
        <v>1.2705520833333333E-2</v>
      </c>
      <c r="S97" s="4">
        <v>1.2718310185185185E-2</v>
      </c>
      <c r="T97" s="4">
        <v>1.2705520833333333E-2</v>
      </c>
      <c r="U97" s="4">
        <v>1.2718310185185185E-2</v>
      </c>
      <c r="V97" s="4">
        <v>1.2731886574074076E-2</v>
      </c>
      <c r="W97" s="4"/>
      <c r="X97" s="4"/>
      <c r="Y97" s="4"/>
      <c r="Z97" s="4"/>
      <c r="AA97" s="4"/>
      <c r="AB97" s="4"/>
      <c r="AC97" s="4"/>
      <c r="AD97" s="4"/>
      <c r="AE97" s="4"/>
      <c r="AF97" s="4">
        <v>1.2732673611111111E-2</v>
      </c>
      <c r="AG97" s="5" t="s">
        <v>282</v>
      </c>
      <c r="AH97" s="5" t="s">
        <v>280</v>
      </c>
      <c r="AI97" s="5" t="s">
        <v>281</v>
      </c>
      <c r="AJ97" s="5" t="s">
        <v>280</v>
      </c>
      <c r="AK97" s="5"/>
      <c r="AL97" s="5"/>
      <c r="AM97" s="5"/>
      <c r="AN97" s="5"/>
      <c r="AO97" s="5"/>
      <c r="AP97" s="5"/>
      <c r="AQ97" s="5"/>
      <c r="AR97" s="5"/>
      <c r="AS97" s="5"/>
      <c r="AT97" s="5" t="s">
        <v>280</v>
      </c>
    </row>
    <row r="98" spans="1:46" x14ac:dyDescent="0.25">
      <c r="A98">
        <v>3</v>
      </c>
      <c r="B98">
        <v>0</v>
      </c>
      <c r="C98">
        <v>9.4</v>
      </c>
      <c r="D98" s="11">
        <f>P98+(C98/86400)</f>
        <v>1.3774988425925925E-2</v>
      </c>
      <c r="E98" s="11"/>
      <c r="F98" s="1">
        <v>2</v>
      </c>
      <c r="G98" s="1" t="s">
        <v>283</v>
      </c>
      <c r="H98" s="5">
        <v>60</v>
      </c>
      <c r="I98" s="5"/>
      <c r="J98" s="5"/>
      <c r="K98" s="5"/>
      <c r="L98" s="5"/>
      <c r="M98" s="5" t="str">
        <f t="shared" si="6"/>
        <v/>
      </c>
      <c r="N98" s="5" t="str">
        <f t="shared" si="7"/>
        <v/>
      </c>
      <c r="O98" s="5" t="str">
        <f t="shared" si="8"/>
        <v/>
      </c>
      <c r="P98" s="4">
        <v>1.3666192129629629E-2</v>
      </c>
      <c r="Q98" s="4">
        <v>1.3671701388888888E-2</v>
      </c>
      <c r="R98" s="4">
        <v>1.3673472222222221E-2</v>
      </c>
      <c r="S98" s="4">
        <v>1.3692557870370372E-2</v>
      </c>
      <c r="T98" s="4">
        <v>1.3673472222222221E-2</v>
      </c>
      <c r="U98" s="4">
        <v>1.3692557870370372E-2</v>
      </c>
      <c r="V98" s="4">
        <v>1.3708495370370369E-2</v>
      </c>
      <c r="W98" s="4">
        <v>1.3746273148148148E-2</v>
      </c>
      <c r="X98" s="4">
        <v>1.3765162037037038E-2</v>
      </c>
      <c r="Y98" s="4"/>
      <c r="Z98" s="4"/>
      <c r="AA98" s="4"/>
      <c r="AB98" s="4"/>
      <c r="AC98" s="4"/>
      <c r="AD98" s="4"/>
      <c r="AE98" s="4"/>
      <c r="AF98" s="4">
        <v>1.3775787037037038E-2</v>
      </c>
      <c r="AG98" s="5" t="s">
        <v>282</v>
      </c>
      <c r="AH98" s="5" t="s">
        <v>280</v>
      </c>
      <c r="AI98" s="5" t="s">
        <v>282</v>
      </c>
      <c r="AJ98" s="5" t="s">
        <v>280</v>
      </c>
      <c r="AK98" s="5" t="s">
        <v>286</v>
      </c>
      <c r="AL98" s="5" t="s">
        <v>280</v>
      </c>
      <c r="AM98" s="5"/>
      <c r="AN98" s="5"/>
      <c r="AO98" s="5"/>
      <c r="AP98" s="5"/>
      <c r="AQ98" s="5"/>
      <c r="AR98" s="5"/>
      <c r="AS98" s="5"/>
      <c r="AT98" s="5" t="s">
        <v>280</v>
      </c>
    </row>
    <row r="99" spans="1:46" x14ac:dyDescent="0.25">
      <c r="A99">
        <v>3</v>
      </c>
      <c r="B99">
        <v>0</v>
      </c>
      <c r="C99">
        <v>4.2</v>
      </c>
      <c r="D99" s="11">
        <f>P99+(C99/86400)</f>
        <v>1.203304398148148E-2</v>
      </c>
      <c r="E99" s="11"/>
      <c r="F99" s="1">
        <v>2</v>
      </c>
      <c r="G99" s="1" t="s">
        <v>283</v>
      </c>
      <c r="H99" s="5">
        <v>61</v>
      </c>
      <c r="I99" s="5"/>
      <c r="J99" s="5"/>
      <c r="K99" s="5"/>
      <c r="L99" s="5"/>
      <c r="M99" s="5" t="str">
        <f t="shared" ref="M99:M130" si="9">IF(AG99="ic","X","")</f>
        <v/>
      </c>
      <c r="N99" s="5" t="str">
        <f t="shared" ref="N99:N130" si="10">IF(COUNTIF(AG99:AT99,"ic")&gt;0,"","X")</f>
        <v/>
      </c>
      <c r="O99" s="5" t="str">
        <f t="shared" ref="O99:O130" si="11">IF(OR(COUNTIF(AH99:AT99,"street")&gt;0, COUNTIF(AH99:AT99,"surt")&gt;0, COUNTIF(AH99:AT99,"wheel")&gt;0 ),"","X")</f>
        <v/>
      </c>
      <c r="P99" s="4">
        <v>1.1984432870370369E-2</v>
      </c>
      <c r="Q99" s="4">
        <v>1.1984629629629628E-2</v>
      </c>
      <c r="R99" s="4">
        <v>1.1985023148148149E-2</v>
      </c>
      <c r="S99" s="4">
        <v>1.2014340277777778E-2</v>
      </c>
      <c r="T99" s="4">
        <v>1.1985023148148149E-2</v>
      </c>
      <c r="U99" s="4">
        <v>1.2014340277777778E-2</v>
      </c>
      <c r="V99" s="4">
        <v>1.2017881944444446E-2</v>
      </c>
      <c r="W99" s="4">
        <v>1.2023391203703703E-2</v>
      </c>
      <c r="X99" s="4">
        <v>1.2027326388888889E-2</v>
      </c>
      <c r="Y99" s="4"/>
      <c r="Z99" s="4"/>
      <c r="AA99" s="4"/>
      <c r="AB99" s="4"/>
      <c r="AC99" s="4"/>
      <c r="AD99" s="4"/>
      <c r="AE99" s="4"/>
      <c r="AF99" s="4">
        <v>1.2033425925925927E-2</v>
      </c>
      <c r="AG99" s="5" t="s">
        <v>282</v>
      </c>
      <c r="AH99" s="5" t="s">
        <v>280</v>
      </c>
      <c r="AI99" s="5" t="s">
        <v>286</v>
      </c>
      <c r="AJ99" s="5" t="s">
        <v>280</v>
      </c>
      <c r="AK99" s="5" t="s">
        <v>281</v>
      </c>
      <c r="AL99" s="5" t="s">
        <v>280</v>
      </c>
      <c r="AM99" s="5"/>
      <c r="AN99" s="5"/>
      <c r="AO99" s="5"/>
      <c r="AP99" s="5"/>
      <c r="AQ99" s="5"/>
      <c r="AR99" s="5"/>
      <c r="AS99" s="5"/>
      <c r="AT99" s="5" t="s">
        <v>280</v>
      </c>
    </row>
    <row r="100" spans="1:46" x14ac:dyDescent="0.25">
      <c r="A100">
        <v>3</v>
      </c>
      <c r="B100">
        <v>0</v>
      </c>
      <c r="C100">
        <v>7.9</v>
      </c>
      <c r="D100" s="11">
        <f>P100+(C100/86400)</f>
        <v>2.9217708333333335E-2</v>
      </c>
      <c r="E100" s="11"/>
      <c r="F100" s="1">
        <v>2</v>
      </c>
      <c r="G100" s="1" t="s">
        <v>283</v>
      </c>
      <c r="H100" s="5">
        <v>62</v>
      </c>
      <c r="I100" s="5"/>
      <c r="J100" s="5"/>
      <c r="K100" s="5"/>
      <c r="L100" s="5"/>
      <c r="M100" s="5" t="str">
        <f t="shared" si="9"/>
        <v/>
      </c>
      <c r="N100" s="5" t="str">
        <f t="shared" si="10"/>
        <v/>
      </c>
      <c r="O100" s="5" t="str">
        <f t="shared" si="11"/>
        <v/>
      </c>
      <c r="P100" s="4">
        <v>2.9126273148148151E-2</v>
      </c>
      <c r="Q100" s="4">
        <v>2.917585648148148E-2</v>
      </c>
      <c r="R100" s="4">
        <v>2.9176250000000001E-2</v>
      </c>
      <c r="S100" s="4">
        <v>2.9182939814814818E-2</v>
      </c>
      <c r="T100" s="4">
        <v>2.9173888888888888E-2</v>
      </c>
      <c r="U100" s="4">
        <v>2.9176250000000001E-2</v>
      </c>
      <c r="V100" s="4">
        <v>2.9184513888888888E-2</v>
      </c>
      <c r="W100" s="4">
        <v>2.9188252314814814E-2</v>
      </c>
      <c r="X100" s="4">
        <v>2.9202418981481477E-2</v>
      </c>
      <c r="Y100" s="4">
        <v>2.8510335648148147E-2</v>
      </c>
      <c r="Z100" s="4"/>
      <c r="AA100" s="4"/>
      <c r="AB100" s="4"/>
      <c r="AC100" s="4"/>
      <c r="AD100" s="4"/>
      <c r="AE100" s="4"/>
      <c r="AF100" s="4" t="s">
        <v>344</v>
      </c>
      <c r="AG100" s="5" t="s">
        <v>282</v>
      </c>
      <c r="AH100" s="5" t="s">
        <v>286</v>
      </c>
      <c r="AI100" s="5" t="s">
        <v>280</v>
      </c>
      <c r="AJ100" s="5" t="s">
        <v>282</v>
      </c>
      <c r="AK100" s="5" t="s">
        <v>280</v>
      </c>
      <c r="AL100" s="5" t="s">
        <v>286</v>
      </c>
      <c r="AM100" s="5" t="s">
        <v>280</v>
      </c>
      <c r="AN100" s="5"/>
      <c r="AO100" s="5"/>
      <c r="AP100" s="5"/>
      <c r="AQ100" s="5"/>
      <c r="AR100" s="5"/>
      <c r="AS100" s="5"/>
      <c r="AT100" s="5" t="s">
        <v>280</v>
      </c>
    </row>
    <row r="101" spans="1:46" x14ac:dyDescent="0.25">
      <c r="A101">
        <v>3</v>
      </c>
      <c r="B101">
        <v>0</v>
      </c>
      <c r="C101">
        <v>16.8</v>
      </c>
      <c r="D101" s="11">
        <f>P101+(C101/86400)</f>
        <v>1.1121539351851851E-2</v>
      </c>
      <c r="E101" s="11"/>
      <c r="F101" s="1">
        <v>2</v>
      </c>
      <c r="G101" s="1" t="s">
        <v>283</v>
      </c>
      <c r="H101" s="5">
        <v>63</v>
      </c>
      <c r="I101" s="5"/>
      <c r="J101" s="2" t="s">
        <v>285</v>
      </c>
      <c r="M101" s="5" t="str">
        <f t="shared" si="9"/>
        <v/>
      </c>
      <c r="N101" s="5" t="str">
        <f t="shared" si="10"/>
        <v>X</v>
      </c>
      <c r="O101" s="5" t="str">
        <f t="shared" si="11"/>
        <v/>
      </c>
      <c r="P101" s="4">
        <v>1.0927094907407406E-2</v>
      </c>
      <c r="Q101" s="4"/>
      <c r="R101" s="4"/>
      <c r="S101" s="4"/>
      <c r="T101" s="4">
        <v>1.1001469907407408E-2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 t="s">
        <v>343</v>
      </c>
      <c r="AG101" s="5" t="s">
        <v>282</v>
      </c>
      <c r="AH101" s="5" t="s">
        <v>286</v>
      </c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 t="s">
        <v>286</v>
      </c>
    </row>
    <row r="102" spans="1:46" x14ac:dyDescent="0.25">
      <c r="A102">
        <v>3</v>
      </c>
      <c r="B102">
        <v>0</v>
      </c>
      <c r="C102">
        <v>7.6</v>
      </c>
      <c r="D102" s="11">
        <f>P102+(C102/86400)</f>
        <v>2.859667824074074E-2</v>
      </c>
      <c r="E102" s="11"/>
      <c r="F102" s="1">
        <v>2</v>
      </c>
      <c r="G102" s="1" t="s">
        <v>283</v>
      </c>
      <c r="H102" s="5">
        <v>64</v>
      </c>
      <c r="I102" s="5"/>
      <c r="J102" s="5"/>
      <c r="K102" s="5"/>
      <c r="L102" s="5"/>
      <c r="M102" s="5" t="str">
        <f t="shared" si="9"/>
        <v/>
      </c>
      <c r="N102" s="5" t="str">
        <f t="shared" si="10"/>
        <v/>
      </c>
      <c r="O102" s="5" t="str">
        <f t="shared" si="11"/>
        <v>X</v>
      </c>
      <c r="P102" s="4">
        <v>2.8508715277777777E-2</v>
      </c>
      <c r="Q102" s="4">
        <v>2.8554942129629626E-2</v>
      </c>
      <c r="R102" s="4">
        <v>2.8555925925925926E-2</v>
      </c>
      <c r="S102" s="4"/>
      <c r="T102" s="4">
        <v>2.8555925925925926E-2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 t="s">
        <v>343</v>
      </c>
      <c r="AG102" s="5" t="s">
        <v>282</v>
      </c>
      <c r="AH102" s="5" t="s">
        <v>280</v>
      </c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 t="s">
        <v>280</v>
      </c>
    </row>
    <row r="103" spans="1:46" x14ac:dyDescent="0.25">
      <c r="A103">
        <v>3</v>
      </c>
      <c r="B103">
        <v>0</v>
      </c>
      <c r="C103">
        <v>7.4</v>
      </c>
      <c r="D103" s="11">
        <f>P103+(C103/86400)</f>
        <v>3.5346990740740742E-3</v>
      </c>
      <c r="E103" s="11"/>
      <c r="F103" s="1">
        <v>2</v>
      </c>
      <c r="G103" s="1" t="s">
        <v>283</v>
      </c>
      <c r="H103" s="5">
        <v>65</v>
      </c>
      <c r="I103" s="5"/>
      <c r="J103" s="5"/>
      <c r="K103" s="5"/>
      <c r="L103" s="5"/>
      <c r="M103" s="5" t="str">
        <f t="shared" si="9"/>
        <v/>
      </c>
      <c r="N103" s="5" t="str">
        <f t="shared" si="10"/>
        <v/>
      </c>
      <c r="O103" s="5" t="str">
        <f t="shared" si="11"/>
        <v/>
      </c>
      <c r="P103" s="4">
        <v>3.4490509259259262E-3</v>
      </c>
      <c r="Q103" s="4">
        <v>3.46462962962963E-3</v>
      </c>
      <c r="R103" s="4">
        <v>3.4656134259259262E-3</v>
      </c>
      <c r="S103" s="4">
        <v>3.4996527777777782E-3</v>
      </c>
      <c r="T103" s="4">
        <v>3.4656134259259262E-3</v>
      </c>
      <c r="U103" s="4">
        <v>3.5006365740740744E-3</v>
      </c>
      <c r="V103" s="4">
        <v>3.5059490740740741E-3</v>
      </c>
      <c r="W103" s="4"/>
      <c r="X103" s="4"/>
      <c r="Y103" s="4"/>
      <c r="Z103" s="4"/>
      <c r="AA103" s="4"/>
      <c r="AB103" s="4"/>
      <c r="AC103" s="4"/>
      <c r="AD103" s="4"/>
      <c r="AE103" s="4"/>
      <c r="AF103" s="4" t="s">
        <v>343</v>
      </c>
      <c r="AG103" s="5" t="s">
        <v>282</v>
      </c>
      <c r="AH103" s="5" t="s">
        <v>280</v>
      </c>
      <c r="AI103" s="5" t="s">
        <v>286</v>
      </c>
      <c r="AJ103" s="5" t="s">
        <v>280</v>
      </c>
      <c r="AK103" s="5"/>
      <c r="AL103" s="5"/>
      <c r="AM103" s="5"/>
      <c r="AN103" s="5"/>
      <c r="AO103" s="5"/>
      <c r="AP103" s="5"/>
      <c r="AQ103" s="5"/>
      <c r="AR103" s="5"/>
      <c r="AS103" s="5"/>
      <c r="AT103" s="5" t="s">
        <v>280</v>
      </c>
    </row>
    <row r="104" spans="1:46" x14ac:dyDescent="0.25">
      <c r="A104">
        <v>3</v>
      </c>
      <c r="B104">
        <v>0</v>
      </c>
      <c r="C104">
        <v>6.1</v>
      </c>
      <c r="D104" s="11">
        <f>P104+(C104/86400)</f>
        <v>2.7921597222222219E-2</v>
      </c>
      <c r="E104" s="11"/>
      <c r="F104" s="1">
        <v>2</v>
      </c>
      <c r="G104" s="1" t="s">
        <v>283</v>
      </c>
      <c r="H104" s="5">
        <v>66</v>
      </c>
      <c r="I104" s="5"/>
      <c r="J104" s="5"/>
      <c r="K104" s="5"/>
      <c r="L104" s="5"/>
      <c r="M104" s="5" t="str">
        <f t="shared" si="9"/>
        <v>X</v>
      </c>
      <c r="N104" s="5" t="str">
        <f t="shared" si="10"/>
        <v/>
      </c>
      <c r="O104" s="5" t="str">
        <f t="shared" si="11"/>
        <v/>
      </c>
      <c r="P104" s="4">
        <v>2.7850995370370366E-2</v>
      </c>
      <c r="Q104" s="4"/>
      <c r="R104" s="4"/>
      <c r="S104" s="4"/>
      <c r="T104" s="4">
        <v>2.7881493055555553E-2</v>
      </c>
      <c r="U104" s="4">
        <v>2.7887986111111113E-2</v>
      </c>
      <c r="V104" s="4">
        <v>2.7900972222222223E-2</v>
      </c>
      <c r="W104" s="4">
        <v>2.7909826388888892E-2</v>
      </c>
      <c r="X104" s="4"/>
      <c r="Y104" s="4"/>
      <c r="Z104" s="4"/>
      <c r="AA104" s="4"/>
      <c r="AB104" s="4"/>
      <c r="AC104" s="4"/>
      <c r="AD104" s="4"/>
      <c r="AE104" s="4"/>
      <c r="AF104" s="4" t="s">
        <v>343</v>
      </c>
      <c r="AG104" s="5" t="s">
        <v>280</v>
      </c>
      <c r="AH104" s="5" t="s">
        <v>286</v>
      </c>
      <c r="AI104" s="5" t="s">
        <v>280</v>
      </c>
      <c r="AJ104" s="5" t="s">
        <v>281</v>
      </c>
      <c r="AK104" s="5" t="s">
        <v>280</v>
      </c>
      <c r="AL104" s="5"/>
      <c r="AM104" s="5"/>
      <c r="AN104" s="5"/>
      <c r="AO104" s="5"/>
      <c r="AP104" s="5"/>
      <c r="AQ104" s="5"/>
      <c r="AR104" s="5"/>
      <c r="AS104" s="5"/>
      <c r="AT104" s="5" t="s">
        <v>280</v>
      </c>
    </row>
    <row r="105" spans="1:46" x14ac:dyDescent="0.25">
      <c r="A105">
        <v>3</v>
      </c>
      <c r="B105">
        <v>0</v>
      </c>
      <c r="C105">
        <v>8.1</v>
      </c>
      <c r="D105" s="11">
        <f>P105+(C105/86400)</f>
        <v>3.1628090277777771E-2</v>
      </c>
      <c r="E105" s="11"/>
      <c r="F105" s="1">
        <v>2</v>
      </c>
      <c r="G105" s="1" t="s">
        <v>283</v>
      </c>
      <c r="H105" s="5">
        <v>67</v>
      </c>
      <c r="I105" s="5"/>
      <c r="J105" s="5"/>
      <c r="K105" s="5"/>
      <c r="L105" s="5"/>
      <c r="M105" s="5" t="str">
        <f t="shared" si="9"/>
        <v/>
      </c>
      <c r="N105" s="5" t="str">
        <f t="shared" si="10"/>
        <v/>
      </c>
      <c r="O105" s="5" t="str">
        <f t="shared" si="11"/>
        <v/>
      </c>
      <c r="P105" s="4">
        <v>3.1534340277777774E-2</v>
      </c>
      <c r="Q105" s="4">
        <v>3.153854166666667E-2</v>
      </c>
      <c r="R105" s="4">
        <v>3.1539131944444444E-2</v>
      </c>
      <c r="S105" s="4">
        <v>3.1557430555555557E-2</v>
      </c>
      <c r="T105" s="4">
        <v>3.1539131944444444E-2</v>
      </c>
      <c r="U105" s="4">
        <v>3.1559594907407403E-2</v>
      </c>
      <c r="V105" s="4">
        <v>3.1562939814814818E-2</v>
      </c>
      <c r="W105" s="4">
        <v>3.1577893518518522E-2</v>
      </c>
      <c r="X105" s="4">
        <v>3.1578680555555558E-2</v>
      </c>
      <c r="Y105" s="4">
        <v>3.1597372685185185E-2</v>
      </c>
      <c r="Z105" s="4">
        <v>3.1603668981481488E-2</v>
      </c>
      <c r="AA105" s="4"/>
      <c r="AB105" s="4"/>
      <c r="AC105" s="4"/>
      <c r="AD105" s="4"/>
      <c r="AE105" s="4"/>
      <c r="AF105" s="4" t="s">
        <v>343</v>
      </c>
      <c r="AG105" s="5" t="s">
        <v>282</v>
      </c>
      <c r="AH105" s="5" t="s">
        <v>280</v>
      </c>
      <c r="AI105" s="5" t="s">
        <v>286</v>
      </c>
      <c r="AJ105" s="5" t="s">
        <v>280</v>
      </c>
      <c r="AK105" s="5" t="s">
        <v>286</v>
      </c>
      <c r="AL105" s="5" t="s">
        <v>280</v>
      </c>
      <c r="AM105" s="5" t="s">
        <v>281</v>
      </c>
      <c r="AN105" s="5" t="s">
        <v>280</v>
      </c>
      <c r="AO105" s="5"/>
      <c r="AP105" s="5"/>
      <c r="AQ105" s="5"/>
      <c r="AR105" s="5"/>
      <c r="AS105" s="5"/>
      <c r="AT105" s="5" t="s">
        <v>280</v>
      </c>
    </row>
    <row r="106" spans="1:46" x14ac:dyDescent="0.25">
      <c r="A106"/>
      <c r="B106"/>
      <c r="D106" s="11">
        <f>P106+(C106/86400)</f>
        <v>0</v>
      </c>
      <c r="E106" s="11"/>
      <c r="F106" s="1">
        <v>2</v>
      </c>
      <c r="G106" s="1" t="s">
        <v>283</v>
      </c>
      <c r="H106" s="5">
        <v>68</v>
      </c>
      <c r="I106" s="5"/>
      <c r="J106" s="5" t="s">
        <v>293</v>
      </c>
      <c r="K106" s="5"/>
      <c r="L106" s="5"/>
      <c r="M106" s="5" t="str">
        <f t="shared" si="9"/>
        <v/>
      </c>
      <c r="N106" s="5" t="str">
        <f t="shared" si="10"/>
        <v>X</v>
      </c>
      <c r="O106" s="5" t="str">
        <f t="shared" si="11"/>
        <v>X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</row>
    <row r="107" spans="1:46" x14ac:dyDescent="0.25">
      <c r="A107">
        <v>3</v>
      </c>
      <c r="B107">
        <v>0</v>
      </c>
      <c r="C107">
        <v>5.2</v>
      </c>
      <c r="D107" s="11">
        <f>P107+(C107/86400)</f>
        <v>7.3599537037037025E-4</v>
      </c>
      <c r="E107" s="11"/>
      <c r="F107" s="1">
        <v>2</v>
      </c>
      <c r="G107" s="1" t="s">
        <v>283</v>
      </c>
      <c r="H107" s="5">
        <v>69</v>
      </c>
      <c r="I107" s="5"/>
      <c r="J107" s="5"/>
      <c r="K107" s="5"/>
      <c r="L107" s="5"/>
      <c r="M107" s="5" t="str">
        <f t="shared" si="9"/>
        <v/>
      </c>
      <c r="N107" s="5" t="str">
        <f t="shared" si="10"/>
        <v/>
      </c>
      <c r="O107" s="5" t="str">
        <f t="shared" si="11"/>
        <v/>
      </c>
      <c r="P107" s="4">
        <v>6.7581018518518511E-4</v>
      </c>
      <c r="Q107" s="4">
        <v>6.876157407407407E-4</v>
      </c>
      <c r="R107" s="4">
        <v>6.8859953703703704E-4</v>
      </c>
      <c r="S107" s="4">
        <v>7.039467592592592E-4</v>
      </c>
      <c r="T107" s="4">
        <v>6.8859953703703704E-4</v>
      </c>
      <c r="U107" s="4">
        <v>7.039467592592592E-4</v>
      </c>
      <c r="V107" s="4">
        <v>7.1240740740740737E-4</v>
      </c>
      <c r="W107" s="4">
        <v>7.2657407407407404E-4</v>
      </c>
      <c r="X107" s="4">
        <v>7.2795138888888877E-4</v>
      </c>
      <c r="Y107" s="4"/>
      <c r="Z107" s="4"/>
      <c r="AA107" s="4"/>
      <c r="AB107" s="4"/>
      <c r="AC107" s="4"/>
      <c r="AD107" s="4"/>
      <c r="AE107" s="4"/>
      <c r="AF107" s="4">
        <v>7.3719907407407415E-4</v>
      </c>
      <c r="AG107" s="5" t="s">
        <v>282</v>
      </c>
      <c r="AH107" s="5" t="s">
        <v>280</v>
      </c>
      <c r="AI107" s="5" t="s">
        <v>286</v>
      </c>
      <c r="AJ107" s="5" t="s">
        <v>280</v>
      </c>
      <c r="AK107" s="5" t="s">
        <v>286</v>
      </c>
      <c r="AL107" s="5" t="s">
        <v>280</v>
      </c>
      <c r="AM107" s="5"/>
      <c r="AN107" s="5"/>
      <c r="AO107" s="5"/>
      <c r="AP107" s="5"/>
      <c r="AQ107" s="5"/>
      <c r="AR107" s="5"/>
      <c r="AS107" s="5"/>
      <c r="AT107" s="5" t="s">
        <v>280</v>
      </c>
    </row>
    <row r="108" spans="1:46" x14ac:dyDescent="0.25">
      <c r="A108">
        <v>3</v>
      </c>
      <c r="B108">
        <v>0</v>
      </c>
      <c r="C108">
        <v>16.2</v>
      </c>
      <c r="D108" s="11">
        <f>P108+(C108/86400)</f>
        <v>2.7983611111111115E-2</v>
      </c>
      <c r="E108" s="11"/>
      <c r="F108" s="1">
        <v>2</v>
      </c>
      <c r="G108" s="1" t="s">
        <v>283</v>
      </c>
      <c r="H108" s="5">
        <v>70</v>
      </c>
      <c r="I108" s="5"/>
      <c r="J108" s="5"/>
      <c r="K108" s="5"/>
      <c r="L108" s="5"/>
      <c r="M108" s="5" t="str">
        <f t="shared" si="9"/>
        <v/>
      </c>
      <c r="N108" s="5" t="str">
        <f t="shared" si="10"/>
        <v/>
      </c>
      <c r="O108" s="5" t="str">
        <f t="shared" si="11"/>
        <v/>
      </c>
      <c r="P108" s="4">
        <v>2.7796111111111115E-2</v>
      </c>
      <c r="Q108" s="4">
        <v>2.7966111111111112E-2</v>
      </c>
      <c r="R108" s="4">
        <v>2.7966504629629629E-2</v>
      </c>
      <c r="S108" s="4">
        <v>2.796925925925926E-2</v>
      </c>
      <c r="T108" s="4">
        <v>2.7943287037037037E-2</v>
      </c>
      <c r="U108" s="4">
        <v>2.7966504629629629E-2</v>
      </c>
      <c r="V108" s="4">
        <v>2.796925925925926E-2</v>
      </c>
      <c r="W108" s="4">
        <v>2.7972210648148147E-2</v>
      </c>
      <c r="X108" s="4"/>
      <c r="Y108" s="4"/>
      <c r="Z108" s="4"/>
      <c r="AA108" s="4"/>
      <c r="AB108" s="4"/>
      <c r="AC108" s="4"/>
      <c r="AD108" s="4"/>
      <c r="AE108" s="4"/>
      <c r="AF108" s="4">
        <v>2.7983425925925925E-2</v>
      </c>
      <c r="AG108" s="5" t="s">
        <v>282</v>
      </c>
      <c r="AH108" s="5" t="s">
        <v>286</v>
      </c>
      <c r="AI108" s="5" t="s">
        <v>280</v>
      </c>
      <c r="AJ108" s="5" t="s">
        <v>281</v>
      </c>
      <c r="AK108" s="5" t="s">
        <v>280</v>
      </c>
      <c r="AL108" s="5"/>
      <c r="AM108" s="5"/>
      <c r="AN108" s="5"/>
      <c r="AO108" s="5"/>
      <c r="AP108" s="5"/>
      <c r="AQ108" s="5"/>
      <c r="AR108" s="5"/>
      <c r="AS108" s="5"/>
      <c r="AT108" s="5" t="s">
        <v>280</v>
      </c>
    </row>
    <row r="109" spans="1:46" x14ac:dyDescent="0.25">
      <c r="A109">
        <v>2</v>
      </c>
      <c r="B109">
        <v>2</v>
      </c>
      <c r="D109" s="11">
        <f>P109+(C109/86400)</f>
        <v>0</v>
      </c>
      <c r="E109" s="11"/>
      <c r="F109" s="1">
        <v>2</v>
      </c>
      <c r="G109" s="1" t="s">
        <v>283</v>
      </c>
      <c r="H109" s="5">
        <v>71</v>
      </c>
      <c r="I109" s="5"/>
      <c r="J109" s="2" t="s">
        <v>341</v>
      </c>
      <c r="M109" s="5" t="str">
        <f t="shared" si="9"/>
        <v/>
      </c>
      <c r="N109" s="5" t="str">
        <f t="shared" si="10"/>
        <v>X</v>
      </c>
      <c r="O109" s="5" t="str">
        <f t="shared" si="11"/>
        <v>X</v>
      </c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</row>
    <row r="110" spans="1:46" x14ac:dyDescent="0.25">
      <c r="A110">
        <v>3</v>
      </c>
      <c r="B110">
        <v>0</v>
      </c>
      <c r="C110">
        <v>19.3</v>
      </c>
      <c r="D110" s="11">
        <f>P110+(C110/86400)</f>
        <v>3.8639664351851857E-2</v>
      </c>
      <c r="E110" s="11"/>
      <c r="F110" s="1">
        <v>2</v>
      </c>
      <c r="G110" s="1" t="s">
        <v>283</v>
      </c>
      <c r="H110" s="5">
        <v>72</v>
      </c>
      <c r="I110" s="5"/>
      <c r="J110" s="5"/>
      <c r="K110" s="5"/>
      <c r="L110" s="5"/>
      <c r="M110" s="5" t="str">
        <f t="shared" si="9"/>
        <v/>
      </c>
      <c r="N110" s="5" t="str">
        <f t="shared" si="10"/>
        <v/>
      </c>
      <c r="O110" s="5" t="str">
        <f t="shared" si="11"/>
        <v/>
      </c>
      <c r="P110" s="4">
        <v>3.8416284722222228E-2</v>
      </c>
      <c r="Q110" s="4">
        <v>3.8615208333333331E-2</v>
      </c>
      <c r="R110" s="4">
        <v>3.8618946759259261E-2</v>
      </c>
      <c r="S110" s="4">
        <v>3.8623472222222226E-2</v>
      </c>
      <c r="T110" s="4">
        <v>3.8430451388888891E-2</v>
      </c>
      <c r="U110" s="4">
        <v>3.8441273148148145E-2</v>
      </c>
      <c r="V110" s="4">
        <v>3.8473738425925927E-2</v>
      </c>
      <c r="W110" s="4">
        <v>3.8482002314814814E-2</v>
      </c>
      <c r="X110" s="4">
        <v>3.8498136574074075E-2</v>
      </c>
      <c r="Y110" s="4">
        <v>3.8509155092592597E-2</v>
      </c>
      <c r="Z110" s="4">
        <v>3.8579004629629633E-2</v>
      </c>
      <c r="AA110" s="4">
        <v>3.8583923611111112E-2</v>
      </c>
      <c r="AB110" s="4">
        <v>3.8606944444444444E-2</v>
      </c>
      <c r="AC110" s="4">
        <v>3.8618946759259261E-2</v>
      </c>
      <c r="AD110" s="4">
        <v>3.8623472222222226E-2</v>
      </c>
      <c r="AE110" s="4">
        <v>3.8636851851851853E-2</v>
      </c>
      <c r="AF110" s="4">
        <v>3.8640393518518522E-2</v>
      </c>
      <c r="AG110" s="5" t="s">
        <v>282</v>
      </c>
      <c r="AH110" s="5" t="s">
        <v>286</v>
      </c>
      <c r="AI110" s="5" t="s">
        <v>282</v>
      </c>
      <c r="AJ110" s="5" t="s">
        <v>286</v>
      </c>
      <c r="AK110" s="5" t="s">
        <v>282</v>
      </c>
      <c r="AL110" s="5" t="s">
        <v>286</v>
      </c>
      <c r="AM110" s="5" t="s">
        <v>282</v>
      </c>
      <c r="AN110" s="5" t="s">
        <v>286</v>
      </c>
      <c r="AO110" s="5" t="s">
        <v>282</v>
      </c>
      <c r="AP110" s="5" t="s">
        <v>286</v>
      </c>
      <c r="AQ110" s="5" t="s">
        <v>280</v>
      </c>
      <c r="AR110" s="5" t="s">
        <v>281</v>
      </c>
      <c r="AS110" s="5" t="s">
        <v>280</v>
      </c>
      <c r="AT110" s="5" t="s">
        <v>280</v>
      </c>
    </row>
    <row r="111" spans="1:46" x14ac:dyDescent="0.25">
      <c r="A111">
        <v>3</v>
      </c>
      <c r="B111">
        <v>0</v>
      </c>
      <c r="C111">
        <v>8.3000000000000007</v>
      </c>
      <c r="D111" s="11">
        <f>P111+(C111/86400)</f>
        <v>9.6064814814814816E-5</v>
      </c>
      <c r="E111" s="11"/>
      <c r="F111" s="1">
        <v>2</v>
      </c>
      <c r="G111" s="1" t="s">
        <v>283</v>
      </c>
      <c r="H111" s="5">
        <v>73</v>
      </c>
      <c r="I111" s="5"/>
      <c r="J111" s="5" t="s">
        <v>293</v>
      </c>
      <c r="K111" s="5"/>
      <c r="L111" s="5"/>
      <c r="M111" s="5" t="str">
        <f t="shared" si="9"/>
        <v/>
      </c>
      <c r="N111" s="5" t="str">
        <f t="shared" si="10"/>
        <v>X</v>
      </c>
      <c r="O111" s="5" t="str">
        <f t="shared" si="11"/>
        <v>X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</row>
    <row r="112" spans="1:46" x14ac:dyDescent="0.25">
      <c r="A112">
        <v>3</v>
      </c>
      <c r="B112">
        <v>0</v>
      </c>
      <c r="C112">
        <v>9.6999999999999993</v>
      </c>
      <c r="D112" s="11">
        <f>P112+(C112/86400)</f>
        <v>2.6190104166666669E-2</v>
      </c>
      <c r="E112" s="11"/>
      <c r="F112" s="1">
        <v>2</v>
      </c>
      <c r="G112" s="1" t="s">
        <v>283</v>
      </c>
      <c r="H112" s="5">
        <v>74</v>
      </c>
      <c r="I112" s="5"/>
      <c r="J112" s="5"/>
      <c r="K112" s="5"/>
      <c r="L112" s="5"/>
      <c r="M112" s="5" t="str">
        <f t="shared" si="9"/>
        <v>X</v>
      </c>
      <c r="N112" s="5" t="str">
        <f t="shared" si="10"/>
        <v/>
      </c>
      <c r="O112" s="5" t="str">
        <f t="shared" si="11"/>
        <v/>
      </c>
      <c r="P112" s="4">
        <v>2.607783564814815E-2</v>
      </c>
      <c r="Q112" s="4"/>
      <c r="R112" s="4"/>
      <c r="S112" s="4">
        <v>2.6134699074074074E-2</v>
      </c>
      <c r="T112" s="4">
        <v>2.6134699074074074E-2</v>
      </c>
      <c r="U112" s="4">
        <v>2.6138124999999998E-2</v>
      </c>
      <c r="V112" s="4">
        <v>2.6144537037037036E-2</v>
      </c>
      <c r="W112" s="4">
        <v>2.6147881944444441E-2</v>
      </c>
      <c r="X112" s="4">
        <v>2.6185266203703705E-2</v>
      </c>
      <c r="Y112" s="4"/>
      <c r="Z112" s="4"/>
      <c r="AA112" s="4"/>
      <c r="AB112" s="4"/>
      <c r="AC112" s="4"/>
      <c r="AD112" s="4"/>
      <c r="AE112" s="4"/>
      <c r="AF112" s="4">
        <v>2.6190381944444441E-2</v>
      </c>
      <c r="AG112" s="5" t="s">
        <v>280</v>
      </c>
      <c r="AH112" s="5" t="s">
        <v>286</v>
      </c>
      <c r="AI112" s="5" t="s">
        <v>280</v>
      </c>
      <c r="AJ112" s="5" t="s">
        <v>286</v>
      </c>
      <c r="AK112" s="5" t="s">
        <v>280</v>
      </c>
      <c r="AL112" s="5" t="s">
        <v>286</v>
      </c>
      <c r="AM112" s="5"/>
      <c r="AN112" s="5"/>
      <c r="AO112" s="5"/>
      <c r="AP112" s="5"/>
      <c r="AQ112" s="5"/>
      <c r="AR112" s="5"/>
      <c r="AS112" s="5"/>
      <c r="AT112" s="5" t="s">
        <v>286</v>
      </c>
    </row>
    <row r="113" spans="1:46" x14ac:dyDescent="0.25">
      <c r="A113">
        <v>3</v>
      </c>
      <c r="B113">
        <v>0</v>
      </c>
      <c r="C113">
        <v>18</v>
      </c>
      <c r="D113" s="11">
        <f>P113+(C113/86400)</f>
        <v>5.7028935185185186E-3</v>
      </c>
      <c r="E113" s="11"/>
      <c r="F113" s="1">
        <v>2</v>
      </c>
      <c r="G113" s="1" t="s">
        <v>283</v>
      </c>
      <c r="H113" s="5">
        <v>75</v>
      </c>
      <c r="I113" s="5"/>
      <c r="J113" s="5"/>
      <c r="K113" s="5"/>
      <c r="L113" s="5"/>
      <c r="M113" s="5" t="str">
        <f t="shared" si="9"/>
        <v/>
      </c>
      <c r="N113" s="5" t="str">
        <f t="shared" si="10"/>
        <v/>
      </c>
      <c r="O113" s="5" t="str">
        <f t="shared" si="11"/>
        <v/>
      </c>
      <c r="P113" s="4">
        <v>5.4945601851851857E-3</v>
      </c>
      <c r="Q113" s="4">
        <v>5.690532407407408E-3</v>
      </c>
      <c r="R113" s="4">
        <v>5.6993865740740737E-3</v>
      </c>
      <c r="S113" s="4"/>
      <c r="T113" s="4">
        <v>5.5134490740740734E-3</v>
      </c>
      <c r="U113" s="4">
        <v>5.5197453703703702E-3</v>
      </c>
      <c r="V113" s="4">
        <v>5.5598842592592601E-3</v>
      </c>
      <c r="W113" s="4">
        <v>5.5681481481481485E-3</v>
      </c>
      <c r="X113" s="4">
        <v>5.5829050925925924E-3</v>
      </c>
      <c r="Y113" s="4">
        <v>5.589398148148148E-3</v>
      </c>
      <c r="Z113" s="4">
        <v>5.6793171296296288E-3</v>
      </c>
      <c r="AA113" s="4">
        <v>5.6873842592592592E-3</v>
      </c>
      <c r="AB113" s="4">
        <v>5.6993865740740737E-3</v>
      </c>
      <c r="AC113" s="4"/>
      <c r="AD113" s="4"/>
      <c r="AE113" s="4"/>
      <c r="AF113" s="4">
        <v>5.7037962962962971E-3</v>
      </c>
      <c r="AG113" s="5" t="s">
        <v>282</v>
      </c>
      <c r="AH113" s="5" t="s">
        <v>286</v>
      </c>
      <c r="AI113" s="5" t="s">
        <v>282</v>
      </c>
      <c r="AJ113" s="5" t="s">
        <v>286</v>
      </c>
      <c r="AK113" s="5" t="s">
        <v>282</v>
      </c>
      <c r="AL113" s="5" t="s">
        <v>286</v>
      </c>
      <c r="AM113" s="5" t="s">
        <v>282</v>
      </c>
      <c r="AN113" s="5" t="s">
        <v>286</v>
      </c>
      <c r="AO113" s="5" t="s">
        <v>282</v>
      </c>
      <c r="AP113" s="5" t="s">
        <v>280</v>
      </c>
      <c r="AQ113" s="5"/>
      <c r="AR113" s="5"/>
      <c r="AS113" s="5"/>
      <c r="AT113" s="5" t="s">
        <v>280</v>
      </c>
    </row>
    <row r="114" spans="1:46" x14ac:dyDescent="0.25">
      <c r="A114">
        <v>3</v>
      </c>
      <c r="B114">
        <v>0</v>
      </c>
      <c r="C114">
        <v>7.6</v>
      </c>
      <c r="D114" s="11">
        <f>P114+(C114/86400)</f>
        <v>2.239767361111111E-2</v>
      </c>
      <c r="E114" s="11"/>
      <c r="F114" s="1">
        <v>2</v>
      </c>
      <c r="G114" s="1" t="s">
        <v>283</v>
      </c>
      <c r="H114" s="5">
        <v>76</v>
      </c>
      <c r="I114" s="5"/>
      <c r="J114" s="5"/>
      <c r="K114" s="5"/>
      <c r="L114" s="5"/>
      <c r="M114" s="5" t="str">
        <f t="shared" si="9"/>
        <v>X</v>
      </c>
      <c r="N114" s="5" t="str">
        <f t="shared" si="10"/>
        <v/>
      </c>
      <c r="O114" s="5" t="str">
        <f t="shared" si="11"/>
        <v/>
      </c>
      <c r="P114" s="4">
        <v>2.2309710648148146E-2</v>
      </c>
      <c r="Q114" s="4"/>
      <c r="R114" s="4"/>
      <c r="S114" s="4">
        <v>2.2357349537037038E-2</v>
      </c>
      <c r="T114" s="4">
        <v>2.2357349537037038E-2</v>
      </c>
      <c r="U114" s="4">
        <v>2.2360891203703704E-2</v>
      </c>
      <c r="V114" s="4">
        <v>2.239375E-2</v>
      </c>
      <c r="W114" s="4">
        <v>2.2396504629629627E-2</v>
      </c>
      <c r="X114" s="4"/>
      <c r="Y114" s="4"/>
      <c r="Z114" s="4"/>
      <c r="AA114" s="4"/>
      <c r="AB114" s="4"/>
      <c r="AC114" s="4"/>
      <c r="AD114" s="4"/>
      <c r="AE114" s="4"/>
      <c r="AF114" s="4">
        <v>2.2397685185185187E-2</v>
      </c>
      <c r="AG114" s="5" t="s">
        <v>280</v>
      </c>
      <c r="AH114" s="5" t="s">
        <v>286</v>
      </c>
      <c r="AI114" s="5" t="s">
        <v>280</v>
      </c>
      <c r="AJ114" s="5" t="s">
        <v>286</v>
      </c>
      <c r="AK114" s="5" t="s">
        <v>280</v>
      </c>
      <c r="AL114" s="5"/>
      <c r="AM114" s="5"/>
      <c r="AN114" s="5"/>
      <c r="AO114" s="5"/>
      <c r="AP114" s="5"/>
      <c r="AQ114" s="5"/>
      <c r="AR114" s="5"/>
      <c r="AS114" s="5"/>
      <c r="AT114" s="5" t="s">
        <v>280</v>
      </c>
    </row>
    <row r="115" spans="1:46" x14ac:dyDescent="0.25">
      <c r="A115">
        <v>3</v>
      </c>
      <c r="B115">
        <v>0</v>
      </c>
      <c r="C115">
        <v>8.4</v>
      </c>
      <c r="D115" s="11">
        <f>P115+(C115/86400)</f>
        <v>2.9026608796296292E-2</v>
      </c>
      <c r="E115" s="11"/>
      <c r="F115" s="1">
        <v>2</v>
      </c>
      <c r="G115" s="1" t="s">
        <v>283</v>
      </c>
      <c r="H115" s="5">
        <v>77</v>
      </c>
      <c r="I115" s="5"/>
      <c r="J115" s="5"/>
      <c r="K115" s="5"/>
      <c r="L115" s="5"/>
      <c r="M115" s="5" t="str">
        <f t="shared" si="9"/>
        <v/>
      </c>
      <c r="N115" s="5" t="str">
        <f t="shared" si="10"/>
        <v/>
      </c>
      <c r="O115" s="5" t="str">
        <f t="shared" si="11"/>
        <v/>
      </c>
      <c r="P115" s="4">
        <v>2.8929386574074071E-2</v>
      </c>
      <c r="Q115" s="4">
        <v>2.8940601851851853E-2</v>
      </c>
      <c r="R115" s="4">
        <v>2.894197916666667E-2</v>
      </c>
      <c r="S115" s="4">
        <v>2.8979363425925928E-2</v>
      </c>
      <c r="T115" s="4">
        <v>2.894197916666667E-2</v>
      </c>
      <c r="U115" s="4">
        <v>2.8979363425925928E-2</v>
      </c>
      <c r="V115" s="4">
        <v>2.8988414351851854E-2</v>
      </c>
      <c r="W115" s="4">
        <v>2.9009467592592594E-2</v>
      </c>
      <c r="X115" s="4">
        <v>2.9014976851851854E-2</v>
      </c>
      <c r="Y115" s="4"/>
      <c r="Z115" s="4"/>
      <c r="AA115" s="4"/>
      <c r="AB115" s="4"/>
      <c r="AC115" s="4"/>
      <c r="AD115" s="4"/>
      <c r="AE115" s="4"/>
      <c r="AF115" s="4">
        <v>2.9028553240740742E-2</v>
      </c>
      <c r="AG115" s="5" t="s">
        <v>282</v>
      </c>
      <c r="AH115" s="5" t="s">
        <v>280</v>
      </c>
      <c r="AI115" s="5" t="s">
        <v>286</v>
      </c>
      <c r="AJ115" s="5" t="s">
        <v>280</v>
      </c>
      <c r="AK115" s="5" t="s">
        <v>286</v>
      </c>
      <c r="AL115" s="5" t="s">
        <v>280</v>
      </c>
      <c r="AM115" s="5"/>
      <c r="AN115" s="5"/>
      <c r="AO115" s="5"/>
      <c r="AP115" s="5"/>
      <c r="AQ115" s="5"/>
      <c r="AR115" s="5"/>
      <c r="AS115" s="5"/>
      <c r="AT115" s="5" t="s">
        <v>280</v>
      </c>
    </row>
    <row r="116" spans="1:46" x14ac:dyDescent="0.25">
      <c r="A116">
        <v>2</v>
      </c>
      <c r="B116">
        <v>2</v>
      </c>
      <c r="D116" s="11">
        <f>P116+(C116/86400)</f>
        <v>0</v>
      </c>
      <c r="E116" s="11"/>
      <c r="F116" s="1">
        <v>2</v>
      </c>
      <c r="G116" s="1" t="s">
        <v>283</v>
      </c>
      <c r="H116" s="5">
        <v>78</v>
      </c>
      <c r="I116" s="5"/>
      <c r="J116" s="2" t="s">
        <v>341</v>
      </c>
      <c r="M116" s="5" t="str">
        <f t="shared" si="9"/>
        <v/>
      </c>
      <c r="N116" s="5" t="str">
        <f t="shared" si="10"/>
        <v>X</v>
      </c>
      <c r="O116" s="5" t="str">
        <f t="shared" si="11"/>
        <v>X</v>
      </c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</row>
    <row r="117" spans="1:46" x14ac:dyDescent="0.25">
      <c r="A117">
        <v>3</v>
      </c>
      <c r="B117">
        <v>3</v>
      </c>
      <c r="D117" s="11">
        <f>P117+(C117/86400)</f>
        <v>0</v>
      </c>
      <c r="E117" s="11"/>
      <c r="F117" s="1">
        <v>2</v>
      </c>
      <c r="G117" s="1" t="s">
        <v>283</v>
      </c>
      <c r="H117" s="5">
        <v>79</v>
      </c>
      <c r="I117" s="5"/>
      <c r="J117" s="2" t="s">
        <v>285</v>
      </c>
      <c r="M117" s="5" t="str">
        <f t="shared" si="9"/>
        <v/>
      </c>
      <c r="N117" s="5" t="str">
        <f t="shared" si="10"/>
        <v>X</v>
      </c>
      <c r="O117" s="5" t="str">
        <f t="shared" si="11"/>
        <v>X</v>
      </c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 t="s">
        <v>343</v>
      </c>
      <c r="AG117" s="5" t="s">
        <v>282</v>
      </c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</row>
    <row r="118" spans="1:46" x14ac:dyDescent="0.25">
      <c r="A118">
        <v>3</v>
      </c>
      <c r="B118">
        <v>0</v>
      </c>
      <c r="C118">
        <v>18.2</v>
      </c>
      <c r="D118" s="11">
        <f>P118+(C118/86400)</f>
        <v>3.6777430555555553E-2</v>
      </c>
      <c r="E118" s="11"/>
      <c r="F118" s="1">
        <v>2</v>
      </c>
      <c r="G118" s="1" t="s">
        <v>283</v>
      </c>
      <c r="H118" s="5">
        <v>80</v>
      </c>
      <c r="I118" s="5"/>
      <c r="J118" s="5"/>
      <c r="K118" s="5"/>
      <c r="L118" s="5"/>
      <c r="M118" s="5" t="str">
        <f t="shared" si="9"/>
        <v/>
      </c>
      <c r="N118" s="5" t="str">
        <f t="shared" si="10"/>
        <v/>
      </c>
      <c r="O118" s="5" t="str">
        <f t="shared" si="11"/>
        <v/>
      </c>
      <c r="P118" s="4">
        <v>3.6566782407407405E-2</v>
      </c>
      <c r="Q118" s="4">
        <v>3.6765312500000001E-2</v>
      </c>
      <c r="R118" s="4">
        <v>3.6766296296296297E-2</v>
      </c>
      <c r="S118" s="4"/>
      <c r="T118" s="4">
        <v>3.6614791666666667E-2</v>
      </c>
      <c r="U118" s="4">
        <v>3.6621087962962963E-2</v>
      </c>
      <c r="V118" s="4">
        <v>3.665020833333333E-2</v>
      </c>
      <c r="W118" s="4">
        <v>3.6658275462962964E-2</v>
      </c>
      <c r="X118" s="4">
        <v>3.67015625E-2</v>
      </c>
      <c r="Y118" s="4">
        <v>3.6711203703703704E-2</v>
      </c>
      <c r="Z118" s="4">
        <v>3.6755671296296297E-2</v>
      </c>
      <c r="AA118" s="4">
        <v>3.6762754629629628E-2</v>
      </c>
      <c r="AB118" s="4">
        <v>3.6766296296296297E-2</v>
      </c>
      <c r="AC118" s="4"/>
      <c r="AD118" s="4"/>
      <c r="AE118" s="4"/>
      <c r="AF118" s="4">
        <v>3.6778888888888889E-2</v>
      </c>
      <c r="AG118" s="5" t="s">
        <v>282</v>
      </c>
      <c r="AH118" s="5" t="s">
        <v>286</v>
      </c>
      <c r="AI118" s="5" t="s">
        <v>282</v>
      </c>
      <c r="AJ118" s="5" t="s">
        <v>286</v>
      </c>
      <c r="AK118" s="5" t="s">
        <v>282</v>
      </c>
      <c r="AL118" s="5" t="s">
        <v>286</v>
      </c>
      <c r="AM118" s="5" t="s">
        <v>282</v>
      </c>
      <c r="AN118" s="5" t="s">
        <v>286</v>
      </c>
      <c r="AO118" s="5" t="s">
        <v>282</v>
      </c>
      <c r="AP118" s="5" t="s">
        <v>280</v>
      </c>
      <c r="AQ118" s="5"/>
      <c r="AR118" s="5"/>
      <c r="AS118" s="5"/>
      <c r="AT118" s="5" t="s">
        <v>280</v>
      </c>
    </row>
    <row r="119" spans="1:46" x14ac:dyDescent="0.25">
      <c r="A119">
        <v>3</v>
      </c>
      <c r="B119">
        <v>0</v>
      </c>
      <c r="C119">
        <v>7.9</v>
      </c>
      <c r="D119" s="11">
        <f>P119+(C119/86400)</f>
        <v>8.4460069444444452E-3</v>
      </c>
      <c r="E119" s="11"/>
      <c r="F119" s="1">
        <v>2</v>
      </c>
      <c r="G119" s="1" t="s">
        <v>283</v>
      </c>
      <c r="H119" s="5">
        <v>81</v>
      </c>
      <c r="I119" s="5"/>
      <c r="J119" s="5"/>
      <c r="K119" s="5"/>
      <c r="L119" s="5"/>
      <c r="M119" s="5" t="str">
        <f t="shared" si="9"/>
        <v>X</v>
      </c>
      <c r="N119" s="5" t="str">
        <f t="shared" si="10"/>
        <v/>
      </c>
      <c r="O119" s="5" t="str">
        <f t="shared" si="11"/>
        <v/>
      </c>
      <c r="P119" s="4">
        <v>8.3545717592592595E-3</v>
      </c>
      <c r="Q119" s="4"/>
      <c r="R119" s="4"/>
      <c r="S119" s="4">
        <v>8.3569328703703705E-3</v>
      </c>
      <c r="T119" s="4">
        <v>8.3569328703703705E-3</v>
      </c>
      <c r="U119" s="4">
        <v>8.3606712962962949E-3</v>
      </c>
      <c r="V119" s="4">
        <v>8.3892013888888905E-3</v>
      </c>
      <c r="W119" s="4">
        <v>8.4035648148148151E-3</v>
      </c>
      <c r="X119" s="4">
        <v>8.4204861111111112E-3</v>
      </c>
      <c r="Y119" s="4">
        <v>8.4208796296296306E-3</v>
      </c>
      <c r="Z119" s="4"/>
      <c r="AA119" s="4"/>
      <c r="AB119" s="4"/>
      <c r="AC119" s="4"/>
      <c r="AD119" s="4"/>
      <c r="AE119" s="4"/>
      <c r="AF119" s="4">
        <v>8.4462615740740748E-3</v>
      </c>
      <c r="AG119" s="5" t="s">
        <v>280</v>
      </c>
      <c r="AH119" s="5" t="s">
        <v>282</v>
      </c>
      <c r="AI119" s="5" t="s">
        <v>280</v>
      </c>
      <c r="AJ119" s="5" t="s">
        <v>281</v>
      </c>
      <c r="AK119" s="5" t="s">
        <v>280</v>
      </c>
      <c r="AL119" s="5" t="s">
        <v>286</v>
      </c>
      <c r="AM119" s="5" t="s">
        <v>280</v>
      </c>
      <c r="AN119" s="5"/>
      <c r="AO119" s="5"/>
      <c r="AP119" s="5"/>
      <c r="AQ119" s="5"/>
      <c r="AR119" s="5"/>
      <c r="AS119" s="5"/>
      <c r="AT119" s="5" t="s">
        <v>280</v>
      </c>
    </row>
    <row r="120" spans="1:46" x14ac:dyDescent="0.25">
      <c r="A120">
        <v>3</v>
      </c>
      <c r="B120">
        <v>0</v>
      </c>
      <c r="C120">
        <v>7.5</v>
      </c>
      <c r="D120" s="11">
        <f>P120+(C120/86400)</f>
        <v>8.9165856481481474E-3</v>
      </c>
      <c r="E120" s="11"/>
      <c r="F120" s="1">
        <v>2</v>
      </c>
      <c r="G120" s="1" t="s">
        <v>283</v>
      </c>
      <c r="H120" s="5">
        <v>82</v>
      </c>
      <c r="I120" s="5"/>
      <c r="J120" s="5"/>
      <c r="K120" s="5"/>
      <c r="L120" s="5"/>
      <c r="M120" s="5" t="str">
        <f t="shared" si="9"/>
        <v>X</v>
      </c>
      <c r="N120" s="5" t="str">
        <f t="shared" si="10"/>
        <v/>
      </c>
      <c r="O120" s="5" t="str">
        <f t="shared" si="11"/>
        <v/>
      </c>
      <c r="P120" s="4">
        <v>8.8297800925925922E-3</v>
      </c>
      <c r="Q120" s="4"/>
      <c r="R120" s="4"/>
      <c r="S120" s="4">
        <v>8.8537847222222212E-3</v>
      </c>
      <c r="T120" s="4">
        <v>8.8537847222222212E-3</v>
      </c>
      <c r="U120" s="4">
        <v>8.863032407407408E-3</v>
      </c>
      <c r="V120" s="4">
        <v>8.8709027777777779E-3</v>
      </c>
      <c r="W120" s="4"/>
      <c r="X120" s="4"/>
      <c r="Y120" s="4"/>
      <c r="Z120" s="4"/>
      <c r="AA120" s="4"/>
      <c r="AB120" s="4"/>
      <c r="AC120" s="4"/>
      <c r="AD120" s="4"/>
      <c r="AE120" s="4"/>
      <c r="AF120" s="4">
        <v>8.917337962962962E-3</v>
      </c>
      <c r="AG120" s="5" t="s">
        <v>280</v>
      </c>
      <c r="AH120" s="5" t="s">
        <v>286</v>
      </c>
      <c r="AI120" s="5" t="s">
        <v>282</v>
      </c>
      <c r="AJ120" s="5" t="s">
        <v>280</v>
      </c>
      <c r="AK120" s="5"/>
      <c r="AL120" s="5"/>
      <c r="AM120" s="5"/>
      <c r="AN120" s="5"/>
      <c r="AO120" s="5"/>
      <c r="AP120" s="5"/>
      <c r="AQ120" s="5"/>
      <c r="AR120" s="5"/>
      <c r="AS120" s="5"/>
      <c r="AT120" s="5" t="s">
        <v>280</v>
      </c>
    </row>
    <row r="121" spans="1:46" x14ac:dyDescent="0.25">
      <c r="A121">
        <v>3</v>
      </c>
      <c r="B121">
        <v>0</v>
      </c>
      <c r="C121">
        <v>2.9</v>
      </c>
      <c r="D121" s="11">
        <f>P121+(C121/86400)</f>
        <v>2.6930439814814813E-2</v>
      </c>
      <c r="E121" s="11"/>
      <c r="F121" s="1">
        <v>3</v>
      </c>
      <c r="G121" s="1" t="s">
        <v>288</v>
      </c>
      <c r="H121" s="1">
        <v>1</v>
      </c>
      <c r="M121" s="1" t="str">
        <f t="shared" si="9"/>
        <v/>
      </c>
      <c r="N121" s="1" t="str">
        <f t="shared" si="10"/>
        <v/>
      </c>
      <c r="O121" s="1" t="str">
        <f t="shared" si="11"/>
        <v/>
      </c>
      <c r="P121" s="4">
        <v>2.6896874999999997E-2</v>
      </c>
      <c r="Q121" s="4">
        <v>2.6901203703703701E-2</v>
      </c>
      <c r="R121" s="4">
        <v>2.6901597222222226E-2</v>
      </c>
      <c r="S121" s="4">
        <v>2.6917534722222219E-2</v>
      </c>
      <c r="T121" s="4">
        <v>2.6901597222222226E-2</v>
      </c>
      <c r="U121" s="4">
        <v>2.6917534722222219E-2</v>
      </c>
      <c r="V121" s="4">
        <v>2.6923831018518519E-2</v>
      </c>
      <c r="W121" s="4">
        <v>2.6926782407407406E-2</v>
      </c>
      <c r="X121" s="4"/>
      <c r="Y121" s="4"/>
      <c r="Z121" s="4"/>
      <c r="AA121" s="4"/>
      <c r="AB121" s="4"/>
      <c r="AC121" s="4"/>
      <c r="AD121" s="4"/>
      <c r="AE121" s="4"/>
      <c r="AF121" s="4">
        <v>2.6930324074074072E-2</v>
      </c>
      <c r="AG121" s="1" t="s">
        <v>282</v>
      </c>
      <c r="AH121" s="1" t="s">
        <v>280</v>
      </c>
      <c r="AI121" s="1" t="s">
        <v>286</v>
      </c>
      <c r="AJ121" s="1" t="s">
        <v>280</v>
      </c>
      <c r="AK121" s="1" t="s">
        <v>286</v>
      </c>
      <c r="AT121" s="1" t="s">
        <v>286</v>
      </c>
    </row>
    <row r="122" spans="1:46" x14ac:dyDescent="0.25">
      <c r="A122">
        <v>3</v>
      </c>
      <c r="B122">
        <v>0</v>
      </c>
      <c r="C122">
        <v>3</v>
      </c>
      <c r="D122" s="11">
        <f>P122+(C122/86400)</f>
        <v>3.0453287037037039E-2</v>
      </c>
      <c r="E122" s="11"/>
      <c r="F122" s="1">
        <v>3</v>
      </c>
      <c r="G122" s="1" t="s">
        <v>288</v>
      </c>
      <c r="H122" s="1">
        <v>2</v>
      </c>
      <c r="M122" s="1" t="str">
        <f t="shared" si="9"/>
        <v/>
      </c>
      <c r="N122" s="1" t="str">
        <f t="shared" si="10"/>
        <v/>
      </c>
      <c r="O122" s="1" t="str">
        <f t="shared" si="11"/>
        <v/>
      </c>
      <c r="P122" s="4">
        <v>3.0418564814814818E-2</v>
      </c>
      <c r="Q122" s="4">
        <v>3.0432812500000003E-2</v>
      </c>
      <c r="R122" s="4">
        <v>3.0435960648148148E-2</v>
      </c>
      <c r="S122" s="4">
        <v>3.0452291666666669E-2</v>
      </c>
      <c r="T122" s="4">
        <v>3.0435960648148148E-2</v>
      </c>
      <c r="U122" s="4">
        <v>3.0452291666666669E-2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>
        <v>3.0453472222222222E-2</v>
      </c>
      <c r="AG122" s="1" t="s">
        <v>282</v>
      </c>
      <c r="AH122" s="1" t="s">
        <v>280</v>
      </c>
      <c r="AI122" s="1" t="s">
        <v>286</v>
      </c>
      <c r="AT122" s="1" t="s">
        <v>286</v>
      </c>
    </row>
    <row r="123" spans="1:46" x14ac:dyDescent="0.25">
      <c r="A123">
        <v>3</v>
      </c>
      <c r="B123">
        <v>0</v>
      </c>
      <c r="C123">
        <v>10.9</v>
      </c>
      <c r="D123" s="11">
        <f>P123+(C123/86400)</f>
        <v>3.1390324074074077E-2</v>
      </c>
      <c r="E123" s="11"/>
      <c r="F123" s="1">
        <v>3</v>
      </c>
      <c r="G123" s="1" t="s">
        <v>288</v>
      </c>
      <c r="H123" s="1">
        <v>3</v>
      </c>
      <c r="M123" s="1" t="str">
        <f t="shared" si="9"/>
        <v/>
      </c>
      <c r="N123" s="1" t="str">
        <f t="shared" si="10"/>
        <v/>
      </c>
      <c r="O123" s="1" t="str">
        <f t="shared" si="11"/>
        <v>X</v>
      </c>
      <c r="P123" s="4">
        <v>3.1264166666666669E-2</v>
      </c>
      <c r="Q123" s="4">
        <v>3.1306076388888888E-2</v>
      </c>
      <c r="R123" s="4">
        <v>3.1314537037037037E-2</v>
      </c>
      <c r="S123" s="4"/>
      <c r="T123" s="4">
        <v>3.1314537037037037E-2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>
        <v>3.1391863425925932E-2</v>
      </c>
      <c r="AG123" s="1" t="s">
        <v>282</v>
      </c>
      <c r="AH123" s="1" t="s">
        <v>280</v>
      </c>
      <c r="AT123" s="1" t="s">
        <v>280</v>
      </c>
    </row>
    <row r="124" spans="1:46" x14ac:dyDescent="0.25">
      <c r="A124">
        <v>3</v>
      </c>
      <c r="B124">
        <v>0</v>
      </c>
      <c r="C124">
        <v>3.4</v>
      </c>
      <c r="D124" s="11">
        <f>P124+(C124/86400)</f>
        <v>2.4204814814814814E-2</v>
      </c>
      <c r="E124" s="11"/>
      <c r="F124" s="1">
        <v>3</v>
      </c>
      <c r="G124" s="1" t="s">
        <v>288</v>
      </c>
      <c r="H124" s="1">
        <v>4</v>
      </c>
      <c r="M124" s="1" t="str">
        <f t="shared" si="9"/>
        <v>X</v>
      </c>
      <c r="N124" s="1" t="str">
        <f t="shared" si="10"/>
        <v/>
      </c>
      <c r="O124" s="1" t="str">
        <f t="shared" si="11"/>
        <v/>
      </c>
      <c r="P124" s="4">
        <v>2.4165462962962962E-2</v>
      </c>
      <c r="Q124" s="4"/>
      <c r="R124" s="4"/>
      <c r="S124" s="4">
        <v>2.416625E-2</v>
      </c>
      <c r="T124" s="4">
        <v>2.416625E-2</v>
      </c>
      <c r="U124" s="4">
        <v>2.4175694444444448E-2</v>
      </c>
      <c r="V124" s="4">
        <v>2.4188090277777779E-2</v>
      </c>
      <c r="W124" s="4">
        <v>2.4194189814814814E-2</v>
      </c>
      <c r="X124" s="4"/>
      <c r="Y124" s="4"/>
      <c r="Z124" s="4"/>
      <c r="AA124" s="4"/>
      <c r="AB124" s="4"/>
      <c r="AC124" s="4"/>
      <c r="AD124" s="4"/>
      <c r="AE124" s="4"/>
      <c r="AF124" s="4">
        <v>2.420579861111111E-2</v>
      </c>
      <c r="AG124" s="1" t="s">
        <v>280</v>
      </c>
      <c r="AH124" s="1" t="s">
        <v>282</v>
      </c>
      <c r="AI124" s="1" t="s">
        <v>286</v>
      </c>
      <c r="AJ124" s="1" t="s">
        <v>280</v>
      </c>
      <c r="AT124" s="1" t="s">
        <v>280</v>
      </c>
    </row>
    <row r="125" spans="1:46" x14ac:dyDescent="0.25">
      <c r="A125">
        <v>3</v>
      </c>
      <c r="B125">
        <v>0</v>
      </c>
      <c r="C125">
        <v>3</v>
      </c>
      <c r="D125" s="11">
        <f>P125+(C125/86400)</f>
        <v>2.5418912037037035E-2</v>
      </c>
      <c r="E125" s="11"/>
      <c r="F125" s="1">
        <v>3</v>
      </c>
      <c r="G125" s="1" t="s">
        <v>288</v>
      </c>
      <c r="H125" s="1">
        <v>5</v>
      </c>
      <c r="M125" s="1" t="str">
        <f t="shared" si="9"/>
        <v/>
      </c>
      <c r="N125" s="1" t="str">
        <f t="shared" si="10"/>
        <v/>
      </c>
      <c r="O125" s="1" t="str">
        <f t="shared" si="11"/>
        <v>X</v>
      </c>
      <c r="P125" s="4">
        <v>2.5384189814814814E-2</v>
      </c>
      <c r="Q125" s="4">
        <v>2.5395208333333332E-2</v>
      </c>
      <c r="R125" s="4">
        <v>2.5395405092592593E-2</v>
      </c>
      <c r="S125" s="4"/>
      <c r="T125" s="4">
        <v>2.5395405092592593E-2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>
        <v>2.5419999999999998E-2</v>
      </c>
      <c r="AG125" s="1" t="s">
        <v>282</v>
      </c>
      <c r="AH125" s="1" t="s">
        <v>280</v>
      </c>
      <c r="AT125" s="1" t="s">
        <v>280</v>
      </c>
    </row>
    <row r="126" spans="1:46" x14ac:dyDescent="0.25">
      <c r="A126">
        <v>3</v>
      </c>
      <c r="B126">
        <v>0</v>
      </c>
      <c r="C126">
        <v>5.2</v>
      </c>
      <c r="D126" s="11">
        <f>P126+(C126/86400)</f>
        <v>3.3173587962962964E-2</v>
      </c>
      <c r="E126" s="11"/>
      <c r="F126" s="1">
        <v>3</v>
      </c>
      <c r="G126" s="1" t="s">
        <v>288</v>
      </c>
      <c r="H126" s="1">
        <v>6</v>
      </c>
      <c r="M126" s="1" t="str">
        <f t="shared" si="9"/>
        <v/>
      </c>
      <c r="N126" s="1" t="str">
        <f t="shared" si="10"/>
        <v/>
      </c>
      <c r="O126" s="1" t="str">
        <f t="shared" si="11"/>
        <v/>
      </c>
      <c r="P126" s="4">
        <v>3.311340277777778E-2</v>
      </c>
      <c r="Q126" s="4">
        <v>3.3117731481481477E-2</v>
      </c>
      <c r="R126" s="4">
        <v>3.3118321759259266E-2</v>
      </c>
      <c r="S126" s="4">
        <v>3.3138194444444442E-2</v>
      </c>
      <c r="T126" s="4">
        <v>3.3118321759259266E-2</v>
      </c>
      <c r="U126" s="4">
        <v>3.3138391203703703E-2</v>
      </c>
      <c r="V126" s="4">
        <v>3.3144097222222217E-2</v>
      </c>
      <c r="W126" s="4">
        <v>3.3166365740740743E-2</v>
      </c>
      <c r="X126" s="4">
        <v>3.3170300925925926E-2</v>
      </c>
      <c r="Y126" s="4"/>
      <c r="Z126" s="4"/>
      <c r="AA126" s="4"/>
      <c r="AB126" s="4"/>
      <c r="AC126" s="4"/>
      <c r="AD126" s="4"/>
      <c r="AE126" s="4"/>
      <c r="AF126" s="4" t="s">
        <v>289</v>
      </c>
      <c r="AG126" s="1" t="s">
        <v>282</v>
      </c>
      <c r="AH126" s="1" t="s">
        <v>280</v>
      </c>
      <c r="AI126" s="1" t="s">
        <v>286</v>
      </c>
      <c r="AJ126" s="1" t="s">
        <v>280</v>
      </c>
      <c r="AK126" s="1" t="s">
        <v>281</v>
      </c>
      <c r="AL126" s="1" t="s">
        <v>280</v>
      </c>
      <c r="AT126" s="1" t="s">
        <v>280</v>
      </c>
    </row>
    <row r="127" spans="1:46" x14ac:dyDescent="0.25">
      <c r="A127">
        <v>3</v>
      </c>
      <c r="B127">
        <v>0</v>
      </c>
      <c r="C127">
        <v>18.399999999999999</v>
      </c>
      <c r="D127" s="11">
        <f>P127+(C127/86400)</f>
        <v>3.8698969907407406E-2</v>
      </c>
      <c r="E127" s="11"/>
      <c r="F127" s="1">
        <v>3</v>
      </c>
      <c r="G127" s="1" t="s">
        <v>288</v>
      </c>
      <c r="H127" s="1">
        <v>7</v>
      </c>
      <c r="M127" s="1" t="str">
        <f t="shared" si="9"/>
        <v/>
      </c>
      <c r="N127" s="1" t="str">
        <f t="shared" si="10"/>
        <v/>
      </c>
      <c r="O127" s="1" t="str">
        <f t="shared" si="11"/>
        <v/>
      </c>
      <c r="P127" s="4">
        <v>3.8486006944444442E-2</v>
      </c>
      <c r="Q127" s="4">
        <v>3.8522997685185183E-2</v>
      </c>
      <c r="R127" s="4">
        <v>3.8523587962962964E-2</v>
      </c>
      <c r="S127" s="4">
        <v>3.8554675925925923E-2</v>
      </c>
      <c r="T127" s="4">
        <v>3.8518668981481478E-2</v>
      </c>
      <c r="U127" s="4">
        <v>3.8523587962962964E-2</v>
      </c>
      <c r="V127" s="4">
        <v>3.8554872685185183E-2</v>
      </c>
      <c r="W127" s="4"/>
      <c r="X127" s="4"/>
      <c r="Y127" s="4"/>
      <c r="Z127" s="4"/>
      <c r="AA127" s="4"/>
      <c r="AB127" s="4"/>
      <c r="AC127" s="4"/>
      <c r="AD127" s="4"/>
      <c r="AE127" s="4"/>
      <c r="AF127" s="4" t="s">
        <v>289</v>
      </c>
      <c r="AG127" s="1" t="s">
        <v>282</v>
      </c>
      <c r="AH127" s="1" t="s">
        <v>286</v>
      </c>
      <c r="AI127" s="1" t="s">
        <v>280</v>
      </c>
      <c r="AJ127" s="1" t="s">
        <v>286</v>
      </c>
      <c r="AT127" s="1" t="s">
        <v>286</v>
      </c>
    </row>
    <row r="128" spans="1:46" x14ac:dyDescent="0.25">
      <c r="A128">
        <v>3</v>
      </c>
      <c r="B128">
        <v>3</v>
      </c>
      <c r="D128" s="11">
        <f>P128+(C128/86400)</f>
        <v>2.9600590277777779E-2</v>
      </c>
      <c r="E128" s="11"/>
      <c r="F128" s="1">
        <v>3</v>
      </c>
      <c r="G128" s="1" t="s">
        <v>288</v>
      </c>
      <c r="H128" s="1">
        <v>8</v>
      </c>
      <c r="I128" s="5" t="s">
        <v>350</v>
      </c>
      <c r="M128" s="1" t="str">
        <f t="shared" si="9"/>
        <v/>
      </c>
      <c r="N128" s="1" t="str">
        <f t="shared" si="10"/>
        <v/>
      </c>
      <c r="O128" s="1" t="str">
        <f t="shared" si="11"/>
        <v/>
      </c>
      <c r="P128" s="4">
        <v>2.9600590277777779E-2</v>
      </c>
      <c r="Q128" s="4">
        <v>2.9602557870370371E-2</v>
      </c>
      <c r="R128" s="4">
        <v>2.9616296296296297E-2</v>
      </c>
      <c r="S128" s="4">
        <v>2.9611018518518523E-2</v>
      </c>
      <c r="T128" s="4">
        <v>2.9618055555555554E-2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 t="s">
        <v>284</v>
      </c>
      <c r="AG128" s="1" t="s">
        <v>296</v>
      </c>
      <c r="AH128" s="1" t="s">
        <v>280</v>
      </c>
      <c r="AI128" s="1" t="s">
        <v>281</v>
      </c>
      <c r="AT128" s="1" t="s">
        <v>281</v>
      </c>
    </row>
    <row r="129" spans="1:46" x14ac:dyDescent="0.25">
      <c r="A129">
        <v>3</v>
      </c>
      <c r="B129">
        <v>0</v>
      </c>
      <c r="C129">
        <v>1.8</v>
      </c>
      <c r="D129" s="11">
        <f>P129+(C129/86400)</f>
        <v>2.743261574074074E-2</v>
      </c>
      <c r="E129" s="11"/>
      <c r="F129" s="1">
        <v>3</v>
      </c>
      <c r="G129" s="1" t="s">
        <v>288</v>
      </c>
      <c r="H129" s="1">
        <v>9</v>
      </c>
      <c r="M129" s="1" t="str">
        <f t="shared" si="9"/>
        <v/>
      </c>
      <c r="N129" s="1" t="str">
        <f t="shared" si="10"/>
        <v/>
      </c>
      <c r="O129" s="1" t="str">
        <f t="shared" si="11"/>
        <v/>
      </c>
      <c r="P129" s="4">
        <v>2.7411782407407406E-2</v>
      </c>
      <c r="Q129" s="4">
        <v>2.7416701388888885E-2</v>
      </c>
      <c r="R129" s="4">
        <v>2.7417291666666666E-2</v>
      </c>
      <c r="S129" s="4">
        <v>2.7430081018518519E-2</v>
      </c>
      <c r="T129" s="4">
        <v>2.7417291666666666E-2</v>
      </c>
      <c r="U129" s="4">
        <v>2.7430081018518519E-2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>
        <v>2.7433425925925927E-2</v>
      </c>
      <c r="AG129" s="1" t="s">
        <v>282</v>
      </c>
      <c r="AH129" s="1" t="s">
        <v>280</v>
      </c>
      <c r="AI129" s="1" t="s">
        <v>286</v>
      </c>
      <c r="AT129" s="1" t="s">
        <v>286</v>
      </c>
    </row>
    <row r="130" spans="1:46" x14ac:dyDescent="0.25">
      <c r="A130">
        <v>3</v>
      </c>
      <c r="B130">
        <v>0</v>
      </c>
      <c r="C130">
        <v>1.7</v>
      </c>
      <c r="D130" s="11">
        <f>P130+(C130/86400)</f>
        <v>3.3992233796296296E-2</v>
      </c>
      <c r="E130" s="11"/>
      <c r="F130" s="1">
        <v>3</v>
      </c>
      <c r="G130" s="1" t="s">
        <v>288</v>
      </c>
      <c r="H130" s="1">
        <v>10</v>
      </c>
      <c r="M130" s="1" t="str">
        <f t="shared" si="9"/>
        <v/>
      </c>
      <c r="N130" s="1" t="str">
        <f t="shared" si="10"/>
        <v/>
      </c>
      <c r="O130" s="1" t="str">
        <f t="shared" si="11"/>
        <v>X</v>
      </c>
      <c r="P130" s="4">
        <v>3.3972557870370373E-2</v>
      </c>
      <c r="Q130" s="4">
        <v>3.3974918981481479E-2</v>
      </c>
      <c r="R130" s="4">
        <v>3.39753125E-2</v>
      </c>
      <c r="S130" s="4"/>
      <c r="T130" s="4">
        <v>3.39753125E-2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>
        <v>3.3992233796296296E-2</v>
      </c>
      <c r="AG130" s="1" t="s">
        <v>286</v>
      </c>
      <c r="AH130" s="1" t="s">
        <v>280</v>
      </c>
      <c r="AT130" s="1" t="s">
        <v>280</v>
      </c>
    </row>
    <row r="131" spans="1:46" x14ac:dyDescent="0.25">
      <c r="A131">
        <v>3</v>
      </c>
      <c r="B131">
        <v>0</v>
      </c>
      <c r="C131">
        <v>2.2000000000000002</v>
      </c>
      <c r="D131" s="11">
        <f>P131+(C131/86400)</f>
        <v>2.7116770833333331E-2</v>
      </c>
      <c r="E131" s="11"/>
      <c r="F131" s="1">
        <v>3</v>
      </c>
      <c r="G131" s="1" t="s">
        <v>288</v>
      </c>
      <c r="H131" s="1">
        <v>11</v>
      </c>
      <c r="M131" s="1" t="str">
        <f t="shared" ref="M131:M162" si="12">IF(AG131="ic","X","")</f>
        <v/>
      </c>
      <c r="N131" s="1" t="str">
        <f t="shared" ref="N131:N162" si="13">IF(COUNTIF(AG131:AT131,"ic")&gt;0,"","X")</f>
        <v/>
      </c>
      <c r="O131" s="1" t="str">
        <f t="shared" ref="O131:O162" si="14">IF(OR(COUNTIF(AH131:AT131,"street")&gt;0, COUNTIF(AH131:AT131,"surt")&gt;0, COUNTIF(AH131:AT131,"wheel")&gt;0 ),"","X")</f>
        <v>X</v>
      </c>
      <c r="P131" s="4">
        <v>2.7091307870370368E-2</v>
      </c>
      <c r="Q131" s="4">
        <v>2.7098981481481484E-2</v>
      </c>
      <c r="R131" s="4">
        <v>2.7099374999999998E-2</v>
      </c>
      <c r="S131" s="4"/>
      <c r="T131" s="4">
        <v>2.7099374999999998E-2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>
        <v>2.7117870370370372E-2</v>
      </c>
      <c r="AG131" s="1" t="s">
        <v>282</v>
      </c>
      <c r="AH131" s="1" t="s">
        <v>280</v>
      </c>
      <c r="AT131" s="1" t="s">
        <v>280</v>
      </c>
    </row>
    <row r="132" spans="1:46" x14ac:dyDescent="0.25">
      <c r="A132">
        <v>3</v>
      </c>
      <c r="B132">
        <v>0</v>
      </c>
      <c r="C132">
        <v>2.4</v>
      </c>
      <c r="D132" s="11">
        <f>P132+(C132/86400)</f>
        <v>2.5123668981481485E-2</v>
      </c>
      <c r="E132" s="11"/>
      <c r="F132" s="1">
        <v>3</v>
      </c>
      <c r="G132" s="1" t="s">
        <v>288</v>
      </c>
      <c r="H132" s="1">
        <v>12</v>
      </c>
      <c r="M132" s="1" t="str">
        <f t="shared" si="12"/>
        <v/>
      </c>
      <c r="N132" s="1" t="str">
        <f t="shared" si="13"/>
        <v/>
      </c>
      <c r="O132" s="1" t="str">
        <f t="shared" si="14"/>
        <v>X</v>
      </c>
      <c r="P132" s="4">
        <v>2.5095891203703705E-2</v>
      </c>
      <c r="Q132" s="4">
        <v>2.5104745370370371E-2</v>
      </c>
      <c r="R132" s="4">
        <v>2.5113009259259259E-2</v>
      </c>
      <c r="S132" s="4"/>
      <c r="T132" s="4">
        <v>2.5113009259259259E-2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>
        <v>2.512402777777778E-2</v>
      </c>
      <c r="AG132" s="1" t="s">
        <v>282</v>
      </c>
      <c r="AH132" s="1" t="s">
        <v>280</v>
      </c>
      <c r="AT132" s="1" t="s">
        <v>280</v>
      </c>
    </row>
    <row r="133" spans="1:46" x14ac:dyDescent="0.25">
      <c r="A133">
        <v>3</v>
      </c>
      <c r="B133">
        <v>0</v>
      </c>
      <c r="C133">
        <v>2.2000000000000002</v>
      </c>
      <c r="D133" s="11">
        <f>P133+(C133/86400)</f>
        <v>2.7747314814814811E-2</v>
      </c>
      <c r="E133" s="11"/>
      <c r="F133" s="1">
        <v>3</v>
      </c>
      <c r="G133" s="1" t="s">
        <v>288</v>
      </c>
      <c r="H133" s="1">
        <v>13</v>
      </c>
      <c r="M133" s="1" t="str">
        <f t="shared" si="12"/>
        <v/>
      </c>
      <c r="N133" s="1" t="str">
        <f t="shared" si="13"/>
        <v/>
      </c>
      <c r="O133" s="1" t="str">
        <f t="shared" si="14"/>
        <v>X</v>
      </c>
      <c r="P133" s="4">
        <v>2.7721851851851848E-2</v>
      </c>
      <c r="Q133" s="4">
        <v>2.7730706018518517E-2</v>
      </c>
      <c r="R133" s="4">
        <v>2.7731296296296296E-2</v>
      </c>
      <c r="S133" s="4"/>
      <c r="T133" s="4">
        <v>2.7731296296296296E-2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>
        <v>2.7746840277777778E-2</v>
      </c>
      <c r="AG133" s="1" t="s">
        <v>282</v>
      </c>
      <c r="AH133" s="1" t="s">
        <v>280</v>
      </c>
      <c r="AT133" s="1" t="s">
        <v>280</v>
      </c>
    </row>
    <row r="134" spans="1:46" x14ac:dyDescent="0.25">
      <c r="A134">
        <v>3</v>
      </c>
      <c r="B134">
        <v>0</v>
      </c>
      <c r="C134">
        <v>6.9</v>
      </c>
      <c r="D134" s="11">
        <f>P134+(C134/86400)</f>
        <v>2.8999189814814814E-2</v>
      </c>
      <c r="E134" s="11"/>
      <c r="F134" s="1">
        <v>3</v>
      </c>
      <c r="G134" s="1" t="s">
        <v>288</v>
      </c>
      <c r="H134" s="1">
        <v>14</v>
      </c>
      <c r="M134" s="1" t="str">
        <f t="shared" si="12"/>
        <v>X</v>
      </c>
      <c r="N134" s="1" t="str">
        <f t="shared" si="13"/>
        <v/>
      </c>
      <c r="O134" s="1" t="str">
        <f t="shared" si="14"/>
        <v/>
      </c>
      <c r="P134" s="4">
        <v>2.8919328703703704E-2</v>
      </c>
      <c r="Q134" s="4"/>
      <c r="R134" s="4"/>
      <c r="S134" s="4">
        <v>2.8942743055555553E-2</v>
      </c>
      <c r="T134" s="4">
        <v>2.8942743055555553E-2</v>
      </c>
      <c r="U134" s="4">
        <v>2.8989375000000001E-2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>
        <v>2.899940972222222E-2</v>
      </c>
      <c r="AG134" s="1" t="s">
        <v>280</v>
      </c>
      <c r="AH134" s="1" t="s">
        <v>286</v>
      </c>
      <c r="AI134" s="1" t="s">
        <v>280</v>
      </c>
      <c r="AT134" s="1" t="s">
        <v>280</v>
      </c>
    </row>
    <row r="135" spans="1:46" x14ac:dyDescent="0.25">
      <c r="A135">
        <v>3</v>
      </c>
      <c r="B135">
        <v>0</v>
      </c>
      <c r="C135">
        <v>7.5</v>
      </c>
      <c r="D135" s="11">
        <f>P135+(C135/86400)</f>
        <v>2.8496481481481484E-2</v>
      </c>
      <c r="E135" s="11"/>
      <c r="F135" s="1">
        <v>3</v>
      </c>
      <c r="G135" s="1" t="s">
        <v>288</v>
      </c>
      <c r="H135" s="1">
        <v>15</v>
      </c>
      <c r="M135" s="1" t="str">
        <f t="shared" si="12"/>
        <v/>
      </c>
      <c r="N135" s="1" t="str">
        <f t="shared" si="13"/>
        <v/>
      </c>
      <c r="O135" s="1" t="str">
        <f t="shared" si="14"/>
        <v>X</v>
      </c>
      <c r="P135" s="4">
        <v>2.8409675925925928E-2</v>
      </c>
      <c r="Q135" s="4">
        <v>2.8417546296296295E-2</v>
      </c>
      <c r="R135" s="4">
        <v>2.84208912037037E-2</v>
      </c>
      <c r="S135" s="4"/>
      <c r="T135" s="4">
        <v>2.84208912037037E-2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>
        <v>2.8497627314814814E-2</v>
      </c>
      <c r="AG135" s="1" t="s">
        <v>282</v>
      </c>
      <c r="AH135" s="1" t="s">
        <v>280</v>
      </c>
      <c r="AT135" s="1" t="s">
        <v>280</v>
      </c>
    </row>
    <row r="136" spans="1:46" x14ac:dyDescent="0.25">
      <c r="A136">
        <v>3</v>
      </c>
      <c r="B136">
        <v>0</v>
      </c>
      <c r="C136">
        <v>2.6</v>
      </c>
      <c r="D136" s="11">
        <f>P136+(C136/86400)</f>
        <v>2.7621562499999999E-2</v>
      </c>
      <c r="E136" s="11"/>
      <c r="F136" s="1">
        <v>3</v>
      </c>
      <c r="G136" s="1" t="s">
        <v>288</v>
      </c>
      <c r="H136" s="1">
        <v>16</v>
      </c>
      <c r="M136" s="1" t="str">
        <f t="shared" si="12"/>
        <v/>
      </c>
      <c r="N136" s="1" t="str">
        <f t="shared" si="13"/>
        <v/>
      </c>
      <c r="O136" s="1" t="str">
        <f t="shared" si="14"/>
        <v/>
      </c>
      <c r="P136" s="4">
        <v>2.7591469907407407E-2</v>
      </c>
      <c r="Q136" s="4">
        <v>2.7596979166666664E-2</v>
      </c>
      <c r="R136" s="4">
        <v>2.3434247685185188E-2</v>
      </c>
      <c r="S136" s="4">
        <v>2.7618622685185185E-2</v>
      </c>
      <c r="T136" s="4">
        <v>2.3434247685185188E-2</v>
      </c>
      <c r="U136" s="4">
        <v>2.7618622685185185E-2</v>
      </c>
      <c r="V136" s="4">
        <v>2.7620787037037034E-2</v>
      </c>
      <c r="W136" s="4"/>
      <c r="X136" s="4"/>
      <c r="Y136" s="4"/>
      <c r="Z136" s="4"/>
      <c r="AA136" s="4"/>
      <c r="AB136" s="4"/>
      <c r="AC136" s="4"/>
      <c r="AD136" s="4"/>
      <c r="AE136" s="4"/>
      <c r="AF136" s="4">
        <v>2.7622754629629629E-2</v>
      </c>
      <c r="AG136" s="1" t="s">
        <v>282</v>
      </c>
      <c r="AH136" s="1" t="s">
        <v>280</v>
      </c>
      <c r="AI136" s="1" t="s">
        <v>286</v>
      </c>
      <c r="AJ136" s="1" t="s">
        <v>280</v>
      </c>
      <c r="AT136" s="1" t="s">
        <v>280</v>
      </c>
    </row>
    <row r="137" spans="1:46" x14ac:dyDescent="0.25">
      <c r="A137">
        <v>3</v>
      </c>
      <c r="B137">
        <v>0</v>
      </c>
      <c r="C137">
        <v>5.0999999999999996</v>
      </c>
      <c r="D137" s="11">
        <f>P137+(C137/86400)</f>
        <v>5.9027777777777773E-5</v>
      </c>
      <c r="E137" s="11"/>
      <c r="F137" s="1">
        <v>3</v>
      </c>
      <c r="G137" s="1" t="s">
        <v>288</v>
      </c>
      <c r="H137" s="1">
        <v>17</v>
      </c>
      <c r="J137" s="2" t="s">
        <v>293</v>
      </c>
      <c r="M137" s="1" t="str">
        <f t="shared" si="12"/>
        <v/>
      </c>
      <c r="N137" s="1" t="str">
        <f t="shared" si="13"/>
        <v>X</v>
      </c>
      <c r="O137" s="1" t="str">
        <f t="shared" si="14"/>
        <v>X</v>
      </c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1:46" x14ac:dyDescent="0.25">
      <c r="A138">
        <v>3</v>
      </c>
      <c r="B138">
        <v>0</v>
      </c>
      <c r="C138">
        <v>2.6</v>
      </c>
      <c r="D138" s="11">
        <f>P138+(C138/86400)</f>
        <v>3.3173043981481486E-2</v>
      </c>
      <c r="E138" s="11"/>
      <c r="F138" s="1">
        <v>3</v>
      </c>
      <c r="G138" s="1" t="s">
        <v>288</v>
      </c>
      <c r="H138" s="1">
        <v>18</v>
      </c>
      <c r="M138" s="1" t="str">
        <f t="shared" si="12"/>
        <v/>
      </c>
      <c r="N138" s="1" t="str">
        <f t="shared" si="13"/>
        <v/>
      </c>
      <c r="O138" s="1" t="str">
        <f t="shared" si="14"/>
        <v/>
      </c>
      <c r="P138" s="4">
        <v>3.314295138888889E-2</v>
      </c>
      <c r="Q138" s="4">
        <v>3.3149641203703707E-2</v>
      </c>
      <c r="R138" s="4">
        <v>3.3150034722222221E-2</v>
      </c>
      <c r="S138" s="4">
        <v>3.3171284722222222E-2</v>
      </c>
      <c r="T138" s="4">
        <v>3.3150034722222221E-2</v>
      </c>
      <c r="U138" s="4">
        <v>3.3171284722222222E-2</v>
      </c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>
        <v>3.3173449074074074E-2</v>
      </c>
      <c r="AG138" s="1" t="s">
        <v>282</v>
      </c>
      <c r="AH138" s="1" t="s">
        <v>280</v>
      </c>
      <c r="AI138" s="1" t="s">
        <v>286</v>
      </c>
      <c r="AT138" s="1" t="s">
        <v>286</v>
      </c>
    </row>
    <row r="139" spans="1:46" x14ac:dyDescent="0.25">
      <c r="A139">
        <v>3</v>
      </c>
      <c r="B139">
        <v>0</v>
      </c>
      <c r="C139">
        <v>1.8</v>
      </c>
      <c r="D139" s="11">
        <f>P139+(C139/86400)</f>
        <v>2.9195462962962965E-2</v>
      </c>
      <c r="E139" s="11"/>
      <c r="F139" s="1">
        <v>3</v>
      </c>
      <c r="G139" s="1" t="s">
        <v>288</v>
      </c>
      <c r="H139" s="1">
        <v>19</v>
      </c>
      <c r="M139" s="1" t="str">
        <f t="shared" si="12"/>
        <v/>
      </c>
      <c r="N139" s="1" t="str">
        <f t="shared" si="13"/>
        <v/>
      </c>
      <c r="O139" s="1" t="str">
        <f t="shared" si="14"/>
        <v>X</v>
      </c>
      <c r="P139" s="4">
        <v>2.917462962962963E-2</v>
      </c>
      <c r="Q139" s="4">
        <v>2.9180138888888887E-2</v>
      </c>
      <c r="R139" s="4">
        <v>2.918131944444444E-2</v>
      </c>
      <c r="S139" s="4"/>
      <c r="T139" s="4">
        <v>2.918131944444444E-2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>
        <v>2.9196620370370366E-2</v>
      </c>
      <c r="AG139" s="1" t="s">
        <v>286</v>
      </c>
      <c r="AH139" s="1" t="s">
        <v>280</v>
      </c>
      <c r="AT139" s="1" t="s">
        <v>280</v>
      </c>
    </row>
    <row r="140" spans="1:46" x14ac:dyDescent="0.25">
      <c r="A140">
        <v>3</v>
      </c>
      <c r="B140">
        <v>0</v>
      </c>
      <c r="C140">
        <v>2.2000000000000002</v>
      </c>
      <c r="D140" s="11">
        <f>P140+(C140/86400)</f>
        <v>2.4554293981481484E-2</v>
      </c>
      <c r="E140" s="11"/>
      <c r="F140" s="1">
        <v>3</v>
      </c>
      <c r="G140" s="1" t="s">
        <v>288</v>
      </c>
      <c r="H140" s="1">
        <v>20</v>
      </c>
      <c r="M140" s="1" t="str">
        <f t="shared" si="12"/>
        <v/>
      </c>
      <c r="N140" s="1" t="str">
        <f t="shared" si="13"/>
        <v/>
      </c>
      <c r="O140" s="1" t="str">
        <f t="shared" si="14"/>
        <v/>
      </c>
      <c r="P140" s="4">
        <v>2.4528831018518521E-2</v>
      </c>
      <c r="Q140" s="4">
        <v>2.455224537037037E-2</v>
      </c>
      <c r="R140" s="4">
        <v>2.4553032407407405E-2</v>
      </c>
      <c r="S140" s="4">
        <v>2.4553425925925923E-2</v>
      </c>
      <c r="T140" s="4">
        <v>2.4535324074074074E-2</v>
      </c>
      <c r="U140" s="4">
        <v>2.4553032407407405E-2</v>
      </c>
      <c r="V140" s="4">
        <v>2.4553425925925923E-2</v>
      </c>
      <c r="W140" s="4"/>
      <c r="X140" s="4"/>
      <c r="Y140" s="4"/>
      <c r="Z140" s="4"/>
      <c r="AA140" s="4"/>
      <c r="AB140" s="4"/>
      <c r="AC140" s="4"/>
      <c r="AD140" s="4"/>
      <c r="AE140" s="4"/>
      <c r="AF140" s="4">
        <v>2.4554803240740743E-2</v>
      </c>
      <c r="AG140" s="1" t="s">
        <v>282</v>
      </c>
      <c r="AH140" s="1" t="s">
        <v>286</v>
      </c>
      <c r="AI140" s="1" t="s">
        <v>280</v>
      </c>
      <c r="AJ140" s="1" t="s">
        <v>286</v>
      </c>
      <c r="AT140" s="1" t="s">
        <v>286</v>
      </c>
    </row>
    <row r="141" spans="1:46" x14ac:dyDescent="0.25">
      <c r="A141">
        <v>3</v>
      </c>
      <c r="B141">
        <v>0</v>
      </c>
      <c r="C141">
        <v>7.3</v>
      </c>
      <c r="D141" s="11">
        <f>P141+(C141/86400)</f>
        <v>2.6217951388888886E-2</v>
      </c>
      <c r="E141" s="11"/>
      <c r="F141" s="1">
        <v>3</v>
      </c>
      <c r="G141" s="1" t="s">
        <v>288</v>
      </c>
      <c r="H141" s="1">
        <v>21</v>
      </c>
      <c r="M141" s="1" t="str">
        <f t="shared" si="12"/>
        <v/>
      </c>
      <c r="N141" s="1" t="str">
        <f t="shared" si="13"/>
        <v/>
      </c>
      <c r="O141" s="1" t="str">
        <f t="shared" si="14"/>
        <v/>
      </c>
      <c r="P141" s="4">
        <v>2.6133460648148147E-2</v>
      </c>
      <c r="Q141" s="4">
        <v>2.6141724537037034E-2</v>
      </c>
      <c r="R141" s="4">
        <v>2.6142118055555556E-2</v>
      </c>
      <c r="S141" s="4">
        <v>2.6178321759259261E-2</v>
      </c>
      <c r="T141" s="4">
        <v>2.6142118055555556E-2</v>
      </c>
      <c r="U141" s="4">
        <v>2.6178321759259261E-2</v>
      </c>
      <c r="V141" s="4">
        <v>2.618993055555556E-2</v>
      </c>
      <c r="W141" s="4"/>
      <c r="X141" s="4"/>
      <c r="Y141" s="4"/>
      <c r="Z141" s="4"/>
      <c r="AA141" s="4"/>
      <c r="AB141" s="4"/>
      <c r="AC141" s="4"/>
      <c r="AD141" s="4"/>
      <c r="AE141" s="4"/>
      <c r="AF141" s="4">
        <v>2.6219444444444445E-2</v>
      </c>
      <c r="AG141" s="1" t="s">
        <v>282</v>
      </c>
      <c r="AH141" s="1" t="s">
        <v>280</v>
      </c>
      <c r="AI141" s="1" t="s">
        <v>286</v>
      </c>
      <c r="AJ141" s="1" t="s">
        <v>280</v>
      </c>
      <c r="AT141" s="1" t="s">
        <v>280</v>
      </c>
    </row>
    <row r="142" spans="1:46" x14ac:dyDescent="0.25">
      <c r="A142">
        <v>2</v>
      </c>
      <c r="B142">
        <v>2</v>
      </c>
      <c r="D142" s="11">
        <f>P142+(C142/86400)</f>
        <v>0</v>
      </c>
      <c r="E142" s="11"/>
      <c r="F142" s="1">
        <v>3</v>
      </c>
      <c r="G142" s="1" t="s">
        <v>283</v>
      </c>
      <c r="H142" s="1">
        <v>51</v>
      </c>
      <c r="J142" s="2" t="s">
        <v>341</v>
      </c>
      <c r="M142" s="1" t="str">
        <f t="shared" si="12"/>
        <v/>
      </c>
      <c r="N142" s="1" t="str">
        <f t="shared" si="13"/>
        <v>X</v>
      </c>
      <c r="O142" s="1" t="str">
        <f t="shared" si="14"/>
        <v>X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1:46" x14ac:dyDescent="0.25">
      <c r="A143">
        <v>3</v>
      </c>
      <c r="B143">
        <v>0</v>
      </c>
      <c r="C143">
        <v>7.3</v>
      </c>
      <c r="D143" s="11">
        <f>P143+(C143/86400)</f>
        <v>2.6008101851851848E-2</v>
      </c>
      <c r="E143" s="11"/>
      <c r="F143" s="1">
        <v>3</v>
      </c>
      <c r="G143" s="1" t="s">
        <v>283</v>
      </c>
      <c r="H143" s="1">
        <v>52</v>
      </c>
      <c r="M143" s="1" t="str">
        <f t="shared" si="12"/>
        <v/>
      </c>
      <c r="N143" s="1" t="str">
        <f t="shared" si="13"/>
        <v/>
      </c>
      <c r="O143" s="1" t="str">
        <f t="shared" si="14"/>
        <v/>
      </c>
      <c r="P143" s="4">
        <v>2.5923611111111109E-2</v>
      </c>
      <c r="Q143" s="4">
        <v>2.5928136574074074E-2</v>
      </c>
      <c r="R143" s="4">
        <v>2.5931481481481482E-2</v>
      </c>
      <c r="S143" s="4">
        <v>2.5944270833333335E-2</v>
      </c>
      <c r="T143" s="4">
        <v>2.5931481481481482E-2</v>
      </c>
      <c r="U143" s="4">
        <v>2.5944270833333335E-2</v>
      </c>
      <c r="V143" s="4">
        <v>2.5952928240740743E-2</v>
      </c>
      <c r="W143" s="4">
        <v>2.6002986111111112E-2</v>
      </c>
      <c r="X143" s="4"/>
      <c r="Y143" s="4"/>
      <c r="Z143" s="4"/>
      <c r="AA143" s="4"/>
      <c r="AB143" s="4"/>
      <c r="AC143" s="4"/>
      <c r="AD143" s="4"/>
      <c r="AE143" s="4"/>
      <c r="AF143" s="4">
        <v>2.6008611111111107E-2</v>
      </c>
      <c r="AG143" s="1" t="s">
        <v>282</v>
      </c>
      <c r="AH143" s="1" t="s">
        <v>280</v>
      </c>
      <c r="AI143" s="1" t="s">
        <v>286</v>
      </c>
      <c r="AJ143" s="1" t="s">
        <v>280</v>
      </c>
      <c r="AK143" s="1" t="s">
        <v>342</v>
      </c>
      <c r="AT143" s="1" t="s">
        <v>286</v>
      </c>
    </row>
    <row r="144" spans="1:46" x14ac:dyDescent="0.25">
      <c r="A144">
        <v>3</v>
      </c>
      <c r="B144">
        <v>0</v>
      </c>
      <c r="C144">
        <v>11.2</v>
      </c>
      <c r="D144" s="11">
        <f>P144+(C144/86400)</f>
        <v>2.9496585648148149E-2</v>
      </c>
      <c r="E144" s="11"/>
      <c r="F144" s="1">
        <v>3</v>
      </c>
      <c r="G144" s="1" t="s">
        <v>283</v>
      </c>
      <c r="H144" s="1">
        <v>53</v>
      </c>
      <c r="M144" s="1" t="str">
        <f t="shared" si="12"/>
        <v/>
      </c>
      <c r="N144" s="1" t="str">
        <f t="shared" si="13"/>
        <v/>
      </c>
      <c r="O144" s="1" t="str">
        <f t="shared" si="14"/>
        <v/>
      </c>
      <c r="P144" s="4">
        <v>2.936695601851852E-2</v>
      </c>
      <c r="Q144" s="4">
        <v>2.9367152777777777E-2</v>
      </c>
      <c r="R144" s="4">
        <v>2.9368333333333333E-2</v>
      </c>
      <c r="S144" s="4">
        <v>2.9411620370370369E-2</v>
      </c>
      <c r="T144" s="4">
        <v>2.9368333333333333E-2</v>
      </c>
      <c r="U144" s="4">
        <v>2.9411620370370369E-2</v>
      </c>
      <c r="V144" s="4">
        <v>2.9423819444444443E-2</v>
      </c>
      <c r="W144" s="4">
        <v>2.9478912037037036E-2</v>
      </c>
      <c r="X144" s="4">
        <v>2.949366898148148E-2</v>
      </c>
      <c r="Y144" s="4"/>
      <c r="Z144" s="4"/>
      <c r="AA144" s="4"/>
      <c r="AB144" s="4"/>
      <c r="AC144" s="4"/>
      <c r="AD144" s="4"/>
      <c r="AE144" s="4"/>
      <c r="AF144" s="4">
        <v>2.9497800925925924E-2</v>
      </c>
      <c r="AG144" s="1" t="s">
        <v>286</v>
      </c>
      <c r="AH144" s="1" t="s">
        <v>280</v>
      </c>
      <c r="AI144" s="1" t="s">
        <v>286</v>
      </c>
      <c r="AJ144" s="1" t="s">
        <v>280</v>
      </c>
      <c r="AK144" s="1" t="s">
        <v>286</v>
      </c>
      <c r="AL144" s="1" t="s">
        <v>280</v>
      </c>
      <c r="AT144" s="1" t="s">
        <v>280</v>
      </c>
    </row>
    <row r="145" spans="1:46" x14ac:dyDescent="0.25">
      <c r="A145">
        <v>3</v>
      </c>
      <c r="B145">
        <v>0</v>
      </c>
      <c r="C145">
        <v>4.5999999999999996</v>
      </c>
      <c r="D145" s="11">
        <f>P145+(C145/86400)</f>
        <v>3.2435787037037041E-2</v>
      </c>
      <c r="E145" s="11"/>
      <c r="F145" s="1">
        <v>3</v>
      </c>
      <c r="G145" s="1" t="s">
        <v>283</v>
      </c>
      <c r="H145" s="1">
        <v>54</v>
      </c>
      <c r="M145" s="1" t="str">
        <f t="shared" si="12"/>
        <v/>
      </c>
      <c r="N145" s="1" t="str">
        <f t="shared" si="13"/>
        <v/>
      </c>
      <c r="O145" s="1" t="str">
        <f t="shared" si="14"/>
        <v>X</v>
      </c>
      <c r="P145" s="4">
        <v>3.2382546296296298E-2</v>
      </c>
      <c r="Q145" s="4">
        <v>3.2409930555555556E-2</v>
      </c>
      <c r="R145" s="4">
        <v>3.2410717592592592E-2</v>
      </c>
      <c r="S145" s="4"/>
      <c r="T145" s="4">
        <v>3.2410717592592592E-2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>
        <v>3.2436099537037036E-2</v>
      </c>
      <c r="AG145" s="1" t="s">
        <v>282</v>
      </c>
      <c r="AH145" s="1" t="s">
        <v>280</v>
      </c>
      <c r="AT145" s="1" t="s">
        <v>280</v>
      </c>
    </row>
    <row r="146" spans="1:46" x14ac:dyDescent="0.25">
      <c r="A146">
        <v>2</v>
      </c>
      <c r="B146">
        <v>2</v>
      </c>
      <c r="C146">
        <v>-20.5</v>
      </c>
      <c r="D146" s="11">
        <f>P146+(C146/86400)</f>
        <v>2.6427372685185187E-2</v>
      </c>
      <c r="E146" s="11"/>
      <c r="F146" s="1">
        <v>3</v>
      </c>
      <c r="G146" s="1" t="s">
        <v>283</v>
      </c>
      <c r="H146" s="1">
        <v>55</v>
      </c>
      <c r="J146" s="2" t="s">
        <v>285</v>
      </c>
      <c r="M146" s="1" t="str">
        <f t="shared" si="12"/>
        <v/>
      </c>
      <c r="N146" s="1" t="str">
        <f t="shared" si="13"/>
        <v>X</v>
      </c>
      <c r="O146" s="1" t="str">
        <f t="shared" si="14"/>
        <v/>
      </c>
      <c r="P146" s="4">
        <v>2.6664641203703706E-2</v>
      </c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 t="s">
        <v>284</v>
      </c>
      <c r="AG146" s="1" t="s">
        <v>286</v>
      </c>
      <c r="AT146" s="1" t="s">
        <v>286</v>
      </c>
    </row>
    <row r="147" spans="1:46" x14ac:dyDescent="0.25">
      <c r="A147">
        <v>2</v>
      </c>
      <c r="B147">
        <v>2</v>
      </c>
      <c r="D147" s="11">
        <f>P147+(C147/86400)</f>
        <v>0</v>
      </c>
      <c r="E147" s="11"/>
      <c r="F147" s="1">
        <v>3</v>
      </c>
      <c r="G147" s="1" t="s">
        <v>283</v>
      </c>
      <c r="H147" s="1">
        <v>56</v>
      </c>
      <c r="J147" s="2" t="s">
        <v>341</v>
      </c>
      <c r="M147" s="1" t="str">
        <f t="shared" si="12"/>
        <v/>
      </c>
      <c r="N147" s="1" t="str">
        <f t="shared" si="13"/>
        <v>X</v>
      </c>
      <c r="O147" s="1" t="str">
        <f t="shared" si="14"/>
        <v>X</v>
      </c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1:46" x14ac:dyDescent="0.25">
      <c r="A148">
        <v>3</v>
      </c>
      <c r="B148">
        <v>0</v>
      </c>
      <c r="C148">
        <v>7.7</v>
      </c>
      <c r="D148" s="11">
        <f>P148+(C148/86400)</f>
        <v>2.9050358796296295E-2</v>
      </c>
      <c r="E148" s="11"/>
      <c r="F148" s="1">
        <v>3</v>
      </c>
      <c r="G148" s="1" t="s">
        <v>283</v>
      </c>
      <c r="H148" s="1">
        <v>57</v>
      </c>
      <c r="M148" s="1" t="str">
        <f t="shared" si="12"/>
        <v/>
      </c>
      <c r="N148" s="1" t="str">
        <f t="shared" si="13"/>
        <v/>
      </c>
      <c r="O148" s="1" t="str">
        <f t="shared" si="14"/>
        <v>X</v>
      </c>
      <c r="P148" s="4">
        <v>2.8961238425925923E-2</v>
      </c>
      <c r="Q148" s="4">
        <v>2.8983865740740741E-2</v>
      </c>
      <c r="R148" s="4">
        <v>2.8985046296296297E-2</v>
      </c>
      <c r="S148" s="4"/>
      <c r="T148" s="4">
        <v>2.8985046296296297E-2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>
        <v>2.9050960648148147E-2</v>
      </c>
      <c r="AG148" s="1" t="s">
        <v>286</v>
      </c>
      <c r="AH148" s="1" t="s">
        <v>280</v>
      </c>
      <c r="AT148" s="1" t="s">
        <v>280</v>
      </c>
    </row>
    <row r="149" spans="1:46" x14ac:dyDescent="0.25">
      <c r="A149">
        <v>3</v>
      </c>
      <c r="B149">
        <v>0</v>
      </c>
      <c r="C149">
        <v>9</v>
      </c>
      <c r="D149" s="11">
        <f>P149+(C149/86400)</f>
        <v>3.729876157407408E-2</v>
      </c>
      <c r="E149" s="11"/>
      <c r="F149" s="1">
        <v>3</v>
      </c>
      <c r="G149" s="1" t="s">
        <v>283</v>
      </c>
      <c r="H149" s="1">
        <v>58</v>
      </c>
      <c r="M149" s="1" t="str">
        <f t="shared" si="12"/>
        <v/>
      </c>
      <c r="N149" s="1" t="str">
        <f t="shared" si="13"/>
        <v/>
      </c>
      <c r="O149" s="1" t="str">
        <f t="shared" si="14"/>
        <v>X</v>
      </c>
      <c r="P149" s="4">
        <v>3.7194594907407411E-2</v>
      </c>
      <c r="Q149" s="4">
        <v>3.7240833333333334E-2</v>
      </c>
      <c r="R149" s="4">
        <v>3.7242210648148151E-2</v>
      </c>
      <c r="S149" s="4"/>
      <c r="T149" s="4">
        <v>3.7242210648148151E-2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>
        <v>3.7299664351851856E-2</v>
      </c>
      <c r="AG149" s="1" t="s">
        <v>282</v>
      </c>
      <c r="AH149" s="1" t="s">
        <v>280</v>
      </c>
      <c r="AT149" s="1" t="s">
        <v>280</v>
      </c>
    </row>
    <row r="150" spans="1:46" x14ac:dyDescent="0.25">
      <c r="A150">
        <v>2</v>
      </c>
      <c r="B150">
        <v>2</v>
      </c>
      <c r="D150" s="11">
        <f>P150+(C150/86400)</f>
        <v>3.2357604166666665E-2</v>
      </c>
      <c r="E150" s="11"/>
      <c r="F150" s="1">
        <v>3</v>
      </c>
      <c r="G150" s="1" t="s">
        <v>283</v>
      </c>
      <c r="H150" s="1">
        <v>59</v>
      </c>
      <c r="J150" s="2" t="s">
        <v>285</v>
      </c>
      <c r="M150" s="1" t="str">
        <f t="shared" si="12"/>
        <v/>
      </c>
      <c r="N150" s="1" t="str">
        <f t="shared" si="13"/>
        <v>X</v>
      </c>
      <c r="O150" s="1" t="str">
        <f t="shared" si="14"/>
        <v/>
      </c>
      <c r="P150" s="4">
        <v>3.2357604166666665E-2</v>
      </c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 t="s">
        <v>284</v>
      </c>
      <c r="AG150" s="1" t="s">
        <v>282</v>
      </c>
      <c r="AT150" s="1" t="s">
        <v>282</v>
      </c>
    </row>
    <row r="151" spans="1:46" x14ac:dyDescent="0.25">
      <c r="A151">
        <v>3</v>
      </c>
      <c r="B151">
        <v>0</v>
      </c>
      <c r="C151">
        <v>7.1</v>
      </c>
      <c r="D151" s="11">
        <f>P151+(C151/86400)</f>
        <v>3.4403749999999997E-2</v>
      </c>
      <c r="E151" s="11"/>
      <c r="F151" s="1">
        <v>3</v>
      </c>
      <c r="G151" s="1" t="s">
        <v>283</v>
      </c>
      <c r="H151" s="1">
        <v>60</v>
      </c>
      <c r="M151" s="1" t="str">
        <f t="shared" si="12"/>
        <v/>
      </c>
      <c r="N151" s="1" t="str">
        <f t="shared" si="13"/>
        <v/>
      </c>
      <c r="O151" s="1" t="str">
        <f t="shared" si="14"/>
        <v/>
      </c>
      <c r="P151" s="4">
        <v>3.4321574074074074E-2</v>
      </c>
      <c r="Q151" s="4">
        <v>3.434912037037037E-2</v>
      </c>
      <c r="R151" s="4">
        <v>3.4349710648148145E-2</v>
      </c>
      <c r="S151" s="4">
        <v>3.4391620370370371E-2</v>
      </c>
      <c r="T151" s="4">
        <v>3.4349710648148145E-2</v>
      </c>
      <c r="U151" s="4">
        <v>3.4391620370370371E-2</v>
      </c>
      <c r="V151" s="4">
        <v>3.4399490740740737E-2</v>
      </c>
      <c r="W151" s="4"/>
      <c r="X151" s="4"/>
      <c r="Y151" s="4"/>
      <c r="Z151" s="4"/>
      <c r="AA151" s="4"/>
      <c r="AB151" s="4"/>
      <c r="AC151" s="4"/>
      <c r="AD151" s="4"/>
      <c r="AE151" s="4"/>
      <c r="AF151" s="4">
        <v>3.4403819444444442E-2</v>
      </c>
      <c r="AG151" s="1" t="s">
        <v>286</v>
      </c>
      <c r="AH151" s="1" t="s">
        <v>280</v>
      </c>
      <c r="AI151" s="1" t="s">
        <v>281</v>
      </c>
      <c r="AJ151" s="1" t="s">
        <v>280</v>
      </c>
      <c r="AT151" s="1" t="s">
        <v>280</v>
      </c>
    </row>
    <row r="152" spans="1:46" x14ac:dyDescent="0.25">
      <c r="A152">
        <v>3</v>
      </c>
      <c r="B152">
        <v>0</v>
      </c>
      <c r="C152">
        <v>4.2</v>
      </c>
      <c r="D152" s="11">
        <f>P152+(C152/86400)</f>
        <v>2.6307199074074073E-2</v>
      </c>
      <c r="E152" s="11"/>
      <c r="F152" s="1">
        <v>3</v>
      </c>
      <c r="G152" s="1" t="s">
        <v>283</v>
      </c>
      <c r="H152" s="1">
        <v>61</v>
      </c>
      <c r="M152" s="1" t="str">
        <f t="shared" si="12"/>
        <v>X</v>
      </c>
      <c r="N152" s="1" t="str">
        <f t="shared" si="13"/>
        <v/>
      </c>
      <c r="O152" s="1" t="str">
        <f t="shared" si="14"/>
        <v/>
      </c>
      <c r="P152" s="4">
        <v>2.6258587962962963E-2</v>
      </c>
      <c r="Q152" s="4"/>
      <c r="R152" s="4"/>
      <c r="S152" s="4">
        <v>2.6295775462962964E-2</v>
      </c>
      <c r="T152" s="4">
        <v>2.6295775462962964E-2</v>
      </c>
      <c r="U152" s="4">
        <v>2.6306597222222224E-2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>
        <v>2.6307337962962963E-2</v>
      </c>
      <c r="AG152" s="1" t="s">
        <v>280</v>
      </c>
      <c r="AH152" s="1" t="s">
        <v>281</v>
      </c>
      <c r="AI152" s="1" t="s">
        <v>280</v>
      </c>
      <c r="AT152" s="1" t="s">
        <v>280</v>
      </c>
    </row>
    <row r="153" spans="1:46" x14ac:dyDescent="0.25">
      <c r="A153">
        <v>3</v>
      </c>
      <c r="B153">
        <v>0</v>
      </c>
      <c r="C153">
        <v>9.6</v>
      </c>
      <c r="D153" s="11">
        <f>P153+(C153/86400)</f>
        <v>2.8672280092592591E-2</v>
      </c>
      <c r="E153" s="11"/>
      <c r="F153" s="1">
        <v>3</v>
      </c>
      <c r="G153" s="1" t="s">
        <v>283</v>
      </c>
      <c r="H153" s="1">
        <v>62</v>
      </c>
      <c r="J153" s="2" t="s">
        <v>285</v>
      </c>
      <c r="M153" s="1" t="str">
        <f t="shared" si="12"/>
        <v/>
      </c>
      <c r="N153" s="1" t="str">
        <f t="shared" si="13"/>
        <v>X</v>
      </c>
      <c r="O153" s="1" t="str">
        <f t="shared" si="14"/>
        <v/>
      </c>
      <c r="P153" s="4">
        <v>2.8561168981481481E-2</v>
      </c>
      <c r="Q153" s="4"/>
      <c r="R153" s="4"/>
      <c r="S153" s="4"/>
      <c r="T153" s="4">
        <v>2.8563333333333333E-2</v>
      </c>
      <c r="U153" s="4">
        <v>2.8624131944444447E-2</v>
      </c>
      <c r="V153" s="4">
        <v>2.8627870370370373E-2</v>
      </c>
      <c r="W153" s="4"/>
      <c r="X153" s="4"/>
      <c r="Y153" s="4"/>
      <c r="Z153" s="4"/>
      <c r="AA153" s="4"/>
      <c r="AB153" s="4"/>
      <c r="AC153" s="4"/>
      <c r="AD153" s="4"/>
      <c r="AE153" s="4"/>
      <c r="AF153" s="4" t="s">
        <v>284</v>
      </c>
      <c r="AG153" s="1" t="s">
        <v>286</v>
      </c>
      <c r="AH153" s="1" t="s">
        <v>282</v>
      </c>
      <c r="AI153" s="1" t="s">
        <v>286</v>
      </c>
      <c r="AT153" s="1" t="s">
        <v>286</v>
      </c>
    </row>
    <row r="154" spans="1:46" x14ac:dyDescent="0.25">
      <c r="A154">
        <v>3</v>
      </c>
      <c r="B154">
        <v>0</v>
      </c>
      <c r="C154">
        <v>14</v>
      </c>
      <c r="D154" s="11">
        <f>P154+(C154/86400)</f>
        <v>2.7308055555555554E-2</v>
      </c>
      <c r="E154" s="11"/>
      <c r="F154" s="1">
        <v>3</v>
      </c>
      <c r="G154" s="1" t="s">
        <v>283</v>
      </c>
      <c r="H154" s="1">
        <v>63</v>
      </c>
      <c r="J154" s="2" t="s">
        <v>285</v>
      </c>
      <c r="M154" s="1" t="str">
        <f t="shared" si="12"/>
        <v/>
      </c>
      <c r="N154" s="1" t="str">
        <f t="shared" si="13"/>
        <v>X</v>
      </c>
      <c r="O154" s="1" t="str">
        <f t="shared" si="14"/>
        <v/>
      </c>
      <c r="P154" s="4">
        <v>2.7146018518518517E-2</v>
      </c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 t="s">
        <v>284</v>
      </c>
      <c r="AG154" s="1" t="s">
        <v>282</v>
      </c>
      <c r="AT154" s="1" t="s">
        <v>282</v>
      </c>
    </row>
    <row r="155" spans="1:46" x14ac:dyDescent="0.25">
      <c r="A155">
        <v>3</v>
      </c>
      <c r="B155">
        <v>0</v>
      </c>
      <c r="C155">
        <v>7.6</v>
      </c>
      <c r="D155" s="11">
        <f>P155+(C155/86400)</f>
        <v>2.6804108796296293E-2</v>
      </c>
      <c r="E155" s="11"/>
      <c r="F155" s="1">
        <v>3</v>
      </c>
      <c r="G155" s="1" t="s">
        <v>283</v>
      </c>
      <c r="H155" s="1">
        <v>64</v>
      </c>
      <c r="M155" s="1" t="str">
        <f t="shared" si="12"/>
        <v/>
      </c>
      <c r="N155" s="1" t="str">
        <f t="shared" si="13"/>
        <v/>
      </c>
      <c r="O155" s="1" t="str">
        <f t="shared" si="14"/>
        <v>X</v>
      </c>
      <c r="P155" s="4">
        <v>2.671614583333333E-2</v>
      </c>
      <c r="Q155" s="4">
        <v>2.6725787037037037E-2</v>
      </c>
      <c r="R155" s="4">
        <v>2.6741921296296295E-2</v>
      </c>
      <c r="S155" s="4"/>
      <c r="T155" s="4">
        <v>2.6741921296296295E-2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>
        <v>2.6804490740740743E-2</v>
      </c>
      <c r="AG155" s="1" t="s">
        <v>282</v>
      </c>
      <c r="AH155" s="1" t="s">
        <v>280</v>
      </c>
      <c r="AT155" s="1" t="s">
        <v>280</v>
      </c>
    </row>
    <row r="156" spans="1:46" x14ac:dyDescent="0.25">
      <c r="A156">
        <v>3</v>
      </c>
      <c r="B156">
        <v>0</v>
      </c>
      <c r="C156">
        <v>14.3</v>
      </c>
      <c r="D156" s="11">
        <f>P156+(C156/86400)</f>
        <v>2.8703773148148148E-2</v>
      </c>
      <c r="E156" s="11"/>
      <c r="F156" s="1">
        <v>3</v>
      </c>
      <c r="G156" s="1" t="s">
        <v>283</v>
      </c>
      <c r="H156" s="1">
        <v>65</v>
      </c>
      <c r="J156" s="2" t="s">
        <v>285</v>
      </c>
      <c r="M156" s="1" t="str">
        <f t="shared" si="12"/>
        <v/>
      </c>
      <c r="N156" s="1" t="str">
        <f t="shared" si="13"/>
        <v>X</v>
      </c>
      <c r="O156" s="1" t="str">
        <f t="shared" si="14"/>
        <v/>
      </c>
      <c r="P156" s="4">
        <v>2.8538263888888891E-2</v>
      </c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 t="s">
        <v>284</v>
      </c>
      <c r="AG156" s="1" t="s">
        <v>282</v>
      </c>
      <c r="AT156" s="1" t="s">
        <v>282</v>
      </c>
    </row>
    <row r="157" spans="1:46" x14ac:dyDescent="0.25">
      <c r="A157">
        <v>3</v>
      </c>
      <c r="B157">
        <v>0</v>
      </c>
      <c r="C157">
        <v>6.9</v>
      </c>
      <c r="D157" s="11">
        <f>P157+(C157/86400)</f>
        <v>7.4688657407407412E-3</v>
      </c>
      <c r="E157" s="11"/>
      <c r="F157" s="1">
        <v>3</v>
      </c>
      <c r="G157" s="1" t="s">
        <v>283</v>
      </c>
      <c r="H157" s="1">
        <v>66</v>
      </c>
      <c r="M157" s="1" t="str">
        <f t="shared" si="12"/>
        <v/>
      </c>
      <c r="N157" s="1" t="str">
        <f t="shared" si="13"/>
        <v/>
      </c>
      <c r="O157" s="1" t="str">
        <f t="shared" si="14"/>
        <v>X</v>
      </c>
      <c r="P157" s="4">
        <v>7.3890046296296299E-3</v>
      </c>
      <c r="Q157" s="4">
        <v>7.4289467592592593E-3</v>
      </c>
      <c r="R157" s="4">
        <v>7.4301273148148148E-3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 t="s">
        <v>284</v>
      </c>
      <c r="AG157" s="1" t="s">
        <v>282</v>
      </c>
      <c r="AH157" s="1" t="s">
        <v>280</v>
      </c>
      <c r="AT157" s="1" t="s">
        <v>280</v>
      </c>
    </row>
    <row r="158" spans="1:46" x14ac:dyDescent="0.25">
      <c r="A158">
        <v>3</v>
      </c>
      <c r="B158">
        <v>0</v>
      </c>
      <c r="C158">
        <v>11.5</v>
      </c>
      <c r="D158" s="11">
        <f>P158+(C158/86400)</f>
        <v>3.6662893518518515E-2</v>
      </c>
      <c r="E158" s="11"/>
      <c r="F158" s="1">
        <v>3</v>
      </c>
      <c r="G158" s="1" t="s">
        <v>283</v>
      </c>
      <c r="H158" s="1">
        <v>67</v>
      </c>
      <c r="M158" s="1" t="str">
        <f t="shared" si="12"/>
        <v/>
      </c>
      <c r="N158" s="1" t="str">
        <f t="shared" si="13"/>
        <v/>
      </c>
      <c r="O158" s="1" t="str">
        <f t="shared" si="14"/>
        <v/>
      </c>
      <c r="P158" s="4">
        <v>3.6529791666666665E-2</v>
      </c>
      <c r="Q158" s="4">
        <v>3.6641354166666668E-2</v>
      </c>
      <c r="R158" s="4">
        <v>3.6645092592592597E-2</v>
      </c>
      <c r="S158" s="4"/>
      <c r="T158" s="4">
        <v>3.6624826388888886E-2</v>
      </c>
      <c r="U158" s="4">
        <v>3.6645092592592597E-2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>
        <v>3.6663981481481478E-2</v>
      </c>
      <c r="AG158" s="1" t="s">
        <v>282</v>
      </c>
      <c r="AH158" s="1" t="s">
        <v>286</v>
      </c>
      <c r="AI158" s="1" t="s">
        <v>280</v>
      </c>
      <c r="AT158" s="1" t="s">
        <v>280</v>
      </c>
    </row>
    <row r="159" spans="1:46" x14ac:dyDescent="0.25">
      <c r="A159">
        <v>2</v>
      </c>
      <c r="B159">
        <v>2</v>
      </c>
      <c r="D159" s="11">
        <f>P159+(C159/86400)</f>
        <v>0</v>
      </c>
      <c r="E159" s="11"/>
      <c r="F159" s="1">
        <v>3</v>
      </c>
      <c r="G159" s="1" t="s">
        <v>283</v>
      </c>
      <c r="H159" s="1">
        <v>68</v>
      </c>
      <c r="J159" s="2" t="s">
        <v>341</v>
      </c>
      <c r="M159" s="1" t="str">
        <f t="shared" si="12"/>
        <v/>
      </c>
      <c r="N159" s="1" t="str">
        <f t="shared" si="13"/>
        <v>X</v>
      </c>
      <c r="O159" s="1" t="str">
        <f t="shared" si="14"/>
        <v>X</v>
      </c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1:46" x14ac:dyDescent="0.25">
      <c r="A160">
        <v>3</v>
      </c>
      <c r="B160">
        <v>0</v>
      </c>
      <c r="C160">
        <v>6.7</v>
      </c>
      <c r="D160" s="11">
        <f>P160+(C160/86400)</f>
        <v>2.8894560185185183E-2</v>
      </c>
      <c r="E160" s="11"/>
      <c r="F160" s="1">
        <v>3</v>
      </c>
      <c r="G160" s="1" t="s">
        <v>283</v>
      </c>
      <c r="H160" s="1">
        <v>69</v>
      </c>
      <c r="M160" s="1" t="str">
        <f t="shared" si="12"/>
        <v/>
      </c>
      <c r="N160" s="1" t="str">
        <f t="shared" si="13"/>
        <v/>
      </c>
      <c r="O160" s="1" t="str">
        <f t="shared" si="14"/>
        <v/>
      </c>
      <c r="P160" s="4">
        <v>2.8817013888888885E-2</v>
      </c>
      <c r="Q160" s="4">
        <v>2.8840625000000005E-2</v>
      </c>
      <c r="R160" s="4">
        <v>2.8841412037037037E-2</v>
      </c>
      <c r="S160" s="4">
        <v>2.8884108796296298E-2</v>
      </c>
      <c r="T160" s="4">
        <v>2.8827835648148153E-2</v>
      </c>
      <c r="U160" s="4">
        <v>2.8841412037037037E-2</v>
      </c>
      <c r="V160" s="4">
        <v>2.8884108796296298E-2</v>
      </c>
      <c r="W160" s="4">
        <v>2.8888240740740742E-2</v>
      </c>
      <c r="X160" s="4"/>
      <c r="Y160" s="4"/>
      <c r="Z160" s="4"/>
      <c r="AA160" s="4"/>
      <c r="AB160" s="4"/>
      <c r="AC160" s="4"/>
      <c r="AD160" s="4"/>
      <c r="AE160" s="4"/>
      <c r="AF160" s="4">
        <v>2.8896111111111109E-2</v>
      </c>
      <c r="AG160" s="1" t="s">
        <v>286</v>
      </c>
      <c r="AH160" s="1" t="s">
        <v>282</v>
      </c>
      <c r="AI160" s="1" t="s">
        <v>280</v>
      </c>
      <c r="AJ160" s="1" t="s">
        <v>281</v>
      </c>
      <c r="AK160" s="1" t="s">
        <v>280</v>
      </c>
      <c r="AT160" s="1" t="s">
        <v>280</v>
      </c>
    </row>
    <row r="161" spans="1:46" x14ac:dyDescent="0.25">
      <c r="A161">
        <v>3</v>
      </c>
      <c r="B161">
        <v>0</v>
      </c>
      <c r="C161">
        <v>12</v>
      </c>
      <c r="D161" s="11">
        <f>P161+(C161/86400)</f>
        <v>2.9099537037037038E-2</v>
      </c>
      <c r="E161" s="11"/>
      <c r="F161" s="1">
        <v>3</v>
      </c>
      <c r="G161" s="1" t="s">
        <v>283</v>
      </c>
      <c r="H161" s="1">
        <v>70</v>
      </c>
      <c r="J161" s="2" t="s">
        <v>285</v>
      </c>
      <c r="M161" s="1" t="str">
        <f t="shared" si="12"/>
        <v/>
      </c>
      <c r="N161" s="1" t="str">
        <f t="shared" si="13"/>
        <v>X</v>
      </c>
      <c r="O161" s="1" t="str">
        <f t="shared" si="14"/>
        <v/>
      </c>
      <c r="P161" s="4">
        <v>2.8960648148148149E-2</v>
      </c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 t="s">
        <v>284</v>
      </c>
      <c r="AT161" s="1" t="s">
        <v>282</v>
      </c>
    </row>
    <row r="162" spans="1:46" x14ac:dyDescent="0.25">
      <c r="A162">
        <v>3</v>
      </c>
      <c r="B162">
        <v>0</v>
      </c>
      <c r="C162">
        <v>2.7</v>
      </c>
      <c r="D162" s="11">
        <f>P162+(C162/86400)</f>
        <v>2.4084803240740738E-2</v>
      </c>
      <c r="E162" s="11"/>
      <c r="F162" s="1">
        <v>3</v>
      </c>
      <c r="G162" s="1" t="s">
        <v>283</v>
      </c>
      <c r="H162" s="1">
        <v>71</v>
      </c>
      <c r="M162" s="1" t="str">
        <f t="shared" si="12"/>
        <v/>
      </c>
      <c r="N162" s="1" t="str">
        <f t="shared" si="13"/>
        <v/>
      </c>
      <c r="O162" s="1" t="str">
        <f t="shared" si="14"/>
        <v/>
      </c>
      <c r="P162" s="4">
        <v>2.4053553240740738E-2</v>
      </c>
      <c r="Q162" s="4">
        <v>2.4057094907407411E-2</v>
      </c>
      <c r="R162" s="4">
        <v>2.4060833333333333E-2</v>
      </c>
      <c r="S162" s="4">
        <v>2.4073622685185186E-2</v>
      </c>
      <c r="T162" s="4">
        <v>2.4060833333333333E-2</v>
      </c>
      <c r="U162" s="4">
        <v>2.4073622685185186E-2</v>
      </c>
      <c r="V162" s="4">
        <v>2.407283564814815E-2</v>
      </c>
      <c r="W162" s="4">
        <v>2.4073622685185186E-2</v>
      </c>
      <c r="X162" s="4">
        <v>2.407795138888889E-2</v>
      </c>
      <c r="Y162" s="4"/>
      <c r="Z162" s="4"/>
      <c r="AA162" s="4"/>
      <c r="AB162" s="4"/>
      <c r="AC162" s="4"/>
      <c r="AD162" s="4"/>
      <c r="AE162" s="4"/>
      <c r="AF162" s="4">
        <v>2.4084837962962961E-2</v>
      </c>
      <c r="AG162" s="1" t="s">
        <v>282</v>
      </c>
      <c r="AH162" s="1" t="s">
        <v>280</v>
      </c>
      <c r="AI162" s="1" t="s">
        <v>281</v>
      </c>
      <c r="AJ162" s="1" t="s">
        <v>280</v>
      </c>
      <c r="AK162" s="1" t="s">
        <v>281</v>
      </c>
      <c r="AL162" s="1" t="s">
        <v>280</v>
      </c>
      <c r="AT162" s="1" t="s">
        <v>280</v>
      </c>
    </row>
    <row r="176" spans="1:46" x14ac:dyDescent="0.25"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3:32" x14ac:dyDescent="0.25"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3:32" x14ac:dyDescent="0.25"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3:32" x14ac:dyDescent="0.25"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3:32" x14ac:dyDescent="0.25"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3:32" x14ac:dyDescent="0.25">
      <c r="M181" s="1"/>
      <c r="N181" s="1"/>
      <c r="O181" s="1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3:32" x14ac:dyDescent="0.25">
      <c r="M182" s="1"/>
      <c r="N182" s="1"/>
      <c r="O182" s="1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3:32" x14ac:dyDescent="0.25">
      <c r="M183" s="1"/>
      <c r="N183" s="1"/>
      <c r="O183" s="1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3:32" x14ac:dyDescent="0.25">
      <c r="M184" s="1"/>
      <c r="N184" s="1"/>
      <c r="O184" s="1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3:32" x14ac:dyDescent="0.25">
      <c r="M185" s="1"/>
      <c r="N185" s="1"/>
      <c r="O185" s="1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3:32" x14ac:dyDescent="0.25">
      <c r="M186" s="1"/>
      <c r="N186" s="1"/>
      <c r="O186" s="1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3:32" x14ac:dyDescent="0.25">
      <c r="M187" s="1"/>
      <c r="N187" s="1"/>
      <c r="O187" s="1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3:32" x14ac:dyDescent="0.25">
      <c r="M188" s="1"/>
      <c r="N188" s="1"/>
      <c r="O188" s="1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3:32" x14ac:dyDescent="0.25">
      <c r="M189" s="1"/>
      <c r="N189" s="1"/>
      <c r="O189" s="1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3:32" x14ac:dyDescent="0.25">
      <c r="M190" s="1"/>
      <c r="N190" s="1"/>
      <c r="O190" s="1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3:32" x14ac:dyDescent="0.25">
      <c r="M191" s="1"/>
      <c r="N191" s="1"/>
      <c r="O191" s="1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3:32" x14ac:dyDescent="0.25">
      <c r="M192" s="1"/>
      <c r="N192" s="1"/>
      <c r="O192" s="1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3:32" x14ac:dyDescent="0.25">
      <c r="M193" s="1"/>
      <c r="N193" s="1"/>
      <c r="O193" s="1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3:32" x14ac:dyDescent="0.25">
      <c r="M194" s="1"/>
      <c r="N194" s="1"/>
      <c r="O194" s="1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3:32" x14ac:dyDescent="0.25">
      <c r="M195" s="1"/>
      <c r="N195" s="1"/>
      <c r="O195" s="1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3:32" x14ac:dyDescent="0.25">
      <c r="M196" s="1"/>
      <c r="N196" s="1"/>
      <c r="O196" s="1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3:32" x14ac:dyDescent="0.25">
      <c r="M197" s="1"/>
      <c r="N197" s="1"/>
      <c r="O197" s="1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3:32" x14ac:dyDescent="0.25">
      <c r="M198" s="1"/>
      <c r="N198" s="1"/>
      <c r="O198" s="1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3:32" x14ac:dyDescent="0.25">
      <c r="M199" s="1"/>
      <c r="N199" s="1"/>
      <c r="O199" s="1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3:32" x14ac:dyDescent="0.25">
      <c r="M200" s="1"/>
      <c r="N200" s="1"/>
      <c r="O200" s="1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3:32" x14ac:dyDescent="0.25">
      <c r="M201" s="1"/>
      <c r="N201" s="1"/>
      <c r="O201" s="1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3:32" x14ac:dyDescent="0.25">
      <c r="M202" s="1"/>
      <c r="N202" s="1"/>
      <c r="O202" s="1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3:32" x14ac:dyDescent="0.25">
      <c r="M203" s="1"/>
      <c r="N203" s="1"/>
      <c r="O203" s="1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3:32" x14ac:dyDescent="0.25">
      <c r="M204" s="1"/>
      <c r="N204" s="1"/>
      <c r="O204" s="1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3:32" x14ac:dyDescent="0.25">
      <c r="M205" s="1"/>
      <c r="N205" s="1"/>
      <c r="O205" s="1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3:32" x14ac:dyDescent="0.25">
      <c r="M206" s="1"/>
      <c r="N206" s="1"/>
      <c r="O206" s="1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3:32" x14ac:dyDescent="0.25"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3:32" x14ac:dyDescent="0.25"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6:32" x14ac:dyDescent="0.25"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6:32" x14ac:dyDescent="0.25"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6:32" x14ac:dyDescent="0.25"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6:32" x14ac:dyDescent="0.25"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6:32" x14ac:dyDescent="0.25"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6:32" x14ac:dyDescent="0.25"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6:32" x14ac:dyDescent="0.25"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6:32" x14ac:dyDescent="0.25"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6:32" x14ac:dyDescent="0.25"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6:32" x14ac:dyDescent="0.25"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6:32" x14ac:dyDescent="0.25"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6:32" x14ac:dyDescent="0.25"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6:32" x14ac:dyDescent="0.25"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6:32" x14ac:dyDescent="0.25"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6:32" x14ac:dyDescent="0.25"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6:32" x14ac:dyDescent="0.25"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6:32" x14ac:dyDescent="0.25"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6:32" x14ac:dyDescent="0.25"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6:32" x14ac:dyDescent="0.25"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6:32" x14ac:dyDescent="0.25"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6:32" x14ac:dyDescent="0.25"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6:32" x14ac:dyDescent="0.25"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6:32" x14ac:dyDescent="0.25"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6:32" x14ac:dyDescent="0.25"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6:32" x14ac:dyDescent="0.25"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6:32" x14ac:dyDescent="0.25"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6:32" x14ac:dyDescent="0.25"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6:32" x14ac:dyDescent="0.25"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6:32" x14ac:dyDescent="0.25"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6:32" x14ac:dyDescent="0.25"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6:32" x14ac:dyDescent="0.25"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6:32" x14ac:dyDescent="0.25"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6:32" x14ac:dyDescent="0.25"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6:32" x14ac:dyDescent="0.25"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6:32" x14ac:dyDescent="0.25"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6:32" x14ac:dyDescent="0.25"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6:32" x14ac:dyDescent="0.25"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6:32" x14ac:dyDescent="0.25"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6:32" x14ac:dyDescent="0.25"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6:32" x14ac:dyDescent="0.25"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6:32" x14ac:dyDescent="0.25"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6:32" x14ac:dyDescent="0.25"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6:32" x14ac:dyDescent="0.25"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6:32" x14ac:dyDescent="0.25"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6:32" x14ac:dyDescent="0.25"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6:32" x14ac:dyDescent="0.25"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6:32" x14ac:dyDescent="0.25"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6:32" x14ac:dyDescent="0.25"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6:32" x14ac:dyDescent="0.25"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6:32" x14ac:dyDescent="0.25"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6:32" x14ac:dyDescent="0.25"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6:32" x14ac:dyDescent="0.25"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6:32" x14ac:dyDescent="0.25"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6:32" x14ac:dyDescent="0.25"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6:32" x14ac:dyDescent="0.25"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6:32" x14ac:dyDescent="0.25"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6:32" x14ac:dyDescent="0.25"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6:32" x14ac:dyDescent="0.25"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6:32" x14ac:dyDescent="0.25"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6:32" x14ac:dyDescent="0.25"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6:32" x14ac:dyDescent="0.25"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6:32" x14ac:dyDescent="0.25"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6:32" x14ac:dyDescent="0.25"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6:32" x14ac:dyDescent="0.25"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6:32" x14ac:dyDescent="0.25"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6:32" x14ac:dyDescent="0.25"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6:32" x14ac:dyDescent="0.25"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6:32" x14ac:dyDescent="0.25"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6:32" x14ac:dyDescent="0.25"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6:32" x14ac:dyDescent="0.25"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6:32" x14ac:dyDescent="0.25"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6:32" x14ac:dyDescent="0.25"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6:32" x14ac:dyDescent="0.25"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6:32" x14ac:dyDescent="0.25"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6:32" x14ac:dyDescent="0.25"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6:32" x14ac:dyDescent="0.25"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6:32" x14ac:dyDescent="0.25"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6:32" x14ac:dyDescent="0.25"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6:32" x14ac:dyDescent="0.25"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6:32" x14ac:dyDescent="0.25"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6:32" x14ac:dyDescent="0.25"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6:32" x14ac:dyDescent="0.25"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6:32" x14ac:dyDescent="0.25"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6:32" x14ac:dyDescent="0.25"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6:32" x14ac:dyDescent="0.25"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6:32" x14ac:dyDescent="0.25"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6:32" x14ac:dyDescent="0.25"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6:32" x14ac:dyDescent="0.25"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6:32" x14ac:dyDescent="0.25"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6:32" x14ac:dyDescent="0.25"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6:32" x14ac:dyDescent="0.25"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6:32" x14ac:dyDescent="0.25"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6:32" x14ac:dyDescent="0.25"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6:32" x14ac:dyDescent="0.25"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6:32" x14ac:dyDescent="0.25"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6:32" x14ac:dyDescent="0.25"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6:32" x14ac:dyDescent="0.25"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6:32" x14ac:dyDescent="0.25"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</sheetData>
  <autoFilter ref="A1:AU306" xr:uid="{33444754-9E65-4BE8-A55F-15079127883D}"/>
  <conditionalFormatting sqref="A3:A162">
    <cfRule type="cellIs" dxfId="14" priority="4" operator="notEqual">
      <formula>3</formula>
    </cfRule>
  </conditionalFormatting>
  <conditionalFormatting sqref="A3:XFD162">
    <cfRule type="expression" dxfId="13" priority="1">
      <formula>$J3="kein ET"</formula>
    </cfRule>
    <cfRule type="expression" dxfId="12" priority="2">
      <formula>$N3="X"</formula>
    </cfRule>
    <cfRule type="expression" dxfId="11" priority="3">
      <formula>$M3="X"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D33F-DEF8-4C3B-BDF7-F72D0B7970DB}">
  <sheetPr filterMode="1"/>
  <dimension ref="A1:GN227"/>
  <sheetViews>
    <sheetView zoomScale="70" zoomScaleNormal="70" workbookViewId="0">
      <pane ySplit="1" topLeftCell="A2" activePane="bottomLeft" state="frozen"/>
      <selection pane="bottomLeft" activeCell="G16" sqref="G16:G159"/>
    </sheetView>
  </sheetViews>
  <sheetFormatPr defaultColWidth="11.42578125" defaultRowHeight="15" x14ac:dyDescent="0.25"/>
  <cols>
    <col min="1" max="1" width="19.28515625" customWidth="1"/>
    <col min="2" max="2" width="12" customWidth="1"/>
    <col min="3" max="3" width="10.7109375" customWidth="1"/>
    <col min="4" max="5" width="11.42578125" customWidth="1"/>
    <col min="6" max="8" width="5.7109375" style="1" customWidth="1"/>
    <col min="9" max="9" width="23" style="1" customWidth="1"/>
    <col min="10" max="12" width="23" style="2" customWidth="1"/>
    <col min="13" max="14" width="12.140625" style="2" customWidth="1"/>
    <col min="15" max="15" width="12.140625" style="59" customWidth="1"/>
    <col min="16" max="19" width="11.42578125" style="1"/>
    <col min="20" max="20" width="11.42578125" style="17"/>
    <col min="21" max="21" width="11.42578125" style="1"/>
    <col min="22" max="22" width="11.42578125" style="1" customWidth="1"/>
    <col min="23" max="23" width="11.42578125" style="17" customWidth="1"/>
    <col min="24" max="25" width="11.42578125" style="1" customWidth="1"/>
    <col min="26" max="26" width="11.42578125" style="17" customWidth="1"/>
    <col min="27" max="28" width="11.42578125" style="1" customWidth="1"/>
    <col min="29" max="29" width="11.42578125" style="17" customWidth="1"/>
    <col min="30" max="36" width="11.42578125" style="1" customWidth="1"/>
    <col min="37" max="37" width="11.42578125" style="17" customWidth="1"/>
    <col min="38" max="39" width="11.42578125" style="1" customWidth="1"/>
    <col min="40" max="40" width="11.42578125" style="17" customWidth="1"/>
    <col min="41" max="42" width="11.42578125" style="1" customWidth="1"/>
    <col min="43" max="43" width="11.42578125" style="17" customWidth="1"/>
    <col min="44" max="45" width="11.42578125" style="1" customWidth="1"/>
    <col min="46" max="46" width="11.42578125" style="17" customWidth="1"/>
    <col min="47" max="55" width="11.42578125" style="1" customWidth="1"/>
    <col min="56" max="66" width="14.5703125" style="1" customWidth="1"/>
    <col min="67" max="159" width="11.42578125" style="1" customWidth="1"/>
    <col min="160" max="160" width="12.7109375" style="1" customWidth="1"/>
    <col min="161" max="16384" width="11.42578125" style="1"/>
  </cols>
  <sheetData>
    <row r="1" spans="1:196" s="8" customFormat="1" ht="90" x14ac:dyDescent="0.25">
      <c r="A1" t="s">
        <v>2</v>
      </c>
      <c r="B1" t="s">
        <v>1</v>
      </c>
      <c r="C1" t="s">
        <v>3</v>
      </c>
      <c r="D1" s="10" t="s">
        <v>317</v>
      </c>
      <c r="E1" s="10" t="s">
        <v>352</v>
      </c>
      <c r="F1" s="8" t="s">
        <v>340</v>
      </c>
      <c r="G1" s="8" t="s">
        <v>339</v>
      </c>
      <c r="H1" s="8" t="s">
        <v>0</v>
      </c>
      <c r="I1" s="8" t="s">
        <v>338</v>
      </c>
      <c r="J1" s="9" t="s">
        <v>337</v>
      </c>
      <c r="K1" s="22" t="s">
        <v>357</v>
      </c>
      <c r="L1" s="22" t="s">
        <v>356</v>
      </c>
      <c r="M1" s="9" t="s">
        <v>336</v>
      </c>
      <c r="N1" s="9" t="s">
        <v>335</v>
      </c>
      <c r="O1" s="56" t="s">
        <v>334</v>
      </c>
      <c r="P1" s="8" t="s">
        <v>333</v>
      </c>
      <c r="Q1" s="8" t="s">
        <v>332</v>
      </c>
      <c r="R1" s="8" t="s">
        <v>331</v>
      </c>
      <c r="S1" s="8" t="s">
        <v>330</v>
      </c>
      <c r="T1" s="15" t="s">
        <v>329</v>
      </c>
      <c r="U1" s="8" t="s">
        <v>328</v>
      </c>
      <c r="V1" s="8" t="s">
        <v>327</v>
      </c>
      <c r="W1" s="15" t="s">
        <v>326</v>
      </c>
      <c r="X1" s="8" t="s">
        <v>325</v>
      </c>
      <c r="Y1" s="8" t="s">
        <v>324</v>
      </c>
      <c r="Z1" s="15" t="s">
        <v>323</v>
      </c>
      <c r="AA1" s="8" t="s">
        <v>322</v>
      </c>
      <c r="AB1" s="8" t="s">
        <v>321</v>
      </c>
      <c r="AC1" s="15" t="s">
        <v>320</v>
      </c>
      <c r="AD1" s="8" t="s">
        <v>319</v>
      </c>
      <c r="AE1" s="8" t="s">
        <v>318</v>
      </c>
      <c r="AF1" s="8" t="s">
        <v>317</v>
      </c>
      <c r="AG1" s="20" t="s">
        <v>351</v>
      </c>
      <c r="AH1" s="20" t="s">
        <v>353</v>
      </c>
      <c r="AI1" s="20" t="s">
        <v>355</v>
      </c>
      <c r="AJ1" s="8" t="s">
        <v>316</v>
      </c>
      <c r="AK1" s="15" t="s">
        <v>315</v>
      </c>
      <c r="AL1" s="8" t="s">
        <v>314</v>
      </c>
      <c r="AM1" s="8" t="s">
        <v>313</v>
      </c>
      <c r="AN1" s="15" t="s">
        <v>312</v>
      </c>
      <c r="AO1" s="8" t="s">
        <v>311</v>
      </c>
      <c r="AP1" s="8" t="s">
        <v>310</v>
      </c>
      <c r="AQ1" s="15" t="s">
        <v>309</v>
      </c>
      <c r="AR1" s="8" t="s">
        <v>308</v>
      </c>
      <c r="AS1" s="8" t="s">
        <v>307</v>
      </c>
      <c r="AT1" s="15" t="s">
        <v>306</v>
      </c>
      <c r="AU1" s="8" t="s">
        <v>305</v>
      </c>
      <c r="AV1" s="8" t="s">
        <v>304</v>
      </c>
      <c r="AW1" s="8" t="s">
        <v>303</v>
      </c>
      <c r="AY1" s="20" t="s">
        <v>369</v>
      </c>
      <c r="AZ1" s="20" t="s">
        <v>370</v>
      </c>
      <c r="BA1" s="20" t="s">
        <v>370</v>
      </c>
      <c r="BB1" s="20" t="s">
        <v>371</v>
      </c>
      <c r="BC1" s="29" t="s">
        <v>372</v>
      </c>
      <c r="BD1" s="20" t="s">
        <v>358</v>
      </c>
      <c r="BE1" s="20" t="s">
        <v>359</v>
      </c>
      <c r="BF1" s="20" t="s">
        <v>360</v>
      </c>
      <c r="BG1" s="20" t="s">
        <v>361</v>
      </c>
      <c r="BH1" s="20" t="s">
        <v>362</v>
      </c>
      <c r="BI1" s="20" t="s">
        <v>363</v>
      </c>
      <c r="BJ1" s="20" t="s">
        <v>364</v>
      </c>
      <c r="BK1" s="20" t="s">
        <v>365</v>
      </c>
      <c r="BL1" s="20" t="s">
        <v>366</v>
      </c>
      <c r="BM1" s="20" t="s">
        <v>367</v>
      </c>
      <c r="BN1" s="20" t="s">
        <v>368</v>
      </c>
      <c r="BO1" s="29" t="s">
        <v>373</v>
      </c>
      <c r="BP1" s="32" t="s">
        <v>377</v>
      </c>
      <c r="BQ1" s="33" t="s">
        <v>386</v>
      </c>
      <c r="BR1" s="33" t="s">
        <v>387</v>
      </c>
      <c r="BS1" s="33" t="s">
        <v>388</v>
      </c>
      <c r="BT1" s="33" t="s">
        <v>389</v>
      </c>
      <c r="BU1" s="33" t="s">
        <v>390</v>
      </c>
      <c r="BV1" s="33" t="s">
        <v>391</v>
      </c>
      <c r="BW1" s="33" t="s">
        <v>392</v>
      </c>
      <c r="BX1" s="33" t="s">
        <v>393</v>
      </c>
      <c r="BY1" s="33" t="s">
        <v>394</v>
      </c>
      <c r="BZ1" s="33" t="s">
        <v>395</v>
      </c>
      <c r="CA1" s="33" t="s">
        <v>396</v>
      </c>
      <c r="CB1" s="33" t="s">
        <v>397</v>
      </c>
      <c r="CC1" s="33" t="s">
        <v>398</v>
      </c>
      <c r="CD1" s="33" t="s">
        <v>399</v>
      </c>
      <c r="CE1" s="33" t="s">
        <v>400</v>
      </c>
      <c r="CF1" s="33" t="s">
        <v>401</v>
      </c>
      <c r="CG1" s="33" t="s">
        <v>402</v>
      </c>
      <c r="CH1" s="33" t="s">
        <v>403</v>
      </c>
      <c r="CI1" s="33" t="s">
        <v>404</v>
      </c>
      <c r="CJ1" s="33" t="s">
        <v>405</v>
      </c>
      <c r="CL1" s="34" t="s">
        <v>378</v>
      </c>
      <c r="CM1" s="35" t="s">
        <v>406</v>
      </c>
      <c r="CN1" s="35" t="s">
        <v>407</v>
      </c>
      <c r="CO1" s="35" t="s">
        <v>408</v>
      </c>
      <c r="CP1" s="35" t="s">
        <v>409</v>
      </c>
      <c r="CQ1" s="35" t="s">
        <v>410</v>
      </c>
      <c r="CR1" s="35" t="s">
        <v>411</v>
      </c>
      <c r="CS1" s="35" t="s">
        <v>412</v>
      </c>
      <c r="CT1" s="35" t="s">
        <v>413</v>
      </c>
      <c r="CU1" s="35" t="s">
        <v>414</v>
      </c>
      <c r="CV1" s="35" t="s">
        <v>415</v>
      </c>
      <c r="CW1" s="35" t="s">
        <v>416</v>
      </c>
      <c r="CX1" s="35" t="s">
        <v>417</v>
      </c>
      <c r="CY1" s="35" t="s">
        <v>418</v>
      </c>
      <c r="CZ1" s="35" t="s">
        <v>419</v>
      </c>
      <c r="DA1" s="35" t="s">
        <v>420</v>
      </c>
      <c r="DB1" s="35" t="s">
        <v>421</v>
      </c>
      <c r="DC1" s="35" t="s">
        <v>422</v>
      </c>
      <c r="DD1" s="35" t="s">
        <v>423</v>
      </c>
      <c r="DE1" s="35" t="s">
        <v>424</v>
      </c>
      <c r="DF1" s="35" t="s">
        <v>425</v>
      </c>
      <c r="DH1" s="36" t="s">
        <v>379</v>
      </c>
      <c r="DI1" s="37" t="s">
        <v>426</v>
      </c>
      <c r="DJ1" s="37" t="s">
        <v>427</v>
      </c>
      <c r="DK1" s="37" t="s">
        <v>428</v>
      </c>
      <c r="DL1" s="37" t="s">
        <v>429</v>
      </c>
      <c r="DM1" s="37" t="s">
        <v>430</v>
      </c>
      <c r="DN1" s="37" t="s">
        <v>431</v>
      </c>
      <c r="DO1" s="37" t="s">
        <v>432</v>
      </c>
      <c r="DP1" s="37" t="s">
        <v>433</v>
      </c>
      <c r="DQ1" s="37" t="s">
        <v>434</v>
      </c>
      <c r="DR1" s="37" t="s">
        <v>435</v>
      </c>
      <c r="DS1" s="37" t="s">
        <v>436</v>
      </c>
      <c r="DT1" s="37" t="s">
        <v>437</v>
      </c>
      <c r="DU1" s="37" t="s">
        <v>438</v>
      </c>
      <c r="DV1" s="37" t="s">
        <v>439</v>
      </c>
      <c r="DW1" s="37" t="s">
        <v>440</v>
      </c>
      <c r="DX1" s="37" t="s">
        <v>441</v>
      </c>
      <c r="DY1" s="37" t="s">
        <v>442</v>
      </c>
      <c r="DZ1" s="37" t="s">
        <v>443</v>
      </c>
      <c r="EA1" s="37" t="s">
        <v>444</v>
      </c>
      <c r="EB1" s="37" t="s">
        <v>445</v>
      </c>
      <c r="ED1" s="38" t="s">
        <v>380</v>
      </c>
      <c r="EE1" s="39" t="s">
        <v>446</v>
      </c>
      <c r="EF1" s="39" t="s">
        <v>447</v>
      </c>
      <c r="EG1" s="39" t="s">
        <v>448</v>
      </c>
      <c r="EH1" s="39" t="s">
        <v>449</v>
      </c>
      <c r="EI1" s="39" t="s">
        <v>450</v>
      </c>
      <c r="EJ1" s="39" t="s">
        <v>451</v>
      </c>
      <c r="EK1" s="39" t="s">
        <v>452</v>
      </c>
      <c r="EL1" s="39" t="s">
        <v>453</v>
      </c>
      <c r="EM1" s="39" t="s">
        <v>454</v>
      </c>
      <c r="EN1" s="39" t="s">
        <v>455</v>
      </c>
      <c r="EO1" s="39" t="s">
        <v>456</v>
      </c>
      <c r="EP1" s="39" t="s">
        <v>457</v>
      </c>
      <c r="EQ1" s="39" t="s">
        <v>458</v>
      </c>
      <c r="ER1" s="39" t="s">
        <v>459</v>
      </c>
      <c r="ES1" s="39" t="s">
        <v>460</v>
      </c>
      <c r="ET1" s="39" t="s">
        <v>461</v>
      </c>
      <c r="EU1" s="39" t="s">
        <v>462</v>
      </c>
      <c r="EV1" s="39" t="s">
        <v>463</v>
      </c>
      <c r="EW1" s="39" t="s">
        <v>464</v>
      </c>
      <c r="EX1" s="39" t="s">
        <v>465</v>
      </c>
      <c r="EZ1" s="31" t="s">
        <v>381</v>
      </c>
      <c r="FA1" s="31" t="s">
        <v>383</v>
      </c>
      <c r="FB1" s="31" t="s">
        <v>382</v>
      </c>
      <c r="FD1" s="33" t="s">
        <v>385</v>
      </c>
      <c r="FE1" s="31" t="s">
        <v>382</v>
      </c>
      <c r="FG1" s="8" t="str">
        <f>K1</f>
        <v>valid_TC</v>
      </c>
      <c r="FH1" s="8" t="str">
        <f>C1</f>
        <v>TimeToL0</v>
      </c>
      <c r="FI1" s="8" t="str">
        <f>L1</f>
        <v>EB_triggered</v>
      </c>
      <c r="FJ1" s="50" t="str">
        <f>AY1</f>
        <v>der wievielte Blick geht auf das ic?</v>
      </c>
      <c r="FK1" s="8" t="str">
        <f>AZ1</f>
        <v>wie viele Blickwechsel gibt es bis zum Übernahme/EB?</v>
      </c>
      <c r="FL1" s="50" t="str">
        <f>FD1</f>
        <v>Glance_Allocation_Time_IC</v>
      </c>
      <c r="FM1" s="50" t="str">
        <f>CD1</f>
        <v>IC_Number_Of_Start_Glances</v>
      </c>
      <c r="FN1" s="50" t="str">
        <f>CE1</f>
        <v>IC_Number_Of_Glances_after_start</v>
      </c>
      <c r="FO1" s="50" t="str">
        <f>CF1</f>
        <v>IC_Total_Duration</v>
      </c>
      <c r="FP1" s="50" t="str">
        <f>CG1</f>
        <v>IC_Mean_Duration</v>
      </c>
      <c r="FQ1" s="50" t="str">
        <f>CH1</f>
        <v>IC_Max_Duration</v>
      </c>
      <c r="FR1" s="50" t="str">
        <f>CI1</f>
        <v>IC_First_Glance_Duration_incl_start</v>
      </c>
      <c r="FS1" s="50" t="str">
        <f>CJ1</f>
        <v>IC_First_Glance_Duration_without_start</v>
      </c>
      <c r="FT1" s="15" t="str">
        <f>CZ1</f>
        <v>Street_Number_Of_Start_Glances</v>
      </c>
      <c r="FU1" s="15" t="str">
        <f t="shared" ref="FU1:FZ16" si="0">DA1</f>
        <v>Street_Number_Of_Glances_after_start</v>
      </c>
      <c r="FV1" s="15" t="str">
        <f t="shared" si="0"/>
        <v>Street_Total_Duration</v>
      </c>
      <c r="FW1" s="15" t="str">
        <f t="shared" si="0"/>
        <v>Street_Mean_Duration</v>
      </c>
      <c r="FX1" s="15" t="str">
        <f t="shared" si="0"/>
        <v>Street_Max_Duration</v>
      </c>
      <c r="FY1" s="15" t="str">
        <f t="shared" si="0"/>
        <v>Street_First_Glance_Duration_incl_start</v>
      </c>
      <c r="FZ1" s="15" t="str">
        <f t="shared" si="0"/>
        <v>Street_First_Glance_Duration_without_start</v>
      </c>
      <c r="GA1" s="52" t="str">
        <f>DV1</f>
        <v>Surt_Number_Of_Start_Glances</v>
      </c>
      <c r="GB1" s="52" t="str">
        <f t="shared" ref="GB1:GG16" si="1">DW1</f>
        <v>Surt_Number_Of_Glances_after_start</v>
      </c>
      <c r="GC1" s="52" t="str">
        <f t="shared" si="1"/>
        <v>Surt_Total_Duration</v>
      </c>
      <c r="GD1" s="52" t="str">
        <f t="shared" si="1"/>
        <v>Surt_Mean_Duration</v>
      </c>
      <c r="GE1" s="52" t="str">
        <f t="shared" si="1"/>
        <v>Surt_Max_Duration</v>
      </c>
      <c r="GF1" s="52" t="str">
        <f t="shared" si="1"/>
        <v>Surt_First_Glance_Duration_incl_start</v>
      </c>
      <c r="GG1" s="52" t="str">
        <f t="shared" si="1"/>
        <v>Surt_First_Glance_Duration_without_start</v>
      </c>
      <c r="GH1" s="53" t="str">
        <f>ER1</f>
        <v>Wheel_Number_Of_Start_Glances</v>
      </c>
      <c r="GI1" s="53" t="str">
        <f t="shared" ref="GI1:GN16" si="2">ES1</f>
        <v>Wheel_Number_Of_Glances_after_start</v>
      </c>
      <c r="GJ1" s="53" t="str">
        <f t="shared" si="2"/>
        <v>Wheel_Total_Duration</v>
      </c>
      <c r="GK1" s="53" t="str">
        <f t="shared" si="2"/>
        <v>Wheel_Mean_Duration</v>
      </c>
      <c r="GL1" s="53" t="str">
        <f t="shared" si="2"/>
        <v>Wheel_Max_Duration</v>
      </c>
      <c r="GM1" s="53" t="str">
        <f t="shared" si="2"/>
        <v>Wheel_First_Glance_Duration_incl_start</v>
      </c>
      <c r="GN1" s="53" t="str">
        <f t="shared" si="2"/>
        <v>Wheel_First_Glance_Duration_without_start</v>
      </c>
    </row>
    <row r="2" spans="1:196" s="8" customFormat="1" ht="45" hidden="1" customHeight="1" x14ac:dyDescent="0.25">
      <c r="A2"/>
      <c r="B2"/>
      <c r="C2"/>
      <c r="D2" s="10"/>
      <c r="E2" s="10"/>
      <c r="J2" s="9"/>
      <c r="K2" s="22"/>
      <c r="L2" s="22"/>
      <c r="M2" s="9"/>
      <c r="N2" s="9"/>
      <c r="O2" s="56"/>
      <c r="T2" s="15"/>
      <c r="W2" s="15"/>
      <c r="Z2" s="15"/>
      <c r="AC2" s="15"/>
      <c r="AG2" s="20"/>
      <c r="AH2" s="20"/>
      <c r="AI2" s="20"/>
      <c r="AK2" s="15"/>
      <c r="AN2" s="15"/>
      <c r="AQ2" s="15"/>
      <c r="AT2" s="15"/>
      <c r="AY2" s="20"/>
      <c r="AZ2" s="20"/>
      <c r="BA2" s="20"/>
      <c r="BB2" s="20"/>
      <c r="BC2" s="29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9"/>
      <c r="BP2" s="20"/>
      <c r="BQ2" s="29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9"/>
      <c r="CD2" s="31" t="s">
        <v>376</v>
      </c>
      <c r="CE2" s="31" t="s">
        <v>375</v>
      </c>
      <c r="CF2" s="29" t="s">
        <v>374</v>
      </c>
      <c r="CG2" s="29" t="s">
        <v>374</v>
      </c>
      <c r="CH2" s="29" t="s">
        <v>374</v>
      </c>
      <c r="CL2" s="20"/>
      <c r="CM2" s="29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9"/>
      <c r="CZ2" s="31" t="s">
        <v>376</v>
      </c>
      <c r="DA2" s="31" t="s">
        <v>375</v>
      </c>
      <c r="DB2" s="29" t="s">
        <v>374</v>
      </c>
      <c r="DC2" s="29" t="s">
        <v>374</v>
      </c>
      <c r="DD2" s="29" t="s">
        <v>374</v>
      </c>
      <c r="DH2" s="20"/>
      <c r="DI2" s="29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9"/>
      <c r="DV2" s="31" t="s">
        <v>376</v>
      </c>
      <c r="DW2" s="31" t="s">
        <v>375</v>
      </c>
      <c r="DX2" s="29" t="s">
        <v>374</v>
      </c>
      <c r="DY2" s="29" t="s">
        <v>374</v>
      </c>
      <c r="DZ2" s="29" t="s">
        <v>374</v>
      </c>
      <c r="ED2" s="20"/>
      <c r="EE2" s="29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9"/>
      <c r="ER2" s="31" t="s">
        <v>376</v>
      </c>
      <c r="ES2" s="31" t="s">
        <v>375</v>
      </c>
      <c r="ET2" s="29" t="s">
        <v>374</v>
      </c>
      <c r="EU2" s="29" t="s">
        <v>374</v>
      </c>
      <c r="EV2" s="29" t="s">
        <v>374</v>
      </c>
      <c r="FG2" s="48"/>
      <c r="FI2" s="48"/>
      <c r="FJ2" s="48"/>
      <c r="FK2" s="48"/>
      <c r="FL2" s="48"/>
      <c r="FM2" s="48" t="str">
        <f t="shared" ref="FM2:FQ17" si="3">CD2</f>
        <v>only AOI_start</v>
      </c>
      <c r="FN2" s="48" t="str">
        <f t="shared" si="3"/>
        <v>inkl AOI_end</v>
      </c>
      <c r="FO2" s="48" t="str">
        <f t="shared" si="3"/>
        <v>inkl AOI_start und AOI_end</v>
      </c>
      <c r="FP2" s="48" t="str">
        <f t="shared" si="3"/>
        <v>inkl AOI_start und AOI_end</v>
      </c>
      <c r="FQ2" s="48" t="str">
        <f t="shared" si="3"/>
        <v>inkl AOI_start und AOI_end</v>
      </c>
      <c r="FR2" s="48"/>
      <c r="FS2" s="48"/>
      <c r="FT2" s="8" t="str">
        <f t="shared" ref="FT2:FU17" si="4">CZ2</f>
        <v>only AOI_start</v>
      </c>
      <c r="FU2" s="8" t="str">
        <f t="shared" si="0"/>
        <v>inkl AOI_end</v>
      </c>
      <c r="FV2" s="8" t="str">
        <f t="shared" si="0"/>
        <v>inkl AOI_start und AOI_end</v>
      </c>
      <c r="FW2" s="8" t="str">
        <f t="shared" si="0"/>
        <v>inkl AOI_start und AOI_end</v>
      </c>
      <c r="FX2" s="8" t="str">
        <f t="shared" si="0"/>
        <v>inkl AOI_start und AOI_end</v>
      </c>
      <c r="GA2" s="8" t="str">
        <f t="shared" ref="GA2:GB17" si="5">DV2</f>
        <v>only AOI_start</v>
      </c>
      <c r="GB2" s="8" t="str">
        <f t="shared" si="1"/>
        <v>inkl AOI_end</v>
      </c>
      <c r="GC2" s="8" t="str">
        <f t="shared" si="1"/>
        <v>inkl AOI_start und AOI_end</v>
      </c>
      <c r="GD2" s="8" t="str">
        <f t="shared" si="1"/>
        <v>inkl AOI_start und AOI_end</v>
      </c>
      <c r="GE2" s="8" t="str">
        <f t="shared" si="1"/>
        <v>inkl AOI_start und AOI_end</v>
      </c>
      <c r="GH2" s="8" t="str">
        <f t="shared" ref="GH2:GI17" si="6">ER2</f>
        <v>only AOI_start</v>
      </c>
      <c r="GI2" s="8" t="str">
        <f t="shared" si="2"/>
        <v>inkl AOI_end</v>
      </c>
      <c r="GJ2" s="8" t="str">
        <f t="shared" si="2"/>
        <v>inkl AOI_start und AOI_end</v>
      </c>
      <c r="GK2" s="8" t="str">
        <f t="shared" si="2"/>
        <v>inkl AOI_start und AOI_end</v>
      </c>
      <c r="GL2" s="8" t="str">
        <f t="shared" si="2"/>
        <v>inkl AOI_start und AOI_end</v>
      </c>
    </row>
    <row r="3" spans="1:196" hidden="1" x14ac:dyDescent="0.25">
      <c r="A3" s="10">
        <v>3</v>
      </c>
      <c r="B3">
        <v>0</v>
      </c>
      <c r="C3">
        <v>2.9166666000001134</v>
      </c>
      <c r="D3" s="11">
        <f>IF(C3&gt;0,P3+(C3/86400),"")</f>
        <v>2.592276234490741E-2</v>
      </c>
      <c r="E3" s="11">
        <f>P3+(6/86400)</f>
        <v>2.5958449074074075E-2</v>
      </c>
      <c r="F3" s="1">
        <v>1</v>
      </c>
      <c r="G3" s="1" t="s">
        <v>288</v>
      </c>
      <c r="H3" s="1">
        <v>1</v>
      </c>
      <c r="I3" s="12"/>
      <c r="J3" s="13"/>
      <c r="K3" s="23">
        <f>IF(AND(A3=3,J3&lt;&gt;"kein ET"),1,0)</f>
        <v>1</v>
      </c>
      <c r="L3" s="23">
        <f>IF(C3&gt;6,1,0)</f>
        <v>0</v>
      </c>
      <c r="M3" s="6">
        <f>IF(AJ3="ic",1,0)</f>
        <v>0</v>
      </c>
      <c r="N3" s="6">
        <f>IF(COUNTIF(AJ3:AW3,"ic")&gt;0,0,1)</f>
        <v>0</v>
      </c>
      <c r="O3" s="57">
        <f>IF(OR(COUNTIF(AK3:AW3,"street")&gt;0, COUNTIF(AK3:AW3,"surt")&gt;0, COUNTIF(AK3:AW3,"wheel")&gt;0 ),0,1)</f>
        <v>0</v>
      </c>
      <c r="P3" s="4">
        <v>2.588900462962963E-2</v>
      </c>
      <c r="Q3" s="4">
        <v>2.5890972222222225E-2</v>
      </c>
      <c r="R3" s="4">
        <v>2.5891782407407405E-2</v>
      </c>
      <c r="S3" s="4">
        <v>2.5912037037037036E-2</v>
      </c>
      <c r="T3" s="16">
        <v>2.5891782407407405E-2</v>
      </c>
      <c r="U3" s="4">
        <v>2.5912037037037036E-2</v>
      </c>
      <c r="V3" s="4">
        <v>2.5916435185185188E-2</v>
      </c>
      <c r="W3" s="16"/>
      <c r="X3" s="4"/>
      <c r="Y3" s="4"/>
      <c r="Z3" s="16"/>
      <c r="AA3" s="4"/>
      <c r="AB3" s="4"/>
      <c r="AC3" s="16"/>
      <c r="AD3" s="4"/>
      <c r="AE3" s="4"/>
      <c r="AF3" s="4">
        <v>2.5922337962962963E-2</v>
      </c>
      <c r="AG3" s="4">
        <f>IF($D3&lt;=$E3,$D3,$E3)</f>
        <v>2.592276234490741E-2</v>
      </c>
      <c r="AH3" s="4" t="str">
        <f>IF($D3&lt;=$E3,"TO","EB")</f>
        <v>TO</v>
      </c>
      <c r="AI3" s="4" t="str">
        <f t="shared" ref="AI3:AI66" si="7">IF(ABS(AG3-AF3)&gt;(1/86400),"X","")</f>
        <v/>
      </c>
      <c r="AJ3" s="1" t="s">
        <v>282</v>
      </c>
      <c r="AK3" s="17" t="s">
        <v>280</v>
      </c>
      <c r="AL3" s="1" t="s">
        <v>286</v>
      </c>
      <c r="AM3" s="1" t="s">
        <v>280</v>
      </c>
      <c r="AW3" s="1" t="str">
        <f>IF(AV3&lt;&gt;"",AV3,IF(AU3&lt;&gt;"",AU3,IF(AT3&lt;&gt;"",AT3,IF(AS3&lt;&gt;"",AS3,IF(AR3&lt;&gt;"",AR3,IF(AQ3&lt;&gt;"",AQ3,IF(AP3&lt;&gt;"",AP3,IF(AO3&lt;&gt;"",AO3,IF(AN3&lt;&gt;"",AN3,IF(AM3&lt;&gt;"",AM3,IF(AL3&lt;&gt;"",AL3,IF(AK3&lt;&gt;"",AK3,AJ3))))))))))))</f>
        <v>ic</v>
      </c>
      <c r="AY3" s="1">
        <f>IF(AJ3="ic",0,(IF(AK3="ic",1,IF(AL3="ic",2,IF(AM3="ic",3,IF(AN3="ic",4,IF(AO3="ic",5,IF(AP3="ic",6,IF(AQ3="ic",7,IF(AR3="ic",8,(IF(AS3="ic",9,(IF(AT3="ic",10,IF(AU3="ic",11,IF(AV3="ic",12,999))))))))))))))))</f>
        <v>1</v>
      </c>
      <c r="AZ3" s="1">
        <f t="shared" ref="AZ3:AZ66" si="8">COUNTIF(T3:AE3,"&gt;0")</f>
        <v>3</v>
      </c>
      <c r="BA3" s="1">
        <f>COUNTIF(AK3:AV3,"*")</f>
        <v>3</v>
      </c>
      <c r="BB3" s="1">
        <f>BA3-AZ3</f>
        <v>0</v>
      </c>
      <c r="BC3" s="24">
        <f>IF(AND(AJ3&lt;&gt;"",AK3&lt;&gt;""),T3-P3,IF(AJ3&lt;&gt;"",AG3-P3,""))</f>
        <v>2.7777777777751589E-6</v>
      </c>
      <c r="BD3" s="24">
        <f t="shared" ref="BD3:BN18" si="9">IF(AND(AK3&lt;&gt;"",AL3&lt;&gt;""),U3-T3,"")</f>
        <v>2.0254629629630483E-5</v>
      </c>
      <c r="BE3" s="24">
        <f t="shared" si="9"/>
        <v>4.3981481481526752E-6</v>
      </c>
      <c r="BF3" s="24" t="str">
        <f t="shared" si="9"/>
        <v/>
      </c>
      <c r="BG3" s="24" t="str">
        <f t="shared" si="9"/>
        <v/>
      </c>
      <c r="BH3" s="24" t="str">
        <f t="shared" si="9"/>
        <v/>
      </c>
      <c r="BI3" s="24" t="str">
        <f t="shared" si="9"/>
        <v/>
      </c>
      <c r="BJ3" s="24" t="str">
        <f t="shared" si="9"/>
        <v/>
      </c>
      <c r="BK3" s="24" t="str">
        <f t="shared" si="9"/>
        <v/>
      </c>
      <c r="BL3" s="24" t="str">
        <f t="shared" si="9"/>
        <v/>
      </c>
      <c r="BM3" s="24" t="str">
        <f t="shared" si="9"/>
        <v/>
      </c>
      <c r="BN3" s="24" t="str">
        <f t="shared" si="9"/>
        <v/>
      </c>
      <c r="BO3" s="24">
        <f>IF(AV3&lt;&gt;"",AG3-AE3,IF(AU3&lt;&gt;"",AG3-AD3,IF(AT3&lt;&gt;"",AG3-AC3,IF(AS3&lt;&gt;"",AG3-AB3,IF(AR3&lt;&gt;"",AG3-AA3,IF(AQ3&lt;&gt;"",AG3-Z3,IF(AP3&lt;&gt;"",AG3-Y3,IF(AO3&lt;&gt;"",AG3-X3,IF(AN3&lt;&gt;"",AG3-W3,IF(AM3&lt;&gt;"",AG3-V3,IF(AL3&lt;&gt;"",AG3-U3,IF(AK3&lt;&gt;"",AG3-T3,""))))))))))))</f>
        <v>6.3271597222219755E-6</v>
      </c>
      <c r="BQ3" s="24" t="str">
        <f>IF($AJ3=$BP$1,$BC3,"")</f>
        <v/>
      </c>
      <c r="BR3" s="24">
        <f>IF($AK3=$BP$1,$BD3,"")</f>
        <v>2.0254629629630483E-5</v>
      </c>
      <c r="BS3" s="24" t="str">
        <f>IF($AL3=$BP$1,$BE3,"")</f>
        <v/>
      </c>
      <c r="BT3" s="24" t="str">
        <f>IF($AM3=$BP$1,$BF3,"")</f>
        <v/>
      </c>
      <c r="BU3" s="24" t="str">
        <f>IF($AN3=$BP$1,$BG3,"")</f>
        <v/>
      </c>
      <c r="BV3" s="24" t="str">
        <f>IF($AO3=$BP$1,$BH3,"")</f>
        <v/>
      </c>
      <c r="BW3" s="24" t="str">
        <f>IF($AP3=$BP$1,$BI3,"")</f>
        <v/>
      </c>
      <c r="BX3" s="24" t="str">
        <f>IF($AQ3=$BP$1,$BJ3,"")</f>
        <v/>
      </c>
      <c r="BY3" s="24" t="str">
        <f>IF($AR3=$BP$1,$BK3,"")</f>
        <v/>
      </c>
      <c r="BZ3" s="24" t="str">
        <f>IF($AS3=$BP$1,$BL3,"")</f>
        <v/>
      </c>
      <c r="CA3" s="24" t="str">
        <f>IF($AT3=$BP$1,$BM3,"")</f>
        <v/>
      </c>
      <c r="CB3" s="24" t="str">
        <f>IF($AU3=$BP$1,$BN3,"")</f>
        <v/>
      </c>
      <c r="CC3" s="24">
        <f>IF(AND($AV3&lt;&gt;"", $AV3=$BP$1),$BO3,IF(AND($AU3&lt;&gt;"", $AU3=$BP$1,$AV3=""),$BO3,IF(AND($AT3&lt;&gt;"", $AT3=$BP$1,$AU3=""),$BO3,IF(AND($AS3&lt;&gt;"", $AS3=$BP$1,$AT3=""),$BO3,IF(AND($AR3&lt;&gt;"", $AR3=$BP$1,$AS3=""),$BO3,IF(AND($AQ3&lt;&gt;"", $AQ3=$BP$1,$AR3=""),$BO3,IF(AND($AP3&lt;&gt;"", $AP3=$BP$1,$AQ3=""),$BO3,IF(AND($AO3&lt;&gt;"", $AO3=$BP$1,$AP3=""),$BO3,IF(AND($AN3&lt;&gt;"", $AN3=$BP$1,$AO3=""),$BO3,IF(AND($AM3&lt;&gt;"", $AM3=$BP$1,$AN3=""),$BO3,IF(AND($AL3&lt;&gt;"", $AL3=$BP$1,$AM3=""),$BO3,IF(AND($AK3&lt;&gt;"", $AK3=$BP$1,$AL3=""),$BO3,""))))))))))))</f>
        <v>6.3271597222219755E-6</v>
      </c>
      <c r="CD3" s="1">
        <f>COUNTIF(BQ3,"&gt;0")</f>
        <v>0</v>
      </c>
      <c r="CE3" s="1">
        <f>COUNTIF(BQ3:CC3,"&gt;0")</f>
        <v>2</v>
      </c>
      <c r="CF3" s="24">
        <f>SUM(BQ3:CC3)</f>
        <v>2.6581789351852458E-5</v>
      </c>
      <c r="CG3" s="24">
        <f>IF(COUNTIF(BQ3:CC3,"&gt;0")&gt;0,AVERAGE(BQ3:CC3),"")</f>
        <v>1.3290894675926229E-5</v>
      </c>
      <c r="CH3" s="24">
        <f>MAX(BQ3:CC3)</f>
        <v>2.0254629629630483E-5</v>
      </c>
      <c r="CI3" s="24">
        <f>IF(BQ3&lt;&gt;"",BQ3,IF(BR3&lt;&gt;"",BR3,IF(BS3&lt;&gt;"",BS3,IF(BT3&lt;&gt;"",BT3,IF(BU3&lt;&gt;"",BU3,IF(BV3&lt;&gt;"",BV3,IF(BW3&lt;&gt;"",BW3,IF(BX3&lt;&gt;"",BX3,IF(BY3&lt;&gt;"",BY3,IF(BZ3&lt;&gt;"",BZ3,IF(CA3&lt;&gt;"",CA3,IF(CB3&lt;&gt;"",CB3,IF(CC3&lt;&gt;"",CC3,"")))))))))))))</f>
        <v>2.0254629629630483E-5</v>
      </c>
      <c r="CJ3" s="24">
        <f>IF(BR3&lt;&gt;"",BR3,IF(BS3&lt;&gt;"",BS3,IF(BT3&lt;&gt;"",BT3,IF(BU3&lt;&gt;"",BU3,IF(BV3&lt;&gt;"",BV3,IF(BW3&lt;&gt;"",BW3,IF(BX3&lt;&gt;"",BX3,IF(BY3&lt;&gt;"",BY3,IF(BZ3&lt;&gt;"",BZ3,IF(CA3&lt;&gt;"",CA3,IF(CB3&lt;&gt;"",CB3,IF(CC3&lt;&gt;"",CC3,""))))))))))))</f>
        <v>2.0254629629630483E-5</v>
      </c>
      <c r="CM3" s="24" t="str">
        <f>IF($AJ3=$CL$1,$BC3,"")</f>
        <v/>
      </c>
      <c r="CN3" s="24" t="str">
        <f>IF($AK3=$CL$1,$BD3,"")</f>
        <v/>
      </c>
      <c r="CO3" s="24">
        <f>IF($AL3=$CL$1,$BE3,"")</f>
        <v>4.3981481481526752E-6</v>
      </c>
      <c r="CP3" s="24" t="str">
        <f>IF($AM3=$CL$1,$BF3,"")</f>
        <v/>
      </c>
      <c r="CQ3" s="24" t="str">
        <f>IF($AN3=$CL$1,$BG3,"")</f>
        <v/>
      </c>
      <c r="CR3" s="24" t="str">
        <f>IF($AO3=$CL$1,$BH3,"")</f>
        <v/>
      </c>
      <c r="CS3" s="24" t="str">
        <f>IF($AP3=$CL$1,$BI3,"")</f>
        <v/>
      </c>
      <c r="CT3" s="24" t="str">
        <f>IF($AQ3=$CL$1,$BJ3,"")</f>
        <v/>
      </c>
      <c r="CU3" s="24" t="str">
        <f>IF($AR3=$CL$1,$BK3,"")</f>
        <v/>
      </c>
      <c r="CV3" s="24" t="str">
        <f>IF($AS3=$CL$1,$BL3,"")</f>
        <v/>
      </c>
      <c r="CW3" s="24" t="str">
        <f>IF($AT3=$CL$1,$BM3,"")</f>
        <v/>
      </c>
      <c r="CX3" s="24" t="str">
        <f>IF($AU3=$CL$1,$BN3,"")</f>
        <v/>
      </c>
      <c r="CY3" s="24" t="str">
        <f>IF(AND($AV3&lt;&gt;"", $AV3=$CL$1),$BO3,IF(AND($AU3&lt;&gt;"", $AU3=$CL$1,$AV3=""),$BO3,IF(AND($AT3&lt;&gt;"", $AT3=$CL$1,$AU3=""),$BO3,IF(AND($AS3&lt;&gt;"", $AS3=$CL$1,$AT3=""),$BO3,IF(AND($AR3&lt;&gt;"", $AR3=$CL$1,$AS3=""),$BO3,IF(AND($AQ3&lt;&gt;"", $AQ3=$CL$1,$AR3=""),$BO3,IF(AND($AP3&lt;&gt;"", $AP3=$CL$1,$AQ3=""),$BO3,IF(AND($AO3&lt;&gt;"", $AO3=$CL$1,$AP3=""),$BO3,IF(AND($AN3&lt;&gt;"", $AN3=$CL$1,$AO3=""),$BO3,IF(AND($AM3&lt;&gt;"", $AM3=$CL$1,$AN3=""),$BO3,IF(AND($AL3&lt;&gt;"", $AL3=$CL$1,$AM3=""),$BO3,IF(AND($AK3&lt;&gt;"", $AK3=$CL$1,$AL3=""),$BO3,""))))))))))))</f>
        <v/>
      </c>
      <c r="CZ3" s="1">
        <f>COUNTIF(CM3,"&gt;0")</f>
        <v>0</v>
      </c>
      <c r="DA3" s="1">
        <f>COUNTIF(CM3:CY3,"&gt;0")</f>
        <v>1</v>
      </c>
      <c r="DB3" s="24">
        <f>SUM(CM3:CY3)</f>
        <v>4.3981481481526752E-6</v>
      </c>
      <c r="DC3" s="24">
        <f>IF(COUNTIF(CM3:CY3,"&gt;0")&gt;0,AVERAGE(CM3:CY3),"")</f>
        <v>4.3981481481526752E-6</v>
      </c>
      <c r="DD3" s="24">
        <f>MAX(CM3:CY3)</f>
        <v>4.3981481481526752E-6</v>
      </c>
      <c r="DE3" s="24">
        <f>IF(CM3&lt;&gt;"",CM3,IF(CN3&lt;&gt;"",CN3,IF(CO3&lt;&gt;"",CO3,IF(CP3&lt;&gt;"",CP3,IF(CQ3&lt;&gt;"",CQ3,IF(CR3&lt;&gt;"",CR3,IF(CS3&lt;&gt;"",CS3,IF(CT3&lt;&gt;"",CT3,IF(CU3&lt;&gt;"",CU3,IF(CV3&lt;&gt;"",CV3,IF(CW3&lt;&gt;"",CW3,IF(CX3&lt;&gt;"",CX3,IF(CY3&lt;&gt;"",CY3,"")))))))))))))</f>
        <v>4.3981481481526752E-6</v>
      </c>
      <c r="DF3" s="24">
        <f>IF(CN3&lt;&gt;"",CN3,IF(CO3&lt;&gt;"",CO3,IF(CP3&lt;&gt;"",CP3,IF(CQ3&lt;&gt;"",CQ3,IF(CR3&lt;&gt;"",CR3,IF(CS3&lt;&gt;"",CS3,IF(CT3&lt;&gt;"",CT3,IF(CU3&lt;&gt;"",CU3,IF(CV3&lt;&gt;"",CV3,IF(CW3&lt;&gt;"",CW3,IF(CX3&lt;&gt;"",CX3,IF(CY3&lt;&gt;"",CY3,""))))))))))))</f>
        <v>4.3981481481526752E-6</v>
      </c>
      <c r="DI3" s="24">
        <f>IF($AJ3=$DH$1,$BC3,"")</f>
        <v>2.7777777777751589E-6</v>
      </c>
      <c r="DJ3" s="24" t="str">
        <f>IF($AK3=$DH$1,$BD3,"")</f>
        <v/>
      </c>
      <c r="DK3" s="24" t="str">
        <f>IF($AL3=$DH$1,$BE3,"")</f>
        <v/>
      </c>
      <c r="DL3" s="24" t="str">
        <f>IF($AM3=$DH$1,$BF3,"")</f>
        <v/>
      </c>
      <c r="DM3" s="24" t="str">
        <f>IF($AN3=$DH$1,$BG3,"")</f>
        <v/>
      </c>
      <c r="DN3" s="24" t="str">
        <f>IF($AO3=$DH$1,$BH3,"")</f>
        <v/>
      </c>
      <c r="DO3" s="24" t="str">
        <f>IF($AP3=$DH$1,$BI3,"")</f>
        <v/>
      </c>
      <c r="DP3" s="24" t="str">
        <f>IF($AQ3=$DH$1,$BJ3,"")</f>
        <v/>
      </c>
      <c r="DQ3" s="24" t="str">
        <f>IF($AR3=$DH$1,$BK3,"")</f>
        <v/>
      </c>
      <c r="DR3" s="24" t="str">
        <f>IF($AS3=$DH$1,$BL3,"")</f>
        <v/>
      </c>
      <c r="DS3" s="24" t="str">
        <f>IF($AT3=$DH$1,$BM3,"")</f>
        <v/>
      </c>
      <c r="DT3" s="24" t="str">
        <f>IF($AU3=$DH$1,$BN3,"")</f>
        <v/>
      </c>
      <c r="DU3" s="24" t="str">
        <f>IF(AND($AV3&lt;&gt;"", $AV3=$DH$1),$BO3,IF(AND($AU3&lt;&gt;"", $AU3=$DH$1,$AV3=""),$BO3,IF(AND($AT3&lt;&gt;"", $AT3=$DH$1,$AU3=""),$BO3,IF(AND($AS3&lt;&gt;"", $AS3=$DH$1,$AT3=""),$BO3,IF(AND($AR3&lt;&gt;"", $AR3=$DH$1,$AS3=""),$BO3,IF(AND($AQ3&lt;&gt;"", $AQ3=$DH$1,$AR3=""),$BO3,IF(AND($AP3&lt;&gt;"", $AP3=$DH$1,$AQ3=""),$BO3,IF(AND($AO3&lt;&gt;"", $AO3=$DH$1,$AP3=""),$BO3,IF(AND($AN3&lt;&gt;"", $AN3=$DH$1,$AO3=""),$BO3,IF(AND($AM3&lt;&gt;"", $AM3=$DH$1,$AN3=""),$BO3,IF(AND($AL3&lt;&gt;"", $AL3=$DH$1,$AM3=""),$BO3,IF(AND($AK3&lt;&gt;"", $AK3=$DH$1,$AL3=""),$BO3,""))))))))))))</f>
        <v/>
      </c>
      <c r="DV3" s="1">
        <f>COUNTIF(DI3,"&gt;0")</f>
        <v>1</v>
      </c>
      <c r="DW3" s="1">
        <f>COUNTIF(DI3:DU3,"&gt;0")</f>
        <v>1</v>
      </c>
      <c r="DX3" s="24">
        <f>SUM(DI3:DU3)</f>
        <v>2.7777777777751589E-6</v>
      </c>
      <c r="DY3" s="24">
        <f>IF(COUNTIF(DI3:DU3,"&gt;0")&gt;0,AVERAGE(DI3:DU3),"")</f>
        <v>2.7777777777751589E-6</v>
      </c>
      <c r="DZ3" s="24">
        <f>MAX(DI3:DU3)</f>
        <v>2.7777777777751589E-6</v>
      </c>
      <c r="EA3" s="24">
        <f>IF(DI3&lt;&gt;"",DI3,IF(DJ3&lt;&gt;"",DJ3,IF(DK3&lt;&gt;"",DK3,IF(DL3&lt;&gt;"",DL3,IF(DM3&lt;&gt;"",DM3,IF(DN3&lt;&gt;"",DN3,IF(DO3&lt;&gt;"",DO3,IF(DP3&lt;&gt;"",DP3,IF(DQ3&lt;&gt;"",DQ3,IF(DR3&lt;&gt;"",DR3,IF(DS3&lt;&gt;"",DS3,IF(DT3&lt;&gt;"",DT3,IF(DU3&lt;&gt;"",DU3,"")))))))))))))</f>
        <v>2.7777777777751589E-6</v>
      </c>
      <c r="EB3" s="24" t="str">
        <f>IF(DJ3&lt;&gt;"",DJ3,IF(DK3&lt;&gt;"",DK3,IF(DL3&lt;&gt;"",DL3,IF(DM3&lt;&gt;"",DM3,IF(DN3&lt;&gt;"",DN3,IF(DO3&lt;&gt;"",DO3,IF(DP3&lt;&gt;"",DP3,IF(DQ3&lt;&gt;"",DQ3,IF(DR3&lt;&gt;"",DR3,IF(DS3&lt;&gt;"",DS3,IF(DT3&lt;&gt;"",DT3,IF(DU3&lt;&gt;"",DU3,""))))))))))))</f>
        <v/>
      </c>
      <c r="EE3" s="24" t="str">
        <f>IF($AJ3=$ED$1,$BC3,"")</f>
        <v/>
      </c>
      <c r="EF3" s="24" t="str">
        <f>IF($AK3=$ED$1,$BD3,"")</f>
        <v/>
      </c>
      <c r="EG3" s="24" t="str">
        <f>IF($AL3=$ED$1,$BE3,"")</f>
        <v/>
      </c>
      <c r="EH3" s="24" t="str">
        <f>IF($AM3=$ED$1,$BF3,"")</f>
        <v/>
      </c>
      <c r="EI3" s="24" t="str">
        <f>IF($AN3=$ED$1,$BG3,"")</f>
        <v/>
      </c>
      <c r="EJ3" s="24" t="str">
        <f>IF($AO3=$ED$1,$BH3,"")</f>
        <v/>
      </c>
      <c r="EK3" s="24" t="str">
        <f>IF($AP3=$ED$1,$BI3,"")</f>
        <v/>
      </c>
      <c r="EL3" s="24" t="str">
        <f>IF($AQ3=$ED$1,$BJ3,"")</f>
        <v/>
      </c>
      <c r="EM3" s="24" t="str">
        <f>IF($AR3=$ED$1,$BK3,"")</f>
        <v/>
      </c>
      <c r="EN3" s="24" t="str">
        <f>IF($AS3=$ED$1,$BL3,"")</f>
        <v/>
      </c>
      <c r="EO3" s="24" t="str">
        <f>IF($AT3=$ED$1,$BM3,"")</f>
        <v/>
      </c>
      <c r="EP3" s="24" t="str">
        <f>IF($AU3=$ED$1,$BN3,"")</f>
        <v/>
      </c>
      <c r="EQ3" s="24" t="str">
        <f>IF(AND($AV3&lt;&gt;"", $AV3=$ED$1),$BO3,IF(AND($AU3&lt;&gt;"", $AU3=$ED$1,$AV3=""),$BO3,IF(AND($AT3&lt;&gt;"", $AT3=$ED$1,$AU3=""),$BO3,IF(AND($AS3&lt;&gt;"", $AS3=$ED$1,$AT3=""),$BO3,IF(AND($AR3&lt;&gt;"", $AR3=$ED$1,$AS3=""),$BO3,IF(AND($AQ3&lt;&gt;"", $AQ3=$ED$1,$AR3=""),$BO3,IF(AND($AP3&lt;&gt;"", $AP3=$ED$1,$AQ3=""),$BO3,IF(AND($AO3&lt;&gt;"", $AO3=$ED$1,$AP3=""),$BO3,IF(AND($AN3&lt;&gt;"", $AN3=$ED$1,$AO3=""),$BO3,IF(AND($AM3&lt;&gt;"", $AM3=$ED$1,$AN3=""),$BO3,IF(AND($AL3&lt;&gt;"", $AL3=$ED$1,$AM3=""),$BO3,IF(AND($AK3&lt;&gt;"", $AK3=$ED$1,$AL3=""),$BO3,""))))))))))))</f>
        <v/>
      </c>
      <c r="ER3" s="1">
        <f>COUNTIF(EE3,"&gt;0")</f>
        <v>0</v>
      </c>
      <c r="ES3" s="1">
        <f>COUNTIF(EE3:EQ3,"&gt;0")</f>
        <v>0</v>
      </c>
      <c r="ET3" s="24">
        <f>SUM(EE3:EQ3)</f>
        <v>0</v>
      </c>
      <c r="EU3" s="24" t="str">
        <f>IF(COUNTIF(EE3:EQ3,"&gt;0")&gt;0,AVERAGE(EE3:EQ3),"")</f>
        <v/>
      </c>
      <c r="EV3" s="24">
        <f>MAX(EE3:EQ3)</f>
        <v>0</v>
      </c>
      <c r="EW3" s="24" t="str">
        <f>IF(EE3&lt;&gt;"",EE3,IF(EF3&lt;&gt;"",EF3,IF(EG3&lt;&gt;"",EG3,IF(EH3&lt;&gt;"",EH3,IF(EI3&lt;&gt;"",EI3,IF(EJ3&lt;&gt;"",EJ3,IF(EK3&lt;&gt;"",EK3,IF(EL3&lt;&gt;"",EL3,IF(EM3&lt;&gt;"",EM3,IF(EN3&lt;&gt;"",EN3,IF(EO3&lt;&gt;"",EO3,IF(EP3&lt;&gt;"",EP3,IF(EQ3&lt;&gt;"",EQ3,"")))))))))))))</f>
        <v/>
      </c>
      <c r="EX3" s="24" t="str">
        <f>IF(EF3&lt;&gt;"",EF3,IF(EG3&lt;&gt;"",EG3,IF(EH3&lt;&gt;"",EH3,IF(EI3&lt;&gt;"",EI3,IF(EJ3&lt;&gt;"",EJ3,IF(EK3&lt;&gt;"",EK3,IF(EL3&lt;&gt;"",EL3,IF(EM3&lt;&gt;"",EM3,IF(EN3&lt;&gt;"",EN3,IF(EO3&lt;&gt;"",EO3,IF(EP3&lt;&gt;"",EP3,IF(EQ3&lt;&gt;"",EQ3,""))))))))))))</f>
        <v/>
      </c>
      <c r="EZ3" s="24">
        <f>SUM(CF3,DB3,DX3,ET3)</f>
        <v>3.3757715277780292E-5</v>
      </c>
      <c r="FA3" s="24">
        <f>IF(AND(C3&lt;&gt;"",C3&lt;=6),C3/86400,6/86400)</f>
        <v>3.3757715277779093E-5</v>
      </c>
      <c r="FB3" s="40">
        <f>(FA3-EZ3)*86400</f>
        <v>-1.0362804364616451E-13</v>
      </c>
      <c r="FD3" s="24">
        <f>IF(R3&gt;0,R3-P3,"")</f>
        <v>2.7777777777751589E-6</v>
      </c>
      <c r="FE3" s="24">
        <f>IF(R3&gt;0,R3-Q3,"")</f>
        <v>8.1018518518008453E-7</v>
      </c>
      <c r="FF3" s="24"/>
      <c r="FG3" s="49">
        <f>K3</f>
        <v>1</v>
      </c>
      <c r="FH3" s="8">
        <f>C3</f>
        <v>2.9166666000001134</v>
      </c>
      <c r="FI3" s="49">
        <f>L3</f>
        <v>0</v>
      </c>
      <c r="FJ3" s="49">
        <f t="shared" ref="FJ3:FK18" si="10">AY3</f>
        <v>1</v>
      </c>
      <c r="FK3" s="49">
        <f t="shared" si="10"/>
        <v>3</v>
      </c>
      <c r="FL3" s="51">
        <f>IF(FD3&lt;&gt;"",FD3*86400,"")</f>
        <v>0.23999999999977373</v>
      </c>
      <c r="FM3" s="49">
        <f t="shared" si="3"/>
        <v>0</v>
      </c>
      <c r="FN3" s="49">
        <f t="shared" si="3"/>
        <v>2</v>
      </c>
      <c r="FO3" s="51">
        <f>IF(CF3&lt;&gt;"",CF3*86400,"")</f>
        <v>2.2966666000000524</v>
      </c>
      <c r="FP3" s="51">
        <f t="shared" ref="FP3:FS18" si="11">IF(CG3&lt;&gt;"",CG3*86400,"")</f>
        <v>1.1483333000000262</v>
      </c>
      <c r="FQ3" s="51">
        <f t="shared" si="11"/>
        <v>1.7500000000000737</v>
      </c>
      <c r="FR3" s="51">
        <f t="shared" si="11"/>
        <v>1.7500000000000737</v>
      </c>
      <c r="FS3" s="51">
        <f t="shared" si="11"/>
        <v>1.7500000000000737</v>
      </c>
      <c r="FT3" s="1">
        <f t="shared" si="4"/>
        <v>0</v>
      </c>
      <c r="FU3" s="1">
        <f t="shared" si="0"/>
        <v>1</v>
      </c>
      <c r="FV3" s="51">
        <f>IF(DB3&lt;&gt;"",DB3*86400,"")</f>
        <v>0.38000000000039114</v>
      </c>
      <c r="FW3" s="51">
        <f t="shared" ref="FW3:FZ18" si="12">IF(DC3&lt;&gt;"",DC3*86400,"")</f>
        <v>0.38000000000039114</v>
      </c>
      <c r="FX3" s="51">
        <f t="shared" si="12"/>
        <v>0.38000000000039114</v>
      </c>
      <c r="FY3" s="51">
        <f t="shared" si="12"/>
        <v>0.38000000000039114</v>
      </c>
      <c r="FZ3" s="51">
        <f t="shared" si="12"/>
        <v>0.38000000000039114</v>
      </c>
      <c r="GA3" s="1">
        <f t="shared" si="5"/>
        <v>1</v>
      </c>
      <c r="GB3" s="1">
        <f t="shared" si="1"/>
        <v>1</v>
      </c>
      <c r="GC3" s="51">
        <f>IF(DX3&lt;&gt;"",DX3*86400,"")</f>
        <v>0.23999999999977373</v>
      </c>
      <c r="GD3" s="51">
        <f t="shared" ref="GD3:GG18" si="13">IF(DY3&lt;&gt;"",DY3*86400,"")</f>
        <v>0.23999999999977373</v>
      </c>
      <c r="GE3" s="51">
        <f t="shared" si="13"/>
        <v>0.23999999999977373</v>
      </c>
      <c r="GF3" s="51">
        <f t="shared" si="13"/>
        <v>0.23999999999977373</v>
      </c>
      <c r="GG3" s="51" t="str">
        <f t="shared" si="13"/>
        <v/>
      </c>
      <c r="GH3" s="1">
        <f t="shared" si="6"/>
        <v>0</v>
      </c>
      <c r="GI3" s="1">
        <f t="shared" si="2"/>
        <v>0</v>
      </c>
      <c r="GJ3" s="40">
        <f>IF(ET3&lt;&gt;"",ET3*86400,"")</f>
        <v>0</v>
      </c>
      <c r="GK3" s="40" t="str">
        <f t="shared" ref="GK3:GN18" si="14">IF(EU3&lt;&gt;"",EU3*86400,"")</f>
        <v/>
      </c>
      <c r="GL3" s="40">
        <f t="shared" si="14"/>
        <v>0</v>
      </c>
      <c r="GM3" s="40" t="str">
        <f t="shared" si="14"/>
        <v/>
      </c>
      <c r="GN3" s="40" t="str">
        <f t="shared" si="14"/>
        <v/>
      </c>
    </row>
    <row r="4" spans="1:196" s="42" customFormat="1" hidden="1" x14ac:dyDescent="0.25">
      <c r="A4" s="30">
        <v>3</v>
      </c>
      <c r="B4" s="30">
        <v>0</v>
      </c>
      <c r="C4" s="30">
        <v>9.8333323999997226</v>
      </c>
      <c r="D4" s="41">
        <f t="shared" ref="D4:D67" si="15">IF(C4&gt;0,P4+(C4/86400),"")</f>
        <v>2.7512538569444439E-2</v>
      </c>
      <c r="E4" s="41">
        <f t="shared" ref="E4:E67" si="16">P4+(6/86400)</f>
        <v>2.7468171296296296E-2</v>
      </c>
      <c r="F4" s="42">
        <v>1</v>
      </c>
      <c r="G4" s="42" t="s">
        <v>288</v>
      </c>
      <c r="H4" s="42">
        <v>2</v>
      </c>
      <c r="J4" s="62"/>
      <c r="K4" s="23">
        <f t="shared" ref="K4:K67" si="17">IF(AND(A4=3,J4&lt;&gt;"kein ET"),1,0)</f>
        <v>1</v>
      </c>
      <c r="L4" s="63">
        <f t="shared" ref="L4:L67" si="18">IF(C4&gt;6,1,0)</f>
        <v>1</v>
      </c>
      <c r="M4" s="57">
        <f t="shared" ref="M4:M67" si="19">IF(AJ4="ic",1,0)</f>
        <v>0</v>
      </c>
      <c r="N4" s="57">
        <f t="shared" ref="N4:N67" si="20">IF(COUNTIF(AJ4:AW4,"ic")&gt;0,0,1)</f>
        <v>0</v>
      </c>
      <c r="O4" s="57">
        <f t="shared" ref="O4:O67" si="21">IF(OR(COUNTIF(AK4:AW4,"street")&gt;0, COUNTIF(AK4:AW4,"surt")&gt;0, COUNTIF(AK4:AW4,"wheel")&gt;0 ),0,1)</f>
        <v>0</v>
      </c>
      <c r="P4" s="43">
        <v>2.7398726851851851E-2</v>
      </c>
      <c r="Q4" s="43">
        <v>2.7407407407407408E-2</v>
      </c>
      <c r="R4" s="43">
        <v>2.7408912037037037E-2</v>
      </c>
      <c r="S4" s="43">
        <v>2.7426851851851852E-2</v>
      </c>
      <c r="T4" s="43">
        <v>2.7408912037037037E-2</v>
      </c>
      <c r="U4" s="43">
        <v>2.7426851851851852E-2</v>
      </c>
      <c r="V4" s="43">
        <v>2.7430555555555555E-2</v>
      </c>
      <c r="W4" s="43">
        <v>2.7443981481481482E-2</v>
      </c>
      <c r="X4" s="43">
        <v>2.7450810185185189E-2</v>
      </c>
      <c r="Y4" s="43"/>
      <c r="Z4" s="43"/>
      <c r="AA4" s="43"/>
      <c r="AB4" s="43"/>
      <c r="AC4" s="43"/>
      <c r="AD4" s="43"/>
      <c r="AE4" s="43"/>
      <c r="AF4" s="43">
        <v>2.751203703703704E-2</v>
      </c>
      <c r="AG4" s="43">
        <f t="shared" ref="AG4:AG67" si="22">IF($D4&lt;=$E4,$D4,$E4)</f>
        <v>2.7468171296296296E-2</v>
      </c>
      <c r="AH4" s="43" t="str">
        <f t="shared" ref="AH4:AH67" si="23">IF($D4&lt;=$E4,"TO","EB")</f>
        <v>EB</v>
      </c>
      <c r="AI4" s="43" t="str">
        <f t="shared" si="7"/>
        <v>X</v>
      </c>
      <c r="AJ4" s="42" t="s">
        <v>282</v>
      </c>
      <c r="AK4" s="42" t="s">
        <v>280</v>
      </c>
      <c r="AL4" s="42" t="s">
        <v>286</v>
      </c>
      <c r="AM4" s="42" t="s">
        <v>280</v>
      </c>
      <c r="AN4" s="42" t="s">
        <v>286</v>
      </c>
      <c r="AO4" s="42" t="s">
        <v>280</v>
      </c>
      <c r="AW4" s="42" t="str">
        <f t="shared" ref="AW4:AW67" si="24">IF(AV4&lt;&gt;"",AV4,IF(AU4&lt;&gt;"",AU4,IF(AT4&lt;&gt;"",AT4,IF(AS4&lt;&gt;"",AS4,IF(AR4&lt;&gt;"",AR4,IF(AQ4&lt;&gt;"",AQ4,IF(AP4&lt;&gt;"",AP4,IF(AO4&lt;&gt;"",AO4,IF(AN4&lt;&gt;"",AN4,IF(AM4&lt;&gt;"",AM4,IF(AL4&lt;&gt;"",AL4,IF(AK4&lt;&gt;"",AK4,AJ4))))))))))))</f>
        <v>ic</v>
      </c>
      <c r="AY4" s="42">
        <f t="shared" ref="AY4:AY67" si="25">IF(AJ4="ic",0,(IF(AK4="ic",1,IF(AL4="ic",2,IF(AM4="ic",3,IF(AN4="ic",4,IF(AO4="ic",5,IF(AP4="ic",6,IF(AQ4="ic",7,IF(AR4="ic",8,(IF(AS4="ic",9,(IF(AT4="ic",10,IF(AU4="ic",11,IF(AV4="ic",12,999))))))))))))))))</f>
        <v>1</v>
      </c>
      <c r="AZ4" s="42">
        <f t="shared" si="8"/>
        <v>5</v>
      </c>
      <c r="BA4" s="42">
        <f t="shared" ref="BA4:BA67" si="26">COUNTIF(AK4:AV4,"*")</f>
        <v>5</v>
      </c>
      <c r="BB4" s="42">
        <f t="shared" ref="BB4:BB67" si="27">BA4-AZ4</f>
        <v>0</v>
      </c>
      <c r="BC4" s="45">
        <f t="shared" ref="BC4:BC67" si="28">IF(AND(AJ4&lt;&gt;"",AK4&lt;&gt;""),T4-P4,IF(AJ4&lt;&gt;"",AG4-P4,""))</f>
        <v>1.0185185185185991E-5</v>
      </c>
      <c r="BD4" s="45">
        <f t="shared" si="9"/>
        <v>1.7939814814814381E-5</v>
      </c>
      <c r="BE4" s="45">
        <f t="shared" si="9"/>
        <v>3.7037037037036813E-6</v>
      </c>
      <c r="BF4" s="45">
        <f t="shared" si="9"/>
        <v>1.3425925925927146E-5</v>
      </c>
      <c r="BG4" s="45">
        <f t="shared" si="9"/>
        <v>6.8287037037068066E-6</v>
      </c>
      <c r="BH4" s="45" t="str">
        <f t="shared" si="9"/>
        <v/>
      </c>
      <c r="BI4" s="45" t="str">
        <f t="shared" si="9"/>
        <v/>
      </c>
      <c r="BJ4" s="45" t="str">
        <f t="shared" si="9"/>
        <v/>
      </c>
      <c r="BK4" s="45" t="str">
        <f t="shared" si="9"/>
        <v/>
      </c>
      <c r="BL4" s="45" t="str">
        <f t="shared" si="9"/>
        <v/>
      </c>
      <c r="BM4" s="45" t="str">
        <f t="shared" si="9"/>
        <v/>
      </c>
      <c r="BN4" s="45" t="str">
        <f t="shared" si="9"/>
        <v/>
      </c>
      <c r="BO4" s="45">
        <f>IF(AV4&lt;&gt;"",AG4-AE4,IF(AU4&lt;&gt;"",AG4-AD4,IF(AT4&lt;&gt;"",AG4-AC4,IF(AS4&lt;&gt;"",AG4-AB4,IF(AR4&lt;&gt;"",AG4-AA4,IF(AQ4&lt;&gt;"",AG4-Z4,IF(AP4&lt;&gt;"",AG4-Y4,IF(AO4&lt;&gt;"",AG4-X4,IF(AN4&lt;&gt;"",AG4-W4,IF(AM4&lt;&gt;"",AG4-V4,IF(AL4&lt;&gt;"",AG4-U4,IF(AK4&lt;&gt;"",AG4-T4,""))))))))))))</f>
        <v>1.7361111111106886E-5</v>
      </c>
      <c r="BQ4" s="45" t="str">
        <f t="shared" ref="BQ4:BQ67" si="29">IF($AJ4=$BP$1,$BC4,"")</f>
        <v/>
      </c>
      <c r="BR4" s="45">
        <f t="shared" ref="BR4:BR67" si="30">IF($AK4=$BP$1,$BD4,"")</f>
        <v>1.7939814814814381E-5</v>
      </c>
      <c r="BS4" s="45" t="str">
        <f t="shared" ref="BS4:BS67" si="31">IF($AL4=$BP$1,$BE4,"")</f>
        <v/>
      </c>
      <c r="BT4" s="45">
        <f t="shared" ref="BT4:BT67" si="32">IF($AM4=$BP$1,$BF4,"")</f>
        <v>1.3425925925927146E-5</v>
      </c>
      <c r="BU4" s="45" t="str">
        <f t="shared" ref="BU4:BU67" si="33">IF($AN4=$BP$1,$BG4,"")</f>
        <v/>
      </c>
      <c r="BV4" s="45" t="str">
        <f t="shared" ref="BV4:BV67" si="34">IF($AO4=$BP$1,$BH4,"")</f>
        <v/>
      </c>
      <c r="BW4" s="45" t="str">
        <f t="shared" ref="BW4:BW67" si="35">IF($AP4=$BP$1,$BI4,"")</f>
        <v/>
      </c>
      <c r="BX4" s="45" t="str">
        <f t="shared" ref="BX4:BX67" si="36">IF($AQ4=$BP$1,$BJ4,"")</f>
        <v/>
      </c>
      <c r="BY4" s="45" t="str">
        <f t="shared" ref="BY4:BY67" si="37">IF($AR4=$BP$1,$BK4,"")</f>
        <v/>
      </c>
      <c r="BZ4" s="45" t="str">
        <f t="shared" ref="BZ4:BZ67" si="38">IF($AS4=$BP$1,$BL4,"")</f>
        <v/>
      </c>
      <c r="CA4" s="45" t="str">
        <f t="shared" ref="CA4:CA67" si="39">IF($AT4=$BP$1,$BM4,"")</f>
        <v/>
      </c>
      <c r="CB4" s="45" t="str">
        <f t="shared" ref="CB4:CB67" si="40">IF($AU4=$BP$1,$BN4,"")</f>
        <v/>
      </c>
      <c r="CC4" s="45">
        <f t="shared" ref="CC4:CC67" si="41">IF(AND($AV4&lt;&gt;"", $AV4=$BP$1),$BO4,IF(AND($AU4&lt;&gt;"", $AU4=$BP$1,$AV4=""),$BO4,IF(AND($AT4&lt;&gt;"", $AT4=$BP$1,$AU4=""),$BO4,IF(AND($AS4&lt;&gt;"", $AS4=$BP$1,$AT4=""),$BO4,IF(AND($AR4&lt;&gt;"", $AR4=$BP$1,$AS4=""),$BO4,IF(AND($AQ4&lt;&gt;"", $AQ4=$BP$1,$AR4=""),$BO4,IF(AND($AP4&lt;&gt;"", $AP4=$BP$1,$AQ4=""),$BO4,IF(AND($AO4&lt;&gt;"", $AO4=$BP$1,$AP4=""),$BO4,IF(AND($AN4&lt;&gt;"", $AN4=$BP$1,$AO4=""),$BO4,IF(AND($AM4&lt;&gt;"", $AM4=$BP$1,$AN4=""),$BO4,IF(AND($AL4&lt;&gt;"", $AL4=$BP$1,$AM4=""),$BO4,IF(AND($AK4&lt;&gt;"", $AK4=$BP$1,$AL4=""),$BO4,""))))))))))))</f>
        <v>1.7361111111106886E-5</v>
      </c>
      <c r="CD4" s="42">
        <f t="shared" ref="CD4:CD67" si="42">COUNTIF(BQ4,"&gt;0")</f>
        <v>0</v>
      </c>
      <c r="CE4" s="42">
        <f t="shared" ref="CE4:CE67" si="43">COUNTIF(BQ4:CC4,"&gt;0")</f>
        <v>3</v>
      </c>
      <c r="CF4" s="45">
        <f t="shared" ref="CF4:CF67" si="44">SUM(BQ4:CC4)</f>
        <v>4.8726851851848413E-5</v>
      </c>
      <c r="CG4" s="45">
        <f t="shared" ref="CG4:CG67" si="45">IF(COUNTIF(BQ4:CC4,"&gt;0")&gt;0,AVERAGE(BQ4:CC4),"")</f>
        <v>1.6242283950616138E-5</v>
      </c>
      <c r="CH4" s="45">
        <f t="shared" ref="CH4:CH67" si="46">MAX(BQ4:CC4)</f>
        <v>1.7939814814814381E-5</v>
      </c>
      <c r="CI4" s="45">
        <f t="shared" ref="CI4:CI67" si="47">IF(BQ4&lt;&gt;"",BQ4,IF(BR4&lt;&gt;"",BR4,IF(BS4&lt;&gt;"",BS4,IF(BT4&lt;&gt;"",BT4,IF(BU4&lt;&gt;"",BU4,IF(BV4&lt;&gt;"",BV4,IF(BW4&lt;&gt;"",BW4,IF(BX4&lt;&gt;"",BX4,IF(BY4&lt;&gt;"",BY4,IF(BZ4&lt;&gt;"",BZ4,IF(CA4&lt;&gt;"",CA4,IF(CB4&lt;&gt;"",CB4,IF(CC4&lt;&gt;"",CC4,"")))))))))))))</f>
        <v>1.7939814814814381E-5</v>
      </c>
      <c r="CJ4" s="45">
        <f t="shared" ref="CJ4:CJ67" si="48">IF(BR4&lt;&gt;"",BR4,IF(BS4&lt;&gt;"",BS4,IF(BT4&lt;&gt;"",BT4,IF(BU4&lt;&gt;"",BU4,IF(BV4&lt;&gt;"",BV4,IF(BW4&lt;&gt;"",BW4,IF(BX4&lt;&gt;"",BX4,IF(BY4&lt;&gt;"",BY4,IF(BZ4&lt;&gt;"",BZ4,IF(CA4&lt;&gt;"",CA4,IF(CB4&lt;&gt;"",CB4,IF(CC4&lt;&gt;"",CC4,""))))))))))))</f>
        <v>1.7939814814814381E-5</v>
      </c>
      <c r="CM4" s="45" t="str">
        <f t="shared" ref="CM4:CM67" si="49">IF($AJ4=$CL$1,$BC4,"")</f>
        <v/>
      </c>
      <c r="CN4" s="45" t="str">
        <f t="shared" ref="CN4:CN67" si="50">IF($AK4=$CL$1,$BD4,"")</f>
        <v/>
      </c>
      <c r="CO4" s="45">
        <f t="shared" ref="CO4:CO67" si="51">IF($AL4=$CL$1,$BE4,"")</f>
        <v>3.7037037037036813E-6</v>
      </c>
      <c r="CP4" s="45" t="str">
        <f t="shared" ref="CP4:CP67" si="52">IF($AM4=$CL$1,$BF4,"")</f>
        <v/>
      </c>
      <c r="CQ4" s="45">
        <f t="shared" ref="CQ4:CQ67" si="53">IF($AN4=$CL$1,$BG4,"")</f>
        <v>6.8287037037068066E-6</v>
      </c>
      <c r="CR4" s="45" t="str">
        <f t="shared" ref="CR4:CR67" si="54">IF($AO4=$CL$1,$BH4,"")</f>
        <v/>
      </c>
      <c r="CS4" s="45" t="str">
        <f t="shared" ref="CS4:CS67" si="55">IF($AP4=$CL$1,$BI4,"")</f>
        <v/>
      </c>
      <c r="CT4" s="45" t="str">
        <f t="shared" ref="CT4:CT67" si="56">IF($AQ4=$CL$1,$BJ4,"")</f>
        <v/>
      </c>
      <c r="CU4" s="45" t="str">
        <f t="shared" ref="CU4:CU67" si="57">IF($AR4=$CL$1,$BK4,"")</f>
        <v/>
      </c>
      <c r="CV4" s="45" t="str">
        <f t="shared" ref="CV4:CV67" si="58">IF($AS4=$CL$1,$BL4,"")</f>
        <v/>
      </c>
      <c r="CW4" s="45" t="str">
        <f t="shared" ref="CW4:CW67" si="59">IF($AT4=$CL$1,$BM4,"")</f>
        <v/>
      </c>
      <c r="CX4" s="45" t="str">
        <f t="shared" ref="CX4:CX67" si="60">IF($AU4=$CL$1,$BN4,"")</f>
        <v/>
      </c>
      <c r="CY4" s="45" t="str">
        <f t="shared" ref="CY4:CY67" si="61">IF(AND($AV4&lt;&gt;"", $AV4=$CL$1),$BO4,IF(AND($AU4&lt;&gt;"", $AU4=$CL$1,$AV4=""),$BO4,IF(AND($AT4&lt;&gt;"", $AT4=$CL$1,$AU4=""),$BO4,IF(AND($AS4&lt;&gt;"", $AS4=$CL$1,$AT4=""),$BO4,IF(AND($AR4&lt;&gt;"", $AR4=$CL$1,$AS4=""),$BO4,IF(AND($AQ4&lt;&gt;"", $AQ4=$CL$1,$AR4=""),$BO4,IF(AND($AP4&lt;&gt;"", $AP4=$CL$1,$AQ4=""),$BO4,IF(AND($AO4&lt;&gt;"", $AO4=$CL$1,$AP4=""),$BO4,IF(AND($AN4&lt;&gt;"", $AN4=$CL$1,$AO4=""),$BO4,IF(AND($AM4&lt;&gt;"", $AM4=$CL$1,$AN4=""),$BO4,IF(AND($AL4&lt;&gt;"", $AL4=$CL$1,$AM4=""),$BO4,IF(AND($AK4&lt;&gt;"", $AK4=$CL$1,$AL4=""),$BO4,""))))))))))))</f>
        <v/>
      </c>
      <c r="CZ4" s="42">
        <f t="shared" ref="CZ4:CZ67" si="62">COUNTIF(CM4,"&gt;0")</f>
        <v>0</v>
      </c>
      <c r="DA4" s="42">
        <f t="shared" ref="DA4:DA67" si="63">COUNTIF(CM4:CY4,"&gt;0")</f>
        <v>2</v>
      </c>
      <c r="DB4" s="45">
        <f t="shared" ref="DB4:DB67" si="64">SUM(CM4:CY4)</f>
        <v>1.0532407407410488E-5</v>
      </c>
      <c r="DC4" s="45">
        <f t="shared" ref="DC4:DC67" si="65">IF(COUNTIF(CM4:CY4,"&gt;0")&gt;0,AVERAGE(CM4:CY4),"")</f>
        <v>5.2662037037052439E-6</v>
      </c>
      <c r="DD4" s="45">
        <f t="shared" ref="DD4:DD67" si="66">MAX(CM4:CY4)</f>
        <v>6.8287037037068066E-6</v>
      </c>
      <c r="DE4" s="45">
        <f t="shared" ref="DE4:DE67" si="67">IF(CM4&lt;&gt;"",CM4,IF(CN4&lt;&gt;"",CN4,IF(CO4&lt;&gt;"",CO4,IF(CP4&lt;&gt;"",CP4,IF(CQ4&lt;&gt;"",CQ4,IF(CR4&lt;&gt;"",CR4,IF(CS4&lt;&gt;"",CS4,IF(CT4&lt;&gt;"",CT4,IF(CU4&lt;&gt;"",CU4,IF(CV4&lt;&gt;"",CV4,IF(CW4&lt;&gt;"",CW4,IF(CX4&lt;&gt;"",CX4,IF(CY4&lt;&gt;"",CY4,"")))))))))))))</f>
        <v>3.7037037037036813E-6</v>
      </c>
      <c r="DF4" s="45">
        <f t="shared" ref="DF4:DF67" si="68">IF(CN4&lt;&gt;"",CN4,IF(CO4&lt;&gt;"",CO4,IF(CP4&lt;&gt;"",CP4,IF(CQ4&lt;&gt;"",CQ4,IF(CR4&lt;&gt;"",CR4,IF(CS4&lt;&gt;"",CS4,IF(CT4&lt;&gt;"",CT4,IF(CU4&lt;&gt;"",CU4,IF(CV4&lt;&gt;"",CV4,IF(CW4&lt;&gt;"",CW4,IF(CX4&lt;&gt;"",CX4,IF(CY4&lt;&gt;"",CY4,""))))))))))))</f>
        <v>3.7037037037036813E-6</v>
      </c>
      <c r="DI4" s="45">
        <f t="shared" ref="DI4:DI67" si="69">IF($AJ4=$DH$1,$BC4,"")</f>
        <v>1.0185185185185991E-5</v>
      </c>
      <c r="DJ4" s="45" t="str">
        <f t="shared" ref="DJ4:DJ67" si="70">IF($AK4=$DH$1,$BD4,"")</f>
        <v/>
      </c>
      <c r="DK4" s="45" t="str">
        <f t="shared" ref="DK4:DK67" si="71">IF($AL4=$DH$1,$BE4,"")</f>
        <v/>
      </c>
      <c r="DL4" s="45" t="str">
        <f t="shared" ref="DL4:DL67" si="72">IF($AM4=$DH$1,$BF4,"")</f>
        <v/>
      </c>
      <c r="DM4" s="45" t="str">
        <f t="shared" ref="DM4:DM67" si="73">IF($AN4=$DH$1,$BG4,"")</f>
        <v/>
      </c>
      <c r="DN4" s="45" t="str">
        <f t="shared" ref="DN4:DN67" si="74">IF($AO4=$DH$1,$BH4,"")</f>
        <v/>
      </c>
      <c r="DO4" s="45" t="str">
        <f t="shared" ref="DO4:DO67" si="75">IF($AP4=$DH$1,$BI4,"")</f>
        <v/>
      </c>
      <c r="DP4" s="45" t="str">
        <f t="shared" ref="DP4:DP67" si="76">IF($AQ4=$DH$1,$BJ4,"")</f>
        <v/>
      </c>
      <c r="DQ4" s="45" t="str">
        <f t="shared" ref="DQ4:DQ67" si="77">IF($AR4=$DH$1,$BK4,"")</f>
        <v/>
      </c>
      <c r="DR4" s="45" t="str">
        <f t="shared" ref="DR4:DR67" si="78">IF($AS4=$DH$1,$BL4,"")</f>
        <v/>
      </c>
      <c r="DS4" s="45" t="str">
        <f t="shared" ref="DS4:DS67" si="79">IF($AT4=$DH$1,$BM4,"")</f>
        <v/>
      </c>
      <c r="DT4" s="45" t="str">
        <f t="shared" ref="DT4:DT67" si="80">IF($AU4=$DH$1,$BN4,"")</f>
        <v/>
      </c>
      <c r="DU4" s="45" t="str">
        <f t="shared" ref="DU4:DU67" si="81">IF(AND($AV4&lt;&gt;"", $AV4=$DH$1),$BO4,IF(AND($AU4&lt;&gt;"", $AU4=$DH$1,$AV4=""),$BO4,IF(AND($AT4&lt;&gt;"", $AT4=$DH$1,$AU4=""),$BO4,IF(AND($AS4&lt;&gt;"", $AS4=$DH$1,$AT4=""),$BO4,IF(AND($AR4&lt;&gt;"", $AR4=$DH$1,$AS4=""),$BO4,IF(AND($AQ4&lt;&gt;"", $AQ4=$DH$1,$AR4=""),$BO4,IF(AND($AP4&lt;&gt;"", $AP4=$DH$1,$AQ4=""),$BO4,IF(AND($AO4&lt;&gt;"", $AO4=$DH$1,$AP4=""),$BO4,IF(AND($AN4&lt;&gt;"", $AN4=$DH$1,$AO4=""),$BO4,IF(AND($AM4&lt;&gt;"", $AM4=$DH$1,$AN4=""),$BO4,IF(AND($AL4&lt;&gt;"", $AL4=$DH$1,$AM4=""),$BO4,IF(AND($AK4&lt;&gt;"", $AK4=$DH$1,$AL4=""),$BO4,""))))))))))))</f>
        <v/>
      </c>
      <c r="DV4" s="42">
        <f t="shared" ref="DV4:DV67" si="82">COUNTIF(DI4,"&gt;0")</f>
        <v>1</v>
      </c>
      <c r="DW4" s="42">
        <f t="shared" ref="DW4:DW67" si="83">COUNTIF(DI4:DU4,"&gt;0")</f>
        <v>1</v>
      </c>
      <c r="DX4" s="45">
        <f t="shared" ref="DX4:DX67" si="84">SUM(DI4:DU4)</f>
        <v>1.0185185185185991E-5</v>
      </c>
      <c r="DY4" s="45">
        <f t="shared" ref="DY4:DY67" si="85">IF(COUNTIF(DI4:DU4,"&gt;0")&gt;0,AVERAGE(DI4:DU4),"")</f>
        <v>1.0185185185185991E-5</v>
      </c>
      <c r="DZ4" s="45">
        <f t="shared" ref="DZ4:DZ67" si="86">MAX(DI4:DU4)</f>
        <v>1.0185185185185991E-5</v>
      </c>
      <c r="EA4" s="45">
        <f t="shared" ref="EA4:EA67" si="87">IF(DI4&lt;&gt;"",DI4,IF(DJ4&lt;&gt;"",DJ4,IF(DK4&lt;&gt;"",DK4,IF(DL4&lt;&gt;"",DL4,IF(DM4&lt;&gt;"",DM4,IF(DN4&lt;&gt;"",DN4,IF(DO4&lt;&gt;"",DO4,IF(DP4&lt;&gt;"",DP4,IF(DQ4&lt;&gt;"",DQ4,IF(DR4&lt;&gt;"",DR4,IF(DS4&lt;&gt;"",DS4,IF(DT4&lt;&gt;"",DT4,IF(DU4&lt;&gt;"",DU4,"")))))))))))))</f>
        <v>1.0185185185185991E-5</v>
      </c>
      <c r="EB4" s="45" t="str">
        <f t="shared" ref="EB4:EB67" si="88">IF(DJ4&lt;&gt;"",DJ4,IF(DK4&lt;&gt;"",DK4,IF(DL4&lt;&gt;"",DL4,IF(DM4&lt;&gt;"",DM4,IF(DN4&lt;&gt;"",DN4,IF(DO4&lt;&gt;"",DO4,IF(DP4&lt;&gt;"",DP4,IF(DQ4&lt;&gt;"",DQ4,IF(DR4&lt;&gt;"",DR4,IF(DS4&lt;&gt;"",DS4,IF(DT4&lt;&gt;"",DT4,IF(DU4&lt;&gt;"",DU4,""))))))))))))</f>
        <v/>
      </c>
      <c r="EE4" s="45" t="str">
        <f t="shared" ref="EE4:EE67" si="89">IF($AJ4=$ED$1,$BC4,"")</f>
        <v/>
      </c>
      <c r="EF4" s="45" t="str">
        <f t="shared" ref="EF4:EF67" si="90">IF($AK4=$ED$1,$BD4,"")</f>
        <v/>
      </c>
      <c r="EG4" s="45" t="str">
        <f t="shared" ref="EG4:EG67" si="91">IF($AL4=$ED$1,$BE4,"")</f>
        <v/>
      </c>
      <c r="EH4" s="45" t="str">
        <f t="shared" ref="EH4:EH67" si="92">IF($AM4=$ED$1,$BF4,"")</f>
        <v/>
      </c>
      <c r="EI4" s="45" t="str">
        <f t="shared" ref="EI4:EI67" si="93">IF($AN4=$ED$1,$BG4,"")</f>
        <v/>
      </c>
      <c r="EJ4" s="45" t="str">
        <f t="shared" ref="EJ4:EJ67" si="94">IF($AO4=$ED$1,$BH4,"")</f>
        <v/>
      </c>
      <c r="EK4" s="45" t="str">
        <f t="shared" ref="EK4:EK67" si="95">IF($AP4=$ED$1,$BI4,"")</f>
        <v/>
      </c>
      <c r="EL4" s="45" t="str">
        <f t="shared" ref="EL4:EL67" si="96">IF($AQ4=$ED$1,$BJ4,"")</f>
        <v/>
      </c>
      <c r="EM4" s="45" t="str">
        <f t="shared" ref="EM4:EM67" si="97">IF($AR4=$ED$1,$BK4,"")</f>
        <v/>
      </c>
      <c r="EN4" s="45" t="str">
        <f t="shared" ref="EN4:EN67" si="98">IF($AS4=$ED$1,$BL4,"")</f>
        <v/>
      </c>
      <c r="EO4" s="45" t="str">
        <f t="shared" ref="EO4:EO67" si="99">IF($AT4=$ED$1,$BM4,"")</f>
        <v/>
      </c>
      <c r="EP4" s="45" t="str">
        <f t="shared" ref="EP4:EP67" si="100">IF($AU4=$ED$1,$BN4,"")</f>
        <v/>
      </c>
      <c r="EQ4" s="45" t="str">
        <f t="shared" ref="EQ4:EQ67" si="101">IF(AND($AV4&lt;&gt;"", $AV4=$ED$1),$BO4,IF(AND($AU4&lt;&gt;"", $AU4=$ED$1,$AV4=""),$BO4,IF(AND($AT4&lt;&gt;"", $AT4=$ED$1,$AU4=""),$BO4,IF(AND($AS4&lt;&gt;"", $AS4=$ED$1,$AT4=""),$BO4,IF(AND($AR4&lt;&gt;"", $AR4=$ED$1,$AS4=""),$BO4,IF(AND($AQ4&lt;&gt;"", $AQ4=$ED$1,$AR4=""),$BO4,IF(AND($AP4&lt;&gt;"", $AP4=$ED$1,$AQ4=""),$BO4,IF(AND($AO4&lt;&gt;"", $AO4=$ED$1,$AP4=""),$BO4,IF(AND($AN4&lt;&gt;"", $AN4=$ED$1,$AO4=""),$BO4,IF(AND($AM4&lt;&gt;"", $AM4=$ED$1,$AN4=""),$BO4,IF(AND($AL4&lt;&gt;"", $AL4=$ED$1,$AM4=""),$BO4,IF(AND($AK4&lt;&gt;"", $AK4=$ED$1,$AL4=""),$BO4,""))))))))))))</f>
        <v/>
      </c>
      <c r="ER4" s="42">
        <f t="shared" ref="ER4:ER67" si="102">COUNTIF(EE4,"&gt;0")</f>
        <v>0</v>
      </c>
      <c r="ES4" s="42">
        <f t="shared" ref="ES4:ES67" si="103">COUNTIF(EE4:EQ4,"&gt;0")</f>
        <v>0</v>
      </c>
      <c r="ET4" s="45">
        <f t="shared" ref="ET4:ET67" si="104">SUM(EE4:EQ4)</f>
        <v>0</v>
      </c>
      <c r="EU4" s="45" t="str">
        <f t="shared" ref="EU4:EU67" si="105">IF(COUNTIF(EE4:EQ4,"&gt;0")&gt;0,AVERAGE(EE4:EQ4),"")</f>
        <v/>
      </c>
      <c r="EV4" s="45">
        <f t="shared" ref="EV4:EV67" si="106">MAX(EE4:EQ4)</f>
        <v>0</v>
      </c>
      <c r="EW4" s="45" t="str">
        <f t="shared" ref="EW4:EW67" si="107">IF(EE4&lt;&gt;"",EE4,IF(EF4&lt;&gt;"",EF4,IF(EG4&lt;&gt;"",EG4,IF(EH4&lt;&gt;"",EH4,IF(EI4&lt;&gt;"",EI4,IF(EJ4&lt;&gt;"",EJ4,IF(EK4&lt;&gt;"",EK4,IF(EL4&lt;&gt;"",EL4,IF(EM4&lt;&gt;"",EM4,IF(EN4&lt;&gt;"",EN4,IF(EO4&lt;&gt;"",EO4,IF(EP4&lt;&gt;"",EP4,IF(EQ4&lt;&gt;"",EQ4,"")))))))))))))</f>
        <v/>
      </c>
      <c r="EX4" s="45" t="str">
        <f t="shared" ref="EX4:EX67" si="108">IF(EF4&lt;&gt;"",EF4,IF(EG4&lt;&gt;"",EG4,IF(EH4&lt;&gt;"",EH4,IF(EI4&lt;&gt;"",EI4,IF(EJ4&lt;&gt;"",EJ4,IF(EK4&lt;&gt;"",EK4,IF(EL4&lt;&gt;"",EL4,IF(EM4&lt;&gt;"",EM4,IF(EN4&lt;&gt;"",EN4,IF(EO4&lt;&gt;"",EO4,IF(EP4&lt;&gt;"",EP4,IF(EQ4&lt;&gt;"",EQ4,""))))))))))))</f>
        <v/>
      </c>
      <c r="EZ4" s="45">
        <f t="shared" ref="EZ4:EZ67" si="109">SUM(CF4,DB4,DX4,ET4)</f>
        <v>6.9444444444444892E-5</v>
      </c>
      <c r="FA4" s="24">
        <f t="shared" ref="FA4:FA67" si="110">IF(AND(C4&lt;&gt;"",C4&lt;=6),C4/86400,6/86400)</f>
        <v>6.9444444444444444E-5</v>
      </c>
      <c r="FB4" s="46">
        <f t="shared" ref="FB4:FB67" si="111">(FA4-EZ4)*86400</f>
        <v>-3.8640965427383378E-14</v>
      </c>
      <c r="FD4" s="45">
        <f t="shared" ref="FD4:FD67" si="112">IF(R4&gt;0,R4-P4,"")</f>
        <v>1.0185185185185991E-5</v>
      </c>
      <c r="FE4" s="45">
        <f t="shared" ref="FE4:FE67" si="113">IF(R4&gt;0,R4-Q4,"")</f>
        <v>1.5046296296290784E-6</v>
      </c>
      <c r="FG4" s="64">
        <f>K4</f>
        <v>1</v>
      </c>
      <c r="FH4" s="65">
        <f>C4</f>
        <v>9.8333323999997226</v>
      </c>
      <c r="FI4" s="64">
        <f>L4</f>
        <v>1</v>
      </c>
      <c r="FJ4" s="64">
        <f t="shared" si="10"/>
        <v>1</v>
      </c>
      <c r="FK4" s="64">
        <f t="shared" si="10"/>
        <v>5</v>
      </c>
      <c r="FL4" s="66">
        <f t="shared" ref="FL4:FL67" si="114">IF(FD4&lt;&gt;"",FD4*86400,"")</f>
        <v>0.88000000000006962</v>
      </c>
      <c r="FM4" s="64">
        <f t="shared" si="3"/>
        <v>0</v>
      </c>
      <c r="FN4" s="64">
        <f t="shared" si="3"/>
        <v>3</v>
      </c>
      <c r="FO4" s="66">
        <f t="shared" ref="FO4:FS67" si="115">IF(CF4&lt;&gt;"",CF4*86400,"")</f>
        <v>4.2099999999997024</v>
      </c>
      <c r="FP4" s="66">
        <f t="shared" si="11"/>
        <v>1.4033333333332343</v>
      </c>
      <c r="FQ4" s="66">
        <f t="shared" si="11"/>
        <v>1.5499999999999625</v>
      </c>
      <c r="FR4" s="66">
        <f t="shared" si="11"/>
        <v>1.5499999999999625</v>
      </c>
      <c r="FS4" s="66">
        <f t="shared" si="11"/>
        <v>1.5499999999999625</v>
      </c>
      <c r="FT4" s="42">
        <f t="shared" si="4"/>
        <v>0</v>
      </c>
      <c r="FU4" s="42">
        <f t="shared" si="0"/>
        <v>2</v>
      </c>
      <c r="FV4" s="66">
        <f t="shared" ref="FV4:FZ19" si="116">IF(DB4&lt;&gt;"",DB4*86400,"")</f>
        <v>0.91000000000026615</v>
      </c>
      <c r="FW4" s="66">
        <f t="shared" si="12"/>
        <v>0.45500000000013308</v>
      </c>
      <c r="FX4" s="66">
        <f t="shared" si="12"/>
        <v>0.59000000000026809</v>
      </c>
      <c r="FY4" s="66">
        <f t="shared" si="12"/>
        <v>0.31999999999999806</v>
      </c>
      <c r="FZ4" s="66">
        <f t="shared" si="12"/>
        <v>0.31999999999999806</v>
      </c>
      <c r="GA4" s="42">
        <f t="shared" si="5"/>
        <v>1</v>
      </c>
      <c r="GB4" s="42">
        <f t="shared" si="1"/>
        <v>1</v>
      </c>
      <c r="GC4" s="66">
        <f t="shared" ref="GC4:GG67" si="117">IF(DX4&lt;&gt;"",DX4*86400,"")</f>
        <v>0.88000000000006962</v>
      </c>
      <c r="GD4" s="66">
        <f t="shared" si="13"/>
        <v>0.88000000000006962</v>
      </c>
      <c r="GE4" s="66">
        <f t="shared" si="13"/>
        <v>0.88000000000006962</v>
      </c>
      <c r="GF4" s="66">
        <f t="shared" si="13"/>
        <v>0.88000000000006962</v>
      </c>
      <c r="GG4" s="66" t="str">
        <f t="shared" si="13"/>
        <v/>
      </c>
      <c r="GH4" s="42">
        <f t="shared" si="6"/>
        <v>0</v>
      </c>
      <c r="GI4" s="42">
        <f t="shared" si="2"/>
        <v>0</v>
      </c>
      <c r="GJ4" s="46">
        <f t="shared" ref="GJ4:GN67" si="118">IF(ET4&lt;&gt;"",ET4*86400,"")</f>
        <v>0</v>
      </c>
      <c r="GK4" s="46" t="str">
        <f t="shared" si="14"/>
        <v/>
      </c>
      <c r="GL4" s="46">
        <f t="shared" si="14"/>
        <v>0</v>
      </c>
      <c r="GM4" s="46" t="str">
        <f t="shared" si="14"/>
        <v/>
      </c>
      <c r="GN4" s="46" t="str">
        <f t="shared" si="14"/>
        <v/>
      </c>
    </row>
    <row r="5" spans="1:196" s="42" customFormat="1" hidden="1" x14ac:dyDescent="0.25">
      <c r="A5" s="30">
        <v>3</v>
      </c>
      <c r="B5" s="30">
        <v>0</v>
      </c>
      <c r="C5" s="30">
        <v>7.5666658000000755</v>
      </c>
      <c r="D5" s="41">
        <f t="shared" si="15"/>
        <v>3.1067901224537037E-2</v>
      </c>
      <c r="E5" s="41">
        <f t="shared" si="16"/>
        <v>3.1049768518518518E-2</v>
      </c>
      <c r="F5" s="42">
        <v>1</v>
      </c>
      <c r="G5" s="42" t="s">
        <v>288</v>
      </c>
      <c r="H5" s="42">
        <v>3</v>
      </c>
      <c r="J5" s="57"/>
      <c r="K5" s="23">
        <f t="shared" si="17"/>
        <v>1</v>
      </c>
      <c r="L5" s="63">
        <f t="shared" si="18"/>
        <v>1</v>
      </c>
      <c r="M5" s="57">
        <f t="shared" si="19"/>
        <v>0</v>
      </c>
      <c r="N5" s="57">
        <f t="shared" si="20"/>
        <v>0</v>
      </c>
      <c r="O5" s="57">
        <f t="shared" si="21"/>
        <v>0</v>
      </c>
      <c r="P5" s="43">
        <v>3.0980324074074073E-2</v>
      </c>
      <c r="Q5" s="43">
        <v>3.0987152777777777E-2</v>
      </c>
      <c r="R5" s="43">
        <v>3.0989583333333334E-2</v>
      </c>
      <c r="S5" s="43">
        <v>3.1031134259259255E-2</v>
      </c>
      <c r="T5" s="43">
        <v>3.0989583333333334E-2</v>
      </c>
      <c r="U5" s="43">
        <v>3.1031134259259255E-2</v>
      </c>
      <c r="V5" s="43">
        <v>3.104259259259259E-2</v>
      </c>
      <c r="W5" s="43"/>
      <c r="X5" s="43"/>
      <c r="Y5" s="43"/>
      <c r="Z5" s="43"/>
      <c r="AA5" s="43"/>
      <c r="AB5" s="43"/>
      <c r="AC5" s="43"/>
      <c r="AD5" s="43"/>
      <c r="AE5" s="43"/>
      <c r="AF5" s="43">
        <v>3.106724537037037E-2</v>
      </c>
      <c r="AG5" s="43">
        <f t="shared" si="22"/>
        <v>3.1049768518518518E-2</v>
      </c>
      <c r="AH5" s="43" t="str">
        <f t="shared" si="23"/>
        <v>EB</v>
      </c>
      <c r="AI5" s="43" t="str">
        <f t="shared" si="7"/>
        <v>X</v>
      </c>
      <c r="AJ5" s="42" t="s">
        <v>282</v>
      </c>
      <c r="AK5" s="42" t="s">
        <v>280</v>
      </c>
      <c r="AL5" s="42" t="s">
        <v>286</v>
      </c>
      <c r="AM5" s="42" t="s">
        <v>280</v>
      </c>
      <c r="AW5" s="42" t="str">
        <f t="shared" si="24"/>
        <v>ic</v>
      </c>
      <c r="AY5" s="42">
        <f t="shared" si="25"/>
        <v>1</v>
      </c>
      <c r="AZ5" s="42">
        <f t="shared" si="8"/>
        <v>3</v>
      </c>
      <c r="BA5" s="42">
        <f t="shared" si="26"/>
        <v>3</v>
      </c>
      <c r="BB5" s="42">
        <f t="shared" si="27"/>
        <v>0</v>
      </c>
      <c r="BC5" s="45">
        <f t="shared" si="28"/>
        <v>9.259259259260938E-6</v>
      </c>
      <c r="BD5" s="45">
        <f t="shared" si="9"/>
        <v>4.1550925925920579E-5</v>
      </c>
      <c r="BE5" s="45">
        <f t="shared" si="9"/>
        <v>1.1458333333335541E-5</v>
      </c>
      <c r="BF5" s="45" t="str">
        <f t="shared" si="9"/>
        <v/>
      </c>
      <c r="BG5" s="45" t="str">
        <f t="shared" si="9"/>
        <v/>
      </c>
      <c r="BH5" s="45" t="str">
        <f t="shared" si="9"/>
        <v/>
      </c>
      <c r="BI5" s="45" t="str">
        <f t="shared" si="9"/>
        <v/>
      </c>
      <c r="BJ5" s="45" t="str">
        <f t="shared" si="9"/>
        <v/>
      </c>
      <c r="BK5" s="45" t="str">
        <f t="shared" si="9"/>
        <v/>
      </c>
      <c r="BL5" s="45" t="str">
        <f t="shared" si="9"/>
        <v/>
      </c>
      <c r="BM5" s="45" t="str">
        <f t="shared" si="9"/>
        <v/>
      </c>
      <c r="BN5" s="45" t="str">
        <f t="shared" si="9"/>
        <v/>
      </c>
      <c r="BO5" s="45">
        <f t="shared" ref="BO4:BO67" si="119">IF(AV5&lt;&gt;"",AG5-AE5,IF(AU5&lt;&gt;"",AG5-AD5,IF(AT5&lt;&gt;"",AG5-AC5,IF(AS5&lt;&gt;"",AG5-AB5,IF(AR5&lt;&gt;"",AG5-AA5,IF(AQ5&lt;&gt;"",AG5-Z5,IF(AP5&lt;&gt;"",AG5-Y5,IF(AO5&lt;&gt;"",AG5-X5,IF(AN5&lt;&gt;"",AG5-W5,IF(AM5&lt;&gt;"",AG5-V5,IF(AL5&lt;&gt;"",AG5-U5,IF(AK5&lt;&gt;"",AG5-T5,""))))))))))))</f>
        <v>7.1759259259278341E-6</v>
      </c>
      <c r="BQ5" s="45" t="str">
        <f t="shared" si="29"/>
        <v/>
      </c>
      <c r="BR5" s="45">
        <f t="shared" si="30"/>
        <v>4.1550925925920579E-5</v>
      </c>
      <c r="BS5" s="45" t="str">
        <f t="shared" si="31"/>
        <v/>
      </c>
      <c r="BT5" s="45" t="str">
        <f t="shared" si="32"/>
        <v/>
      </c>
      <c r="BU5" s="45" t="str">
        <f t="shared" si="33"/>
        <v/>
      </c>
      <c r="BV5" s="45" t="str">
        <f t="shared" si="34"/>
        <v/>
      </c>
      <c r="BW5" s="45" t="str">
        <f t="shared" si="35"/>
        <v/>
      </c>
      <c r="BX5" s="45" t="str">
        <f t="shared" si="36"/>
        <v/>
      </c>
      <c r="BY5" s="45" t="str">
        <f t="shared" si="37"/>
        <v/>
      </c>
      <c r="BZ5" s="45" t="str">
        <f t="shared" si="38"/>
        <v/>
      </c>
      <c r="CA5" s="45" t="str">
        <f t="shared" si="39"/>
        <v/>
      </c>
      <c r="CB5" s="45" t="str">
        <f t="shared" si="40"/>
        <v/>
      </c>
      <c r="CC5" s="45">
        <f t="shared" si="41"/>
        <v>7.1759259259278341E-6</v>
      </c>
      <c r="CD5" s="42">
        <f t="shared" si="42"/>
        <v>0</v>
      </c>
      <c r="CE5" s="42">
        <f t="shared" si="43"/>
        <v>2</v>
      </c>
      <c r="CF5" s="45">
        <f t="shared" si="44"/>
        <v>4.8726851851848413E-5</v>
      </c>
      <c r="CG5" s="45">
        <f t="shared" si="45"/>
        <v>2.4363425925924206E-5</v>
      </c>
      <c r="CH5" s="45">
        <f t="shared" si="46"/>
        <v>4.1550925925920579E-5</v>
      </c>
      <c r="CI5" s="45">
        <f t="shared" si="47"/>
        <v>4.1550925925920579E-5</v>
      </c>
      <c r="CJ5" s="45">
        <f t="shared" si="48"/>
        <v>4.1550925925920579E-5</v>
      </c>
      <c r="CM5" s="45" t="str">
        <f t="shared" si="49"/>
        <v/>
      </c>
      <c r="CN5" s="45" t="str">
        <f t="shared" si="50"/>
        <v/>
      </c>
      <c r="CO5" s="45">
        <f t="shared" si="51"/>
        <v>1.1458333333335541E-5</v>
      </c>
      <c r="CP5" s="45" t="str">
        <f t="shared" si="52"/>
        <v/>
      </c>
      <c r="CQ5" s="45" t="str">
        <f t="shared" si="53"/>
        <v/>
      </c>
      <c r="CR5" s="45" t="str">
        <f t="shared" si="54"/>
        <v/>
      </c>
      <c r="CS5" s="45" t="str">
        <f t="shared" si="55"/>
        <v/>
      </c>
      <c r="CT5" s="45" t="str">
        <f t="shared" si="56"/>
        <v/>
      </c>
      <c r="CU5" s="45" t="str">
        <f t="shared" si="57"/>
        <v/>
      </c>
      <c r="CV5" s="45" t="str">
        <f t="shared" si="58"/>
        <v/>
      </c>
      <c r="CW5" s="45" t="str">
        <f t="shared" si="59"/>
        <v/>
      </c>
      <c r="CX5" s="45" t="str">
        <f t="shared" si="60"/>
        <v/>
      </c>
      <c r="CY5" s="45" t="str">
        <f t="shared" si="61"/>
        <v/>
      </c>
      <c r="CZ5" s="42">
        <f t="shared" si="62"/>
        <v>0</v>
      </c>
      <c r="DA5" s="42">
        <f t="shared" si="63"/>
        <v>1</v>
      </c>
      <c r="DB5" s="45">
        <f t="shared" si="64"/>
        <v>1.1458333333335541E-5</v>
      </c>
      <c r="DC5" s="45">
        <f t="shared" si="65"/>
        <v>1.1458333333335541E-5</v>
      </c>
      <c r="DD5" s="45">
        <f t="shared" si="66"/>
        <v>1.1458333333335541E-5</v>
      </c>
      <c r="DE5" s="45">
        <f t="shared" si="67"/>
        <v>1.1458333333335541E-5</v>
      </c>
      <c r="DF5" s="45">
        <f t="shared" si="68"/>
        <v>1.1458333333335541E-5</v>
      </c>
      <c r="DI5" s="45">
        <f t="shared" si="69"/>
        <v>9.259259259260938E-6</v>
      </c>
      <c r="DJ5" s="45" t="str">
        <f t="shared" si="70"/>
        <v/>
      </c>
      <c r="DK5" s="45" t="str">
        <f t="shared" si="71"/>
        <v/>
      </c>
      <c r="DL5" s="45" t="str">
        <f t="shared" si="72"/>
        <v/>
      </c>
      <c r="DM5" s="45" t="str">
        <f t="shared" si="73"/>
        <v/>
      </c>
      <c r="DN5" s="45" t="str">
        <f t="shared" si="74"/>
        <v/>
      </c>
      <c r="DO5" s="45" t="str">
        <f t="shared" si="75"/>
        <v/>
      </c>
      <c r="DP5" s="45" t="str">
        <f t="shared" si="76"/>
        <v/>
      </c>
      <c r="DQ5" s="45" t="str">
        <f t="shared" si="77"/>
        <v/>
      </c>
      <c r="DR5" s="45" t="str">
        <f t="shared" si="78"/>
        <v/>
      </c>
      <c r="DS5" s="45" t="str">
        <f t="shared" si="79"/>
        <v/>
      </c>
      <c r="DT5" s="45" t="str">
        <f t="shared" si="80"/>
        <v/>
      </c>
      <c r="DU5" s="45" t="str">
        <f t="shared" si="81"/>
        <v/>
      </c>
      <c r="DV5" s="42">
        <f t="shared" si="82"/>
        <v>1</v>
      </c>
      <c r="DW5" s="42">
        <f t="shared" si="83"/>
        <v>1</v>
      </c>
      <c r="DX5" s="45">
        <f t="shared" si="84"/>
        <v>9.259259259260938E-6</v>
      </c>
      <c r="DY5" s="45">
        <f t="shared" si="85"/>
        <v>9.259259259260938E-6</v>
      </c>
      <c r="DZ5" s="45">
        <f t="shared" si="86"/>
        <v>9.259259259260938E-6</v>
      </c>
      <c r="EA5" s="45">
        <f t="shared" si="87"/>
        <v>9.259259259260938E-6</v>
      </c>
      <c r="EB5" s="45" t="str">
        <f t="shared" si="88"/>
        <v/>
      </c>
      <c r="EE5" s="45" t="str">
        <f t="shared" si="89"/>
        <v/>
      </c>
      <c r="EF5" s="45" t="str">
        <f t="shared" si="90"/>
        <v/>
      </c>
      <c r="EG5" s="45" t="str">
        <f t="shared" si="91"/>
        <v/>
      </c>
      <c r="EH5" s="45" t="str">
        <f t="shared" si="92"/>
        <v/>
      </c>
      <c r="EI5" s="45" t="str">
        <f t="shared" si="93"/>
        <v/>
      </c>
      <c r="EJ5" s="45" t="str">
        <f t="shared" si="94"/>
        <v/>
      </c>
      <c r="EK5" s="45" t="str">
        <f t="shared" si="95"/>
        <v/>
      </c>
      <c r="EL5" s="45" t="str">
        <f t="shared" si="96"/>
        <v/>
      </c>
      <c r="EM5" s="45" t="str">
        <f t="shared" si="97"/>
        <v/>
      </c>
      <c r="EN5" s="45" t="str">
        <f t="shared" si="98"/>
        <v/>
      </c>
      <c r="EO5" s="45" t="str">
        <f t="shared" si="99"/>
        <v/>
      </c>
      <c r="EP5" s="45" t="str">
        <f t="shared" si="100"/>
        <v/>
      </c>
      <c r="EQ5" s="45" t="str">
        <f t="shared" si="101"/>
        <v/>
      </c>
      <c r="ER5" s="42">
        <f t="shared" si="102"/>
        <v>0</v>
      </c>
      <c r="ES5" s="42">
        <f t="shared" si="103"/>
        <v>0</v>
      </c>
      <c r="ET5" s="45">
        <f t="shared" si="104"/>
        <v>0</v>
      </c>
      <c r="EU5" s="45" t="str">
        <f t="shared" si="105"/>
        <v/>
      </c>
      <c r="EV5" s="45">
        <f t="shared" si="106"/>
        <v>0</v>
      </c>
      <c r="EW5" s="45" t="str">
        <f t="shared" si="107"/>
        <v/>
      </c>
      <c r="EX5" s="45" t="str">
        <f t="shared" si="108"/>
        <v/>
      </c>
      <c r="EZ5" s="45">
        <f t="shared" si="109"/>
        <v>6.9444444444444892E-5</v>
      </c>
      <c r="FA5" s="24">
        <f t="shared" si="110"/>
        <v>6.9444444444444444E-5</v>
      </c>
      <c r="FB5" s="46">
        <f t="shared" si="111"/>
        <v>-3.8640965427383378E-14</v>
      </c>
      <c r="FD5" s="45">
        <f t="shared" si="112"/>
        <v>9.259259259260938E-6</v>
      </c>
      <c r="FE5" s="45">
        <f t="shared" si="113"/>
        <v>2.4305555555576008E-6</v>
      </c>
      <c r="FG5" s="64">
        <f>K5</f>
        <v>1</v>
      </c>
      <c r="FH5" s="65">
        <f>C5</f>
        <v>7.5666658000000755</v>
      </c>
      <c r="FI5" s="64">
        <f>L5</f>
        <v>1</v>
      </c>
      <c r="FJ5" s="64">
        <f t="shared" si="10"/>
        <v>1</v>
      </c>
      <c r="FK5" s="64">
        <f t="shared" si="10"/>
        <v>3</v>
      </c>
      <c r="FL5" s="66">
        <f t="shared" si="114"/>
        <v>0.80000000000014504</v>
      </c>
      <c r="FM5" s="64">
        <f t="shared" si="3"/>
        <v>0</v>
      </c>
      <c r="FN5" s="64">
        <f t="shared" si="3"/>
        <v>2</v>
      </c>
      <c r="FO5" s="66">
        <f t="shared" si="115"/>
        <v>4.2099999999997024</v>
      </c>
      <c r="FP5" s="66">
        <f t="shared" si="11"/>
        <v>2.1049999999998512</v>
      </c>
      <c r="FQ5" s="66">
        <f t="shared" si="11"/>
        <v>3.589999999999538</v>
      </c>
      <c r="FR5" s="66">
        <f t="shared" si="11"/>
        <v>3.589999999999538</v>
      </c>
      <c r="FS5" s="66">
        <f t="shared" si="11"/>
        <v>3.589999999999538</v>
      </c>
      <c r="FT5" s="42">
        <f t="shared" si="4"/>
        <v>0</v>
      </c>
      <c r="FU5" s="42">
        <f t="shared" si="0"/>
        <v>1</v>
      </c>
      <c r="FV5" s="66">
        <f t="shared" si="116"/>
        <v>0.99000000000019073</v>
      </c>
      <c r="FW5" s="66">
        <f t="shared" si="12"/>
        <v>0.99000000000019073</v>
      </c>
      <c r="FX5" s="66">
        <f t="shared" si="12"/>
        <v>0.99000000000019073</v>
      </c>
      <c r="FY5" s="66">
        <f t="shared" si="12"/>
        <v>0.99000000000019073</v>
      </c>
      <c r="FZ5" s="66">
        <f t="shared" si="12"/>
        <v>0.99000000000019073</v>
      </c>
      <c r="GA5" s="42">
        <f t="shared" si="5"/>
        <v>1</v>
      </c>
      <c r="GB5" s="42">
        <f t="shared" si="1"/>
        <v>1</v>
      </c>
      <c r="GC5" s="66">
        <f t="shared" si="117"/>
        <v>0.80000000000014504</v>
      </c>
      <c r="GD5" s="66">
        <f t="shared" si="13"/>
        <v>0.80000000000014504</v>
      </c>
      <c r="GE5" s="66">
        <f t="shared" si="13"/>
        <v>0.80000000000014504</v>
      </c>
      <c r="GF5" s="66">
        <f t="shared" si="13"/>
        <v>0.80000000000014504</v>
      </c>
      <c r="GG5" s="66" t="str">
        <f t="shared" si="13"/>
        <v/>
      </c>
      <c r="GH5" s="42">
        <f t="shared" si="6"/>
        <v>0</v>
      </c>
      <c r="GI5" s="42">
        <f t="shared" si="2"/>
        <v>0</v>
      </c>
      <c r="GJ5" s="46">
        <f t="shared" si="118"/>
        <v>0</v>
      </c>
      <c r="GK5" s="46" t="str">
        <f t="shared" si="14"/>
        <v/>
      </c>
      <c r="GL5" s="46">
        <f t="shared" si="14"/>
        <v>0</v>
      </c>
      <c r="GM5" s="46" t="str">
        <f t="shared" si="14"/>
        <v/>
      </c>
      <c r="GN5" s="46" t="str">
        <f t="shared" si="14"/>
        <v/>
      </c>
    </row>
    <row r="6" spans="1:196" hidden="1" x14ac:dyDescent="0.25">
      <c r="A6">
        <v>3</v>
      </c>
      <c r="B6">
        <v>0</v>
      </c>
      <c r="C6">
        <v>2.6333313000001946</v>
      </c>
      <c r="D6" s="11">
        <f t="shared" si="15"/>
        <v>2.6340316334490743E-2</v>
      </c>
      <c r="E6" s="11">
        <f t="shared" si="16"/>
        <v>2.6379282407407407E-2</v>
      </c>
      <c r="F6" s="1">
        <v>1</v>
      </c>
      <c r="G6" s="1" t="s">
        <v>288</v>
      </c>
      <c r="H6" s="1">
        <v>4</v>
      </c>
      <c r="J6" s="6"/>
      <c r="K6" s="23">
        <f t="shared" si="17"/>
        <v>1</v>
      </c>
      <c r="L6" s="23">
        <f t="shared" si="18"/>
        <v>0</v>
      </c>
      <c r="M6" s="6">
        <f t="shared" si="19"/>
        <v>1</v>
      </c>
      <c r="N6" s="6">
        <f t="shared" si="20"/>
        <v>0</v>
      </c>
      <c r="O6" s="57">
        <f t="shared" si="21"/>
        <v>0</v>
      </c>
      <c r="P6" s="4">
        <v>2.6309837962962962E-2</v>
      </c>
      <c r="Q6" s="4"/>
      <c r="R6" s="4"/>
      <c r="S6" s="4">
        <v>2.6312152777777778E-2</v>
      </c>
      <c r="T6" s="16">
        <v>2.6312152777777778E-2</v>
      </c>
      <c r="U6" s="4">
        <v>2.6313657407407407E-2</v>
      </c>
      <c r="V6" s="4">
        <v>2.6325810185185181E-2</v>
      </c>
      <c r="W6" s="16">
        <v>2.6332291666666671E-2</v>
      </c>
      <c r="X6" s="4">
        <v>2.6336805555555554E-2</v>
      </c>
      <c r="Y6" s="4"/>
      <c r="Z6" s="16"/>
      <c r="AA6" s="4"/>
      <c r="AB6" s="4"/>
      <c r="AC6" s="16"/>
      <c r="AD6" s="4"/>
      <c r="AE6" s="4"/>
      <c r="AF6" s="4">
        <v>2.633935185185185E-2</v>
      </c>
      <c r="AG6" s="4">
        <f t="shared" si="22"/>
        <v>2.6340316334490743E-2</v>
      </c>
      <c r="AH6" s="4" t="str">
        <f t="shared" si="23"/>
        <v>TO</v>
      </c>
      <c r="AI6" s="4" t="str">
        <f t="shared" si="7"/>
        <v/>
      </c>
      <c r="AJ6" s="1" t="s">
        <v>280</v>
      </c>
      <c r="AK6" s="17" t="s">
        <v>286</v>
      </c>
      <c r="AL6" s="1" t="s">
        <v>280</v>
      </c>
      <c r="AM6" s="1" t="s">
        <v>286</v>
      </c>
      <c r="AN6" s="17" t="s">
        <v>281</v>
      </c>
      <c r="AO6" s="1" t="s">
        <v>280</v>
      </c>
      <c r="AW6" s="1" t="str">
        <f t="shared" si="24"/>
        <v>ic</v>
      </c>
      <c r="AY6" s="1">
        <f t="shared" si="25"/>
        <v>0</v>
      </c>
      <c r="AZ6" s="1">
        <f t="shared" si="8"/>
        <v>5</v>
      </c>
      <c r="BA6" s="1">
        <f t="shared" si="26"/>
        <v>5</v>
      </c>
      <c r="BB6" s="1">
        <f t="shared" si="27"/>
        <v>0</v>
      </c>
      <c r="BC6" s="24">
        <f t="shared" si="28"/>
        <v>2.3148148148161019E-6</v>
      </c>
      <c r="BD6" s="24">
        <f t="shared" si="9"/>
        <v>1.5046296296290784E-6</v>
      </c>
      <c r="BE6" s="24">
        <f t="shared" si="9"/>
        <v>1.2152777777774126E-5</v>
      </c>
      <c r="BF6" s="24">
        <f t="shared" si="9"/>
        <v>6.4814814814892485E-6</v>
      </c>
      <c r="BG6" s="24">
        <f t="shared" si="9"/>
        <v>4.5138888888837658E-6</v>
      </c>
      <c r="BH6" s="24" t="str">
        <f t="shared" si="9"/>
        <v/>
      </c>
      <c r="BI6" s="24" t="str">
        <f t="shared" si="9"/>
        <v/>
      </c>
      <c r="BJ6" s="24" t="str">
        <f t="shared" si="9"/>
        <v/>
      </c>
      <c r="BK6" s="24" t="str">
        <f t="shared" si="9"/>
        <v/>
      </c>
      <c r="BL6" s="24" t="str">
        <f t="shared" si="9"/>
        <v/>
      </c>
      <c r="BM6" s="24" t="str">
        <f t="shared" si="9"/>
        <v/>
      </c>
      <c r="BN6" s="24" t="str">
        <f t="shared" si="9"/>
        <v/>
      </c>
      <c r="BO6" s="24">
        <f t="shared" si="119"/>
        <v>3.5107789351888907E-6</v>
      </c>
      <c r="BQ6" s="24">
        <f t="shared" si="29"/>
        <v>2.3148148148161019E-6</v>
      </c>
      <c r="BR6" s="24" t="str">
        <f t="shared" si="30"/>
        <v/>
      </c>
      <c r="BS6" s="24">
        <f t="shared" si="31"/>
        <v>1.2152777777774126E-5</v>
      </c>
      <c r="BT6" s="24" t="str">
        <f t="shared" si="32"/>
        <v/>
      </c>
      <c r="BU6" s="24" t="str">
        <f t="shared" si="33"/>
        <v/>
      </c>
      <c r="BV6" s="24" t="str">
        <f t="shared" si="34"/>
        <v/>
      </c>
      <c r="BW6" s="24" t="str">
        <f t="shared" si="35"/>
        <v/>
      </c>
      <c r="BX6" s="24" t="str">
        <f t="shared" si="36"/>
        <v/>
      </c>
      <c r="BY6" s="24" t="str">
        <f t="shared" si="37"/>
        <v/>
      </c>
      <c r="BZ6" s="24" t="str">
        <f t="shared" si="38"/>
        <v/>
      </c>
      <c r="CA6" s="24" t="str">
        <f t="shared" si="39"/>
        <v/>
      </c>
      <c r="CB6" s="24" t="str">
        <f t="shared" si="40"/>
        <v/>
      </c>
      <c r="CC6" s="24">
        <f t="shared" si="41"/>
        <v>3.5107789351888907E-6</v>
      </c>
      <c r="CD6" s="1">
        <f t="shared" si="42"/>
        <v>1</v>
      </c>
      <c r="CE6" s="1">
        <f t="shared" si="43"/>
        <v>3</v>
      </c>
      <c r="CF6" s="24">
        <f t="shared" si="44"/>
        <v>1.7978371527779119E-5</v>
      </c>
      <c r="CG6" s="24">
        <f t="shared" si="45"/>
        <v>5.992790509259706E-6</v>
      </c>
      <c r="CH6" s="24">
        <f t="shared" si="46"/>
        <v>1.2152777777774126E-5</v>
      </c>
      <c r="CI6" s="24">
        <f t="shared" si="47"/>
        <v>2.3148148148161019E-6</v>
      </c>
      <c r="CJ6" s="24">
        <f t="shared" si="48"/>
        <v>1.2152777777774126E-5</v>
      </c>
      <c r="CM6" s="24" t="str">
        <f t="shared" si="49"/>
        <v/>
      </c>
      <c r="CN6" s="24">
        <f t="shared" si="50"/>
        <v>1.5046296296290784E-6</v>
      </c>
      <c r="CO6" s="24" t="str">
        <f t="shared" si="51"/>
        <v/>
      </c>
      <c r="CP6" s="24">
        <f t="shared" si="52"/>
        <v>6.4814814814892485E-6</v>
      </c>
      <c r="CQ6" s="24" t="str">
        <f t="shared" si="53"/>
        <v/>
      </c>
      <c r="CR6" s="24" t="str">
        <f t="shared" si="54"/>
        <v/>
      </c>
      <c r="CS6" s="24" t="str">
        <f t="shared" si="55"/>
        <v/>
      </c>
      <c r="CT6" s="24" t="str">
        <f t="shared" si="56"/>
        <v/>
      </c>
      <c r="CU6" s="24" t="str">
        <f t="shared" si="57"/>
        <v/>
      </c>
      <c r="CV6" s="24" t="str">
        <f t="shared" si="58"/>
        <v/>
      </c>
      <c r="CW6" s="24" t="str">
        <f t="shared" si="59"/>
        <v/>
      </c>
      <c r="CX6" s="24" t="str">
        <f t="shared" si="60"/>
        <v/>
      </c>
      <c r="CY6" s="24" t="str">
        <f t="shared" si="61"/>
        <v/>
      </c>
      <c r="CZ6" s="1">
        <f t="shared" si="62"/>
        <v>0</v>
      </c>
      <c r="DA6" s="1">
        <f t="shared" si="63"/>
        <v>2</v>
      </c>
      <c r="DB6" s="24">
        <f t="shared" si="64"/>
        <v>7.9861111111183269E-6</v>
      </c>
      <c r="DC6" s="24">
        <f t="shared" si="65"/>
        <v>3.9930555555591635E-6</v>
      </c>
      <c r="DD6" s="24">
        <f t="shared" si="66"/>
        <v>6.4814814814892485E-6</v>
      </c>
      <c r="DE6" s="24">
        <f t="shared" si="67"/>
        <v>1.5046296296290784E-6</v>
      </c>
      <c r="DF6" s="24">
        <f t="shared" si="68"/>
        <v>1.5046296296290784E-6</v>
      </c>
      <c r="DI6" s="24" t="str">
        <f t="shared" si="69"/>
        <v/>
      </c>
      <c r="DJ6" s="24" t="str">
        <f t="shared" si="70"/>
        <v/>
      </c>
      <c r="DK6" s="24" t="str">
        <f t="shared" si="71"/>
        <v/>
      </c>
      <c r="DL6" s="24" t="str">
        <f t="shared" si="72"/>
        <v/>
      </c>
      <c r="DM6" s="24" t="str">
        <f t="shared" si="73"/>
        <v/>
      </c>
      <c r="DN6" s="24" t="str">
        <f t="shared" si="74"/>
        <v/>
      </c>
      <c r="DO6" s="24" t="str">
        <f t="shared" si="75"/>
        <v/>
      </c>
      <c r="DP6" s="24" t="str">
        <f t="shared" si="76"/>
        <v/>
      </c>
      <c r="DQ6" s="24" t="str">
        <f t="shared" si="77"/>
        <v/>
      </c>
      <c r="DR6" s="24" t="str">
        <f t="shared" si="78"/>
        <v/>
      </c>
      <c r="DS6" s="24" t="str">
        <f t="shared" si="79"/>
        <v/>
      </c>
      <c r="DT6" s="24" t="str">
        <f t="shared" si="80"/>
        <v/>
      </c>
      <c r="DU6" s="24" t="str">
        <f t="shared" si="81"/>
        <v/>
      </c>
      <c r="DV6" s="1">
        <f t="shared" si="82"/>
        <v>0</v>
      </c>
      <c r="DW6" s="1">
        <f t="shared" si="83"/>
        <v>0</v>
      </c>
      <c r="DX6" s="24">
        <f t="shared" si="84"/>
        <v>0</v>
      </c>
      <c r="DY6" s="24" t="str">
        <f t="shared" si="85"/>
        <v/>
      </c>
      <c r="DZ6" s="24">
        <f t="shared" si="86"/>
        <v>0</v>
      </c>
      <c r="EA6" s="24" t="str">
        <f t="shared" si="87"/>
        <v/>
      </c>
      <c r="EB6" s="24" t="str">
        <f t="shared" si="88"/>
        <v/>
      </c>
      <c r="EE6" s="24" t="str">
        <f t="shared" si="89"/>
        <v/>
      </c>
      <c r="EF6" s="24" t="str">
        <f t="shared" si="90"/>
        <v/>
      </c>
      <c r="EG6" s="24" t="str">
        <f t="shared" si="91"/>
        <v/>
      </c>
      <c r="EH6" s="24" t="str">
        <f t="shared" si="92"/>
        <v/>
      </c>
      <c r="EI6" s="24">
        <f t="shared" si="93"/>
        <v>4.5138888888837658E-6</v>
      </c>
      <c r="EJ6" s="24" t="str">
        <f t="shared" si="94"/>
        <v/>
      </c>
      <c r="EK6" s="24" t="str">
        <f t="shared" si="95"/>
        <v/>
      </c>
      <c r="EL6" s="24" t="str">
        <f t="shared" si="96"/>
        <v/>
      </c>
      <c r="EM6" s="24" t="str">
        <f t="shared" si="97"/>
        <v/>
      </c>
      <c r="EN6" s="24" t="str">
        <f t="shared" si="98"/>
        <v/>
      </c>
      <c r="EO6" s="24" t="str">
        <f t="shared" si="99"/>
        <v/>
      </c>
      <c r="EP6" s="24" t="str">
        <f t="shared" si="100"/>
        <v/>
      </c>
      <c r="EQ6" s="24" t="str">
        <f t="shared" si="101"/>
        <v/>
      </c>
      <c r="ER6" s="1">
        <f t="shared" si="102"/>
        <v>0</v>
      </c>
      <c r="ES6" s="1">
        <f t="shared" si="103"/>
        <v>1</v>
      </c>
      <c r="ET6" s="24">
        <f t="shared" si="104"/>
        <v>4.5138888888837658E-6</v>
      </c>
      <c r="EU6" s="24">
        <f t="shared" si="105"/>
        <v>4.5138888888837658E-6</v>
      </c>
      <c r="EV6" s="24">
        <f t="shared" si="106"/>
        <v>4.5138888888837658E-6</v>
      </c>
      <c r="EW6" s="24">
        <f t="shared" si="107"/>
        <v>4.5138888888837658E-6</v>
      </c>
      <c r="EX6" s="24">
        <f t="shared" si="108"/>
        <v>4.5138888888837658E-6</v>
      </c>
      <c r="EZ6" s="24">
        <f t="shared" si="109"/>
        <v>3.0478371527781212E-5</v>
      </c>
      <c r="FA6" s="24">
        <f t="shared" si="110"/>
        <v>3.0478371527780029E-5</v>
      </c>
      <c r="FB6" s="40">
        <f t="shared" si="111"/>
        <v>-1.0216437071330908E-13</v>
      </c>
      <c r="FD6" s="24" t="str">
        <f t="shared" si="112"/>
        <v/>
      </c>
      <c r="FE6" s="24" t="str">
        <f t="shared" si="113"/>
        <v/>
      </c>
      <c r="FG6" s="49">
        <f>K6</f>
        <v>1</v>
      </c>
      <c r="FH6" s="8">
        <f>C6</f>
        <v>2.6333313000001946</v>
      </c>
      <c r="FI6" s="49">
        <f>L6</f>
        <v>0</v>
      </c>
      <c r="FJ6" s="49">
        <f t="shared" si="10"/>
        <v>0</v>
      </c>
      <c r="FK6" s="49">
        <f t="shared" si="10"/>
        <v>5</v>
      </c>
      <c r="FL6" s="51" t="str">
        <f t="shared" si="114"/>
        <v/>
      </c>
      <c r="FM6" s="49">
        <f t="shared" si="3"/>
        <v>1</v>
      </c>
      <c r="FN6" s="49">
        <f t="shared" si="3"/>
        <v>3</v>
      </c>
      <c r="FO6" s="51">
        <f t="shared" si="115"/>
        <v>1.5533313000001159</v>
      </c>
      <c r="FP6" s="51">
        <f t="shared" si="11"/>
        <v>0.51777710000003863</v>
      </c>
      <c r="FQ6" s="51">
        <f t="shared" si="11"/>
        <v>1.0499999999996845</v>
      </c>
      <c r="FR6" s="51">
        <f t="shared" si="11"/>
        <v>0.2000000000001112</v>
      </c>
      <c r="FS6" s="51">
        <f t="shared" si="11"/>
        <v>1.0499999999996845</v>
      </c>
      <c r="FT6" s="1">
        <f t="shared" si="4"/>
        <v>0</v>
      </c>
      <c r="FU6" s="1">
        <f t="shared" si="0"/>
        <v>2</v>
      </c>
      <c r="FV6" s="51">
        <f t="shared" si="116"/>
        <v>0.69000000000062345</v>
      </c>
      <c r="FW6" s="51">
        <f t="shared" si="12"/>
        <v>0.34500000000031172</v>
      </c>
      <c r="FX6" s="51">
        <f t="shared" si="12"/>
        <v>0.56000000000067107</v>
      </c>
      <c r="FY6" s="51">
        <f t="shared" si="12"/>
        <v>0.12999999999995238</v>
      </c>
      <c r="FZ6" s="51">
        <f t="shared" si="12"/>
        <v>0.12999999999995238</v>
      </c>
      <c r="GA6" s="1">
        <f t="shared" si="5"/>
        <v>0</v>
      </c>
      <c r="GB6" s="1">
        <f t="shared" si="1"/>
        <v>0</v>
      </c>
      <c r="GC6" s="51">
        <f t="shared" si="117"/>
        <v>0</v>
      </c>
      <c r="GD6" s="51" t="str">
        <f t="shared" si="13"/>
        <v/>
      </c>
      <c r="GE6" s="51">
        <f t="shared" si="13"/>
        <v>0</v>
      </c>
      <c r="GF6" s="51" t="str">
        <f t="shared" si="13"/>
        <v/>
      </c>
      <c r="GG6" s="51" t="str">
        <f t="shared" si="13"/>
        <v/>
      </c>
      <c r="GH6" s="1">
        <f t="shared" si="6"/>
        <v>0</v>
      </c>
      <c r="GI6" s="1">
        <f t="shared" si="2"/>
        <v>1</v>
      </c>
      <c r="GJ6" s="40">
        <f t="shared" si="118"/>
        <v>0.38999999999955737</v>
      </c>
      <c r="GK6" s="40">
        <f t="shared" si="14"/>
        <v>0.38999999999955737</v>
      </c>
      <c r="GL6" s="40">
        <f t="shared" si="14"/>
        <v>0.38999999999955737</v>
      </c>
      <c r="GM6" s="40">
        <f t="shared" si="14"/>
        <v>0.38999999999955737</v>
      </c>
      <c r="GN6" s="40">
        <f t="shared" si="14"/>
        <v>0.38999999999955737</v>
      </c>
    </row>
    <row r="7" spans="1:196" hidden="1" x14ac:dyDescent="0.25">
      <c r="A7">
        <v>3</v>
      </c>
      <c r="B7">
        <v>0</v>
      </c>
      <c r="C7">
        <v>3.0499886000002734</v>
      </c>
      <c r="D7" s="11">
        <f t="shared" si="15"/>
        <v>2.9891782275462964E-2</v>
      </c>
      <c r="E7" s="11">
        <f t="shared" si="16"/>
        <v>2.9925925925925925E-2</v>
      </c>
      <c r="F7" s="1">
        <v>1</v>
      </c>
      <c r="G7" s="1" t="s">
        <v>288</v>
      </c>
      <c r="H7" s="1">
        <v>5</v>
      </c>
      <c r="J7" s="6"/>
      <c r="K7" s="23">
        <f t="shared" si="17"/>
        <v>1</v>
      </c>
      <c r="L7" s="23">
        <f t="shared" si="18"/>
        <v>0</v>
      </c>
      <c r="M7" s="6">
        <f t="shared" si="19"/>
        <v>0</v>
      </c>
      <c r="N7" s="6">
        <f t="shared" si="20"/>
        <v>0</v>
      </c>
      <c r="O7" s="57">
        <f t="shared" si="21"/>
        <v>1</v>
      </c>
      <c r="P7" s="4">
        <v>2.985648148148148E-2</v>
      </c>
      <c r="Q7" s="4">
        <v>2.9857870370370371E-2</v>
      </c>
      <c r="R7" s="4">
        <v>2.9859143518518514E-2</v>
      </c>
      <c r="S7" s="4"/>
      <c r="T7" s="16">
        <v>2.9859143518518514E-2</v>
      </c>
      <c r="U7" s="4"/>
      <c r="V7" s="4"/>
      <c r="W7" s="16"/>
      <c r="X7" s="4"/>
      <c r="Y7" s="4"/>
      <c r="Z7" s="16"/>
      <c r="AA7" s="4"/>
      <c r="AB7" s="4"/>
      <c r="AC7" s="16"/>
      <c r="AD7" s="4"/>
      <c r="AE7" s="4"/>
      <c r="AF7" s="4">
        <v>2.9891203703703708E-2</v>
      </c>
      <c r="AG7" s="4">
        <f t="shared" si="22"/>
        <v>2.9891782275462964E-2</v>
      </c>
      <c r="AH7" s="4" t="str">
        <f t="shared" si="23"/>
        <v>TO</v>
      </c>
      <c r="AI7" s="4" t="str">
        <f t="shared" si="7"/>
        <v/>
      </c>
      <c r="AJ7" s="1" t="s">
        <v>286</v>
      </c>
      <c r="AK7" s="17" t="s">
        <v>280</v>
      </c>
      <c r="AW7" s="1" t="str">
        <f t="shared" si="24"/>
        <v>ic</v>
      </c>
      <c r="AY7" s="1">
        <f t="shared" si="25"/>
        <v>1</v>
      </c>
      <c r="AZ7" s="1">
        <f t="shared" si="8"/>
        <v>1</v>
      </c>
      <c r="BA7" s="1">
        <f t="shared" si="26"/>
        <v>1</v>
      </c>
      <c r="BB7" s="1">
        <f t="shared" si="27"/>
        <v>0</v>
      </c>
      <c r="BC7" s="24">
        <f t="shared" si="28"/>
        <v>2.6620370370336599E-6</v>
      </c>
      <c r="BD7" s="24" t="str">
        <f t="shared" si="9"/>
        <v/>
      </c>
      <c r="BE7" s="24" t="str">
        <f t="shared" si="9"/>
        <v/>
      </c>
      <c r="BF7" s="24" t="str">
        <f t="shared" si="9"/>
        <v/>
      </c>
      <c r="BG7" s="24" t="str">
        <f t="shared" si="9"/>
        <v/>
      </c>
      <c r="BH7" s="24" t="str">
        <f t="shared" si="9"/>
        <v/>
      </c>
      <c r="BI7" s="24" t="str">
        <f t="shared" si="9"/>
        <v/>
      </c>
      <c r="BJ7" s="24" t="str">
        <f t="shared" si="9"/>
        <v/>
      </c>
      <c r="BK7" s="24" t="str">
        <f t="shared" si="9"/>
        <v/>
      </c>
      <c r="BL7" s="24" t="str">
        <f t="shared" si="9"/>
        <v/>
      </c>
      <c r="BM7" s="24" t="str">
        <f t="shared" si="9"/>
        <v/>
      </c>
      <c r="BN7" s="24" t="str">
        <f t="shared" si="9"/>
        <v/>
      </c>
      <c r="BO7" s="24">
        <f t="shared" si="119"/>
        <v>3.2638756944449593E-5</v>
      </c>
      <c r="BQ7" s="24" t="str">
        <f t="shared" si="29"/>
        <v/>
      </c>
      <c r="BR7" s="24" t="str">
        <f t="shared" si="30"/>
        <v/>
      </c>
      <c r="BS7" s="24" t="str">
        <f t="shared" si="31"/>
        <v/>
      </c>
      <c r="BT7" s="24" t="str">
        <f t="shared" si="32"/>
        <v/>
      </c>
      <c r="BU7" s="24" t="str">
        <f t="shared" si="33"/>
        <v/>
      </c>
      <c r="BV7" s="24" t="str">
        <f t="shared" si="34"/>
        <v/>
      </c>
      <c r="BW7" s="24" t="str">
        <f t="shared" si="35"/>
        <v/>
      </c>
      <c r="BX7" s="24" t="str">
        <f t="shared" si="36"/>
        <v/>
      </c>
      <c r="BY7" s="24" t="str">
        <f t="shared" si="37"/>
        <v/>
      </c>
      <c r="BZ7" s="24" t="str">
        <f t="shared" si="38"/>
        <v/>
      </c>
      <c r="CA7" s="24" t="str">
        <f t="shared" si="39"/>
        <v/>
      </c>
      <c r="CB7" s="24" t="str">
        <f t="shared" si="40"/>
        <v/>
      </c>
      <c r="CC7" s="24">
        <f t="shared" si="41"/>
        <v>3.2638756944449593E-5</v>
      </c>
      <c r="CD7" s="1">
        <f t="shared" si="42"/>
        <v>0</v>
      </c>
      <c r="CE7" s="1">
        <f t="shared" si="43"/>
        <v>1</v>
      </c>
      <c r="CF7" s="24">
        <f t="shared" si="44"/>
        <v>3.2638756944449593E-5</v>
      </c>
      <c r="CG7" s="24">
        <f t="shared" si="45"/>
        <v>3.2638756944449593E-5</v>
      </c>
      <c r="CH7" s="24">
        <f t="shared" si="46"/>
        <v>3.2638756944449593E-5</v>
      </c>
      <c r="CI7" s="24">
        <f t="shared" si="47"/>
        <v>3.2638756944449593E-5</v>
      </c>
      <c r="CJ7" s="24">
        <f t="shared" si="48"/>
        <v>3.2638756944449593E-5</v>
      </c>
      <c r="CM7" s="24">
        <f t="shared" si="49"/>
        <v>2.6620370370336599E-6</v>
      </c>
      <c r="CN7" s="24" t="str">
        <f t="shared" si="50"/>
        <v/>
      </c>
      <c r="CO7" s="24" t="str">
        <f t="shared" si="51"/>
        <v/>
      </c>
      <c r="CP7" s="24" t="str">
        <f t="shared" si="52"/>
        <v/>
      </c>
      <c r="CQ7" s="24" t="str">
        <f t="shared" si="53"/>
        <v/>
      </c>
      <c r="CR7" s="24" t="str">
        <f t="shared" si="54"/>
        <v/>
      </c>
      <c r="CS7" s="24" t="str">
        <f t="shared" si="55"/>
        <v/>
      </c>
      <c r="CT7" s="24" t="str">
        <f t="shared" si="56"/>
        <v/>
      </c>
      <c r="CU7" s="24" t="str">
        <f t="shared" si="57"/>
        <v/>
      </c>
      <c r="CV7" s="24" t="str">
        <f t="shared" si="58"/>
        <v/>
      </c>
      <c r="CW7" s="24" t="str">
        <f t="shared" si="59"/>
        <v/>
      </c>
      <c r="CX7" s="24" t="str">
        <f t="shared" si="60"/>
        <v/>
      </c>
      <c r="CY7" s="24" t="str">
        <f t="shared" si="61"/>
        <v/>
      </c>
      <c r="CZ7" s="1">
        <f t="shared" si="62"/>
        <v>1</v>
      </c>
      <c r="DA7" s="1">
        <f t="shared" si="63"/>
        <v>1</v>
      </c>
      <c r="DB7" s="24">
        <f t="shared" si="64"/>
        <v>2.6620370370336599E-6</v>
      </c>
      <c r="DC7" s="24">
        <f t="shared" si="65"/>
        <v>2.6620370370336599E-6</v>
      </c>
      <c r="DD7" s="24">
        <f t="shared" si="66"/>
        <v>2.6620370370336599E-6</v>
      </c>
      <c r="DE7" s="24">
        <f t="shared" si="67"/>
        <v>2.6620370370336599E-6</v>
      </c>
      <c r="DF7" s="24" t="str">
        <f t="shared" si="68"/>
        <v/>
      </c>
      <c r="DI7" s="24" t="str">
        <f t="shared" si="69"/>
        <v/>
      </c>
      <c r="DJ7" s="24" t="str">
        <f t="shared" si="70"/>
        <v/>
      </c>
      <c r="DK7" s="24" t="str">
        <f t="shared" si="71"/>
        <v/>
      </c>
      <c r="DL7" s="24" t="str">
        <f t="shared" si="72"/>
        <v/>
      </c>
      <c r="DM7" s="24" t="str">
        <f t="shared" si="73"/>
        <v/>
      </c>
      <c r="DN7" s="24" t="str">
        <f t="shared" si="74"/>
        <v/>
      </c>
      <c r="DO7" s="24" t="str">
        <f t="shared" si="75"/>
        <v/>
      </c>
      <c r="DP7" s="24" t="str">
        <f t="shared" si="76"/>
        <v/>
      </c>
      <c r="DQ7" s="24" t="str">
        <f t="shared" si="77"/>
        <v/>
      </c>
      <c r="DR7" s="24" t="str">
        <f t="shared" si="78"/>
        <v/>
      </c>
      <c r="DS7" s="24" t="str">
        <f t="shared" si="79"/>
        <v/>
      </c>
      <c r="DT7" s="24" t="str">
        <f t="shared" si="80"/>
        <v/>
      </c>
      <c r="DU7" s="24" t="str">
        <f t="shared" si="81"/>
        <v/>
      </c>
      <c r="DV7" s="1">
        <f t="shared" si="82"/>
        <v>0</v>
      </c>
      <c r="DW7" s="1">
        <f t="shared" si="83"/>
        <v>0</v>
      </c>
      <c r="DX7" s="24">
        <f t="shared" si="84"/>
        <v>0</v>
      </c>
      <c r="DY7" s="24" t="str">
        <f t="shared" si="85"/>
        <v/>
      </c>
      <c r="DZ7" s="24">
        <f t="shared" si="86"/>
        <v>0</v>
      </c>
      <c r="EA7" s="24" t="str">
        <f t="shared" si="87"/>
        <v/>
      </c>
      <c r="EB7" s="24" t="str">
        <f t="shared" si="88"/>
        <v/>
      </c>
      <c r="EE7" s="24" t="str">
        <f t="shared" si="89"/>
        <v/>
      </c>
      <c r="EF7" s="24" t="str">
        <f t="shared" si="90"/>
        <v/>
      </c>
      <c r="EG7" s="24" t="str">
        <f t="shared" si="91"/>
        <v/>
      </c>
      <c r="EH7" s="24" t="str">
        <f t="shared" si="92"/>
        <v/>
      </c>
      <c r="EI7" s="24" t="str">
        <f t="shared" si="93"/>
        <v/>
      </c>
      <c r="EJ7" s="24" t="str">
        <f t="shared" si="94"/>
        <v/>
      </c>
      <c r="EK7" s="24" t="str">
        <f t="shared" si="95"/>
        <v/>
      </c>
      <c r="EL7" s="24" t="str">
        <f t="shared" si="96"/>
        <v/>
      </c>
      <c r="EM7" s="24" t="str">
        <f t="shared" si="97"/>
        <v/>
      </c>
      <c r="EN7" s="24" t="str">
        <f t="shared" si="98"/>
        <v/>
      </c>
      <c r="EO7" s="24" t="str">
        <f t="shared" si="99"/>
        <v/>
      </c>
      <c r="EP7" s="24" t="str">
        <f t="shared" si="100"/>
        <v/>
      </c>
      <c r="EQ7" s="24" t="str">
        <f t="shared" si="101"/>
        <v/>
      </c>
      <c r="ER7" s="1">
        <f t="shared" si="102"/>
        <v>0</v>
      </c>
      <c r="ES7" s="1">
        <f t="shared" si="103"/>
        <v>0</v>
      </c>
      <c r="ET7" s="24">
        <f t="shared" si="104"/>
        <v>0</v>
      </c>
      <c r="EU7" s="24" t="str">
        <f t="shared" si="105"/>
        <v/>
      </c>
      <c r="EV7" s="24">
        <f t="shared" si="106"/>
        <v>0</v>
      </c>
      <c r="EW7" s="24" t="str">
        <f t="shared" si="107"/>
        <v/>
      </c>
      <c r="EX7" s="24" t="str">
        <f t="shared" si="108"/>
        <v/>
      </c>
      <c r="EZ7" s="24">
        <f t="shared" si="109"/>
        <v>3.5300793981483253E-5</v>
      </c>
      <c r="FA7" s="24">
        <f t="shared" si="110"/>
        <v>3.5300793981484649E-5</v>
      </c>
      <c r="FB7" s="40">
        <f t="shared" si="111"/>
        <v>1.2060664966728751E-13</v>
      </c>
      <c r="FD7" s="24">
        <f t="shared" si="112"/>
        <v>2.6620370370336599E-6</v>
      </c>
      <c r="FE7" s="24">
        <f t="shared" si="113"/>
        <v>1.273148148142611E-6</v>
      </c>
      <c r="FG7" s="49">
        <f>K7</f>
        <v>1</v>
      </c>
      <c r="FH7" s="8">
        <f>C7</f>
        <v>3.0499886000002734</v>
      </c>
      <c r="FI7" s="49">
        <f>L7</f>
        <v>0</v>
      </c>
      <c r="FJ7" s="49">
        <f t="shared" si="10"/>
        <v>1</v>
      </c>
      <c r="FK7" s="49">
        <f t="shared" si="10"/>
        <v>1</v>
      </c>
      <c r="FL7" s="51">
        <f t="shared" si="114"/>
        <v>0.22999999999970822</v>
      </c>
      <c r="FM7" s="49">
        <f t="shared" si="3"/>
        <v>0</v>
      </c>
      <c r="FN7" s="49">
        <f t="shared" si="3"/>
        <v>1</v>
      </c>
      <c r="FO7" s="51">
        <f t="shared" si="115"/>
        <v>2.8199886000004448</v>
      </c>
      <c r="FP7" s="51">
        <f t="shared" si="11"/>
        <v>2.8199886000004448</v>
      </c>
      <c r="FQ7" s="51">
        <f t="shared" si="11"/>
        <v>2.8199886000004448</v>
      </c>
      <c r="FR7" s="51">
        <f t="shared" si="11"/>
        <v>2.8199886000004448</v>
      </c>
      <c r="FS7" s="51">
        <f t="shared" si="11"/>
        <v>2.8199886000004448</v>
      </c>
      <c r="FT7" s="1">
        <f t="shared" si="4"/>
        <v>1</v>
      </c>
      <c r="FU7" s="1">
        <f t="shared" si="0"/>
        <v>1</v>
      </c>
      <c r="FV7" s="51">
        <f t="shared" si="116"/>
        <v>0.22999999999970822</v>
      </c>
      <c r="FW7" s="51">
        <f t="shared" si="12"/>
        <v>0.22999999999970822</v>
      </c>
      <c r="FX7" s="51">
        <f t="shared" si="12"/>
        <v>0.22999999999970822</v>
      </c>
      <c r="FY7" s="51">
        <f t="shared" si="12"/>
        <v>0.22999999999970822</v>
      </c>
      <c r="FZ7" s="51" t="str">
        <f t="shared" si="12"/>
        <v/>
      </c>
      <c r="GA7" s="1">
        <f t="shared" si="5"/>
        <v>0</v>
      </c>
      <c r="GB7" s="1">
        <f t="shared" si="1"/>
        <v>0</v>
      </c>
      <c r="GC7" s="51">
        <f t="shared" si="117"/>
        <v>0</v>
      </c>
      <c r="GD7" s="51" t="str">
        <f t="shared" si="13"/>
        <v/>
      </c>
      <c r="GE7" s="51">
        <f t="shared" si="13"/>
        <v>0</v>
      </c>
      <c r="GF7" s="51" t="str">
        <f t="shared" si="13"/>
        <v/>
      </c>
      <c r="GG7" s="51" t="str">
        <f t="shared" si="13"/>
        <v/>
      </c>
      <c r="GH7" s="1">
        <f t="shared" si="6"/>
        <v>0</v>
      </c>
      <c r="GI7" s="1">
        <f t="shared" si="2"/>
        <v>0</v>
      </c>
      <c r="GJ7" s="40">
        <f t="shared" si="118"/>
        <v>0</v>
      </c>
      <c r="GK7" s="40" t="str">
        <f t="shared" si="14"/>
        <v/>
      </c>
      <c r="GL7" s="40">
        <f t="shared" si="14"/>
        <v>0</v>
      </c>
      <c r="GM7" s="40" t="str">
        <f t="shared" si="14"/>
        <v/>
      </c>
      <c r="GN7" s="40" t="str">
        <f t="shared" si="14"/>
        <v/>
      </c>
    </row>
    <row r="8" spans="1:196" hidden="1" x14ac:dyDescent="0.25">
      <c r="A8">
        <v>3</v>
      </c>
      <c r="B8">
        <v>0</v>
      </c>
      <c r="C8">
        <v>3.249998099999968</v>
      </c>
      <c r="D8" s="11">
        <f t="shared" si="15"/>
        <v>2.4606018496527778E-2</v>
      </c>
      <c r="E8" s="11">
        <f t="shared" si="16"/>
        <v>2.4637847222222224E-2</v>
      </c>
      <c r="F8" s="1">
        <v>1</v>
      </c>
      <c r="G8" s="1" t="s">
        <v>288</v>
      </c>
      <c r="H8" s="1">
        <v>6</v>
      </c>
      <c r="J8" s="6"/>
      <c r="K8" s="23">
        <f t="shared" si="17"/>
        <v>1</v>
      </c>
      <c r="L8" s="23">
        <f t="shared" si="18"/>
        <v>0</v>
      </c>
      <c r="M8" s="6">
        <f t="shared" si="19"/>
        <v>0</v>
      </c>
      <c r="N8" s="6">
        <f t="shared" si="20"/>
        <v>0</v>
      </c>
      <c r="O8" s="57">
        <f t="shared" si="21"/>
        <v>0</v>
      </c>
      <c r="P8" s="4">
        <v>2.4568402777777779E-2</v>
      </c>
      <c r="Q8" s="4">
        <v>2.4576967592592591E-2</v>
      </c>
      <c r="R8" s="4">
        <v>2.457789351851852E-2</v>
      </c>
      <c r="S8" s="4">
        <v>2.4593981481481484E-2</v>
      </c>
      <c r="T8" s="16">
        <v>2.457789351851852E-2</v>
      </c>
      <c r="U8" s="4">
        <v>2.4593981481481484E-2</v>
      </c>
      <c r="V8" s="4">
        <v>2.4602083333333333E-2</v>
      </c>
      <c r="W8" s="16"/>
      <c r="X8" s="4"/>
      <c r="Y8" s="4"/>
      <c r="Z8" s="16"/>
      <c r="AA8" s="4"/>
      <c r="AB8" s="4"/>
      <c r="AC8" s="16"/>
      <c r="AD8" s="4"/>
      <c r="AE8" s="4"/>
      <c r="AF8" s="4">
        <v>2.4605555555555558E-2</v>
      </c>
      <c r="AG8" s="4">
        <f t="shared" si="22"/>
        <v>2.4606018496527778E-2</v>
      </c>
      <c r="AH8" s="4" t="str">
        <f t="shared" si="23"/>
        <v>TO</v>
      </c>
      <c r="AI8" s="4" t="str">
        <f t="shared" si="7"/>
        <v/>
      </c>
      <c r="AJ8" s="1" t="s">
        <v>282</v>
      </c>
      <c r="AK8" s="17" t="s">
        <v>280</v>
      </c>
      <c r="AL8" s="1" t="s">
        <v>281</v>
      </c>
      <c r="AM8" s="1" t="s">
        <v>280</v>
      </c>
      <c r="AW8" s="1" t="str">
        <f t="shared" si="24"/>
        <v>ic</v>
      </c>
      <c r="AY8" s="1">
        <f t="shared" si="25"/>
        <v>1</v>
      </c>
      <c r="AZ8" s="1">
        <f t="shared" si="8"/>
        <v>3</v>
      </c>
      <c r="BA8" s="1">
        <f t="shared" si="26"/>
        <v>3</v>
      </c>
      <c r="BB8" s="1">
        <f t="shared" si="27"/>
        <v>0</v>
      </c>
      <c r="BC8" s="24">
        <f t="shared" si="28"/>
        <v>9.4907407407404665E-6</v>
      </c>
      <c r="BD8" s="24">
        <f t="shared" si="9"/>
        <v>1.6087962962964275E-5</v>
      </c>
      <c r="BE8" s="24">
        <f t="shared" si="9"/>
        <v>8.1018518518494176E-6</v>
      </c>
      <c r="BF8" s="24" t="str">
        <f t="shared" si="9"/>
        <v/>
      </c>
      <c r="BG8" s="24" t="str">
        <f t="shared" si="9"/>
        <v/>
      </c>
      <c r="BH8" s="24" t="str">
        <f t="shared" si="9"/>
        <v/>
      </c>
      <c r="BI8" s="24" t="str">
        <f t="shared" si="9"/>
        <v/>
      </c>
      <c r="BJ8" s="24" t="str">
        <f t="shared" si="9"/>
        <v/>
      </c>
      <c r="BK8" s="24" t="str">
        <f t="shared" si="9"/>
        <v/>
      </c>
      <c r="BL8" s="24" t="str">
        <f t="shared" si="9"/>
        <v/>
      </c>
      <c r="BM8" s="24" t="str">
        <f t="shared" si="9"/>
        <v/>
      </c>
      <c r="BN8" s="24" t="str">
        <f t="shared" si="9"/>
        <v/>
      </c>
      <c r="BO8" s="24">
        <f t="shared" si="119"/>
        <v>3.935163194444119E-6</v>
      </c>
      <c r="BQ8" s="24" t="str">
        <f t="shared" si="29"/>
        <v/>
      </c>
      <c r="BR8" s="24">
        <f t="shared" si="30"/>
        <v>1.6087962962964275E-5</v>
      </c>
      <c r="BS8" s="24" t="str">
        <f t="shared" si="31"/>
        <v/>
      </c>
      <c r="BT8" s="24" t="str">
        <f t="shared" si="32"/>
        <v/>
      </c>
      <c r="BU8" s="24" t="str">
        <f t="shared" si="33"/>
        <v/>
      </c>
      <c r="BV8" s="24" t="str">
        <f t="shared" si="34"/>
        <v/>
      </c>
      <c r="BW8" s="24" t="str">
        <f t="shared" si="35"/>
        <v/>
      </c>
      <c r="BX8" s="24" t="str">
        <f t="shared" si="36"/>
        <v/>
      </c>
      <c r="BY8" s="24" t="str">
        <f t="shared" si="37"/>
        <v/>
      </c>
      <c r="BZ8" s="24" t="str">
        <f t="shared" si="38"/>
        <v/>
      </c>
      <c r="CA8" s="24" t="str">
        <f t="shared" si="39"/>
        <v/>
      </c>
      <c r="CB8" s="24" t="str">
        <f t="shared" si="40"/>
        <v/>
      </c>
      <c r="CC8" s="24">
        <f t="shared" si="41"/>
        <v>3.935163194444119E-6</v>
      </c>
      <c r="CD8" s="1">
        <f t="shared" si="42"/>
        <v>0</v>
      </c>
      <c r="CE8" s="1">
        <f t="shared" si="43"/>
        <v>2</v>
      </c>
      <c r="CF8" s="24">
        <f t="shared" si="44"/>
        <v>2.0023126157408394E-5</v>
      </c>
      <c r="CG8" s="24">
        <f t="shared" si="45"/>
        <v>1.0011563078704197E-5</v>
      </c>
      <c r="CH8" s="24">
        <f t="shared" si="46"/>
        <v>1.6087962962964275E-5</v>
      </c>
      <c r="CI8" s="24">
        <f t="shared" si="47"/>
        <v>1.6087962962964275E-5</v>
      </c>
      <c r="CJ8" s="24">
        <f t="shared" si="48"/>
        <v>1.6087962962964275E-5</v>
      </c>
      <c r="CM8" s="24" t="str">
        <f t="shared" si="49"/>
        <v/>
      </c>
      <c r="CN8" s="24" t="str">
        <f t="shared" si="50"/>
        <v/>
      </c>
      <c r="CO8" s="24" t="str">
        <f t="shared" si="51"/>
        <v/>
      </c>
      <c r="CP8" s="24" t="str">
        <f t="shared" si="52"/>
        <v/>
      </c>
      <c r="CQ8" s="24" t="str">
        <f t="shared" si="53"/>
        <v/>
      </c>
      <c r="CR8" s="24" t="str">
        <f t="shared" si="54"/>
        <v/>
      </c>
      <c r="CS8" s="24" t="str">
        <f t="shared" si="55"/>
        <v/>
      </c>
      <c r="CT8" s="24" t="str">
        <f t="shared" si="56"/>
        <v/>
      </c>
      <c r="CU8" s="24" t="str">
        <f t="shared" si="57"/>
        <v/>
      </c>
      <c r="CV8" s="24" t="str">
        <f t="shared" si="58"/>
        <v/>
      </c>
      <c r="CW8" s="24" t="str">
        <f t="shared" si="59"/>
        <v/>
      </c>
      <c r="CX8" s="24" t="str">
        <f t="shared" si="60"/>
        <v/>
      </c>
      <c r="CY8" s="24" t="str">
        <f t="shared" si="61"/>
        <v/>
      </c>
      <c r="CZ8" s="1">
        <f t="shared" si="62"/>
        <v>0</v>
      </c>
      <c r="DA8" s="1">
        <f t="shared" si="63"/>
        <v>0</v>
      </c>
      <c r="DB8" s="24">
        <f t="shared" si="64"/>
        <v>0</v>
      </c>
      <c r="DC8" s="24" t="str">
        <f t="shared" si="65"/>
        <v/>
      </c>
      <c r="DD8" s="24">
        <f t="shared" si="66"/>
        <v>0</v>
      </c>
      <c r="DE8" s="24" t="str">
        <f t="shared" si="67"/>
        <v/>
      </c>
      <c r="DF8" s="24" t="str">
        <f t="shared" si="68"/>
        <v/>
      </c>
      <c r="DI8" s="24">
        <f t="shared" si="69"/>
        <v>9.4907407407404665E-6</v>
      </c>
      <c r="DJ8" s="24" t="str">
        <f t="shared" si="70"/>
        <v/>
      </c>
      <c r="DK8" s="24" t="str">
        <f t="shared" si="71"/>
        <v/>
      </c>
      <c r="DL8" s="24" t="str">
        <f t="shared" si="72"/>
        <v/>
      </c>
      <c r="DM8" s="24" t="str">
        <f t="shared" si="73"/>
        <v/>
      </c>
      <c r="DN8" s="24" t="str">
        <f t="shared" si="74"/>
        <v/>
      </c>
      <c r="DO8" s="24" t="str">
        <f t="shared" si="75"/>
        <v/>
      </c>
      <c r="DP8" s="24" t="str">
        <f t="shared" si="76"/>
        <v/>
      </c>
      <c r="DQ8" s="24" t="str">
        <f t="shared" si="77"/>
        <v/>
      </c>
      <c r="DR8" s="24" t="str">
        <f t="shared" si="78"/>
        <v/>
      </c>
      <c r="DS8" s="24" t="str">
        <f t="shared" si="79"/>
        <v/>
      </c>
      <c r="DT8" s="24" t="str">
        <f t="shared" si="80"/>
        <v/>
      </c>
      <c r="DU8" s="24" t="str">
        <f t="shared" si="81"/>
        <v/>
      </c>
      <c r="DV8" s="1">
        <f t="shared" si="82"/>
        <v>1</v>
      </c>
      <c r="DW8" s="1">
        <f t="shared" si="83"/>
        <v>1</v>
      </c>
      <c r="DX8" s="24">
        <f t="shared" si="84"/>
        <v>9.4907407407404665E-6</v>
      </c>
      <c r="DY8" s="24">
        <f t="shared" si="85"/>
        <v>9.4907407407404665E-6</v>
      </c>
      <c r="DZ8" s="24">
        <f t="shared" si="86"/>
        <v>9.4907407407404665E-6</v>
      </c>
      <c r="EA8" s="24">
        <f t="shared" si="87"/>
        <v>9.4907407407404665E-6</v>
      </c>
      <c r="EB8" s="24" t="str">
        <f t="shared" si="88"/>
        <v/>
      </c>
      <c r="EE8" s="24" t="str">
        <f t="shared" si="89"/>
        <v/>
      </c>
      <c r="EF8" s="24" t="str">
        <f t="shared" si="90"/>
        <v/>
      </c>
      <c r="EG8" s="24">
        <f t="shared" si="91"/>
        <v>8.1018518518494176E-6</v>
      </c>
      <c r="EH8" s="24" t="str">
        <f t="shared" si="92"/>
        <v/>
      </c>
      <c r="EI8" s="24" t="str">
        <f t="shared" si="93"/>
        <v/>
      </c>
      <c r="EJ8" s="24" t="str">
        <f t="shared" si="94"/>
        <v/>
      </c>
      <c r="EK8" s="24" t="str">
        <f t="shared" si="95"/>
        <v/>
      </c>
      <c r="EL8" s="24" t="str">
        <f t="shared" si="96"/>
        <v/>
      </c>
      <c r="EM8" s="24" t="str">
        <f t="shared" si="97"/>
        <v/>
      </c>
      <c r="EN8" s="24" t="str">
        <f t="shared" si="98"/>
        <v/>
      </c>
      <c r="EO8" s="24" t="str">
        <f t="shared" si="99"/>
        <v/>
      </c>
      <c r="EP8" s="24" t="str">
        <f t="shared" si="100"/>
        <v/>
      </c>
      <c r="EQ8" s="24" t="str">
        <f t="shared" si="101"/>
        <v/>
      </c>
      <c r="ER8" s="1">
        <f t="shared" si="102"/>
        <v>0</v>
      </c>
      <c r="ES8" s="1">
        <f t="shared" si="103"/>
        <v>1</v>
      </c>
      <c r="ET8" s="24">
        <f t="shared" si="104"/>
        <v>8.1018518518494176E-6</v>
      </c>
      <c r="EU8" s="24">
        <f t="shared" si="105"/>
        <v>8.1018518518494176E-6</v>
      </c>
      <c r="EV8" s="24">
        <f t="shared" si="106"/>
        <v>8.1018518518494176E-6</v>
      </c>
      <c r="EW8" s="24">
        <f t="shared" si="107"/>
        <v>8.1018518518494176E-6</v>
      </c>
      <c r="EX8" s="24">
        <f t="shared" si="108"/>
        <v>8.1018518518494176E-6</v>
      </c>
      <c r="EZ8" s="24">
        <f t="shared" si="109"/>
        <v>3.7615718749998278E-5</v>
      </c>
      <c r="FA8" s="24">
        <f t="shared" si="110"/>
        <v>3.7615718749999627E-5</v>
      </c>
      <c r="FB8" s="40">
        <f t="shared" si="111"/>
        <v>1.1650836545529231E-13</v>
      </c>
      <c r="FD8" s="24">
        <f t="shared" si="112"/>
        <v>9.4907407407404665E-6</v>
      </c>
      <c r="FE8" s="24">
        <f t="shared" si="113"/>
        <v>9.2592592592852241E-7</v>
      </c>
      <c r="FG8" s="49">
        <f>K8</f>
        <v>1</v>
      </c>
      <c r="FH8" s="8">
        <f>C8</f>
        <v>3.249998099999968</v>
      </c>
      <c r="FI8" s="49">
        <f>L8</f>
        <v>0</v>
      </c>
      <c r="FJ8" s="49">
        <f t="shared" si="10"/>
        <v>1</v>
      </c>
      <c r="FK8" s="49">
        <f t="shared" si="10"/>
        <v>3</v>
      </c>
      <c r="FL8" s="51">
        <f t="shared" si="114"/>
        <v>0.8199999999999763</v>
      </c>
      <c r="FM8" s="49">
        <f t="shared" si="3"/>
        <v>0</v>
      </c>
      <c r="FN8" s="49">
        <f t="shared" si="3"/>
        <v>2</v>
      </c>
      <c r="FO8" s="51">
        <f t="shared" si="115"/>
        <v>1.7299981000000852</v>
      </c>
      <c r="FP8" s="51">
        <f t="shared" si="11"/>
        <v>0.86499905000004262</v>
      </c>
      <c r="FQ8" s="51">
        <f t="shared" si="11"/>
        <v>1.3900000000001134</v>
      </c>
      <c r="FR8" s="51">
        <f t="shared" si="11"/>
        <v>1.3900000000001134</v>
      </c>
      <c r="FS8" s="51">
        <f t="shared" si="11"/>
        <v>1.3900000000001134</v>
      </c>
      <c r="FT8" s="1">
        <f t="shared" si="4"/>
        <v>0</v>
      </c>
      <c r="FU8" s="1">
        <f t="shared" si="0"/>
        <v>0</v>
      </c>
      <c r="FV8" s="51">
        <f t="shared" si="116"/>
        <v>0</v>
      </c>
      <c r="FW8" s="51" t="str">
        <f t="shared" si="12"/>
        <v/>
      </c>
      <c r="FX8" s="51">
        <f t="shared" si="12"/>
        <v>0</v>
      </c>
      <c r="FY8" s="51" t="str">
        <f t="shared" si="12"/>
        <v/>
      </c>
      <c r="FZ8" s="51" t="str">
        <f t="shared" si="12"/>
        <v/>
      </c>
      <c r="GA8" s="1">
        <f t="shared" si="5"/>
        <v>1</v>
      </c>
      <c r="GB8" s="1">
        <f t="shared" si="1"/>
        <v>1</v>
      </c>
      <c r="GC8" s="51">
        <f t="shared" si="117"/>
        <v>0.8199999999999763</v>
      </c>
      <c r="GD8" s="51">
        <f t="shared" si="13"/>
        <v>0.8199999999999763</v>
      </c>
      <c r="GE8" s="51">
        <f t="shared" si="13"/>
        <v>0.8199999999999763</v>
      </c>
      <c r="GF8" s="51">
        <f t="shared" si="13"/>
        <v>0.8199999999999763</v>
      </c>
      <c r="GG8" s="51" t="str">
        <f t="shared" si="13"/>
        <v/>
      </c>
      <c r="GH8" s="1">
        <f t="shared" si="6"/>
        <v>0</v>
      </c>
      <c r="GI8" s="1">
        <f t="shared" si="2"/>
        <v>1</v>
      </c>
      <c r="GJ8" s="40">
        <f t="shared" si="118"/>
        <v>0.69999999999978968</v>
      </c>
      <c r="GK8" s="40">
        <f t="shared" si="14"/>
        <v>0.69999999999978968</v>
      </c>
      <c r="GL8" s="40">
        <f t="shared" si="14"/>
        <v>0.69999999999978968</v>
      </c>
      <c r="GM8" s="40">
        <f t="shared" si="14"/>
        <v>0.69999999999978968</v>
      </c>
      <c r="GN8" s="40">
        <f t="shared" si="14"/>
        <v>0.69999999999978968</v>
      </c>
    </row>
    <row r="9" spans="1:196" hidden="1" x14ac:dyDescent="0.25">
      <c r="A9">
        <v>3</v>
      </c>
      <c r="B9">
        <v>0</v>
      </c>
      <c r="C9">
        <v>4.2500002000001258</v>
      </c>
      <c r="D9" s="11">
        <f t="shared" si="15"/>
        <v>2.4460185187500004E-2</v>
      </c>
      <c r="E9" s="11">
        <f t="shared" si="16"/>
        <v>2.4480439814814819E-2</v>
      </c>
      <c r="F9" s="1">
        <v>1</v>
      </c>
      <c r="G9" s="1" t="s">
        <v>288</v>
      </c>
      <c r="H9" s="1">
        <v>7</v>
      </c>
      <c r="J9" s="6"/>
      <c r="K9" s="23">
        <f t="shared" si="17"/>
        <v>1</v>
      </c>
      <c r="L9" s="23">
        <f t="shared" si="18"/>
        <v>0</v>
      </c>
      <c r="M9" s="6">
        <f t="shared" si="19"/>
        <v>0</v>
      </c>
      <c r="N9" s="6">
        <f t="shared" si="20"/>
        <v>0</v>
      </c>
      <c r="O9" s="57">
        <f t="shared" si="21"/>
        <v>0</v>
      </c>
      <c r="P9" s="4">
        <v>2.4410995370370375E-2</v>
      </c>
      <c r="Q9" s="4">
        <v>2.4420138888888887E-2</v>
      </c>
      <c r="R9" s="4">
        <v>2.4421643518518516E-2</v>
      </c>
      <c r="S9" s="4">
        <v>2.4443634259259259E-2</v>
      </c>
      <c r="T9" s="16">
        <v>2.4421643518518516E-2</v>
      </c>
      <c r="U9" s="4">
        <v>2.4443634259259259E-2</v>
      </c>
      <c r="V9" s="4">
        <v>2.4446990740740738E-2</v>
      </c>
      <c r="W9" s="16">
        <v>2.4450578703703704E-2</v>
      </c>
      <c r="X9" s="4">
        <v>2.445532407407407E-2</v>
      </c>
      <c r="Y9" s="4"/>
      <c r="Z9" s="16"/>
      <c r="AA9" s="4"/>
      <c r="AB9" s="4"/>
      <c r="AC9" s="16"/>
      <c r="AD9" s="4"/>
      <c r="AE9" s="4"/>
      <c r="AF9" s="4">
        <v>2.4459375000000002E-2</v>
      </c>
      <c r="AG9" s="4">
        <f t="shared" si="22"/>
        <v>2.4460185187500004E-2</v>
      </c>
      <c r="AH9" s="4" t="str">
        <f t="shared" si="23"/>
        <v>TO</v>
      </c>
      <c r="AI9" s="4" t="str">
        <f t="shared" si="7"/>
        <v/>
      </c>
      <c r="AJ9" s="1" t="s">
        <v>282</v>
      </c>
      <c r="AK9" s="17" t="s">
        <v>280</v>
      </c>
      <c r="AL9" s="1" t="s">
        <v>286</v>
      </c>
      <c r="AM9" s="1" t="s">
        <v>280</v>
      </c>
      <c r="AN9" s="17" t="s">
        <v>281</v>
      </c>
      <c r="AO9" s="1" t="s">
        <v>280</v>
      </c>
      <c r="AW9" s="1" t="str">
        <f t="shared" si="24"/>
        <v>ic</v>
      </c>
      <c r="AY9" s="1">
        <f t="shared" si="25"/>
        <v>1</v>
      </c>
      <c r="AZ9" s="1">
        <f t="shared" si="8"/>
        <v>5</v>
      </c>
      <c r="BA9" s="1">
        <f t="shared" si="26"/>
        <v>5</v>
      </c>
      <c r="BB9" s="1">
        <f t="shared" si="27"/>
        <v>0</v>
      </c>
      <c r="BC9" s="24">
        <f t="shared" si="28"/>
        <v>1.0648148148141579E-5</v>
      </c>
      <c r="BD9" s="24">
        <f t="shared" si="9"/>
        <v>2.1990740740742559E-5</v>
      </c>
      <c r="BE9" s="24">
        <f t="shared" si="9"/>
        <v>3.3564814814791843E-6</v>
      </c>
      <c r="BF9" s="24">
        <f t="shared" si="9"/>
        <v>3.5879629629656518E-6</v>
      </c>
      <c r="BG9" s="24">
        <f t="shared" si="9"/>
        <v>4.7453703703667638E-6</v>
      </c>
      <c r="BH9" s="24" t="str">
        <f t="shared" si="9"/>
        <v/>
      </c>
      <c r="BI9" s="24" t="str">
        <f t="shared" si="9"/>
        <v/>
      </c>
      <c r="BJ9" s="24" t="str">
        <f t="shared" si="9"/>
        <v/>
      </c>
      <c r="BK9" s="24" t="str">
        <f t="shared" si="9"/>
        <v/>
      </c>
      <c r="BL9" s="24" t="str">
        <f t="shared" si="9"/>
        <v/>
      </c>
      <c r="BM9" s="24" t="str">
        <f t="shared" si="9"/>
        <v/>
      </c>
      <c r="BN9" s="24" t="str">
        <f t="shared" si="9"/>
        <v/>
      </c>
      <c r="BO9" s="24">
        <f t="shared" si="119"/>
        <v>4.8611134259336775E-6</v>
      </c>
      <c r="BQ9" s="24" t="str">
        <f t="shared" si="29"/>
        <v/>
      </c>
      <c r="BR9" s="24">
        <f t="shared" si="30"/>
        <v>2.1990740740742559E-5</v>
      </c>
      <c r="BS9" s="24" t="str">
        <f t="shared" si="31"/>
        <v/>
      </c>
      <c r="BT9" s="24">
        <f t="shared" si="32"/>
        <v>3.5879629629656518E-6</v>
      </c>
      <c r="BU9" s="24" t="str">
        <f t="shared" si="33"/>
        <v/>
      </c>
      <c r="BV9" s="24" t="str">
        <f t="shared" si="34"/>
        <v/>
      </c>
      <c r="BW9" s="24" t="str">
        <f t="shared" si="35"/>
        <v/>
      </c>
      <c r="BX9" s="24" t="str">
        <f t="shared" si="36"/>
        <v/>
      </c>
      <c r="BY9" s="24" t="str">
        <f t="shared" si="37"/>
        <v/>
      </c>
      <c r="BZ9" s="24" t="str">
        <f t="shared" si="38"/>
        <v/>
      </c>
      <c r="CA9" s="24" t="str">
        <f t="shared" si="39"/>
        <v/>
      </c>
      <c r="CB9" s="24" t="str">
        <f t="shared" si="40"/>
        <v/>
      </c>
      <c r="CC9" s="24">
        <f t="shared" si="41"/>
        <v>4.8611134259336775E-6</v>
      </c>
      <c r="CD9" s="1">
        <f t="shared" si="42"/>
        <v>0</v>
      </c>
      <c r="CE9" s="1">
        <f t="shared" si="43"/>
        <v>3</v>
      </c>
      <c r="CF9" s="24">
        <f t="shared" si="44"/>
        <v>3.0439817129641888E-5</v>
      </c>
      <c r="CG9" s="24">
        <f t="shared" si="45"/>
        <v>1.0146605709880629E-5</v>
      </c>
      <c r="CH9" s="24">
        <f t="shared" si="46"/>
        <v>2.1990740740742559E-5</v>
      </c>
      <c r="CI9" s="24">
        <f t="shared" si="47"/>
        <v>2.1990740740742559E-5</v>
      </c>
      <c r="CJ9" s="24">
        <f t="shared" si="48"/>
        <v>2.1990740740742559E-5</v>
      </c>
      <c r="CM9" s="24" t="str">
        <f t="shared" si="49"/>
        <v/>
      </c>
      <c r="CN9" s="24" t="str">
        <f t="shared" si="50"/>
        <v/>
      </c>
      <c r="CO9" s="24">
        <f t="shared" si="51"/>
        <v>3.3564814814791843E-6</v>
      </c>
      <c r="CP9" s="24" t="str">
        <f t="shared" si="52"/>
        <v/>
      </c>
      <c r="CQ9" s="24" t="str">
        <f t="shared" si="53"/>
        <v/>
      </c>
      <c r="CR9" s="24" t="str">
        <f t="shared" si="54"/>
        <v/>
      </c>
      <c r="CS9" s="24" t="str">
        <f t="shared" si="55"/>
        <v/>
      </c>
      <c r="CT9" s="24" t="str">
        <f t="shared" si="56"/>
        <v/>
      </c>
      <c r="CU9" s="24" t="str">
        <f t="shared" si="57"/>
        <v/>
      </c>
      <c r="CV9" s="24" t="str">
        <f t="shared" si="58"/>
        <v/>
      </c>
      <c r="CW9" s="24" t="str">
        <f t="shared" si="59"/>
        <v/>
      </c>
      <c r="CX9" s="24" t="str">
        <f t="shared" si="60"/>
        <v/>
      </c>
      <c r="CY9" s="24" t="str">
        <f t="shared" si="61"/>
        <v/>
      </c>
      <c r="CZ9" s="1">
        <f t="shared" si="62"/>
        <v>0</v>
      </c>
      <c r="DA9" s="1">
        <f t="shared" si="63"/>
        <v>1</v>
      </c>
      <c r="DB9" s="24">
        <f t="shared" si="64"/>
        <v>3.3564814814791843E-6</v>
      </c>
      <c r="DC9" s="24">
        <f t="shared" si="65"/>
        <v>3.3564814814791843E-6</v>
      </c>
      <c r="DD9" s="24">
        <f t="shared" si="66"/>
        <v>3.3564814814791843E-6</v>
      </c>
      <c r="DE9" s="24">
        <f t="shared" si="67"/>
        <v>3.3564814814791843E-6</v>
      </c>
      <c r="DF9" s="24">
        <f t="shared" si="68"/>
        <v>3.3564814814791843E-6</v>
      </c>
      <c r="DI9" s="24">
        <f t="shared" si="69"/>
        <v>1.0648148148141579E-5</v>
      </c>
      <c r="DJ9" s="24" t="str">
        <f t="shared" si="70"/>
        <v/>
      </c>
      <c r="DK9" s="24" t="str">
        <f t="shared" si="71"/>
        <v/>
      </c>
      <c r="DL9" s="24" t="str">
        <f t="shared" si="72"/>
        <v/>
      </c>
      <c r="DM9" s="24" t="str">
        <f t="shared" si="73"/>
        <v/>
      </c>
      <c r="DN9" s="24" t="str">
        <f t="shared" si="74"/>
        <v/>
      </c>
      <c r="DO9" s="24" t="str">
        <f t="shared" si="75"/>
        <v/>
      </c>
      <c r="DP9" s="24" t="str">
        <f t="shared" si="76"/>
        <v/>
      </c>
      <c r="DQ9" s="24" t="str">
        <f t="shared" si="77"/>
        <v/>
      </c>
      <c r="DR9" s="24" t="str">
        <f t="shared" si="78"/>
        <v/>
      </c>
      <c r="DS9" s="24" t="str">
        <f t="shared" si="79"/>
        <v/>
      </c>
      <c r="DT9" s="24" t="str">
        <f t="shared" si="80"/>
        <v/>
      </c>
      <c r="DU9" s="24" t="str">
        <f t="shared" si="81"/>
        <v/>
      </c>
      <c r="DV9" s="1">
        <f t="shared" si="82"/>
        <v>1</v>
      </c>
      <c r="DW9" s="1">
        <f t="shared" si="83"/>
        <v>1</v>
      </c>
      <c r="DX9" s="24">
        <f t="shared" si="84"/>
        <v>1.0648148148141579E-5</v>
      </c>
      <c r="DY9" s="24">
        <f t="shared" si="85"/>
        <v>1.0648148148141579E-5</v>
      </c>
      <c r="DZ9" s="24">
        <f t="shared" si="86"/>
        <v>1.0648148148141579E-5</v>
      </c>
      <c r="EA9" s="24">
        <f t="shared" si="87"/>
        <v>1.0648148148141579E-5</v>
      </c>
      <c r="EB9" s="24" t="str">
        <f t="shared" si="88"/>
        <v/>
      </c>
      <c r="EE9" s="24" t="str">
        <f t="shared" si="89"/>
        <v/>
      </c>
      <c r="EF9" s="24" t="str">
        <f t="shared" si="90"/>
        <v/>
      </c>
      <c r="EG9" s="24" t="str">
        <f t="shared" si="91"/>
        <v/>
      </c>
      <c r="EH9" s="24" t="str">
        <f t="shared" si="92"/>
        <v/>
      </c>
      <c r="EI9" s="24">
        <f t="shared" si="93"/>
        <v>4.7453703703667638E-6</v>
      </c>
      <c r="EJ9" s="24" t="str">
        <f t="shared" si="94"/>
        <v/>
      </c>
      <c r="EK9" s="24" t="str">
        <f t="shared" si="95"/>
        <v/>
      </c>
      <c r="EL9" s="24" t="str">
        <f t="shared" si="96"/>
        <v/>
      </c>
      <c r="EM9" s="24" t="str">
        <f t="shared" si="97"/>
        <v/>
      </c>
      <c r="EN9" s="24" t="str">
        <f t="shared" si="98"/>
        <v/>
      </c>
      <c r="EO9" s="24" t="str">
        <f t="shared" si="99"/>
        <v/>
      </c>
      <c r="EP9" s="24" t="str">
        <f t="shared" si="100"/>
        <v/>
      </c>
      <c r="EQ9" s="24" t="str">
        <f t="shared" si="101"/>
        <v/>
      </c>
      <c r="ER9" s="1">
        <f t="shared" si="102"/>
        <v>0</v>
      </c>
      <c r="ES9" s="1">
        <f t="shared" si="103"/>
        <v>1</v>
      </c>
      <c r="ET9" s="24">
        <f t="shared" si="104"/>
        <v>4.7453703703667638E-6</v>
      </c>
      <c r="EU9" s="24">
        <f t="shared" si="105"/>
        <v>4.7453703703667638E-6</v>
      </c>
      <c r="EV9" s="24">
        <f t="shared" si="106"/>
        <v>4.7453703703667638E-6</v>
      </c>
      <c r="EW9" s="24">
        <f t="shared" si="107"/>
        <v>4.7453703703667638E-6</v>
      </c>
      <c r="EX9" s="24">
        <f t="shared" si="108"/>
        <v>4.7453703703667638E-6</v>
      </c>
      <c r="EZ9" s="24">
        <f t="shared" si="109"/>
        <v>4.9189817129629415E-5</v>
      </c>
      <c r="FA9" s="24">
        <f t="shared" si="110"/>
        <v>4.9189817129631089E-5</v>
      </c>
      <c r="FB9" s="40">
        <f t="shared" si="111"/>
        <v>1.4461088576611658E-13</v>
      </c>
      <c r="FD9" s="24">
        <f t="shared" si="112"/>
        <v>1.0648148148141579E-5</v>
      </c>
      <c r="FE9" s="24">
        <f t="shared" si="113"/>
        <v>1.5046296296290784E-6</v>
      </c>
      <c r="FG9" s="49">
        <f>K9</f>
        <v>1</v>
      </c>
      <c r="FH9" s="8">
        <f>C9</f>
        <v>4.2500002000001258</v>
      </c>
      <c r="FI9" s="49">
        <f>L9</f>
        <v>0</v>
      </c>
      <c r="FJ9" s="49">
        <f t="shared" si="10"/>
        <v>1</v>
      </c>
      <c r="FK9" s="49">
        <f t="shared" si="10"/>
        <v>5</v>
      </c>
      <c r="FL9" s="51">
        <f t="shared" si="114"/>
        <v>0.91999999999943238</v>
      </c>
      <c r="FM9" s="49">
        <f t="shared" si="3"/>
        <v>0</v>
      </c>
      <c r="FN9" s="49">
        <f t="shared" si="3"/>
        <v>3</v>
      </c>
      <c r="FO9" s="51">
        <f t="shared" si="115"/>
        <v>2.6300002000010592</v>
      </c>
      <c r="FP9" s="51">
        <f t="shared" si="11"/>
        <v>0.87666673333368639</v>
      </c>
      <c r="FQ9" s="51">
        <f t="shared" si="11"/>
        <v>1.9000000000001571</v>
      </c>
      <c r="FR9" s="51">
        <f t="shared" si="11"/>
        <v>1.9000000000001571</v>
      </c>
      <c r="FS9" s="51">
        <f t="shared" si="11"/>
        <v>1.9000000000001571</v>
      </c>
      <c r="FT9" s="1">
        <f t="shared" si="4"/>
        <v>0</v>
      </c>
      <c r="FU9" s="1">
        <f t="shared" si="0"/>
        <v>1</v>
      </c>
      <c r="FV9" s="51">
        <f t="shared" si="116"/>
        <v>0.28999999999980153</v>
      </c>
      <c r="FW9" s="51">
        <f t="shared" si="12"/>
        <v>0.28999999999980153</v>
      </c>
      <c r="FX9" s="51">
        <f t="shared" si="12"/>
        <v>0.28999999999980153</v>
      </c>
      <c r="FY9" s="51">
        <f t="shared" si="12"/>
        <v>0.28999999999980153</v>
      </c>
      <c r="FZ9" s="51">
        <f t="shared" si="12"/>
        <v>0.28999999999980153</v>
      </c>
      <c r="GA9" s="1">
        <f t="shared" si="5"/>
        <v>1</v>
      </c>
      <c r="GB9" s="1">
        <f t="shared" si="1"/>
        <v>1</v>
      </c>
      <c r="GC9" s="51">
        <f t="shared" si="117"/>
        <v>0.91999999999943238</v>
      </c>
      <c r="GD9" s="51">
        <f t="shared" si="13"/>
        <v>0.91999999999943238</v>
      </c>
      <c r="GE9" s="51">
        <f t="shared" si="13"/>
        <v>0.91999999999943238</v>
      </c>
      <c r="GF9" s="51">
        <f t="shared" si="13"/>
        <v>0.91999999999943238</v>
      </c>
      <c r="GG9" s="51" t="str">
        <f t="shared" si="13"/>
        <v/>
      </c>
      <c r="GH9" s="1">
        <f t="shared" si="6"/>
        <v>0</v>
      </c>
      <c r="GI9" s="1">
        <f t="shared" si="2"/>
        <v>1</v>
      </c>
      <c r="GJ9" s="40">
        <f t="shared" si="118"/>
        <v>0.40999999999968839</v>
      </c>
      <c r="GK9" s="40">
        <f t="shared" si="14"/>
        <v>0.40999999999968839</v>
      </c>
      <c r="GL9" s="40">
        <f t="shared" si="14"/>
        <v>0.40999999999968839</v>
      </c>
      <c r="GM9" s="40">
        <f t="shared" si="14"/>
        <v>0.40999999999968839</v>
      </c>
      <c r="GN9" s="40">
        <f t="shared" si="14"/>
        <v>0.40999999999968839</v>
      </c>
    </row>
    <row r="10" spans="1:196" hidden="1" x14ac:dyDescent="0.25">
      <c r="A10">
        <v>3</v>
      </c>
      <c r="B10">
        <v>0</v>
      </c>
      <c r="C10">
        <v>8.3500005999999125</v>
      </c>
      <c r="D10" s="11">
        <f t="shared" si="15"/>
        <v>2.7475347229166669E-2</v>
      </c>
      <c r="E10" s="11">
        <f t="shared" si="16"/>
        <v>2.7448148148148152E-2</v>
      </c>
      <c r="F10" s="1">
        <v>1</v>
      </c>
      <c r="G10" s="1" t="s">
        <v>288</v>
      </c>
      <c r="H10" s="1">
        <v>8</v>
      </c>
      <c r="J10" s="6"/>
      <c r="K10" s="23">
        <f t="shared" si="17"/>
        <v>1</v>
      </c>
      <c r="L10" s="23">
        <f t="shared" si="18"/>
        <v>1</v>
      </c>
      <c r="M10" s="6">
        <f t="shared" si="19"/>
        <v>0</v>
      </c>
      <c r="N10" s="6">
        <f t="shared" si="20"/>
        <v>0</v>
      </c>
      <c r="O10" s="57">
        <f t="shared" si="21"/>
        <v>0</v>
      </c>
      <c r="P10" s="4">
        <v>2.7378703703703707E-2</v>
      </c>
      <c r="Q10" s="4">
        <v>2.7387384259259257E-2</v>
      </c>
      <c r="R10" s="4">
        <v>2.7389004629629631E-2</v>
      </c>
      <c r="S10" s="4">
        <v>2.7399884259259256E-2</v>
      </c>
      <c r="T10" s="16">
        <v>2.7389004629629631E-2</v>
      </c>
      <c r="U10" s="4">
        <v>2.7399884259259256E-2</v>
      </c>
      <c r="V10" s="4">
        <v>2.7409259259259258E-2</v>
      </c>
      <c r="W10" s="16"/>
      <c r="X10" s="4"/>
      <c r="Y10" s="4"/>
      <c r="Z10" s="16"/>
      <c r="AA10" s="4"/>
      <c r="AB10" s="4"/>
      <c r="AC10" s="16"/>
      <c r="AD10" s="4"/>
      <c r="AE10" s="4"/>
      <c r="AF10" s="4">
        <v>2.7474999999999999E-2</v>
      </c>
      <c r="AG10" s="4">
        <f t="shared" si="22"/>
        <v>2.7448148148148152E-2</v>
      </c>
      <c r="AH10" s="4" t="str">
        <f t="shared" si="23"/>
        <v>EB</v>
      </c>
      <c r="AI10" s="4" t="str">
        <f t="shared" si="7"/>
        <v>X</v>
      </c>
      <c r="AJ10" s="1" t="s">
        <v>282</v>
      </c>
      <c r="AK10" s="17" t="s">
        <v>280</v>
      </c>
      <c r="AL10" s="1" t="s">
        <v>286</v>
      </c>
      <c r="AM10" s="1" t="s">
        <v>280</v>
      </c>
      <c r="AW10" s="1" t="str">
        <f t="shared" si="24"/>
        <v>ic</v>
      </c>
      <c r="AY10" s="1">
        <f t="shared" si="25"/>
        <v>1</v>
      </c>
      <c r="AZ10" s="1">
        <f t="shared" si="8"/>
        <v>3</v>
      </c>
      <c r="BA10" s="1">
        <f t="shared" si="26"/>
        <v>3</v>
      </c>
      <c r="BB10" s="1">
        <f t="shared" si="27"/>
        <v>0</v>
      </c>
      <c r="BC10" s="24">
        <f t="shared" si="28"/>
        <v>1.030092592592402E-5</v>
      </c>
      <c r="BD10" s="24">
        <f t="shared" si="9"/>
        <v>1.0879629629624576E-5</v>
      </c>
      <c r="BE10" s="24">
        <f t="shared" si="9"/>
        <v>9.3750000000024369E-6</v>
      </c>
      <c r="BF10" s="24" t="str">
        <f t="shared" si="9"/>
        <v/>
      </c>
      <c r="BG10" s="24" t="str">
        <f t="shared" si="9"/>
        <v/>
      </c>
      <c r="BH10" s="24" t="str">
        <f t="shared" si="9"/>
        <v/>
      </c>
      <c r="BI10" s="24" t="str">
        <f t="shared" si="9"/>
        <v/>
      </c>
      <c r="BJ10" s="24" t="str">
        <f t="shared" si="9"/>
        <v/>
      </c>
      <c r="BK10" s="24" t="str">
        <f t="shared" si="9"/>
        <v/>
      </c>
      <c r="BL10" s="24" t="str">
        <f t="shared" si="9"/>
        <v/>
      </c>
      <c r="BM10" s="24" t="str">
        <f t="shared" si="9"/>
        <v/>
      </c>
      <c r="BN10" s="24" t="str">
        <f t="shared" si="9"/>
        <v/>
      </c>
      <c r="BO10" s="24">
        <f t="shared" si="119"/>
        <v>3.8888888888893858E-5</v>
      </c>
      <c r="BQ10" s="24" t="str">
        <f t="shared" si="29"/>
        <v/>
      </c>
      <c r="BR10" s="24">
        <f t="shared" si="30"/>
        <v>1.0879629629624576E-5</v>
      </c>
      <c r="BS10" s="24" t="str">
        <f t="shared" si="31"/>
        <v/>
      </c>
      <c r="BT10" s="24" t="str">
        <f t="shared" si="32"/>
        <v/>
      </c>
      <c r="BU10" s="24" t="str">
        <f t="shared" si="33"/>
        <v/>
      </c>
      <c r="BV10" s="24" t="str">
        <f t="shared" si="34"/>
        <v/>
      </c>
      <c r="BW10" s="24" t="str">
        <f t="shared" si="35"/>
        <v/>
      </c>
      <c r="BX10" s="24" t="str">
        <f t="shared" si="36"/>
        <v/>
      </c>
      <c r="BY10" s="24" t="str">
        <f t="shared" si="37"/>
        <v/>
      </c>
      <c r="BZ10" s="24" t="str">
        <f t="shared" si="38"/>
        <v/>
      </c>
      <c r="CA10" s="24" t="str">
        <f t="shared" si="39"/>
        <v/>
      </c>
      <c r="CB10" s="24" t="str">
        <f t="shared" si="40"/>
        <v/>
      </c>
      <c r="CC10" s="24">
        <f t="shared" si="41"/>
        <v>3.8888888888893858E-5</v>
      </c>
      <c r="CD10" s="1">
        <f t="shared" si="42"/>
        <v>0</v>
      </c>
      <c r="CE10" s="1">
        <f t="shared" si="43"/>
        <v>2</v>
      </c>
      <c r="CF10" s="24">
        <f t="shared" si="44"/>
        <v>4.9768518518518434E-5</v>
      </c>
      <c r="CG10" s="24">
        <f t="shared" si="45"/>
        <v>2.4884259259259217E-5</v>
      </c>
      <c r="CH10" s="24">
        <f t="shared" si="46"/>
        <v>3.8888888888893858E-5</v>
      </c>
      <c r="CI10" s="24">
        <f t="shared" si="47"/>
        <v>1.0879629629624576E-5</v>
      </c>
      <c r="CJ10" s="24">
        <f t="shared" si="48"/>
        <v>1.0879629629624576E-5</v>
      </c>
      <c r="CM10" s="24" t="str">
        <f t="shared" si="49"/>
        <v/>
      </c>
      <c r="CN10" s="24" t="str">
        <f t="shared" si="50"/>
        <v/>
      </c>
      <c r="CO10" s="24">
        <f t="shared" si="51"/>
        <v>9.3750000000024369E-6</v>
      </c>
      <c r="CP10" s="24" t="str">
        <f t="shared" si="52"/>
        <v/>
      </c>
      <c r="CQ10" s="24" t="str">
        <f t="shared" si="53"/>
        <v/>
      </c>
      <c r="CR10" s="24" t="str">
        <f t="shared" si="54"/>
        <v/>
      </c>
      <c r="CS10" s="24" t="str">
        <f t="shared" si="55"/>
        <v/>
      </c>
      <c r="CT10" s="24" t="str">
        <f t="shared" si="56"/>
        <v/>
      </c>
      <c r="CU10" s="24" t="str">
        <f t="shared" si="57"/>
        <v/>
      </c>
      <c r="CV10" s="24" t="str">
        <f t="shared" si="58"/>
        <v/>
      </c>
      <c r="CW10" s="24" t="str">
        <f t="shared" si="59"/>
        <v/>
      </c>
      <c r="CX10" s="24" t="str">
        <f t="shared" si="60"/>
        <v/>
      </c>
      <c r="CY10" s="24" t="str">
        <f t="shared" si="61"/>
        <v/>
      </c>
      <c r="CZ10" s="1">
        <f t="shared" si="62"/>
        <v>0</v>
      </c>
      <c r="DA10" s="1">
        <f t="shared" si="63"/>
        <v>1</v>
      </c>
      <c r="DB10" s="24">
        <f t="shared" si="64"/>
        <v>9.3750000000024369E-6</v>
      </c>
      <c r="DC10" s="24">
        <f t="shared" si="65"/>
        <v>9.3750000000024369E-6</v>
      </c>
      <c r="DD10" s="24">
        <f t="shared" si="66"/>
        <v>9.3750000000024369E-6</v>
      </c>
      <c r="DE10" s="24">
        <f t="shared" si="67"/>
        <v>9.3750000000024369E-6</v>
      </c>
      <c r="DF10" s="24">
        <f t="shared" si="68"/>
        <v>9.3750000000024369E-6</v>
      </c>
      <c r="DI10" s="24">
        <f t="shared" si="69"/>
        <v>1.030092592592402E-5</v>
      </c>
      <c r="DJ10" s="24" t="str">
        <f t="shared" si="70"/>
        <v/>
      </c>
      <c r="DK10" s="24" t="str">
        <f t="shared" si="71"/>
        <v/>
      </c>
      <c r="DL10" s="24" t="str">
        <f t="shared" si="72"/>
        <v/>
      </c>
      <c r="DM10" s="24" t="str">
        <f t="shared" si="73"/>
        <v/>
      </c>
      <c r="DN10" s="24" t="str">
        <f t="shared" si="74"/>
        <v/>
      </c>
      <c r="DO10" s="24" t="str">
        <f t="shared" si="75"/>
        <v/>
      </c>
      <c r="DP10" s="24" t="str">
        <f t="shared" si="76"/>
        <v/>
      </c>
      <c r="DQ10" s="24" t="str">
        <f t="shared" si="77"/>
        <v/>
      </c>
      <c r="DR10" s="24" t="str">
        <f t="shared" si="78"/>
        <v/>
      </c>
      <c r="DS10" s="24" t="str">
        <f t="shared" si="79"/>
        <v/>
      </c>
      <c r="DT10" s="24" t="str">
        <f t="shared" si="80"/>
        <v/>
      </c>
      <c r="DU10" s="24" t="str">
        <f t="shared" si="81"/>
        <v/>
      </c>
      <c r="DV10" s="1">
        <f t="shared" si="82"/>
        <v>1</v>
      </c>
      <c r="DW10" s="1">
        <f t="shared" si="83"/>
        <v>1</v>
      </c>
      <c r="DX10" s="24">
        <f t="shared" si="84"/>
        <v>1.030092592592402E-5</v>
      </c>
      <c r="DY10" s="24">
        <f t="shared" si="85"/>
        <v>1.030092592592402E-5</v>
      </c>
      <c r="DZ10" s="24">
        <f t="shared" si="86"/>
        <v>1.030092592592402E-5</v>
      </c>
      <c r="EA10" s="24">
        <f t="shared" si="87"/>
        <v>1.030092592592402E-5</v>
      </c>
      <c r="EB10" s="24" t="str">
        <f t="shared" si="88"/>
        <v/>
      </c>
      <c r="EE10" s="24" t="str">
        <f t="shared" si="89"/>
        <v/>
      </c>
      <c r="EF10" s="24" t="str">
        <f t="shared" si="90"/>
        <v/>
      </c>
      <c r="EG10" s="24" t="str">
        <f t="shared" si="91"/>
        <v/>
      </c>
      <c r="EH10" s="24" t="str">
        <f t="shared" si="92"/>
        <v/>
      </c>
      <c r="EI10" s="24" t="str">
        <f t="shared" si="93"/>
        <v/>
      </c>
      <c r="EJ10" s="24" t="str">
        <f t="shared" si="94"/>
        <v/>
      </c>
      <c r="EK10" s="24" t="str">
        <f t="shared" si="95"/>
        <v/>
      </c>
      <c r="EL10" s="24" t="str">
        <f t="shared" si="96"/>
        <v/>
      </c>
      <c r="EM10" s="24" t="str">
        <f t="shared" si="97"/>
        <v/>
      </c>
      <c r="EN10" s="24" t="str">
        <f t="shared" si="98"/>
        <v/>
      </c>
      <c r="EO10" s="24" t="str">
        <f t="shared" si="99"/>
        <v/>
      </c>
      <c r="EP10" s="24" t="str">
        <f t="shared" si="100"/>
        <v/>
      </c>
      <c r="EQ10" s="24" t="str">
        <f t="shared" si="101"/>
        <v/>
      </c>
      <c r="ER10" s="1">
        <f t="shared" si="102"/>
        <v>0</v>
      </c>
      <c r="ES10" s="1">
        <f t="shared" si="103"/>
        <v>0</v>
      </c>
      <c r="ET10" s="24">
        <f t="shared" si="104"/>
        <v>0</v>
      </c>
      <c r="EU10" s="24" t="str">
        <f t="shared" si="105"/>
        <v/>
      </c>
      <c r="EV10" s="24">
        <f t="shared" si="106"/>
        <v>0</v>
      </c>
      <c r="EW10" s="24" t="str">
        <f t="shared" si="107"/>
        <v/>
      </c>
      <c r="EX10" s="24" t="str">
        <f t="shared" si="108"/>
        <v/>
      </c>
      <c r="EZ10" s="24">
        <f t="shared" si="109"/>
        <v>6.9444444444444892E-5</v>
      </c>
      <c r="FA10" s="24">
        <f t="shared" si="110"/>
        <v>6.9444444444444444E-5</v>
      </c>
      <c r="FB10" s="40">
        <f>(FA10-EZ10)*86400</f>
        <v>-3.8640965427383378E-14</v>
      </c>
      <c r="FD10" s="24">
        <f t="shared" si="112"/>
        <v>1.030092592592402E-5</v>
      </c>
      <c r="FE10" s="24">
        <f t="shared" si="113"/>
        <v>1.6203703703740469E-6</v>
      </c>
      <c r="FG10" s="49">
        <f>K10</f>
        <v>1</v>
      </c>
      <c r="FH10" s="8">
        <f>C10</f>
        <v>8.3500005999999125</v>
      </c>
      <c r="FI10" s="49">
        <f>L10</f>
        <v>1</v>
      </c>
      <c r="FJ10" s="49">
        <f t="shared" si="10"/>
        <v>1</v>
      </c>
      <c r="FK10" s="49">
        <f t="shared" si="10"/>
        <v>3</v>
      </c>
      <c r="FL10" s="51">
        <f t="shared" si="114"/>
        <v>0.88999999999983537</v>
      </c>
      <c r="FM10" s="49">
        <f t="shared" si="3"/>
        <v>0</v>
      </c>
      <c r="FN10" s="49">
        <f t="shared" si="3"/>
        <v>2</v>
      </c>
      <c r="FO10" s="51">
        <f t="shared" si="115"/>
        <v>4.2999999999999927</v>
      </c>
      <c r="FP10" s="51">
        <f t="shared" si="11"/>
        <v>2.1499999999999964</v>
      </c>
      <c r="FQ10" s="51">
        <f t="shared" si="11"/>
        <v>3.3600000000004293</v>
      </c>
      <c r="FR10" s="51">
        <f t="shared" si="11"/>
        <v>0.93999999999956341</v>
      </c>
      <c r="FS10" s="51">
        <f t="shared" si="11"/>
        <v>0.93999999999956341</v>
      </c>
      <c r="FT10" s="1">
        <f t="shared" si="4"/>
        <v>0</v>
      </c>
      <c r="FU10" s="1">
        <f t="shared" si="0"/>
        <v>1</v>
      </c>
      <c r="FV10" s="51">
        <f t="shared" si="116"/>
        <v>0.81000000000021055</v>
      </c>
      <c r="FW10" s="51">
        <f t="shared" si="12"/>
        <v>0.81000000000021055</v>
      </c>
      <c r="FX10" s="51">
        <f t="shared" si="12"/>
        <v>0.81000000000021055</v>
      </c>
      <c r="FY10" s="51">
        <f t="shared" si="12"/>
        <v>0.81000000000021055</v>
      </c>
      <c r="FZ10" s="51">
        <f t="shared" si="12"/>
        <v>0.81000000000021055</v>
      </c>
      <c r="GA10" s="1">
        <f t="shared" si="5"/>
        <v>1</v>
      </c>
      <c r="GB10" s="1">
        <f t="shared" si="1"/>
        <v>1</v>
      </c>
      <c r="GC10" s="51">
        <f t="shared" si="117"/>
        <v>0.88999999999983537</v>
      </c>
      <c r="GD10" s="51">
        <f t="shared" si="13"/>
        <v>0.88999999999983537</v>
      </c>
      <c r="GE10" s="51">
        <f t="shared" si="13"/>
        <v>0.88999999999983537</v>
      </c>
      <c r="GF10" s="51">
        <f t="shared" si="13"/>
        <v>0.88999999999983537</v>
      </c>
      <c r="GG10" s="51" t="str">
        <f t="shared" si="13"/>
        <v/>
      </c>
      <c r="GH10" s="1">
        <f t="shared" si="6"/>
        <v>0</v>
      </c>
      <c r="GI10" s="1">
        <f t="shared" si="2"/>
        <v>0</v>
      </c>
      <c r="GJ10" s="40">
        <f t="shared" si="118"/>
        <v>0</v>
      </c>
      <c r="GK10" s="40" t="str">
        <f t="shared" si="14"/>
        <v/>
      </c>
      <c r="GL10" s="40">
        <f t="shared" si="14"/>
        <v>0</v>
      </c>
      <c r="GM10" s="40" t="str">
        <f t="shared" si="14"/>
        <v/>
      </c>
      <c r="GN10" s="40" t="str">
        <f t="shared" si="14"/>
        <v/>
      </c>
    </row>
    <row r="11" spans="1:196" hidden="1" x14ac:dyDescent="0.25">
      <c r="A11">
        <v>3</v>
      </c>
      <c r="B11">
        <v>0</v>
      </c>
      <c r="C11">
        <v>6.9166672000000258</v>
      </c>
      <c r="D11" s="11">
        <f t="shared" si="15"/>
        <v>2.8113850314814816E-2</v>
      </c>
      <c r="E11" s="11">
        <f t="shared" si="16"/>
        <v>2.8103240740740741E-2</v>
      </c>
      <c r="F11" s="1">
        <v>1</v>
      </c>
      <c r="G11" s="1" t="s">
        <v>288</v>
      </c>
      <c r="H11" s="1">
        <v>9</v>
      </c>
      <c r="J11" s="6"/>
      <c r="K11" s="23">
        <f t="shared" si="17"/>
        <v>1</v>
      </c>
      <c r="L11" s="23">
        <f t="shared" si="18"/>
        <v>1</v>
      </c>
      <c r="M11" s="6">
        <f t="shared" si="19"/>
        <v>0</v>
      </c>
      <c r="N11" s="6">
        <f t="shared" si="20"/>
        <v>0</v>
      </c>
      <c r="O11" s="57">
        <f t="shared" si="21"/>
        <v>0</v>
      </c>
      <c r="P11" s="4">
        <v>2.8033796296296296E-2</v>
      </c>
      <c r="Q11" s="4">
        <v>2.8034953703703704E-2</v>
      </c>
      <c r="R11" s="4">
        <v>2.8036342592592592E-2</v>
      </c>
      <c r="S11" s="4">
        <v>2.8046759259259257E-2</v>
      </c>
      <c r="T11" s="16">
        <v>2.8036342592592592E-2</v>
      </c>
      <c r="U11" s="4">
        <v>2.8046759259259257E-2</v>
      </c>
      <c r="V11" s="4">
        <v>2.8052430555555553E-2</v>
      </c>
      <c r="W11" s="16">
        <v>2.8076504629629628E-2</v>
      </c>
      <c r="X11" s="4">
        <v>2.8085069444444447E-2</v>
      </c>
      <c r="Y11" s="4">
        <v>2.809108796296296E-2</v>
      </c>
      <c r="Z11" s="16">
        <v>2.8092476851851855E-2</v>
      </c>
      <c r="AA11" s="4"/>
      <c r="AB11" s="4"/>
      <c r="AC11" s="16"/>
      <c r="AD11" s="4"/>
      <c r="AE11" s="4"/>
      <c r="AF11" s="4">
        <v>2.8112731481481482E-2</v>
      </c>
      <c r="AG11" s="4">
        <f t="shared" si="22"/>
        <v>2.8103240740740741E-2</v>
      </c>
      <c r="AH11" s="4" t="str">
        <f t="shared" si="23"/>
        <v>EB</v>
      </c>
      <c r="AI11" s="4" t="str">
        <f t="shared" si="7"/>
        <v/>
      </c>
      <c r="AJ11" s="1" t="s">
        <v>282</v>
      </c>
      <c r="AK11" s="17" t="s">
        <v>280</v>
      </c>
      <c r="AL11" s="1" t="s">
        <v>286</v>
      </c>
      <c r="AM11" s="1" t="s">
        <v>280</v>
      </c>
      <c r="AN11" s="17" t="s">
        <v>286</v>
      </c>
      <c r="AO11" s="1" t="s">
        <v>280</v>
      </c>
      <c r="AP11" s="1" t="s">
        <v>286</v>
      </c>
      <c r="AQ11" s="17" t="s">
        <v>280</v>
      </c>
      <c r="AW11" s="1" t="str">
        <f t="shared" si="24"/>
        <v>ic</v>
      </c>
      <c r="AY11" s="1">
        <f t="shared" si="25"/>
        <v>1</v>
      </c>
      <c r="AZ11" s="1">
        <f t="shared" si="8"/>
        <v>7</v>
      </c>
      <c r="BA11" s="1">
        <f t="shared" si="26"/>
        <v>7</v>
      </c>
      <c r="BB11" s="1">
        <f t="shared" si="27"/>
        <v>0</v>
      </c>
      <c r="BC11" s="24">
        <f t="shared" si="28"/>
        <v>2.5462962962956304E-6</v>
      </c>
      <c r="BD11" s="24">
        <f t="shared" si="9"/>
        <v>1.0416666666665519E-5</v>
      </c>
      <c r="BE11" s="24">
        <f t="shared" si="9"/>
        <v>5.6712962962952862E-6</v>
      </c>
      <c r="BF11" s="24">
        <f t="shared" si="9"/>
        <v>2.4074074074075663E-5</v>
      </c>
      <c r="BG11" s="24">
        <f t="shared" si="9"/>
        <v>8.564814814818883E-6</v>
      </c>
      <c r="BH11" s="24">
        <f t="shared" si="9"/>
        <v>6.0185185185128443E-6</v>
      </c>
      <c r="BI11" s="24">
        <f t="shared" si="9"/>
        <v>1.3888888888945183E-6</v>
      </c>
      <c r="BJ11" s="24" t="str">
        <f t="shared" si="9"/>
        <v/>
      </c>
      <c r="BK11" s="24" t="str">
        <f t="shared" si="9"/>
        <v/>
      </c>
      <c r="BL11" s="24" t="str">
        <f t="shared" si="9"/>
        <v/>
      </c>
      <c r="BM11" s="24" t="str">
        <f t="shared" si="9"/>
        <v/>
      </c>
      <c r="BN11" s="24" t="str">
        <f t="shared" si="9"/>
        <v/>
      </c>
      <c r="BO11" s="24">
        <f t="shared" si="119"/>
        <v>1.0763888888886547E-5</v>
      </c>
      <c r="BQ11" s="24" t="str">
        <f t="shared" si="29"/>
        <v/>
      </c>
      <c r="BR11" s="24">
        <f t="shared" si="30"/>
        <v>1.0416666666665519E-5</v>
      </c>
      <c r="BS11" s="24" t="str">
        <f t="shared" si="31"/>
        <v/>
      </c>
      <c r="BT11" s="24">
        <f t="shared" si="32"/>
        <v>2.4074074074075663E-5</v>
      </c>
      <c r="BU11" s="24" t="str">
        <f t="shared" si="33"/>
        <v/>
      </c>
      <c r="BV11" s="24">
        <f t="shared" si="34"/>
        <v>6.0185185185128443E-6</v>
      </c>
      <c r="BW11" s="24" t="str">
        <f t="shared" si="35"/>
        <v/>
      </c>
      <c r="BX11" s="24" t="str">
        <f t="shared" si="36"/>
        <v/>
      </c>
      <c r="BY11" s="24" t="str">
        <f t="shared" si="37"/>
        <v/>
      </c>
      <c r="BZ11" s="24" t="str">
        <f t="shared" si="38"/>
        <v/>
      </c>
      <c r="CA11" s="24" t="str">
        <f t="shared" si="39"/>
        <v/>
      </c>
      <c r="CB11" s="24" t="str">
        <f t="shared" si="40"/>
        <v/>
      </c>
      <c r="CC11" s="24">
        <f t="shared" si="41"/>
        <v>1.0763888888886547E-5</v>
      </c>
      <c r="CD11" s="1">
        <f t="shared" si="42"/>
        <v>0</v>
      </c>
      <c r="CE11" s="1">
        <f t="shared" si="43"/>
        <v>4</v>
      </c>
      <c r="CF11" s="24">
        <f t="shared" si="44"/>
        <v>5.1273148148140574E-5</v>
      </c>
      <c r="CG11" s="24">
        <f t="shared" si="45"/>
        <v>1.2818287037035143E-5</v>
      </c>
      <c r="CH11" s="24">
        <f t="shared" si="46"/>
        <v>2.4074074074075663E-5</v>
      </c>
      <c r="CI11" s="24">
        <f t="shared" si="47"/>
        <v>1.0416666666665519E-5</v>
      </c>
      <c r="CJ11" s="24">
        <f t="shared" si="48"/>
        <v>1.0416666666665519E-5</v>
      </c>
      <c r="CM11" s="24" t="str">
        <f t="shared" si="49"/>
        <v/>
      </c>
      <c r="CN11" s="24" t="str">
        <f t="shared" si="50"/>
        <v/>
      </c>
      <c r="CO11" s="24">
        <f t="shared" si="51"/>
        <v>5.6712962962952862E-6</v>
      </c>
      <c r="CP11" s="24" t="str">
        <f t="shared" si="52"/>
        <v/>
      </c>
      <c r="CQ11" s="24">
        <f t="shared" si="53"/>
        <v>8.564814814818883E-6</v>
      </c>
      <c r="CR11" s="24" t="str">
        <f t="shared" si="54"/>
        <v/>
      </c>
      <c r="CS11" s="24">
        <f t="shared" si="55"/>
        <v>1.3888888888945183E-6</v>
      </c>
      <c r="CT11" s="24" t="str">
        <f t="shared" si="56"/>
        <v/>
      </c>
      <c r="CU11" s="24" t="str">
        <f t="shared" si="57"/>
        <v/>
      </c>
      <c r="CV11" s="24" t="str">
        <f t="shared" si="58"/>
        <v/>
      </c>
      <c r="CW11" s="24" t="str">
        <f t="shared" si="59"/>
        <v/>
      </c>
      <c r="CX11" s="24" t="str">
        <f t="shared" si="60"/>
        <v/>
      </c>
      <c r="CY11" s="24" t="str">
        <f t="shared" si="61"/>
        <v/>
      </c>
      <c r="CZ11" s="1">
        <f t="shared" si="62"/>
        <v>0</v>
      </c>
      <c r="DA11" s="1">
        <f t="shared" si="63"/>
        <v>3</v>
      </c>
      <c r="DB11" s="24">
        <f t="shared" si="64"/>
        <v>1.5625000000008687E-5</v>
      </c>
      <c r="DC11" s="24">
        <f t="shared" si="65"/>
        <v>5.2083333333362292E-6</v>
      </c>
      <c r="DD11" s="24">
        <f t="shared" si="66"/>
        <v>8.564814814818883E-6</v>
      </c>
      <c r="DE11" s="24">
        <f t="shared" si="67"/>
        <v>5.6712962962952862E-6</v>
      </c>
      <c r="DF11" s="24">
        <f t="shared" si="68"/>
        <v>5.6712962962952862E-6</v>
      </c>
      <c r="DI11" s="24">
        <f t="shared" si="69"/>
        <v>2.5462962962956304E-6</v>
      </c>
      <c r="DJ11" s="24" t="str">
        <f t="shared" si="70"/>
        <v/>
      </c>
      <c r="DK11" s="24" t="str">
        <f t="shared" si="71"/>
        <v/>
      </c>
      <c r="DL11" s="24" t="str">
        <f t="shared" si="72"/>
        <v/>
      </c>
      <c r="DM11" s="24" t="str">
        <f t="shared" si="73"/>
        <v/>
      </c>
      <c r="DN11" s="24" t="str">
        <f t="shared" si="74"/>
        <v/>
      </c>
      <c r="DO11" s="24" t="str">
        <f t="shared" si="75"/>
        <v/>
      </c>
      <c r="DP11" s="24" t="str">
        <f t="shared" si="76"/>
        <v/>
      </c>
      <c r="DQ11" s="24" t="str">
        <f t="shared" si="77"/>
        <v/>
      </c>
      <c r="DR11" s="24" t="str">
        <f t="shared" si="78"/>
        <v/>
      </c>
      <c r="DS11" s="24" t="str">
        <f t="shared" si="79"/>
        <v/>
      </c>
      <c r="DT11" s="24" t="str">
        <f t="shared" si="80"/>
        <v/>
      </c>
      <c r="DU11" s="24" t="str">
        <f t="shared" si="81"/>
        <v/>
      </c>
      <c r="DV11" s="1">
        <f t="shared" si="82"/>
        <v>1</v>
      </c>
      <c r="DW11" s="1">
        <f t="shared" si="83"/>
        <v>1</v>
      </c>
      <c r="DX11" s="24">
        <f t="shared" si="84"/>
        <v>2.5462962962956304E-6</v>
      </c>
      <c r="DY11" s="24">
        <f t="shared" si="85"/>
        <v>2.5462962962956304E-6</v>
      </c>
      <c r="DZ11" s="24">
        <f t="shared" si="86"/>
        <v>2.5462962962956304E-6</v>
      </c>
      <c r="EA11" s="24">
        <f t="shared" si="87"/>
        <v>2.5462962962956304E-6</v>
      </c>
      <c r="EB11" s="24" t="str">
        <f t="shared" si="88"/>
        <v/>
      </c>
      <c r="EE11" s="24" t="str">
        <f t="shared" si="89"/>
        <v/>
      </c>
      <c r="EF11" s="24" t="str">
        <f t="shared" si="90"/>
        <v/>
      </c>
      <c r="EG11" s="24" t="str">
        <f t="shared" si="91"/>
        <v/>
      </c>
      <c r="EH11" s="24" t="str">
        <f t="shared" si="92"/>
        <v/>
      </c>
      <c r="EI11" s="24" t="str">
        <f t="shared" si="93"/>
        <v/>
      </c>
      <c r="EJ11" s="24" t="str">
        <f t="shared" si="94"/>
        <v/>
      </c>
      <c r="EK11" s="24" t="str">
        <f t="shared" si="95"/>
        <v/>
      </c>
      <c r="EL11" s="24" t="str">
        <f t="shared" si="96"/>
        <v/>
      </c>
      <c r="EM11" s="24" t="str">
        <f t="shared" si="97"/>
        <v/>
      </c>
      <c r="EN11" s="24" t="str">
        <f t="shared" si="98"/>
        <v/>
      </c>
      <c r="EO11" s="24" t="str">
        <f t="shared" si="99"/>
        <v/>
      </c>
      <c r="EP11" s="24" t="str">
        <f t="shared" si="100"/>
        <v/>
      </c>
      <c r="EQ11" s="24" t="str">
        <f t="shared" si="101"/>
        <v/>
      </c>
      <c r="ER11" s="1">
        <f t="shared" si="102"/>
        <v>0</v>
      </c>
      <c r="ES11" s="1">
        <f t="shared" si="103"/>
        <v>0</v>
      </c>
      <c r="ET11" s="24">
        <f t="shared" si="104"/>
        <v>0</v>
      </c>
      <c r="EU11" s="24" t="str">
        <f t="shared" si="105"/>
        <v/>
      </c>
      <c r="EV11" s="24">
        <f t="shared" si="106"/>
        <v>0</v>
      </c>
      <c r="EW11" s="24" t="str">
        <f t="shared" si="107"/>
        <v/>
      </c>
      <c r="EX11" s="24" t="str">
        <f t="shared" si="108"/>
        <v/>
      </c>
      <c r="EZ11" s="24">
        <f t="shared" si="109"/>
        <v>6.9444444444444892E-5</v>
      </c>
      <c r="FA11" s="24">
        <f t="shared" si="110"/>
        <v>6.9444444444444444E-5</v>
      </c>
      <c r="FB11" s="40">
        <f t="shared" si="111"/>
        <v>-3.8640965427383378E-14</v>
      </c>
      <c r="FD11" s="24">
        <f t="shared" si="112"/>
        <v>2.5462962962956304E-6</v>
      </c>
      <c r="FE11" s="24">
        <f t="shared" si="113"/>
        <v>1.3888888888875794E-6</v>
      </c>
      <c r="FG11" s="49">
        <f>K11</f>
        <v>1</v>
      </c>
      <c r="FH11" s="8">
        <f>C11</f>
        <v>6.9166672000000258</v>
      </c>
      <c r="FI11" s="49">
        <f>L11</f>
        <v>1</v>
      </c>
      <c r="FJ11" s="49">
        <f t="shared" si="10"/>
        <v>1</v>
      </c>
      <c r="FK11" s="49">
        <f t="shared" si="10"/>
        <v>7</v>
      </c>
      <c r="FL11" s="51">
        <f t="shared" si="114"/>
        <v>0.21999999999994246</v>
      </c>
      <c r="FM11" s="49">
        <f t="shared" si="3"/>
        <v>0</v>
      </c>
      <c r="FN11" s="49">
        <f t="shared" si="3"/>
        <v>4</v>
      </c>
      <c r="FO11" s="51">
        <f t="shared" si="115"/>
        <v>4.429999999999346</v>
      </c>
      <c r="FP11" s="51">
        <f t="shared" si="11"/>
        <v>1.1074999999998365</v>
      </c>
      <c r="FQ11" s="51">
        <f t="shared" si="11"/>
        <v>2.0800000000001373</v>
      </c>
      <c r="FR11" s="51">
        <f t="shared" si="11"/>
        <v>0.89999999999990088</v>
      </c>
      <c r="FS11" s="51">
        <f t="shared" si="11"/>
        <v>0.89999999999990088</v>
      </c>
      <c r="FT11" s="1">
        <f t="shared" si="4"/>
        <v>0</v>
      </c>
      <c r="FU11" s="1">
        <f t="shared" si="0"/>
        <v>3</v>
      </c>
      <c r="FV11" s="51">
        <f t="shared" si="116"/>
        <v>1.3500000000007506</v>
      </c>
      <c r="FW11" s="51">
        <f t="shared" si="12"/>
        <v>0.4500000000002502</v>
      </c>
      <c r="FX11" s="51">
        <f t="shared" si="12"/>
        <v>0.74000000000035149</v>
      </c>
      <c r="FY11" s="51">
        <f t="shared" si="12"/>
        <v>0.48999999999991273</v>
      </c>
      <c r="FZ11" s="51">
        <f t="shared" si="12"/>
        <v>0.48999999999991273</v>
      </c>
      <c r="GA11" s="1">
        <f t="shared" si="5"/>
        <v>1</v>
      </c>
      <c r="GB11" s="1">
        <f t="shared" si="1"/>
        <v>1</v>
      </c>
      <c r="GC11" s="51">
        <f t="shared" si="117"/>
        <v>0.21999999999994246</v>
      </c>
      <c r="GD11" s="51">
        <f t="shared" si="13"/>
        <v>0.21999999999994246</v>
      </c>
      <c r="GE11" s="51">
        <f t="shared" si="13"/>
        <v>0.21999999999994246</v>
      </c>
      <c r="GF11" s="51">
        <f t="shared" si="13"/>
        <v>0.21999999999994246</v>
      </c>
      <c r="GG11" s="51" t="str">
        <f t="shared" si="13"/>
        <v/>
      </c>
      <c r="GH11" s="1">
        <f t="shared" si="6"/>
        <v>0</v>
      </c>
      <c r="GI11" s="1">
        <f t="shared" si="2"/>
        <v>0</v>
      </c>
      <c r="GJ11" s="40">
        <f t="shared" si="118"/>
        <v>0</v>
      </c>
      <c r="GK11" s="40" t="str">
        <f t="shared" si="14"/>
        <v/>
      </c>
      <c r="GL11" s="40">
        <f t="shared" si="14"/>
        <v>0</v>
      </c>
      <c r="GM11" s="40" t="str">
        <f t="shared" si="14"/>
        <v/>
      </c>
      <c r="GN11" s="40" t="str">
        <f t="shared" si="14"/>
        <v/>
      </c>
    </row>
    <row r="12" spans="1:196" hidden="1" x14ac:dyDescent="0.25">
      <c r="A12">
        <v>3</v>
      </c>
      <c r="B12">
        <v>0</v>
      </c>
      <c r="C12">
        <v>4.6500005999999123</v>
      </c>
      <c r="D12" s="11">
        <f t="shared" si="15"/>
        <v>2.4227430562500003E-2</v>
      </c>
      <c r="E12" s="11">
        <f t="shared" si="16"/>
        <v>2.4243055555555559E-2</v>
      </c>
      <c r="F12" s="1">
        <v>1</v>
      </c>
      <c r="G12" s="1" t="s">
        <v>288</v>
      </c>
      <c r="H12" s="1">
        <v>10</v>
      </c>
      <c r="J12" s="6"/>
      <c r="K12" s="23">
        <f t="shared" si="17"/>
        <v>1</v>
      </c>
      <c r="L12" s="23">
        <f t="shared" si="18"/>
        <v>0</v>
      </c>
      <c r="M12" s="6">
        <f t="shared" si="19"/>
        <v>0</v>
      </c>
      <c r="N12" s="6">
        <f t="shared" si="20"/>
        <v>0</v>
      </c>
      <c r="O12" s="57">
        <f t="shared" si="21"/>
        <v>0</v>
      </c>
      <c r="P12" s="4">
        <v>2.4173611111111114E-2</v>
      </c>
      <c r="Q12" s="4">
        <v>2.4181597222222222E-2</v>
      </c>
      <c r="R12" s="4">
        <v>2.4182986111111113E-2</v>
      </c>
      <c r="S12" s="4">
        <v>2.421608796296296E-2</v>
      </c>
      <c r="T12" s="16">
        <v>2.4182986111111113E-2</v>
      </c>
      <c r="U12" s="4">
        <v>2.421608796296296E-2</v>
      </c>
      <c r="V12" s="4">
        <v>2.4221527777777776E-2</v>
      </c>
      <c r="W12" s="16"/>
      <c r="X12" s="4"/>
      <c r="Y12" s="4"/>
      <c r="Z12" s="16"/>
      <c r="AA12" s="4"/>
      <c r="AB12" s="4"/>
      <c r="AC12" s="16"/>
      <c r="AD12" s="4"/>
      <c r="AE12" s="4"/>
      <c r="AF12" s="4">
        <v>2.4226851851851857E-2</v>
      </c>
      <c r="AG12" s="4">
        <f t="shared" si="22"/>
        <v>2.4227430562500003E-2</v>
      </c>
      <c r="AH12" s="4" t="str">
        <f t="shared" si="23"/>
        <v>TO</v>
      </c>
      <c r="AI12" s="4" t="str">
        <f t="shared" si="7"/>
        <v/>
      </c>
      <c r="AJ12" s="1" t="s">
        <v>282</v>
      </c>
      <c r="AK12" s="17" t="s">
        <v>280</v>
      </c>
      <c r="AL12" s="1" t="s">
        <v>281</v>
      </c>
      <c r="AM12" s="1" t="s">
        <v>280</v>
      </c>
      <c r="AW12" s="1" t="str">
        <f t="shared" si="24"/>
        <v>ic</v>
      </c>
      <c r="AY12" s="1">
        <f t="shared" si="25"/>
        <v>1</v>
      </c>
      <c r="AZ12" s="1">
        <f t="shared" si="8"/>
        <v>3</v>
      </c>
      <c r="BA12" s="1">
        <f t="shared" si="26"/>
        <v>3</v>
      </c>
      <c r="BB12" s="1">
        <f t="shared" si="27"/>
        <v>0</v>
      </c>
      <c r="BC12" s="24">
        <f t="shared" si="28"/>
        <v>9.3749999999989675E-6</v>
      </c>
      <c r="BD12" s="24">
        <f t="shared" si="9"/>
        <v>3.3101851851846664E-5</v>
      </c>
      <c r="BE12" s="24">
        <f t="shared" si="9"/>
        <v>5.4398148148157577E-6</v>
      </c>
      <c r="BF12" s="24" t="str">
        <f t="shared" si="9"/>
        <v/>
      </c>
      <c r="BG12" s="24" t="str">
        <f t="shared" si="9"/>
        <v/>
      </c>
      <c r="BH12" s="24" t="str">
        <f t="shared" si="9"/>
        <v/>
      </c>
      <c r="BI12" s="24" t="str">
        <f t="shared" si="9"/>
        <v/>
      </c>
      <c r="BJ12" s="24" t="str">
        <f t="shared" si="9"/>
        <v/>
      </c>
      <c r="BK12" s="24" t="str">
        <f t="shared" si="9"/>
        <v/>
      </c>
      <c r="BL12" s="24" t="str">
        <f t="shared" si="9"/>
        <v/>
      </c>
      <c r="BM12" s="24" t="str">
        <f t="shared" si="9"/>
        <v/>
      </c>
      <c r="BN12" s="24" t="str">
        <f t="shared" si="9"/>
        <v/>
      </c>
      <c r="BO12" s="24">
        <f t="shared" si="119"/>
        <v>5.9027847222267726E-6</v>
      </c>
      <c r="BQ12" s="24" t="str">
        <f t="shared" si="29"/>
        <v/>
      </c>
      <c r="BR12" s="24">
        <f t="shared" si="30"/>
        <v>3.3101851851846664E-5</v>
      </c>
      <c r="BS12" s="24" t="str">
        <f t="shared" si="31"/>
        <v/>
      </c>
      <c r="BT12" s="24" t="str">
        <f t="shared" si="32"/>
        <v/>
      </c>
      <c r="BU12" s="24" t="str">
        <f t="shared" si="33"/>
        <v/>
      </c>
      <c r="BV12" s="24" t="str">
        <f t="shared" si="34"/>
        <v/>
      </c>
      <c r="BW12" s="24" t="str">
        <f t="shared" si="35"/>
        <v/>
      </c>
      <c r="BX12" s="24" t="str">
        <f t="shared" si="36"/>
        <v/>
      </c>
      <c r="BY12" s="24" t="str">
        <f t="shared" si="37"/>
        <v/>
      </c>
      <c r="BZ12" s="24" t="str">
        <f t="shared" si="38"/>
        <v/>
      </c>
      <c r="CA12" s="24" t="str">
        <f t="shared" si="39"/>
        <v/>
      </c>
      <c r="CB12" s="24" t="str">
        <f t="shared" si="40"/>
        <v/>
      </c>
      <c r="CC12" s="24">
        <f t="shared" si="41"/>
        <v>5.9027847222267726E-6</v>
      </c>
      <c r="CD12" s="1">
        <f t="shared" si="42"/>
        <v>0</v>
      </c>
      <c r="CE12" s="1">
        <f t="shared" si="43"/>
        <v>2</v>
      </c>
      <c r="CF12" s="24">
        <f t="shared" si="44"/>
        <v>3.9004636574073437E-5</v>
      </c>
      <c r="CG12" s="24">
        <f t="shared" si="45"/>
        <v>1.9502318287036718E-5</v>
      </c>
      <c r="CH12" s="24">
        <f t="shared" si="46"/>
        <v>3.3101851851846664E-5</v>
      </c>
      <c r="CI12" s="24">
        <f t="shared" si="47"/>
        <v>3.3101851851846664E-5</v>
      </c>
      <c r="CJ12" s="24">
        <f t="shared" si="48"/>
        <v>3.3101851851846664E-5</v>
      </c>
      <c r="CM12" s="24" t="str">
        <f t="shared" si="49"/>
        <v/>
      </c>
      <c r="CN12" s="24" t="str">
        <f t="shared" si="50"/>
        <v/>
      </c>
      <c r="CO12" s="24" t="str">
        <f t="shared" si="51"/>
        <v/>
      </c>
      <c r="CP12" s="24" t="str">
        <f t="shared" si="52"/>
        <v/>
      </c>
      <c r="CQ12" s="24" t="str">
        <f t="shared" si="53"/>
        <v/>
      </c>
      <c r="CR12" s="24" t="str">
        <f t="shared" si="54"/>
        <v/>
      </c>
      <c r="CS12" s="24" t="str">
        <f t="shared" si="55"/>
        <v/>
      </c>
      <c r="CT12" s="24" t="str">
        <f t="shared" si="56"/>
        <v/>
      </c>
      <c r="CU12" s="24" t="str">
        <f t="shared" si="57"/>
        <v/>
      </c>
      <c r="CV12" s="24" t="str">
        <f t="shared" si="58"/>
        <v/>
      </c>
      <c r="CW12" s="24" t="str">
        <f t="shared" si="59"/>
        <v/>
      </c>
      <c r="CX12" s="24" t="str">
        <f t="shared" si="60"/>
        <v/>
      </c>
      <c r="CY12" s="24" t="str">
        <f t="shared" si="61"/>
        <v/>
      </c>
      <c r="CZ12" s="1">
        <f t="shared" si="62"/>
        <v>0</v>
      </c>
      <c r="DA12" s="1">
        <f t="shared" si="63"/>
        <v>0</v>
      </c>
      <c r="DB12" s="24">
        <f t="shared" si="64"/>
        <v>0</v>
      </c>
      <c r="DC12" s="24" t="str">
        <f t="shared" si="65"/>
        <v/>
      </c>
      <c r="DD12" s="24">
        <f t="shared" si="66"/>
        <v>0</v>
      </c>
      <c r="DE12" s="24" t="str">
        <f t="shared" si="67"/>
        <v/>
      </c>
      <c r="DF12" s="24" t="str">
        <f t="shared" si="68"/>
        <v/>
      </c>
      <c r="DI12" s="24">
        <f t="shared" si="69"/>
        <v>9.3749999999989675E-6</v>
      </c>
      <c r="DJ12" s="24" t="str">
        <f t="shared" si="70"/>
        <v/>
      </c>
      <c r="DK12" s="24" t="str">
        <f t="shared" si="71"/>
        <v/>
      </c>
      <c r="DL12" s="24" t="str">
        <f t="shared" si="72"/>
        <v/>
      </c>
      <c r="DM12" s="24" t="str">
        <f t="shared" si="73"/>
        <v/>
      </c>
      <c r="DN12" s="24" t="str">
        <f t="shared" si="74"/>
        <v/>
      </c>
      <c r="DO12" s="24" t="str">
        <f t="shared" si="75"/>
        <v/>
      </c>
      <c r="DP12" s="24" t="str">
        <f t="shared" si="76"/>
        <v/>
      </c>
      <c r="DQ12" s="24" t="str">
        <f t="shared" si="77"/>
        <v/>
      </c>
      <c r="DR12" s="24" t="str">
        <f t="shared" si="78"/>
        <v/>
      </c>
      <c r="DS12" s="24" t="str">
        <f t="shared" si="79"/>
        <v/>
      </c>
      <c r="DT12" s="24" t="str">
        <f t="shared" si="80"/>
        <v/>
      </c>
      <c r="DU12" s="24" t="str">
        <f t="shared" si="81"/>
        <v/>
      </c>
      <c r="DV12" s="1">
        <f t="shared" si="82"/>
        <v>1</v>
      </c>
      <c r="DW12" s="1">
        <f t="shared" si="83"/>
        <v>1</v>
      </c>
      <c r="DX12" s="24">
        <f>SUM(DI12:DU12)</f>
        <v>9.3749999999989675E-6</v>
      </c>
      <c r="DY12" s="24">
        <f t="shared" si="85"/>
        <v>9.3749999999989675E-6</v>
      </c>
      <c r="DZ12" s="24">
        <f t="shared" si="86"/>
        <v>9.3749999999989675E-6</v>
      </c>
      <c r="EA12" s="24">
        <f t="shared" si="87"/>
        <v>9.3749999999989675E-6</v>
      </c>
      <c r="EB12" s="24" t="str">
        <f t="shared" si="88"/>
        <v/>
      </c>
      <c r="EE12" s="24" t="str">
        <f t="shared" si="89"/>
        <v/>
      </c>
      <c r="EF12" s="24" t="str">
        <f t="shared" si="90"/>
        <v/>
      </c>
      <c r="EG12" s="24">
        <f t="shared" si="91"/>
        <v>5.4398148148157577E-6</v>
      </c>
      <c r="EH12" s="24" t="str">
        <f t="shared" si="92"/>
        <v/>
      </c>
      <c r="EI12" s="24" t="str">
        <f t="shared" si="93"/>
        <v/>
      </c>
      <c r="EJ12" s="24" t="str">
        <f t="shared" si="94"/>
        <v/>
      </c>
      <c r="EK12" s="24" t="str">
        <f t="shared" si="95"/>
        <v/>
      </c>
      <c r="EL12" s="24" t="str">
        <f t="shared" si="96"/>
        <v/>
      </c>
      <c r="EM12" s="24" t="str">
        <f t="shared" si="97"/>
        <v/>
      </c>
      <c r="EN12" s="24" t="str">
        <f t="shared" si="98"/>
        <v/>
      </c>
      <c r="EO12" s="24" t="str">
        <f t="shared" si="99"/>
        <v/>
      </c>
      <c r="EP12" s="24" t="str">
        <f t="shared" si="100"/>
        <v/>
      </c>
      <c r="EQ12" s="24" t="str">
        <f t="shared" si="101"/>
        <v/>
      </c>
      <c r="ER12" s="1">
        <f t="shared" si="102"/>
        <v>0</v>
      </c>
      <c r="ES12" s="1">
        <f t="shared" si="103"/>
        <v>1</v>
      </c>
      <c r="ET12" s="24">
        <f>SUM(EE12:EQ12)</f>
        <v>5.4398148148157577E-6</v>
      </c>
      <c r="EU12" s="24">
        <f t="shared" si="105"/>
        <v>5.4398148148157577E-6</v>
      </c>
      <c r="EV12" s="24">
        <f t="shared" si="106"/>
        <v>5.4398148148157577E-6</v>
      </c>
      <c r="EW12" s="24">
        <f t="shared" si="107"/>
        <v>5.4398148148157577E-6</v>
      </c>
      <c r="EX12" s="24">
        <f t="shared" si="108"/>
        <v>5.4398148148157577E-6</v>
      </c>
      <c r="EZ12" s="24">
        <f t="shared" si="109"/>
        <v>5.3819451388888162E-5</v>
      </c>
      <c r="FA12" s="24">
        <f t="shared" si="110"/>
        <v>5.3819451388887877E-5</v>
      </c>
      <c r="FB12" s="40">
        <f t="shared" si="111"/>
        <v>-2.4589705271971241E-14</v>
      </c>
      <c r="FD12" s="24">
        <f t="shared" si="112"/>
        <v>9.3749999999989675E-6</v>
      </c>
      <c r="FE12" s="24">
        <f t="shared" si="113"/>
        <v>1.3888888888910489E-6</v>
      </c>
      <c r="FG12" s="49">
        <f>K12</f>
        <v>1</v>
      </c>
      <c r="FH12" s="8">
        <f>C12</f>
        <v>4.6500005999999123</v>
      </c>
      <c r="FI12" s="49">
        <f>L12</f>
        <v>0</v>
      </c>
      <c r="FJ12" s="49">
        <f t="shared" si="10"/>
        <v>1</v>
      </c>
      <c r="FK12" s="49">
        <f t="shared" si="10"/>
        <v>3</v>
      </c>
      <c r="FL12" s="51">
        <f t="shared" si="114"/>
        <v>0.80999999999991079</v>
      </c>
      <c r="FM12" s="49">
        <f t="shared" si="3"/>
        <v>0</v>
      </c>
      <c r="FN12" s="49">
        <f t="shared" si="3"/>
        <v>2</v>
      </c>
      <c r="FO12" s="51">
        <f t="shared" si="115"/>
        <v>3.3700005999999449</v>
      </c>
      <c r="FP12" s="51">
        <f t="shared" si="11"/>
        <v>1.6850002999999725</v>
      </c>
      <c r="FQ12" s="51">
        <f t="shared" si="11"/>
        <v>2.8599999999995518</v>
      </c>
      <c r="FR12" s="51">
        <f t="shared" si="11"/>
        <v>2.8599999999995518</v>
      </c>
      <c r="FS12" s="51">
        <f t="shared" si="11"/>
        <v>2.8599999999995518</v>
      </c>
      <c r="FT12" s="1">
        <f t="shared" si="4"/>
        <v>0</v>
      </c>
      <c r="FU12" s="1">
        <f t="shared" si="0"/>
        <v>0</v>
      </c>
      <c r="FV12" s="51">
        <f t="shared" si="116"/>
        <v>0</v>
      </c>
      <c r="FW12" s="51" t="str">
        <f t="shared" si="12"/>
        <v/>
      </c>
      <c r="FX12" s="51">
        <f t="shared" si="12"/>
        <v>0</v>
      </c>
      <c r="FY12" s="51" t="str">
        <f t="shared" si="12"/>
        <v/>
      </c>
      <c r="FZ12" s="51" t="str">
        <f t="shared" si="12"/>
        <v/>
      </c>
      <c r="GA12" s="1">
        <f t="shared" si="5"/>
        <v>1</v>
      </c>
      <c r="GB12" s="1">
        <f t="shared" si="1"/>
        <v>1</v>
      </c>
      <c r="GC12" s="51">
        <f t="shared" si="117"/>
        <v>0.80999999999991079</v>
      </c>
      <c r="GD12" s="51">
        <f t="shared" si="13"/>
        <v>0.80999999999991079</v>
      </c>
      <c r="GE12" s="51">
        <f t="shared" si="13"/>
        <v>0.80999999999991079</v>
      </c>
      <c r="GF12" s="51">
        <f t="shared" si="13"/>
        <v>0.80999999999991079</v>
      </c>
      <c r="GG12" s="51" t="str">
        <f t="shared" si="13"/>
        <v/>
      </c>
      <c r="GH12" s="1">
        <f t="shared" si="6"/>
        <v>0</v>
      </c>
      <c r="GI12" s="1">
        <f t="shared" si="2"/>
        <v>1</v>
      </c>
      <c r="GJ12" s="40">
        <f t="shared" si="118"/>
        <v>0.47000000000008146</v>
      </c>
      <c r="GK12" s="40">
        <f t="shared" si="14"/>
        <v>0.47000000000008146</v>
      </c>
      <c r="GL12" s="40">
        <f t="shared" si="14"/>
        <v>0.47000000000008146</v>
      </c>
      <c r="GM12" s="40">
        <f t="shared" si="14"/>
        <v>0.47000000000008146</v>
      </c>
      <c r="GN12" s="40">
        <f t="shared" si="14"/>
        <v>0.47000000000008146</v>
      </c>
    </row>
    <row r="13" spans="1:196" hidden="1" x14ac:dyDescent="0.25">
      <c r="A13">
        <v>3</v>
      </c>
      <c r="B13">
        <v>0</v>
      </c>
      <c r="C13">
        <v>7.3666602999998725</v>
      </c>
      <c r="D13" s="11">
        <f t="shared" si="15"/>
        <v>2.4139891901620369E-2</v>
      </c>
      <c r="E13" s="11">
        <f t="shared" si="16"/>
        <v>2.4124074074074076E-2</v>
      </c>
      <c r="F13" s="1">
        <v>1</v>
      </c>
      <c r="G13" s="1" t="s">
        <v>288</v>
      </c>
      <c r="H13" s="1">
        <v>11</v>
      </c>
      <c r="J13" s="6"/>
      <c r="K13" s="23">
        <f t="shared" si="17"/>
        <v>1</v>
      </c>
      <c r="L13" s="23">
        <f t="shared" si="18"/>
        <v>1</v>
      </c>
      <c r="M13" s="6">
        <f t="shared" si="19"/>
        <v>0</v>
      </c>
      <c r="N13" s="6">
        <f t="shared" si="20"/>
        <v>0</v>
      </c>
      <c r="O13" s="57">
        <f t="shared" si="21"/>
        <v>0</v>
      </c>
      <c r="P13" s="4">
        <v>2.4054629629629631E-2</v>
      </c>
      <c r="Q13" s="4">
        <v>2.4061342592592596E-2</v>
      </c>
      <c r="R13" s="4">
        <v>2.4063310185185188E-2</v>
      </c>
      <c r="S13" s="4">
        <v>2.4077083333333332E-2</v>
      </c>
      <c r="T13" s="16">
        <v>2.4063310185185188E-2</v>
      </c>
      <c r="U13" s="4">
        <v>2.4077083333333332E-2</v>
      </c>
      <c r="V13" s="4">
        <v>2.4085532407407406E-2</v>
      </c>
      <c r="W13" s="16">
        <v>2.4110185185185182E-2</v>
      </c>
      <c r="X13" s="4">
        <v>2.4117592592592593E-2</v>
      </c>
      <c r="Y13" s="4"/>
      <c r="Z13" s="16"/>
      <c r="AA13" s="4"/>
      <c r="AB13" s="4"/>
      <c r="AC13" s="16"/>
      <c r="AD13" s="4"/>
      <c r="AE13" s="4"/>
      <c r="AF13" s="4">
        <v>2.4139004629629628E-2</v>
      </c>
      <c r="AG13" s="4">
        <f t="shared" si="22"/>
        <v>2.4124074074074076E-2</v>
      </c>
      <c r="AH13" s="4" t="str">
        <f t="shared" si="23"/>
        <v>EB</v>
      </c>
      <c r="AI13" s="4" t="str">
        <f t="shared" si="7"/>
        <v>X</v>
      </c>
      <c r="AJ13" s="1" t="s">
        <v>282</v>
      </c>
      <c r="AK13" s="17" t="s">
        <v>280</v>
      </c>
      <c r="AL13" s="1" t="s">
        <v>286</v>
      </c>
      <c r="AM13" s="1" t="s">
        <v>280</v>
      </c>
      <c r="AN13" s="17" t="s">
        <v>281</v>
      </c>
      <c r="AO13" s="1" t="s">
        <v>280</v>
      </c>
      <c r="AW13" s="1" t="str">
        <f t="shared" si="24"/>
        <v>ic</v>
      </c>
      <c r="AY13" s="1">
        <f t="shared" si="25"/>
        <v>1</v>
      </c>
      <c r="AZ13" s="1">
        <f t="shared" si="8"/>
        <v>5</v>
      </c>
      <c r="BA13" s="1">
        <f t="shared" si="26"/>
        <v>5</v>
      </c>
      <c r="BB13" s="1">
        <f t="shared" si="27"/>
        <v>0</v>
      </c>
      <c r="BC13" s="24">
        <f t="shared" si="28"/>
        <v>8.6805555555569125E-6</v>
      </c>
      <c r="BD13" s="24">
        <f t="shared" si="9"/>
        <v>1.3773148148144704E-5</v>
      </c>
      <c r="BE13" s="24">
        <f t="shared" si="9"/>
        <v>8.4490740740739145E-6</v>
      </c>
      <c r="BF13" s="24">
        <f t="shared" si="9"/>
        <v>2.4652777777776219E-5</v>
      </c>
      <c r="BG13" s="24">
        <f t="shared" si="9"/>
        <v>7.407407407410832E-6</v>
      </c>
      <c r="BH13" s="24" t="str">
        <f t="shared" si="9"/>
        <v/>
      </c>
      <c r="BI13" s="24" t="str">
        <f t="shared" si="9"/>
        <v/>
      </c>
      <c r="BJ13" s="24" t="str">
        <f t="shared" si="9"/>
        <v/>
      </c>
      <c r="BK13" s="24" t="str">
        <f t="shared" si="9"/>
        <v/>
      </c>
      <c r="BL13" s="24" t="str">
        <f t="shared" si="9"/>
        <v/>
      </c>
      <c r="BM13" s="24" t="str">
        <f t="shared" si="9"/>
        <v/>
      </c>
      <c r="BN13" s="24" t="str">
        <f t="shared" si="9"/>
        <v/>
      </c>
      <c r="BO13" s="24">
        <f t="shared" si="119"/>
        <v>6.4814814814823096E-6</v>
      </c>
      <c r="BQ13" s="24" t="str">
        <f t="shared" si="29"/>
        <v/>
      </c>
      <c r="BR13" s="24">
        <f t="shared" si="30"/>
        <v>1.3773148148144704E-5</v>
      </c>
      <c r="BS13" s="24" t="str">
        <f t="shared" si="31"/>
        <v/>
      </c>
      <c r="BT13" s="24">
        <f t="shared" si="32"/>
        <v>2.4652777777776219E-5</v>
      </c>
      <c r="BU13" s="24" t="str">
        <f t="shared" si="33"/>
        <v/>
      </c>
      <c r="BV13" s="24" t="str">
        <f t="shared" si="34"/>
        <v/>
      </c>
      <c r="BW13" s="24" t="str">
        <f t="shared" si="35"/>
        <v/>
      </c>
      <c r="BX13" s="24" t="str">
        <f t="shared" si="36"/>
        <v/>
      </c>
      <c r="BY13" s="24" t="str">
        <f t="shared" si="37"/>
        <v/>
      </c>
      <c r="BZ13" s="24" t="str">
        <f t="shared" si="38"/>
        <v/>
      </c>
      <c r="CA13" s="24" t="str">
        <f t="shared" si="39"/>
        <v/>
      </c>
      <c r="CB13" s="24" t="str">
        <f t="shared" si="40"/>
        <v/>
      </c>
      <c r="CC13" s="24">
        <f t="shared" si="41"/>
        <v>6.4814814814823096E-6</v>
      </c>
      <c r="CD13" s="1">
        <f t="shared" si="42"/>
        <v>0</v>
      </c>
      <c r="CE13" s="1">
        <f t="shared" si="43"/>
        <v>3</v>
      </c>
      <c r="CF13" s="24">
        <f t="shared" si="44"/>
        <v>4.4907407407403233E-5</v>
      </c>
      <c r="CG13" s="24">
        <f t="shared" si="45"/>
        <v>1.4969135802467745E-5</v>
      </c>
      <c r="CH13" s="24">
        <f t="shared" si="46"/>
        <v>2.4652777777776219E-5</v>
      </c>
      <c r="CI13" s="24">
        <f t="shared" si="47"/>
        <v>1.3773148148144704E-5</v>
      </c>
      <c r="CJ13" s="24">
        <f t="shared" si="48"/>
        <v>1.3773148148144704E-5</v>
      </c>
      <c r="CM13" s="24" t="str">
        <f t="shared" si="49"/>
        <v/>
      </c>
      <c r="CN13" s="24" t="str">
        <f t="shared" si="50"/>
        <v/>
      </c>
      <c r="CO13" s="24">
        <f t="shared" si="51"/>
        <v>8.4490740740739145E-6</v>
      </c>
      <c r="CP13" s="24" t="str">
        <f t="shared" si="52"/>
        <v/>
      </c>
      <c r="CQ13" s="24" t="str">
        <f t="shared" si="53"/>
        <v/>
      </c>
      <c r="CR13" s="24" t="str">
        <f t="shared" si="54"/>
        <v/>
      </c>
      <c r="CS13" s="24" t="str">
        <f t="shared" si="55"/>
        <v/>
      </c>
      <c r="CT13" s="24" t="str">
        <f t="shared" si="56"/>
        <v/>
      </c>
      <c r="CU13" s="24" t="str">
        <f t="shared" si="57"/>
        <v/>
      </c>
      <c r="CV13" s="24" t="str">
        <f t="shared" si="58"/>
        <v/>
      </c>
      <c r="CW13" s="24" t="str">
        <f t="shared" si="59"/>
        <v/>
      </c>
      <c r="CX13" s="24" t="str">
        <f t="shared" si="60"/>
        <v/>
      </c>
      <c r="CY13" s="24" t="str">
        <f t="shared" si="61"/>
        <v/>
      </c>
      <c r="CZ13" s="1">
        <f t="shared" si="62"/>
        <v>0</v>
      </c>
      <c r="DA13" s="1">
        <f t="shared" si="63"/>
        <v>1</v>
      </c>
      <c r="DB13" s="24">
        <f t="shared" si="64"/>
        <v>8.4490740740739145E-6</v>
      </c>
      <c r="DC13" s="24">
        <f t="shared" si="65"/>
        <v>8.4490740740739145E-6</v>
      </c>
      <c r="DD13" s="24">
        <f t="shared" si="66"/>
        <v>8.4490740740739145E-6</v>
      </c>
      <c r="DE13" s="24">
        <f t="shared" si="67"/>
        <v>8.4490740740739145E-6</v>
      </c>
      <c r="DF13" s="24">
        <f t="shared" si="68"/>
        <v>8.4490740740739145E-6</v>
      </c>
      <c r="DI13" s="24">
        <f t="shared" si="69"/>
        <v>8.6805555555569125E-6</v>
      </c>
      <c r="DJ13" s="24" t="str">
        <f t="shared" si="70"/>
        <v/>
      </c>
      <c r="DK13" s="24" t="str">
        <f t="shared" si="71"/>
        <v/>
      </c>
      <c r="DL13" s="24" t="str">
        <f t="shared" si="72"/>
        <v/>
      </c>
      <c r="DM13" s="24" t="str">
        <f t="shared" si="73"/>
        <v/>
      </c>
      <c r="DN13" s="24" t="str">
        <f t="shared" si="74"/>
        <v/>
      </c>
      <c r="DO13" s="24" t="str">
        <f t="shared" si="75"/>
        <v/>
      </c>
      <c r="DP13" s="24" t="str">
        <f t="shared" si="76"/>
        <v/>
      </c>
      <c r="DQ13" s="24" t="str">
        <f t="shared" si="77"/>
        <v/>
      </c>
      <c r="DR13" s="24" t="str">
        <f t="shared" si="78"/>
        <v/>
      </c>
      <c r="DS13" s="24" t="str">
        <f t="shared" si="79"/>
        <v/>
      </c>
      <c r="DT13" s="24" t="str">
        <f t="shared" si="80"/>
        <v/>
      </c>
      <c r="DU13" s="24" t="str">
        <f t="shared" si="81"/>
        <v/>
      </c>
      <c r="DV13" s="1">
        <f t="shared" si="82"/>
        <v>1</v>
      </c>
      <c r="DW13" s="1">
        <f t="shared" si="83"/>
        <v>1</v>
      </c>
      <c r="DX13" s="24">
        <f t="shared" si="84"/>
        <v>8.6805555555569125E-6</v>
      </c>
      <c r="DY13" s="24">
        <f t="shared" si="85"/>
        <v>8.6805555555569125E-6</v>
      </c>
      <c r="DZ13" s="24">
        <f t="shared" si="86"/>
        <v>8.6805555555569125E-6</v>
      </c>
      <c r="EA13" s="24">
        <f t="shared" si="87"/>
        <v>8.6805555555569125E-6</v>
      </c>
      <c r="EB13" s="24" t="str">
        <f t="shared" si="88"/>
        <v/>
      </c>
      <c r="EE13" s="24" t="str">
        <f t="shared" si="89"/>
        <v/>
      </c>
      <c r="EF13" s="24" t="str">
        <f t="shared" si="90"/>
        <v/>
      </c>
      <c r="EG13" s="24" t="str">
        <f t="shared" si="91"/>
        <v/>
      </c>
      <c r="EH13" s="24" t="str">
        <f t="shared" si="92"/>
        <v/>
      </c>
      <c r="EI13" s="24">
        <f t="shared" si="93"/>
        <v>7.407407407410832E-6</v>
      </c>
      <c r="EJ13" s="24" t="str">
        <f t="shared" si="94"/>
        <v/>
      </c>
      <c r="EK13" s="24" t="str">
        <f t="shared" si="95"/>
        <v/>
      </c>
      <c r="EL13" s="24" t="str">
        <f t="shared" si="96"/>
        <v/>
      </c>
      <c r="EM13" s="24" t="str">
        <f t="shared" si="97"/>
        <v/>
      </c>
      <c r="EN13" s="24" t="str">
        <f t="shared" si="98"/>
        <v/>
      </c>
      <c r="EO13" s="24" t="str">
        <f t="shared" si="99"/>
        <v/>
      </c>
      <c r="EP13" s="24" t="str">
        <f t="shared" si="100"/>
        <v/>
      </c>
      <c r="EQ13" s="24" t="str">
        <f t="shared" si="101"/>
        <v/>
      </c>
      <c r="ER13" s="1">
        <f t="shared" si="102"/>
        <v>0</v>
      </c>
      <c r="ES13" s="1">
        <f t="shared" si="103"/>
        <v>1</v>
      </c>
      <c r="ET13" s="24">
        <f t="shared" si="104"/>
        <v>7.407407407410832E-6</v>
      </c>
      <c r="EU13" s="24">
        <f t="shared" si="105"/>
        <v>7.407407407410832E-6</v>
      </c>
      <c r="EV13" s="24">
        <f t="shared" si="106"/>
        <v>7.407407407410832E-6</v>
      </c>
      <c r="EW13" s="24">
        <f t="shared" si="107"/>
        <v>7.407407407410832E-6</v>
      </c>
      <c r="EX13" s="24">
        <f t="shared" si="108"/>
        <v>7.407407407410832E-6</v>
      </c>
      <c r="EZ13" s="24">
        <f t="shared" si="109"/>
        <v>6.9444444444444892E-5</v>
      </c>
      <c r="FA13" s="24">
        <f t="shared" si="110"/>
        <v>6.9444444444444444E-5</v>
      </c>
      <c r="FB13" s="40">
        <f t="shared" si="111"/>
        <v>-3.8640965427383378E-14</v>
      </c>
      <c r="FD13" s="24">
        <f t="shared" si="112"/>
        <v>8.6805555555569125E-6</v>
      </c>
      <c r="FE13" s="24">
        <f t="shared" si="113"/>
        <v>1.9675925925916049E-6</v>
      </c>
      <c r="FG13" s="49">
        <f>K13</f>
        <v>1</v>
      </c>
      <c r="FH13" s="8">
        <f>C13</f>
        <v>7.3666602999998725</v>
      </c>
      <c r="FI13" s="49">
        <f>L13</f>
        <v>1</v>
      </c>
      <c r="FJ13" s="49">
        <f t="shared" si="10"/>
        <v>1</v>
      </c>
      <c r="FK13" s="49">
        <f t="shared" si="10"/>
        <v>5</v>
      </c>
      <c r="FL13" s="51">
        <f t="shared" si="114"/>
        <v>0.75000000000011724</v>
      </c>
      <c r="FM13" s="49">
        <f t="shared" si="3"/>
        <v>0</v>
      </c>
      <c r="FN13" s="49">
        <f t="shared" si="3"/>
        <v>3</v>
      </c>
      <c r="FO13" s="51">
        <f t="shared" si="115"/>
        <v>3.8799999999996393</v>
      </c>
      <c r="FP13" s="51">
        <f t="shared" si="11"/>
        <v>1.2933333333332131</v>
      </c>
      <c r="FQ13" s="51">
        <f t="shared" si="11"/>
        <v>2.1299999999998653</v>
      </c>
      <c r="FR13" s="51">
        <f t="shared" si="11"/>
        <v>1.1899999999997024</v>
      </c>
      <c r="FS13" s="51">
        <f t="shared" si="11"/>
        <v>1.1899999999997024</v>
      </c>
      <c r="FT13" s="1">
        <f t="shared" si="4"/>
        <v>0</v>
      </c>
      <c r="FU13" s="1">
        <f t="shared" si="0"/>
        <v>1</v>
      </c>
      <c r="FV13" s="51">
        <f t="shared" si="116"/>
        <v>0.72999999999998622</v>
      </c>
      <c r="FW13" s="51">
        <f t="shared" si="12"/>
        <v>0.72999999999998622</v>
      </c>
      <c r="FX13" s="51">
        <f t="shared" si="12"/>
        <v>0.72999999999998622</v>
      </c>
      <c r="FY13" s="51">
        <f t="shared" si="12"/>
        <v>0.72999999999998622</v>
      </c>
      <c r="FZ13" s="51">
        <f t="shared" si="12"/>
        <v>0.72999999999998622</v>
      </c>
      <c r="GA13" s="1">
        <f t="shared" si="5"/>
        <v>1</v>
      </c>
      <c r="GB13" s="1">
        <f t="shared" si="1"/>
        <v>1</v>
      </c>
      <c r="GC13" s="51">
        <f t="shared" si="117"/>
        <v>0.75000000000011724</v>
      </c>
      <c r="GD13" s="51">
        <f t="shared" si="13"/>
        <v>0.75000000000011724</v>
      </c>
      <c r="GE13" s="51">
        <f t="shared" si="13"/>
        <v>0.75000000000011724</v>
      </c>
      <c r="GF13" s="51">
        <f t="shared" si="13"/>
        <v>0.75000000000011724</v>
      </c>
      <c r="GG13" s="51" t="str">
        <f t="shared" si="13"/>
        <v/>
      </c>
      <c r="GH13" s="1">
        <f t="shared" si="6"/>
        <v>0</v>
      </c>
      <c r="GI13" s="1">
        <f t="shared" si="2"/>
        <v>1</v>
      </c>
      <c r="GJ13" s="40">
        <f t="shared" si="118"/>
        <v>0.64000000000029589</v>
      </c>
      <c r="GK13" s="40">
        <f t="shared" si="14"/>
        <v>0.64000000000029589</v>
      </c>
      <c r="GL13" s="40">
        <f t="shared" si="14"/>
        <v>0.64000000000029589</v>
      </c>
      <c r="GM13" s="40">
        <f t="shared" si="14"/>
        <v>0.64000000000029589</v>
      </c>
      <c r="GN13" s="40">
        <f t="shared" si="14"/>
        <v>0.64000000000029589</v>
      </c>
    </row>
    <row r="14" spans="1:196" hidden="1" x14ac:dyDescent="0.25">
      <c r="A14">
        <v>3</v>
      </c>
      <c r="B14">
        <v>0</v>
      </c>
      <c r="C14">
        <v>3.6499987000001131</v>
      </c>
      <c r="D14" s="11">
        <f t="shared" si="15"/>
        <v>1.8454282392361111E-2</v>
      </c>
      <c r="E14" s="11">
        <f t="shared" si="16"/>
        <v>1.8481481481481481E-2</v>
      </c>
      <c r="F14" s="1">
        <v>1</v>
      </c>
      <c r="G14" s="1" t="s">
        <v>288</v>
      </c>
      <c r="H14" s="1">
        <v>12</v>
      </c>
      <c r="J14" s="6"/>
      <c r="K14" s="23">
        <f t="shared" si="17"/>
        <v>1</v>
      </c>
      <c r="L14" s="23">
        <f t="shared" si="18"/>
        <v>0</v>
      </c>
      <c r="M14" s="6">
        <f t="shared" si="19"/>
        <v>0</v>
      </c>
      <c r="N14" s="6">
        <f t="shared" si="20"/>
        <v>0</v>
      </c>
      <c r="O14" s="57">
        <f t="shared" si="21"/>
        <v>0</v>
      </c>
      <c r="P14" s="4">
        <v>1.8412037037037036E-2</v>
      </c>
      <c r="Q14" s="4">
        <v>1.8418518518518518E-2</v>
      </c>
      <c r="R14" s="4">
        <v>1.8421064814814817E-2</v>
      </c>
      <c r="S14" s="4">
        <v>1.8446412037037039E-2</v>
      </c>
      <c r="T14" s="16">
        <v>1.8421064814814817E-2</v>
      </c>
      <c r="U14" s="4">
        <v>1.8446412037037039E-2</v>
      </c>
      <c r="V14" s="4">
        <v>1.845173611111111E-2</v>
      </c>
      <c r="W14" s="16"/>
      <c r="X14" s="4"/>
      <c r="Y14" s="4"/>
      <c r="Z14" s="16"/>
      <c r="AA14" s="4"/>
      <c r="AB14" s="4"/>
      <c r="AC14" s="16"/>
      <c r="AD14" s="4"/>
      <c r="AE14" s="4"/>
      <c r="AF14" s="4">
        <v>1.8453703703703705E-2</v>
      </c>
      <c r="AG14" s="4">
        <f t="shared" si="22"/>
        <v>1.8454282392361111E-2</v>
      </c>
      <c r="AH14" s="4" t="str">
        <f t="shared" si="23"/>
        <v>TO</v>
      </c>
      <c r="AI14" s="4" t="str">
        <f t="shared" si="7"/>
        <v/>
      </c>
      <c r="AJ14" s="1" t="s">
        <v>282</v>
      </c>
      <c r="AK14" s="17" t="s">
        <v>280</v>
      </c>
      <c r="AL14" s="1" t="s">
        <v>281</v>
      </c>
      <c r="AM14" s="1" t="s">
        <v>280</v>
      </c>
      <c r="AW14" s="1" t="str">
        <f t="shared" si="24"/>
        <v>ic</v>
      </c>
      <c r="AY14" s="1">
        <f t="shared" si="25"/>
        <v>1</v>
      </c>
      <c r="AZ14" s="1">
        <f t="shared" si="8"/>
        <v>3</v>
      </c>
      <c r="BA14" s="1">
        <f t="shared" si="26"/>
        <v>3</v>
      </c>
      <c r="BB14" s="1">
        <f t="shared" si="27"/>
        <v>0</v>
      </c>
      <c r="BC14" s="24">
        <f t="shared" si="28"/>
        <v>9.0277777777814094E-6</v>
      </c>
      <c r="BD14" s="24">
        <f t="shared" si="9"/>
        <v>2.5347222222221744E-5</v>
      </c>
      <c r="BE14" s="24">
        <f t="shared" si="9"/>
        <v>5.3240740740707893E-6</v>
      </c>
      <c r="BF14" s="24" t="str">
        <f t="shared" si="9"/>
        <v/>
      </c>
      <c r="BG14" s="24" t="str">
        <f t="shared" si="9"/>
        <v/>
      </c>
      <c r="BH14" s="24" t="str">
        <f t="shared" si="9"/>
        <v/>
      </c>
      <c r="BI14" s="24" t="str">
        <f t="shared" si="9"/>
        <v/>
      </c>
      <c r="BJ14" s="24" t="str">
        <f t="shared" si="9"/>
        <v/>
      </c>
      <c r="BK14" s="24" t="str">
        <f t="shared" si="9"/>
        <v/>
      </c>
      <c r="BL14" s="24" t="str">
        <f t="shared" si="9"/>
        <v/>
      </c>
      <c r="BM14" s="24" t="str">
        <f t="shared" si="9"/>
        <v/>
      </c>
      <c r="BN14" s="24" t="str">
        <f t="shared" si="9"/>
        <v/>
      </c>
      <c r="BO14" s="24">
        <f t="shared" si="119"/>
        <v>2.5462812500015586E-6</v>
      </c>
      <c r="BQ14" s="24" t="str">
        <f t="shared" si="29"/>
        <v/>
      </c>
      <c r="BR14" s="24">
        <f t="shared" si="30"/>
        <v>2.5347222222221744E-5</v>
      </c>
      <c r="BS14" s="24" t="str">
        <f t="shared" si="31"/>
        <v/>
      </c>
      <c r="BT14" s="24" t="str">
        <f t="shared" si="32"/>
        <v/>
      </c>
      <c r="BU14" s="24" t="str">
        <f t="shared" si="33"/>
        <v/>
      </c>
      <c r="BV14" s="24" t="str">
        <f t="shared" si="34"/>
        <v/>
      </c>
      <c r="BW14" s="24" t="str">
        <f t="shared" si="35"/>
        <v/>
      </c>
      <c r="BX14" s="24" t="str">
        <f t="shared" si="36"/>
        <v/>
      </c>
      <c r="BY14" s="24" t="str">
        <f t="shared" si="37"/>
        <v/>
      </c>
      <c r="BZ14" s="24" t="str">
        <f t="shared" si="38"/>
        <v/>
      </c>
      <c r="CA14" s="24" t="str">
        <f t="shared" si="39"/>
        <v/>
      </c>
      <c r="CB14" s="24" t="str">
        <f t="shared" si="40"/>
        <v/>
      </c>
      <c r="CC14" s="24">
        <f t="shared" si="41"/>
        <v>2.5462812500015586E-6</v>
      </c>
      <c r="CD14" s="1">
        <f t="shared" si="42"/>
        <v>0</v>
      </c>
      <c r="CE14" s="1">
        <f t="shared" si="43"/>
        <v>2</v>
      </c>
      <c r="CF14" s="24">
        <f t="shared" si="44"/>
        <v>2.7893503472223302E-5</v>
      </c>
      <c r="CG14" s="24">
        <f t="shared" si="45"/>
        <v>1.3946751736111651E-5</v>
      </c>
      <c r="CH14" s="24">
        <f t="shared" si="46"/>
        <v>2.5347222222221744E-5</v>
      </c>
      <c r="CI14" s="24">
        <f t="shared" si="47"/>
        <v>2.5347222222221744E-5</v>
      </c>
      <c r="CJ14" s="24">
        <f t="shared" si="48"/>
        <v>2.5347222222221744E-5</v>
      </c>
      <c r="CM14" s="24" t="str">
        <f t="shared" si="49"/>
        <v/>
      </c>
      <c r="CN14" s="24" t="str">
        <f t="shared" si="50"/>
        <v/>
      </c>
      <c r="CO14" s="24" t="str">
        <f t="shared" si="51"/>
        <v/>
      </c>
      <c r="CP14" s="24" t="str">
        <f t="shared" si="52"/>
        <v/>
      </c>
      <c r="CQ14" s="24" t="str">
        <f t="shared" si="53"/>
        <v/>
      </c>
      <c r="CR14" s="24" t="str">
        <f t="shared" si="54"/>
        <v/>
      </c>
      <c r="CS14" s="24" t="str">
        <f t="shared" si="55"/>
        <v/>
      </c>
      <c r="CT14" s="24" t="str">
        <f t="shared" si="56"/>
        <v/>
      </c>
      <c r="CU14" s="24" t="str">
        <f t="shared" si="57"/>
        <v/>
      </c>
      <c r="CV14" s="24" t="str">
        <f t="shared" si="58"/>
        <v/>
      </c>
      <c r="CW14" s="24" t="str">
        <f t="shared" si="59"/>
        <v/>
      </c>
      <c r="CX14" s="24" t="str">
        <f t="shared" si="60"/>
        <v/>
      </c>
      <c r="CY14" s="24" t="str">
        <f t="shared" si="61"/>
        <v/>
      </c>
      <c r="CZ14" s="1">
        <f t="shared" si="62"/>
        <v>0</v>
      </c>
      <c r="DA14" s="1">
        <f t="shared" si="63"/>
        <v>0</v>
      </c>
      <c r="DB14" s="24">
        <f t="shared" si="64"/>
        <v>0</v>
      </c>
      <c r="DC14" s="24" t="str">
        <f t="shared" si="65"/>
        <v/>
      </c>
      <c r="DD14" s="24">
        <f t="shared" si="66"/>
        <v>0</v>
      </c>
      <c r="DE14" s="24" t="str">
        <f t="shared" si="67"/>
        <v/>
      </c>
      <c r="DF14" s="24" t="str">
        <f t="shared" si="68"/>
        <v/>
      </c>
      <c r="DI14" s="24">
        <f t="shared" si="69"/>
        <v>9.0277777777814094E-6</v>
      </c>
      <c r="DJ14" s="24" t="str">
        <f t="shared" si="70"/>
        <v/>
      </c>
      <c r="DK14" s="24" t="str">
        <f t="shared" si="71"/>
        <v/>
      </c>
      <c r="DL14" s="24" t="str">
        <f t="shared" si="72"/>
        <v/>
      </c>
      <c r="DM14" s="24" t="str">
        <f t="shared" si="73"/>
        <v/>
      </c>
      <c r="DN14" s="24" t="str">
        <f t="shared" si="74"/>
        <v/>
      </c>
      <c r="DO14" s="24" t="str">
        <f t="shared" si="75"/>
        <v/>
      </c>
      <c r="DP14" s="24" t="str">
        <f t="shared" si="76"/>
        <v/>
      </c>
      <c r="DQ14" s="24" t="str">
        <f t="shared" si="77"/>
        <v/>
      </c>
      <c r="DR14" s="24" t="str">
        <f t="shared" si="78"/>
        <v/>
      </c>
      <c r="DS14" s="24" t="str">
        <f t="shared" si="79"/>
        <v/>
      </c>
      <c r="DT14" s="24" t="str">
        <f t="shared" si="80"/>
        <v/>
      </c>
      <c r="DU14" s="24" t="str">
        <f t="shared" si="81"/>
        <v/>
      </c>
      <c r="DV14" s="1">
        <f t="shared" si="82"/>
        <v>1</v>
      </c>
      <c r="DW14" s="1">
        <f t="shared" si="83"/>
        <v>1</v>
      </c>
      <c r="DX14" s="24">
        <f t="shared" si="84"/>
        <v>9.0277777777814094E-6</v>
      </c>
      <c r="DY14" s="24">
        <f t="shared" si="85"/>
        <v>9.0277777777814094E-6</v>
      </c>
      <c r="DZ14" s="24">
        <f t="shared" si="86"/>
        <v>9.0277777777814094E-6</v>
      </c>
      <c r="EA14" s="24">
        <f t="shared" si="87"/>
        <v>9.0277777777814094E-6</v>
      </c>
      <c r="EB14" s="24" t="str">
        <f t="shared" si="88"/>
        <v/>
      </c>
      <c r="EE14" s="24" t="str">
        <f t="shared" si="89"/>
        <v/>
      </c>
      <c r="EF14" s="24" t="str">
        <f t="shared" si="90"/>
        <v/>
      </c>
      <c r="EG14" s="24">
        <f t="shared" si="91"/>
        <v>5.3240740740707893E-6</v>
      </c>
      <c r="EH14" s="24" t="str">
        <f t="shared" si="92"/>
        <v/>
      </c>
      <c r="EI14" s="24" t="str">
        <f t="shared" si="93"/>
        <v/>
      </c>
      <c r="EJ14" s="24" t="str">
        <f t="shared" si="94"/>
        <v/>
      </c>
      <c r="EK14" s="24" t="str">
        <f t="shared" si="95"/>
        <v/>
      </c>
      <c r="EL14" s="24" t="str">
        <f t="shared" si="96"/>
        <v/>
      </c>
      <c r="EM14" s="24" t="str">
        <f t="shared" si="97"/>
        <v/>
      </c>
      <c r="EN14" s="24" t="str">
        <f t="shared" si="98"/>
        <v/>
      </c>
      <c r="EO14" s="24" t="str">
        <f t="shared" si="99"/>
        <v/>
      </c>
      <c r="EP14" s="24" t="str">
        <f t="shared" si="100"/>
        <v/>
      </c>
      <c r="EQ14" s="24" t="str">
        <f t="shared" si="101"/>
        <v/>
      </c>
      <c r="ER14" s="1">
        <f t="shared" si="102"/>
        <v>0</v>
      </c>
      <c r="ES14" s="1">
        <f t="shared" si="103"/>
        <v>1</v>
      </c>
      <c r="ET14" s="24">
        <f t="shared" si="104"/>
        <v>5.3240740740707893E-6</v>
      </c>
      <c r="EU14" s="24">
        <f t="shared" si="105"/>
        <v>5.3240740740707893E-6</v>
      </c>
      <c r="EV14" s="24">
        <f t="shared" si="106"/>
        <v>5.3240740740707893E-6</v>
      </c>
      <c r="EW14" s="24">
        <f t="shared" si="107"/>
        <v>5.3240740740707893E-6</v>
      </c>
      <c r="EX14" s="24">
        <f t="shared" si="108"/>
        <v>5.3240740740707893E-6</v>
      </c>
      <c r="EZ14" s="24">
        <f t="shared" si="109"/>
        <v>4.2245355324075501E-5</v>
      </c>
      <c r="FA14" s="24">
        <f t="shared" si="110"/>
        <v>4.2245355324075386E-5</v>
      </c>
      <c r="FB14" s="40">
        <f t="shared" si="111"/>
        <v>-9.9529759434169307E-15</v>
      </c>
      <c r="FD14" s="24">
        <f t="shared" si="112"/>
        <v>9.0277777777814094E-6</v>
      </c>
      <c r="FE14" s="24">
        <f t="shared" si="113"/>
        <v>2.5462962962990998E-6</v>
      </c>
      <c r="FG14" s="49">
        <f>K14</f>
        <v>1</v>
      </c>
      <c r="FH14" s="8">
        <f>C14</f>
        <v>3.6499987000001131</v>
      </c>
      <c r="FI14" s="49">
        <f>L14</f>
        <v>0</v>
      </c>
      <c r="FJ14" s="49">
        <f t="shared" si="10"/>
        <v>1</v>
      </c>
      <c r="FK14" s="49">
        <f t="shared" si="10"/>
        <v>3</v>
      </c>
      <c r="FL14" s="51">
        <f t="shared" si="114"/>
        <v>0.78000000000031378</v>
      </c>
      <c r="FM14" s="49">
        <f t="shared" si="3"/>
        <v>0</v>
      </c>
      <c r="FN14" s="49">
        <f t="shared" si="3"/>
        <v>2</v>
      </c>
      <c r="FO14" s="51">
        <f t="shared" si="115"/>
        <v>2.4099987000000933</v>
      </c>
      <c r="FP14" s="51">
        <f t="shared" si="11"/>
        <v>1.2049993500000467</v>
      </c>
      <c r="FQ14" s="51">
        <f t="shared" si="11"/>
        <v>2.1899999999999586</v>
      </c>
      <c r="FR14" s="51">
        <f t="shared" si="11"/>
        <v>2.1899999999999586</v>
      </c>
      <c r="FS14" s="51">
        <f t="shared" si="11"/>
        <v>2.1899999999999586</v>
      </c>
      <c r="FT14" s="1">
        <f t="shared" si="4"/>
        <v>0</v>
      </c>
      <c r="FU14" s="1">
        <f t="shared" si="0"/>
        <v>0</v>
      </c>
      <c r="FV14" s="51">
        <f t="shared" si="116"/>
        <v>0</v>
      </c>
      <c r="FW14" s="51" t="str">
        <f t="shared" si="12"/>
        <v/>
      </c>
      <c r="FX14" s="51">
        <f t="shared" si="12"/>
        <v>0</v>
      </c>
      <c r="FY14" s="51" t="str">
        <f t="shared" si="12"/>
        <v/>
      </c>
      <c r="FZ14" s="51" t="str">
        <f t="shared" si="12"/>
        <v/>
      </c>
      <c r="GA14" s="1">
        <f t="shared" si="5"/>
        <v>1</v>
      </c>
      <c r="GB14" s="1">
        <f t="shared" si="1"/>
        <v>1</v>
      </c>
      <c r="GC14" s="51">
        <f t="shared" si="117"/>
        <v>0.78000000000031378</v>
      </c>
      <c r="GD14" s="51">
        <f t="shared" si="13"/>
        <v>0.78000000000031378</v>
      </c>
      <c r="GE14" s="51">
        <f t="shared" si="13"/>
        <v>0.78000000000031378</v>
      </c>
      <c r="GF14" s="51">
        <f t="shared" si="13"/>
        <v>0.78000000000031378</v>
      </c>
      <c r="GG14" s="51" t="str">
        <f t="shared" si="13"/>
        <v/>
      </c>
      <c r="GH14" s="1">
        <f t="shared" si="6"/>
        <v>0</v>
      </c>
      <c r="GI14" s="1">
        <f t="shared" si="2"/>
        <v>1</v>
      </c>
      <c r="GJ14" s="40">
        <f t="shared" si="118"/>
        <v>0.45999999999971619</v>
      </c>
      <c r="GK14" s="40">
        <f t="shared" si="14"/>
        <v>0.45999999999971619</v>
      </c>
      <c r="GL14" s="40">
        <f t="shared" si="14"/>
        <v>0.45999999999971619</v>
      </c>
      <c r="GM14" s="40">
        <f t="shared" si="14"/>
        <v>0.45999999999971619</v>
      </c>
      <c r="GN14" s="40">
        <f t="shared" si="14"/>
        <v>0.45999999999971619</v>
      </c>
    </row>
    <row r="15" spans="1:196" hidden="1" x14ac:dyDescent="0.25">
      <c r="A15">
        <v>3</v>
      </c>
      <c r="B15">
        <v>0</v>
      </c>
      <c r="C15">
        <v>4.9499983999999237</v>
      </c>
      <c r="D15" s="11">
        <f t="shared" si="15"/>
        <v>2.5590046277777778E-2</v>
      </c>
      <c r="E15" s="11">
        <f t="shared" si="16"/>
        <v>2.5602199074074076E-2</v>
      </c>
      <c r="F15" s="1">
        <v>1</v>
      </c>
      <c r="G15" s="1" t="s">
        <v>288</v>
      </c>
      <c r="H15" s="1">
        <v>13</v>
      </c>
      <c r="J15" s="6"/>
      <c r="K15" s="23">
        <f t="shared" si="17"/>
        <v>1</v>
      </c>
      <c r="L15" s="23">
        <f t="shared" si="18"/>
        <v>0</v>
      </c>
      <c r="M15" s="6">
        <f t="shared" si="19"/>
        <v>0</v>
      </c>
      <c r="N15" s="6">
        <f t="shared" si="20"/>
        <v>0</v>
      </c>
      <c r="O15" s="57">
        <f t="shared" si="21"/>
        <v>0</v>
      </c>
      <c r="P15" s="4">
        <v>2.5532754629629631E-2</v>
      </c>
      <c r="Q15" s="4">
        <v>2.5541666666666667E-2</v>
      </c>
      <c r="R15" s="4">
        <v>2.5544212962962966E-2</v>
      </c>
      <c r="S15" s="4">
        <v>2.5569444444444447E-2</v>
      </c>
      <c r="T15" s="16">
        <v>2.5544212962962966E-2</v>
      </c>
      <c r="U15" s="4">
        <v>2.5569444444444447E-2</v>
      </c>
      <c r="V15" s="4">
        <v>2.5582407407407411E-2</v>
      </c>
      <c r="W15" s="16"/>
      <c r="X15" s="4"/>
      <c r="Y15" s="4"/>
      <c r="Z15" s="16"/>
      <c r="AA15" s="4"/>
      <c r="AB15" s="4"/>
      <c r="AC15" s="16"/>
      <c r="AD15" s="4"/>
      <c r="AE15" s="4"/>
      <c r="AF15" s="4">
        <v>2.5590046296296295E-2</v>
      </c>
      <c r="AG15" s="4">
        <f t="shared" si="22"/>
        <v>2.5590046277777778E-2</v>
      </c>
      <c r="AH15" s="4" t="str">
        <f t="shared" si="23"/>
        <v>TO</v>
      </c>
      <c r="AI15" s="4" t="str">
        <f t="shared" si="7"/>
        <v/>
      </c>
      <c r="AJ15" s="1" t="s">
        <v>282</v>
      </c>
      <c r="AK15" s="17" t="s">
        <v>280</v>
      </c>
      <c r="AL15" s="1" t="s">
        <v>281</v>
      </c>
      <c r="AM15" s="1" t="s">
        <v>280</v>
      </c>
      <c r="AW15" s="1" t="str">
        <f t="shared" si="24"/>
        <v>ic</v>
      </c>
      <c r="AY15" s="1">
        <f t="shared" si="25"/>
        <v>1</v>
      </c>
      <c r="AZ15" s="1">
        <f t="shared" si="8"/>
        <v>3</v>
      </c>
      <c r="BA15" s="1">
        <f t="shared" si="26"/>
        <v>3</v>
      </c>
      <c r="BB15" s="1">
        <f t="shared" si="27"/>
        <v>0</v>
      </c>
      <c r="BC15" s="24">
        <f t="shared" si="28"/>
        <v>1.1458333333335541E-5</v>
      </c>
      <c r="BD15" s="24">
        <f t="shared" si="9"/>
        <v>2.5231481481480245E-5</v>
      </c>
      <c r="BE15" s="24">
        <f t="shared" si="9"/>
        <v>1.2962962962964619E-5</v>
      </c>
      <c r="BF15" s="24" t="str">
        <f t="shared" si="9"/>
        <v/>
      </c>
      <c r="BG15" s="24" t="str">
        <f t="shared" si="9"/>
        <v/>
      </c>
      <c r="BH15" s="24" t="str">
        <f t="shared" si="9"/>
        <v/>
      </c>
      <c r="BI15" s="24" t="str">
        <f t="shared" si="9"/>
        <v/>
      </c>
      <c r="BJ15" s="24" t="str">
        <f t="shared" si="9"/>
        <v/>
      </c>
      <c r="BK15" s="24" t="str">
        <f t="shared" si="9"/>
        <v/>
      </c>
      <c r="BL15" s="24" t="str">
        <f t="shared" si="9"/>
        <v/>
      </c>
      <c r="BM15" s="24" t="str">
        <f t="shared" si="9"/>
        <v/>
      </c>
      <c r="BN15" s="24" t="str">
        <f t="shared" si="9"/>
        <v/>
      </c>
      <c r="BO15" s="24">
        <f t="shared" si="119"/>
        <v>7.6388703703668404E-6</v>
      </c>
      <c r="BQ15" s="24" t="str">
        <f t="shared" si="29"/>
        <v/>
      </c>
      <c r="BR15" s="24">
        <f t="shared" si="30"/>
        <v>2.5231481481480245E-5</v>
      </c>
      <c r="BS15" s="24" t="str">
        <f t="shared" si="31"/>
        <v/>
      </c>
      <c r="BT15" s="24" t="str">
        <f t="shared" si="32"/>
        <v/>
      </c>
      <c r="BU15" s="24" t="str">
        <f t="shared" si="33"/>
        <v/>
      </c>
      <c r="BV15" s="24" t="str">
        <f t="shared" si="34"/>
        <v/>
      </c>
      <c r="BW15" s="24" t="str">
        <f t="shared" si="35"/>
        <v/>
      </c>
      <c r="BX15" s="24" t="str">
        <f t="shared" si="36"/>
        <v/>
      </c>
      <c r="BY15" s="24" t="str">
        <f t="shared" si="37"/>
        <v/>
      </c>
      <c r="BZ15" s="24" t="str">
        <f t="shared" si="38"/>
        <v/>
      </c>
      <c r="CA15" s="24" t="str">
        <f t="shared" si="39"/>
        <v/>
      </c>
      <c r="CB15" s="24" t="str">
        <f t="shared" si="40"/>
        <v/>
      </c>
      <c r="CC15" s="24">
        <f t="shared" si="41"/>
        <v>7.6388703703668404E-6</v>
      </c>
      <c r="CD15" s="1">
        <f t="shared" si="42"/>
        <v>0</v>
      </c>
      <c r="CE15" s="1">
        <f t="shared" si="43"/>
        <v>2</v>
      </c>
      <c r="CF15" s="24">
        <f t="shared" si="44"/>
        <v>3.2870351851847085E-5</v>
      </c>
      <c r="CG15" s="24">
        <f t="shared" si="45"/>
        <v>1.6435175925923542E-5</v>
      </c>
      <c r="CH15" s="24">
        <f t="shared" si="46"/>
        <v>2.5231481481480245E-5</v>
      </c>
      <c r="CI15" s="24">
        <f t="shared" si="47"/>
        <v>2.5231481481480245E-5</v>
      </c>
      <c r="CJ15" s="24">
        <f t="shared" si="48"/>
        <v>2.5231481481480245E-5</v>
      </c>
      <c r="CM15" s="24" t="str">
        <f t="shared" si="49"/>
        <v/>
      </c>
      <c r="CN15" s="24" t="str">
        <f t="shared" si="50"/>
        <v/>
      </c>
      <c r="CO15" s="24" t="str">
        <f t="shared" si="51"/>
        <v/>
      </c>
      <c r="CP15" s="24" t="str">
        <f t="shared" si="52"/>
        <v/>
      </c>
      <c r="CQ15" s="24" t="str">
        <f t="shared" si="53"/>
        <v/>
      </c>
      <c r="CR15" s="24" t="str">
        <f t="shared" si="54"/>
        <v/>
      </c>
      <c r="CS15" s="24" t="str">
        <f t="shared" si="55"/>
        <v/>
      </c>
      <c r="CT15" s="24" t="str">
        <f t="shared" si="56"/>
        <v/>
      </c>
      <c r="CU15" s="24" t="str">
        <f t="shared" si="57"/>
        <v/>
      </c>
      <c r="CV15" s="24" t="str">
        <f t="shared" si="58"/>
        <v/>
      </c>
      <c r="CW15" s="24" t="str">
        <f t="shared" si="59"/>
        <v/>
      </c>
      <c r="CX15" s="24" t="str">
        <f t="shared" si="60"/>
        <v/>
      </c>
      <c r="CY15" s="24" t="str">
        <f t="shared" si="61"/>
        <v/>
      </c>
      <c r="CZ15" s="1">
        <f t="shared" si="62"/>
        <v>0</v>
      </c>
      <c r="DA15" s="1">
        <f t="shared" si="63"/>
        <v>0</v>
      </c>
      <c r="DB15" s="24">
        <f t="shared" si="64"/>
        <v>0</v>
      </c>
      <c r="DC15" s="24" t="str">
        <f t="shared" si="65"/>
        <v/>
      </c>
      <c r="DD15" s="24">
        <f t="shared" si="66"/>
        <v>0</v>
      </c>
      <c r="DE15" s="24" t="str">
        <f t="shared" si="67"/>
        <v/>
      </c>
      <c r="DF15" s="24" t="str">
        <f t="shared" si="68"/>
        <v/>
      </c>
      <c r="DI15" s="24">
        <f t="shared" si="69"/>
        <v>1.1458333333335541E-5</v>
      </c>
      <c r="DJ15" s="24" t="str">
        <f t="shared" si="70"/>
        <v/>
      </c>
      <c r="DK15" s="24" t="str">
        <f t="shared" si="71"/>
        <v/>
      </c>
      <c r="DL15" s="24" t="str">
        <f t="shared" si="72"/>
        <v/>
      </c>
      <c r="DM15" s="24" t="str">
        <f t="shared" si="73"/>
        <v/>
      </c>
      <c r="DN15" s="24" t="str">
        <f t="shared" si="74"/>
        <v/>
      </c>
      <c r="DO15" s="24" t="str">
        <f t="shared" si="75"/>
        <v/>
      </c>
      <c r="DP15" s="24" t="str">
        <f t="shared" si="76"/>
        <v/>
      </c>
      <c r="DQ15" s="24" t="str">
        <f t="shared" si="77"/>
        <v/>
      </c>
      <c r="DR15" s="24" t="str">
        <f t="shared" si="78"/>
        <v/>
      </c>
      <c r="DS15" s="24" t="str">
        <f t="shared" si="79"/>
        <v/>
      </c>
      <c r="DT15" s="24" t="str">
        <f t="shared" si="80"/>
        <v/>
      </c>
      <c r="DU15" s="24" t="str">
        <f t="shared" si="81"/>
        <v/>
      </c>
      <c r="DV15" s="1">
        <f t="shared" si="82"/>
        <v>1</v>
      </c>
      <c r="DW15" s="1">
        <f t="shared" si="83"/>
        <v>1</v>
      </c>
      <c r="DX15" s="24">
        <f t="shared" si="84"/>
        <v>1.1458333333335541E-5</v>
      </c>
      <c r="DY15" s="24">
        <f t="shared" si="85"/>
        <v>1.1458333333335541E-5</v>
      </c>
      <c r="DZ15" s="24">
        <f t="shared" si="86"/>
        <v>1.1458333333335541E-5</v>
      </c>
      <c r="EA15" s="24">
        <f t="shared" si="87"/>
        <v>1.1458333333335541E-5</v>
      </c>
      <c r="EB15" s="24" t="str">
        <f t="shared" si="88"/>
        <v/>
      </c>
      <c r="EE15" s="24" t="str">
        <f t="shared" si="89"/>
        <v/>
      </c>
      <c r="EF15" s="24" t="str">
        <f t="shared" si="90"/>
        <v/>
      </c>
      <c r="EG15" s="24">
        <f t="shared" si="91"/>
        <v>1.2962962962964619E-5</v>
      </c>
      <c r="EH15" s="24" t="str">
        <f t="shared" si="92"/>
        <v/>
      </c>
      <c r="EI15" s="24" t="str">
        <f t="shared" si="93"/>
        <v/>
      </c>
      <c r="EJ15" s="24" t="str">
        <f t="shared" si="94"/>
        <v/>
      </c>
      <c r="EK15" s="24" t="str">
        <f t="shared" si="95"/>
        <v/>
      </c>
      <c r="EL15" s="24" t="str">
        <f t="shared" si="96"/>
        <v/>
      </c>
      <c r="EM15" s="24" t="str">
        <f t="shared" si="97"/>
        <v/>
      </c>
      <c r="EN15" s="24" t="str">
        <f t="shared" si="98"/>
        <v/>
      </c>
      <c r="EO15" s="24" t="str">
        <f t="shared" si="99"/>
        <v/>
      </c>
      <c r="EP15" s="24" t="str">
        <f t="shared" si="100"/>
        <v/>
      </c>
      <c r="EQ15" s="24" t="str">
        <f t="shared" si="101"/>
        <v/>
      </c>
      <c r="ER15" s="1">
        <f t="shared" si="102"/>
        <v>0</v>
      </c>
      <c r="ES15" s="1">
        <f t="shared" si="103"/>
        <v>1</v>
      </c>
      <c r="ET15" s="24">
        <f t="shared" si="104"/>
        <v>1.2962962962964619E-5</v>
      </c>
      <c r="EU15" s="24">
        <f t="shared" si="105"/>
        <v>1.2962962962964619E-5</v>
      </c>
      <c r="EV15" s="24">
        <f t="shared" si="106"/>
        <v>1.2962962962964619E-5</v>
      </c>
      <c r="EW15" s="24">
        <f t="shared" si="107"/>
        <v>1.2962962962964619E-5</v>
      </c>
      <c r="EX15" s="24">
        <f t="shared" si="108"/>
        <v>1.2962962962964619E-5</v>
      </c>
      <c r="EZ15" s="24">
        <f t="shared" si="109"/>
        <v>5.7291648148147245E-5</v>
      </c>
      <c r="FA15" s="24">
        <f t="shared" si="110"/>
        <v>5.7291648148147265E-5</v>
      </c>
      <c r="FB15" s="40">
        <f t="shared" si="111"/>
        <v>1.7564075194265172E-15</v>
      </c>
      <c r="FD15" s="24">
        <f t="shared" si="112"/>
        <v>1.1458333333335541E-5</v>
      </c>
      <c r="FE15" s="24">
        <f t="shared" si="113"/>
        <v>2.5462962962990998E-6</v>
      </c>
      <c r="FG15" s="49">
        <f>K15</f>
        <v>1</v>
      </c>
      <c r="FH15" s="8">
        <f>C15</f>
        <v>4.9499983999999237</v>
      </c>
      <c r="FI15" s="49">
        <f>L15</f>
        <v>0</v>
      </c>
      <c r="FJ15" s="49">
        <f t="shared" si="10"/>
        <v>1</v>
      </c>
      <c r="FK15" s="49">
        <f t="shared" si="10"/>
        <v>3</v>
      </c>
      <c r="FL15" s="51">
        <f t="shared" si="114"/>
        <v>0.99000000000019073</v>
      </c>
      <c r="FM15" s="49">
        <f t="shared" si="3"/>
        <v>0</v>
      </c>
      <c r="FN15" s="49">
        <f t="shared" si="3"/>
        <v>2</v>
      </c>
      <c r="FO15" s="51">
        <f t="shared" si="115"/>
        <v>2.8399983999995881</v>
      </c>
      <c r="FP15" s="51">
        <f t="shared" si="11"/>
        <v>1.4199991999997941</v>
      </c>
      <c r="FQ15" s="51">
        <f t="shared" si="11"/>
        <v>2.1799999999998931</v>
      </c>
      <c r="FR15" s="51">
        <f t="shared" si="11"/>
        <v>2.1799999999998931</v>
      </c>
      <c r="FS15" s="51">
        <f t="shared" si="11"/>
        <v>2.1799999999998931</v>
      </c>
      <c r="FT15" s="1">
        <f t="shared" si="4"/>
        <v>0</v>
      </c>
      <c r="FU15" s="1">
        <f t="shared" si="0"/>
        <v>0</v>
      </c>
      <c r="FV15" s="51">
        <f t="shared" si="116"/>
        <v>0</v>
      </c>
      <c r="FW15" s="51" t="str">
        <f t="shared" si="12"/>
        <v/>
      </c>
      <c r="FX15" s="51">
        <f t="shared" si="12"/>
        <v>0</v>
      </c>
      <c r="FY15" s="51" t="str">
        <f t="shared" si="12"/>
        <v/>
      </c>
      <c r="FZ15" s="51" t="str">
        <f t="shared" si="12"/>
        <v/>
      </c>
      <c r="GA15" s="1">
        <f t="shared" si="5"/>
        <v>1</v>
      </c>
      <c r="GB15" s="1">
        <f t="shared" si="1"/>
        <v>1</v>
      </c>
      <c r="GC15" s="51">
        <f t="shared" si="117"/>
        <v>0.99000000000019073</v>
      </c>
      <c r="GD15" s="51">
        <f t="shared" si="13"/>
        <v>0.99000000000019073</v>
      </c>
      <c r="GE15" s="51">
        <f t="shared" si="13"/>
        <v>0.99000000000019073</v>
      </c>
      <c r="GF15" s="51">
        <f t="shared" si="13"/>
        <v>0.99000000000019073</v>
      </c>
      <c r="GG15" s="51" t="str">
        <f t="shared" si="13"/>
        <v/>
      </c>
      <c r="GH15" s="1">
        <f t="shared" si="6"/>
        <v>0</v>
      </c>
      <c r="GI15" s="1">
        <f t="shared" si="2"/>
        <v>1</v>
      </c>
      <c r="GJ15" s="40">
        <f t="shared" si="118"/>
        <v>1.1200000000001431</v>
      </c>
      <c r="GK15" s="40">
        <f t="shared" si="14"/>
        <v>1.1200000000001431</v>
      </c>
      <c r="GL15" s="40">
        <f t="shared" si="14"/>
        <v>1.1200000000001431</v>
      </c>
      <c r="GM15" s="40">
        <f t="shared" si="14"/>
        <v>1.1200000000001431</v>
      </c>
      <c r="GN15" s="40">
        <f t="shared" si="14"/>
        <v>1.1200000000001431</v>
      </c>
    </row>
    <row r="16" spans="1:196" x14ac:dyDescent="0.25">
      <c r="A16">
        <v>3</v>
      </c>
      <c r="B16">
        <v>0</v>
      </c>
      <c r="C16">
        <v>3.7833317999998108</v>
      </c>
      <c r="D16" s="11">
        <f t="shared" si="15"/>
        <v>4.3788562499997808E-5</v>
      </c>
      <c r="E16" s="11">
        <f t="shared" si="16"/>
        <v>6.9444444444444444E-5</v>
      </c>
      <c r="F16" s="1">
        <v>1</v>
      </c>
      <c r="G16" s="1" t="s">
        <v>288</v>
      </c>
      <c r="H16" s="1">
        <v>14</v>
      </c>
      <c r="J16" s="6" t="s">
        <v>293</v>
      </c>
      <c r="K16" s="23">
        <f t="shared" si="17"/>
        <v>0</v>
      </c>
      <c r="L16" s="23"/>
      <c r="M16" s="6"/>
      <c r="N16" s="6"/>
      <c r="O16" s="57"/>
      <c r="P16" s="4"/>
      <c r="Q16" s="4"/>
      <c r="R16" s="4"/>
      <c r="S16" s="4"/>
      <c r="T16" s="16"/>
      <c r="U16" s="4"/>
      <c r="V16" s="4"/>
      <c r="W16" s="16"/>
      <c r="X16" s="4"/>
      <c r="Y16" s="4"/>
      <c r="Z16" s="16"/>
      <c r="AA16" s="4"/>
      <c r="AB16" s="4"/>
      <c r="AC16" s="16"/>
      <c r="AD16" s="4"/>
      <c r="AE16" s="4"/>
      <c r="AF16" s="4"/>
      <c r="AG16" s="4"/>
      <c r="AH16" s="4"/>
      <c r="AI16" s="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F16" s="24"/>
      <c r="CG16" s="24"/>
      <c r="CH16" s="24"/>
      <c r="CI16" s="24"/>
      <c r="CJ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DB16" s="24"/>
      <c r="DC16" s="24"/>
      <c r="DD16" s="24"/>
      <c r="DE16" s="24"/>
      <c r="DF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X16" s="24"/>
      <c r="DY16" s="24"/>
      <c r="DZ16" s="24"/>
      <c r="EA16" s="24"/>
      <c r="EB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T16" s="24"/>
      <c r="EU16" s="24"/>
      <c r="EV16" s="24"/>
      <c r="EW16" s="24"/>
      <c r="EX16" s="24"/>
      <c r="EZ16" s="24"/>
      <c r="FA16" s="24"/>
      <c r="FB16" s="40"/>
      <c r="FD16" s="24"/>
      <c r="FE16" s="24"/>
      <c r="FG16" s="49"/>
      <c r="FH16" s="8"/>
      <c r="FI16" s="49"/>
      <c r="FJ16" s="49"/>
      <c r="FK16" s="49"/>
      <c r="FL16" s="51"/>
      <c r="FM16" s="49"/>
      <c r="FN16" s="49"/>
      <c r="FO16" s="51"/>
      <c r="FP16" s="51"/>
      <c r="FQ16" s="51"/>
      <c r="FR16" s="51"/>
      <c r="FS16" s="51"/>
      <c r="FV16" s="51"/>
      <c r="FW16" s="51"/>
      <c r="FX16" s="51"/>
      <c r="FY16" s="51"/>
      <c r="FZ16" s="51"/>
      <c r="GC16" s="51"/>
      <c r="GD16" s="51"/>
      <c r="GE16" s="51"/>
      <c r="GF16" s="51"/>
      <c r="GG16" s="51"/>
      <c r="GJ16" s="40"/>
      <c r="GK16" s="40"/>
      <c r="GL16" s="40"/>
      <c r="GM16" s="40"/>
      <c r="GN16" s="40"/>
    </row>
    <row r="17" spans="1:196" x14ac:dyDescent="0.25">
      <c r="A17">
        <v>3</v>
      </c>
      <c r="B17">
        <v>0</v>
      </c>
      <c r="C17">
        <v>1.3999997000000439</v>
      </c>
      <c r="D17" s="11">
        <f t="shared" si="15"/>
        <v>1.6203700231481991E-5</v>
      </c>
      <c r="E17" s="11">
        <f t="shared" si="16"/>
        <v>6.9444444444444444E-5</v>
      </c>
      <c r="F17" s="1">
        <v>1</v>
      </c>
      <c r="G17" s="1" t="s">
        <v>288</v>
      </c>
      <c r="H17" s="1">
        <v>15</v>
      </c>
      <c r="J17" s="6" t="s">
        <v>293</v>
      </c>
      <c r="K17" s="23">
        <f t="shared" si="17"/>
        <v>0</v>
      </c>
      <c r="L17" s="23"/>
      <c r="M17" s="6"/>
      <c r="N17" s="6"/>
      <c r="O17" s="57"/>
      <c r="P17" s="4"/>
      <c r="Q17" s="4"/>
      <c r="R17" s="4"/>
      <c r="S17" s="4"/>
      <c r="T17" s="16"/>
      <c r="U17" s="4"/>
      <c r="V17" s="4"/>
      <c r="W17" s="16"/>
      <c r="X17" s="4"/>
      <c r="Y17" s="4"/>
      <c r="Z17" s="16"/>
      <c r="AA17" s="4"/>
      <c r="AB17" s="4"/>
      <c r="AC17" s="16"/>
      <c r="AD17" s="4"/>
      <c r="AE17" s="4"/>
      <c r="AF17" s="4"/>
      <c r="AG17" s="4"/>
      <c r="AH17" s="4"/>
      <c r="AI17" s="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F17" s="24"/>
      <c r="CG17" s="24"/>
      <c r="CH17" s="24"/>
      <c r="CI17" s="24"/>
      <c r="CJ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DB17" s="24"/>
      <c r="DC17" s="24"/>
      <c r="DD17" s="24"/>
      <c r="DE17" s="24"/>
      <c r="DF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X17" s="24"/>
      <c r="DY17" s="24"/>
      <c r="DZ17" s="24"/>
      <c r="EA17" s="24"/>
      <c r="EB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T17" s="24"/>
      <c r="EU17" s="24"/>
      <c r="EV17" s="24"/>
      <c r="EW17" s="24"/>
      <c r="EX17" s="24"/>
      <c r="EZ17" s="24"/>
      <c r="FA17" s="24"/>
      <c r="FB17" s="40"/>
      <c r="FD17" s="24"/>
      <c r="FE17" s="24"/>
      <c r="FG17" s="49"/>
      <c r="FH17" s="8"/>
      <c r="FI17" s="49"/>
      <c r="FJ17" s="49"/>
      <c r="FK17" s="49"/>
      <c r="FL17" s="51"/>
      <c r="FM17" s="49"/>
      <c r="FN17" s="49"/>
      <c r="FO17" s="51"/>
      <c r="FP17" s="51"/>
      <c r="FQ17" s="51"/>
      <c r="FR17" s="51"/>
      <c r="FS17" s="51"/>
      <c r="FV17" s="51"/>
      <c r="FW17" s="51"/>
      <c r="FX17" s="51"/>
      <c r="FY17" s="51"/>
      <c r="FZ17" s="51"/>
      <c r="GC17" s="51"/>
      <c r="GD17" s="51"/>
      <c r="GE17" s="51"/>
      <c r="GF17" s="51"/>
      <c r="GG17" s="51"/>
      <c r="GJ17" s="40"/>
      <c r="GK17" s="40"/>
      <c r="GL17" s="40"/>
      <c r="GM17" s="40"/>
      <c r="GN17" s="40"/>
    </row>
    <row r="18" spans="1:196" x14ac:dyDescent="0.25">
      <c r="A18">
        <v>3</v>
      </c>
      <c r="B18">
        <v>0</v>
      </c>
      <c r="C18">
        <v>6.9333325000000183</v>
      </c>
      <c r="D18" s="11">
        <f t="shared" si="15"/>
        <v>8.0246903935185401E-5</v>
      </c>
      <c r="E18" s="11">
        <f t="shared" si="16"/>
        <v>6.9444444444444444E-5</v>
      </c>
      <c r="F18" s="1">
        <v>1</v>
      </c>
      <c r="G18" s="1" t="s">
        <v>288</v>
      </c>
      <c r="H18" s="1">
        <v>16</v>
      </c>
      <c r="J18" s="6" t="s">
        <v>293</v>
      </c>
      <c r="K18" s="23">
        <f t="shared" si="17"/>
        <v>0</v>
      </c>
      <c r="L18" s="23"/>
      <c r="M18" s="6"/>
      <c r="N18" s="6"/>
      <c r="O18" s="57"/>
      <c r="P18" s="4"/>
      <c r="Q18" s="4"/>
      <c r="R18" s="4"/>
      <c r="S18" s="4"/>
      <c r="T18" s="16"/>
      <c r="U18" s="4"/>
      <c r="V18" s="4"/>
      <c r="W18" s="16"/>
      <c r="X18" s="4"/>
      <c r="Y18" s="4"/>
      <c r="Z18" s="16"/>
      <c r="AA18" s="4"/>
      <c r="AB18" s="4"/>
      <c r="AC18" s="16"/>
      <c r="AD18" s="4"/>
      <c r="AE18" s="4"/>
      <c r="AF18" s="4"/>
      <c r="AG18" s="4"/>
      <c r="AH18" s="4"/>
      <c r="AI18" s="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F18" s="24"/>
      <c r="CG18" s="24"/>
      <c r="CH18" s="24"/>
      <c r="CI18" s="24"/>
      <c r="CJ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DB18" s="24"/>
      <c r="DC18" s="24"/>
      <c r="DD18" s="24"/>
      <c r="DE18" s="24"/>
      <c r="DF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X18" s="24"/>
      <c r="DY18" s="24"/>
      <c r="DZ18" s="24"/>
      <c r="EA18" s="24"/>
      <c r="EB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T18" s="24"/>
      <c r="EU18" s="24"/>
      <c r="EV18" s="24"/>
      <c r="EW18" s="24"/>
      <c r="EX18" s="24"/>
      <c r="EZ18" s="24"/>
      <c r="FA18" s="24"/>
      <c r="FB18" s="40"/>
      <c r="FD18" s="24"/>
      <c r="FE18" s="24"/>
      <c r="FG18" s="49"/>
      <c r="FH18" s="8"/>
      <c r="FI18" s="49"/>
      <c r="FJ18" s="49"/>
      <c r="FK18" s="49"/>
      <c r="FL18" s="51"/>
      <c r="FM18" s="49"/>
      <c r="FN18" s="49"/>
      <c r="FO18" s="51"/>
      <c r="FP18" s="51"/>
      <c r="FQ18" s="51"/>
      <c r="FR18" s="51"/>
      <c r="FS18" s="51"/>
      <c r="FV18" s="51"/>
      <c r="FW18" s="51"/>
      <c r="FX18" s="51"/>
      <c r="FY18" s="51"/>
      <c r="FZ18" s="51"/>
      <c r="GC18" s="51"/>
      <c r="GD18" s="51"/>
      <c r="GE18" s="51"/>
      <c r="GF18" s="51"/>
      <c r="GG18" s="51"/>
      <c r="GJ18" s="40"/>
      <c r="GK18" s="40"/>
      <c r="GL18" s="40"/>
      <c r="GM18" s="40"/>
      <c r="GN18" s="40"/>
    </row>
    <row r="19" spans="1:196" hidden="1" x14ac:dyDescent="0.25">
      <c r="A19">
        <v>3</v>
      </c>
      <c r="B19">
        <v>0</v>
      </c>
      <c r="C19">
        <v>2.4666650000000372</v>
      </c>
      <c r="D19" s="11">
        <f t="shared" si="15"/>
        <v>2.3730979918981484E-2</v>
      </c>
      <c r="E19" s="11">
        <f t="shared" si="16"/>
        <v>2.3771875000000001E-2</v>
      </c>
      <c r="F19" s="1">
        <v>1</v>
      </c>
      <c r="G19" s="1" t="s">
        <v>288</v>
      </c>
      <c r="H19" s="1">
        <v>17</v>
      </c>
      <c r="J19" s="6"/>
      <c r="K19" s="23">
        <f t="shared" si="17"/>
        <v>1</v>
      </c>
      <c r="L19" s="23">
        <f t="shared" si="18"/>
        <v>0</v>
      </c>
      <c r="M19" s="6">
        <f t="shared" si="19"/>
        <v>0</v>
      </c>
      <c r="N19" s="6">
        <f t="shared" si="20"/>
        <v>0</v>
      </c>
      <c r="O19" s="57">
        <f t="shared" si="21"/>
        <v>0</v>
      </c>
      <c r="P19" s="4">
        <v>2.3702430555555556E-2</v>
      </c>
      <c r="Q19" s="4">
        <v>2.3707754629629627E-2</v>
      </c>
      <c r="R19" s="4">
        <v>2.3708564814814814E-2</v>
      </c>
      <c r="S19" s="4">
        <v>2.3721180555555554E-2</v>
      </c>
      <c r="T19" s="16">
        <v>2.3708564814814814E-2</v>
      </c>
      <c r="U19" s="4">
        <v>2.3721180555555554E-2</v>
      </c>
      <c r="V19" s="4">
        <v>2.3727314814814812E-2</v>
      </c>
      <c r="W19" s="16"/>
      <c r="X19" s="4"/>
      <c r="Y19" s="4"/>
      <c r="Z19" s="16"/>
      <c r="AA19" s="4"/>
      <c r="AB19" s="4"/>
      <c r="AC19" s="16"/>
      <c r="AD19" s="4"/>
      <c r="AE19" s="4"/>
      <c r="AF19" s="4">
        <v>2.3730671296296298E-2</v>
      </c>
      <c r="AG19" s="4">
        <f t="shared" si="22"/>
        <v>2.3730979918981484E-2</v>
      </c>
      <c r="AH19" s="4" t="str">
        <f t="shared" si="23"/>
        <v>TO</v>
      </c>
      <c r="AI19" s="4" t="str">
        <f t="shared" si="7"/>
        <v/>
      </c>
      <c r="AJ19" s="1" t="s">
        <v>282</v>
      </c>
      <c r="AK19" s="17" t="s">
        <v>280</v>
      </c>
      <c r="AL19" s="1" t="s">
        <v>281</v>
      </c>
      <c r="AM19" s="1" t="s">
        <v>280</v>
      </c>
      <c r="AW19" s="1" t="str">
        <f t="shared" si="24"/>
        <v>ic</v>
      </c>
      <c r="AY19" s="1">
        <f t="shared" si="25"/>
        <v>1</v>
      </c>
      <c r="AZ19" s="1">
        <f t="shared" si="8"/>
        <v>3</v>
      </c>
      <c r="BA19" s="1">
        <f t="shared" si="26"/>
        <v>3</v>
      </c>
      <c r="BB19" s="1">
        <f t="shared" si="27"/>
        <v>0</v>
      </c>
      <c r="BC19" s="24">
        <f t="shared" si="28"/>
        <v>6.1342592592578127E-6</v>
      </c>
      <c r="BD19" s="24">
        <f t="shared" ref="BD19:BN82" si="120">IF(AND(AK19&lt;&gt;"",AL19&lt;&gt;""),U19-T19,"")</f>
        <v>1.2615740740740122E-5</v>
      </c>
      <c r="BE19" s="24">
        <f t="shared" si="120"/>
        <v>6.1342592592578127E-6</v>
      </c>
      <c r="BF19" s="24" t="str">
        <f t="shared" si="120"/>
        <v/>
      </c>
      <c r="BG19" s="24" t="str">
        <f t="shared" si="120"/>
        <v/>
      </c>
      <c r="BH19" s="24" t="str">
        <f t="shared" si="120"/>
        <v/>
      </c>
      <c r="BI19" s="24" t="str">
        <f t="shared" si="120"/>
        <v/>
      </c>
      <c r="BJ19" s="24" t="str">
        <f t="shared" si="120"/>
        <v/>
      </c>
      <c r="BK19" s="24" t="str">
        <f t="shared" si="120"/>
        <v/>
      </c>
      <c r="BL19" s="24" t="str">
        <f t="shared" si="120"/>
        <v/>
      </c>
      <c r="BM19" s="24" t="str">
        <f t="shared" si="120"/>
        <v/>
      </c>
      <c r="BN19" s="24" t="str">
        <f t="shared" si="120"/>
        <v/>
      </c>
      <c r="BO19" s="24">
        <f t="shared" si="119"/>
        <v>3.6651041666717343E-6</v>
      </c>
      <c r="BQ19" s="24" t="str">
        <f t="shared" si="29"/>
        <v/>
      </c>
      <c r="BR19" s="24">
        <f t="shared" si="30"/>
        <v>1.2615740740740122E-5</v>
      </c>
      <c r="BS19" s="24" t="str">
        <f t="shared" si="31"/>
        <v/>
      </c>
      <c r="BT19" s="24" t="str">
        <f t="shared" si="32"/>
        <v/>
      </c>
      <c r="BU19" s="24" t="str">
        <f t="shared" si="33"/>
        <v/>
      </c>
      <c r="BV19" s="24" t="str">
        <f t="shared" si="34"/>
        <v/>
      </c>
      <c r="BW19" s="24" t="str">
        <f t="shared" si="35"/>
        <v/>
      </c>
      <c r="BX19" s="24" t="str">
        <f t="shared" si="36"/>
        <v/>
      </c>
      <c r="BY19" s="24" t="str">
        <f t="shared" si="37"/>
        <v/>
      </c>
      <c r="BZ19" s="24" t="str">
        <f t="shared" si="38"/>
        <v/>
      </c>
      <c r="CA19" s="24" t="str">
        <f t="shared" si="39"/>
        <v/>
      </c>
      <c r="CB19" s="24" t="str">
        <f t="shared" si="40"/>
        <v/>
      </c>
      <c r="CC19" s="24">
        <f t="shared" si="41"/>
        <v>3.6651041666717343E-6</v>
      </c>
      <c r="CD19" s="1">
        <f t="shared" si="42"/>
        <v>0</v>
      </c>
      <c r="CE19" s="1">
        <f t="shared" si="43"/>
        <v>2</v>
      </c>
      <c r="CF19" s="24">
        <f t="shared" si="44"/>
        <v>1.6280844907411857E-5</v>
      </c>
      <c r="CG19" s="24">
        <f t="shared" si="45"/>
        <v>8.1404224537059283E-6</v>
      </c>
      <c r="CH19" s="24">
        <f t="shared" si="46"/>
        <v>1.2615740740740122E-5</v>
      </c>
      <c r="CI19" s="24">
        <f t="shared" si="47"/>
        <v>1.2615740740740122E-5</v>
      </c>
      <c r="CJ19" s="24">
        <f t="shared" si="48"/>
        <v>1.2615740740740122E-5</v>
      </c>
      <c r="CM19" s="24" t="str">
        <f t="shared" si="49"/>
        <v/>
      </c>
      <c r="CN19" s="24" t="str">
        <f t="shared" si="50"/>
        <v/>
      </c>
      <c r="CO19" s="24" t="str">
        <f t="shared" si="51"/>
        <v/>
      </c>
      <c r="CP19" s="24" t="str">
        <f t="shared" si="52"/>
        <v/>
      </c>
      <c r="CQ19" s="24" t="str">
        <f t="shared" si="53"/>
        <v/>
      </c>
      <c r="CR19" s="24" t="str">
        <f t="shared" si="54"/>
        <v/>
      </c>
      <c r="CS19" s="24" t="str">
        <f t="shared" si="55"/>
        <v/>
      </c>
      <c r="CT19" s="24" t="str">
        <f t="shared" si="56"/>
        <v/>
      </c>
      <c r="CU19" s="24" t="str">
        <f t="shared" si="57"/>
        <v/>
      </c>
      <c r="CV19" s="24" t="str">
        <f t="shared" si="58"/>
        <v/>
      </c>
      <c r="CW19" s="24" t="str">
        <f t="shared" si="59"/>
        <v/>
      </c>
      <c r="CX19" s="24" t="str">
        <f t="shared" si="60"/>
        <v/>
      </c>
      <c r="CY19" s="24" t="str">
        <f t="shared" si="61"/>
        <v/>
      </c>
      <c r="CZ19" s="1">
        <f t="shared" si="62"/>
        <v>0</v>
      </c>
      <c r="DA19" s="1">
        <f t="shared" si="63"/>
        <v>0</v>
      </c>
      <c r="DB19" s="24">
        <f t="shared" si="64"/>
        <v>0</v>
      </c>
      <c r="DC19" s="24" t="str">
        <f t="shared" si="65"/>
        <v/>
      </c>
      <c r="DD19" s="24">
        <f t="shared" si="66"/>
        <v>0</v>
      </c>
      <c r="DE19" s="24" t="str">
        <f t="shared" si="67"/>
        <v/>
      </c>
      <c r="DF19" s="24" t="str">
        <f t="shared" si="68"/>
        <v/>
      </c>
      <c r="DI19" s="24">
        <f t="shared" si="69"/>
        <v>6.1342592592578127E-6</v>
      </c>
      <c r="DJ19" s="24" t="str">
        <f t="shared" si="70"/>
        <v/>
      </c>
      <c r="DK19" s="24" t="str">
        <f t="shared" si="71"/>
        <v/>
      </c>
      <c r="DL19" s="24" t="str">
        <f t="shared" si="72"/>
        <v/>
      </c>
      <c r="DM19" s="24" t="str">
        <f t="shared" si="73"/>
        <v/>
      </c>
      <c r="DN19" s="24" t="str">
        <f t="shared" si="74"/>
        <v/>
      </c>
      <c r="DO19" s="24" t="str">
        <f t="shared" si="75"/>
        <v/>
      </c>
      <c r="DP19" s="24" t="str">
        <f t="shared" si="76"/>
        <v/>
      </c>
      <c r="DQ19" s="24" t="str">
        <f t="shared" si="77"/>
        <v/>
      </c>
      <c r="DR19" s="24" t="str">
        <f t="shared" si="78"/>
        <v/>
      </c>
      <c r="DS19" s="24" t="str">
        <f t="shared" si="79"/>
        <v/>
      </c>
      <c r="DT19" s="24" t="str">
        <f t="shared" si="80"/>
        <v/>
      </c>
      <c r="DU19" s="24" t="str">
        <f t="shared" si="81"/>
        <v/>
      </c>
      <c r="DV19" s="1">
        <f t="shared" si="82"/>
        <v>1</v>
      </c>
      <c r="DW19" s="1">
        <f t="shared" si="83"/>
        <v>1</v>
      </c>
      <c r="DX19" s="24">
        <f t="shared" si="84"/>
        <v>6.1342592592578127E-6</v>
      </c>
      <c r="DY19" s="24">
        <f t="shared" si="85"/>
        <v>6.1342592592578127E-6</v>
      </c>
      <c r="DZ19" s="24">
        <f t="shared" si="86"/>
        <v>6.1342592592578127E-6</v>
      </c>
      <c r="EA19" s="24">
        <f t="shared" si="87"/>
        <v>6.1342592592578127E-6</v>
      </c>
      <c r="EB19" s="24" t="str">
        <f t="shared" si="88"/>
        <v/>
      </c>
      <c r="EE19" s="24" t="str">
        <f t="shared" si="89"/>
        <v/>
      </c>
      <c r="EF19" s="24" t="str">
        <f t="shared" si="90"/>
        <v/>
      </c>
      <c r="EG19" s="24">
        <f t="shared" si="91"/>
        <v>6.1342592592578127E-6</v>
      </c>
      <c r="EH19" s="24" t="str">
        <f t="shared" si="92"/>
        <v/>
      </c>
      <c r="EI19" s="24" t="str">
        <f t="shared" si="93"/>
        <v/>
      </c>
      <c r="EJ19" s="24" t="str">
        <f t="shared" si="94"/>
        <v/>
      </c>
      <c r="EK19" s="24" t="str">
        <f t="shared" si="95"/>
        <v/>
      </c>
      <c r="EL19" s="24" t="str">
        <f t="shared" si="96"/>
        <v/>
      </c>
      <c r="EM19" s="24" t="str">
        <f t="shared" si="97"/>
        <v/>
      </c>
      <c r="EN19" s="24" t="str">
        <f t="shared" si="98"/>
        <v/>
      </c>
      <c r="EO19" s="24" t="str">
        <f t="shared" si="99"/>
        <v/>
      </c>
      <c r="EP19" s="24" t="str">
        <f t="shared" si="100"/>
        <v/>
      </c>
      <c r="EQ19" s="24" t="str">
        <f t="shared" si="101"/>
        <v/>
      </c>
      <c r="ER19" s="1">
        <f t="shared" si="102"/>
        <v>0</v>
      </c>
      <c r="ES19" s="1">
        <f t="shared" si="103"/>
        <v>1</v>
      </c>
      <c r="ET19" s="24">
        <f t="shared" si="104"/>
        <v>6.1342592592578127E-6</v>
      </c>
      <c r="EU19" s="24">
        <f t="shared" si="105"/>
        <v>6.1342592592578127E-6</v>
      </c>
      <c r="EV19" s="24">
        <f t="shared" si="106"/>
        <v>6.1342592592578127E-6</v>
      </c>
      <c r="EW19" s="24">
        <f t="shared" si="107"/>
        <v>6.1342592592578127E-6</v>
      </c>
      <c r="EX19" s="24">
        <f t="shared" si="108"/>
        <v>6.1342592592578127E-6</v>
      </c>
      <c r="EZ19" s="24">
        <f t="shared" si="109"/>
        <v>2.8549363425927482E-5</v>
      </c>
      <c r="FA19" s="24">
        <f t="shared" si="110"/>
        <v>2.8549363425926357E-5</v>
      </c>
      <c r="FB19" s="40">
        <f t="shared" si="111"/>
        <v>-9.7187882741600617E-14</v>
      </c>
      <c r="FD19" s="24">
        <f t="shared" si="112"/>
        <v>6.1342592592578127E-6</v>
      </c>
      <c r="FE19" s="24">
        <f t="shared" si="113"/>
        <v>8.1018518518702343E-7</v>
      </c>
      <c r="FG19" s="49">
        <f>K19</f>
        <v>1</v>
      </c>
      <c r="FH19" s="8">
        <f>C19</f>
        <v>2.4666650000000372</v>
      </c>
      <c r="FI19" s="49">
        <f>L19</f>
        <v>0</v>
      </c>
      <c r="FJ19" s="49">
        <f t="shared" ref="FJ19:FK82" si="121">AY19</f>
        <v>1</v>
      </c>
      <c r="FK19" s="49">
        <f t="shared" si="121"/>
        <v>3</v>
      </c>
      <c r="FL19" s="51">
        <f t="shared" si="114"/>
        <v>0.52999999999987502</v>
      </c>
      <c r="FM19" s="49">
        <f t="shared" ref="FM18:FN81" si="122">CD19</f>
        <v>0</v>
      </c>
      <c r="FN19" s="49">
        <f t="shared" si="122"/>
        <v>2</v>
      </c>
      <c r="FO19" s="51">
        <f t="shared" si="115"/>
        <v>1.4066650000003844</v>
      </c>
      <c r="FP19" s="51">
        <f t="shared" si="115"/>
        <v>0.70333250000019221</v>
      </c>
      <c r="FQ19" s="51">
        <f t="shared" si="115"/>
        <v>1.0899999999999466</v>
      </c>
      <c r="FR19" s="51">
        <f t="shared" si="115"/>
        <v>1.0899999999999466</v>
      </c>
      <c r="FS19" s="51">
        <f t="shared" si="115"/>
        <v>1.0899999999999466</v>
      </c>
      <c r="FT19" s="1">
        <f t="shared" ref="FT18:FU81" si="123">CZ19</f>
        <v>0</v>
      </c>
      <c r="FU19" s="1">
        <f t="shared" si="123"/>
        <v>0</v>
      </c>
      <c r="FV19" s="51">
        <f t="shared" si="116"/>
        <v>0</v>
      </c>
      <c r="FW19" s="51" t="str">
        <f t="shared" si="116"/>
        <v/>
      </c>
      <c r="FX19" s="51">
        <f t="shared" si="116"/>
        <v>0</v>
      </c>
      <c r="FY19" s="51" t="str">
        <f t="shared" si="116"/>
        <v/>
      </c>
      <c r="FZ19" s="51" t="str">
        <f t="shared" si="116"/>
        <v/>
      </c>
      <c r="GA19" s="1">
        <f t="shared" ref="GA18:GB81" si="124">DV19</f>
        <v>1</v>
      </c>
      <c r="GB19" s="1">
        <f t="shared" si="124"/>
        <v>1</v>
      </c>
      <c r="GC19" s="51">
        <f t="shared" si="117"/>
        <v>0.52999999999987502</v>
      </c>
      <c r="GD19" s="51">
        <f t="shared" si="117"/>
        <v>0.52999999999987502</v>
      </c>
      <c r="GE19" s="51">
        <f t="shared" si="117"/>
        <v>0.52999999999987502</v>
      </c>
      <c r="GF19" s="51">
        <f t="shared" si="117"/>
        <v>0.52999999999987502</v>
      </c>
      <c r="GG19" s="51" t="str">
        <f t="shared" si="117"/>
        <v/>
      </c>
      <c r="GH19" s="1">
        <f t="shared" ref="GH18:GI81" si="125">ER19</f>
        <v>0</v>
      </c>
      <c r="GI19" s="1">
        <f t="shared" si="125"/>
        <v>1</v>
      </c>
      <c r="GJ19" s="40">
        <f t="shared" si="118"/>
        <v>0.52999999999987502</v>
      </c>
      <c r="GK19" s="40">
        <f t="shared" si="118"/>
        <v>0.52999999999987502</v>
      </c>
      <c r="GL19" s="40">
        <f t="shared" si="118"/>
        <v>0.52999999999987502</v>
      </c>
      <c r="GM19" s="40">
        <f t="shared" si="118"/>
        <v>0.52999999999987502</v>
      </c>
      <c r="GN19" s="40">
        <f t="shared" si="118"/>
        <v>0.52999999999987502</v>
      </c>
    </row>
    <row r="20" spans="1:196" hidden="1" x14ac:dyDescent="0.25">
      <c r="A20">
        <v>3</v>
      </c>
      <c r="B20">
        <v>0</v>
      </c>
      <c r="C20">
        <v>3.0999956000000237</v>
      </c>
      <c r="D20" s="11">
        <f t="shared" si="15"/>
        <v>2.5702777726851849E-2</v>
      </c>
      <c r="E20" s="11">
        <f t="shared" si="16"/>
        <v>2.5736342592592588E-2</v>
      </c>
      <c r="F20" s="1">
        <v>1</v>
      </c>
      <c r="G20" s="1" t="s">
        <v>288</v>
      </c>
      <c r="H20" s="1">
        <v>18</v>
      </c>
      <c r="J20" s="6"/>
      <c r="K20" s="23">
        <f t="shared" si="17"/>
        <v>1</v>
      </c>
      <c r="L20" s="23">
        <f t="shared" si="18"/>
        <v>0</v>
      </c>
      <c r="M20" s="6">
        <f t="shared" si="19"/>
        <v>0</v>
      </c>
      <c r="N20" s="6">
        <f t="shared" si="20"/>
        <v>0</v>
      </c>
      <c r="O20" s="57">
        <f t="shared" si="21"/>
        <v>0</v>
      </c>
      <c r="P20" s="4">
        <v>2.5666898148148144E-2</v>
      </c>
      <c r="Q20" s="4">
        <v>2.5674768518518517E-2</v>
      </c>
      <c r="R20" s="4">
        <v>2.5677453703703699E-2</v>
      </c>
      <c r="S20" s="4">
        <v>2.5685069444444444E-2</v>
      </c>
      <c r="T20" s="16">
        <v>2.5677453703703699E-2</v>
      </c>
      <c r="U20" s="4">
        <v>2.5685069444444444E-2</v>
      </c>
      <c r="V20" s="4">
        <v>2.5691319444444444E-2</v>
      </c>
      <c r="W20" s="16">
        <v>2.5697569444444443E-2</v>
      </c>
      <c r="X20" s="4">
        <v>2.5698148148148147E-2</v>
      </c>
      <c r="Y20" s="4">
        <v>2.5700462962962967E-2</v>
      </c>
      <c r="Z20" s="16">
        <v>2.5702199074074075E-2</v>
      </c>
      <c r="AA20" s="4"/>
      <c r="AB20" s="4"/>
      <c r="AC20" s="16"/>
      <c r="AD20" s="4"/>
      <c r="AE20" s="4"/>
      <c r="AF20" s="4">
        <v>2.5702430555555555E-2</v>
      </c>
      <c r="AG20" s="4">
        <f t="shared" si="22"/>
        <v>2.5702777726851849E-2</v>
      </c>
      <c r="AH20" s="4" t="str">
        <f t="shared" si="23"/>
        <v>TO</v>
      </c>
      <c r="AI20" s="4" t="str">
        <f t="shared" si="7"/>
        <v/>
      </c>
      <c r="AJ20" s="1" t="s">
        <v>282</v>
      </c>
      <c r="AK20" s="17" t="s">
        <v>280</v>
      </c>
      <c r="AL20" s="1" t="s">
        <v>281</v>
      </c>
      <c r="AM20" s="1" t="s">
        <v>286</v>
      </c>
      <c r="AN20" s="17" t="s">
        <v>280</v>
      </c>
      <c r="AO20" s="1" t="s">
        <v>281</v>
      </c>
      <c r="AP20" s="1" t="s">
        <v>280</v>
      </c>
      <c r="AQ20" s="17" t="s">
        <v>286</v>
      </c>
      <c r="AW20" s="1" t="str">
        <f t="shared" si="24"/>
        <v>street</v>
      </c>
      <c r="AY20" s="1">
        <f t="shared" si="25"/>
        <v>1</v>
      </c>
      <c r="AZ20" s="1">
        <f t="shared" si="8"/>
        <v>7</v>
      </c>
      <c r="BA20" s="1">
        <f t="shared" si="26"/>
        <v>7</v>
      </c>
      <c r="BB20" s="1">
        <f t="shared" si="27"/>
        <v>0</v>
      </c>
      <c r="BC20" s="24">
        <f t="shared" si="28"/>
        <v>1.0555555555555318E-5</v>
      </c>
      <c r="BD20" s="24">
        <f t="shared" si="120"/>
        <v>7.6157407407455302E-6</v>
      </c>
      <c r="BE20" s="24">
        <f t="shared" si="120"/>
        <v>6.2499999999993117E-6</v>
      </c>
      <c r="BF20" s="24">
        <f t="shared" si="120"/>
        <v>6.2499999999993117E-6</v>
      </c>
      <c r="BG20" s="24">
        <f t="shared" si="120"/>
        <v>5.7870370370402546E-7</v>
      </c>
      <c r="BH20" s="24">
        <f t="shared" si="120"/>
        <v>2.3148148148195713E-6</v>
      </c>
      <c r="BI20" s="24">
        <f t="shared" si="120"/>
        <v>1.7361111111086069E-6</v>
      </c>
      <c r="BJ20" s="24" t="str">
        <f t="shared" si="120"/>
        <v/>
      </c>
      <c r="BK20" s="24" t="str">
        <f t="shared" si="120"/>
        <v/>
      </c>
      <c r="BL20" s="24" t="str">
        <f t="shared" si="120"/>
        <v/>
      </c>
      <c r="BM20" s="24" t="str">
        <f t="shared" si="120"/>
        <v/>
      </c>
      <c r="BN20" s="24" t="str">
        <f t="shared" si="120"/>
        <v/>
      </c>
      <c r="BO20" s="24">
        <f t="shared" si="119"/>
        <v>5.7865277777388591E-7</v>
      </c>
      <c r="BQ20" s="24" t="str">
        <f t="shared" si="29"/>
        <v/>
      </c>
      <c r="BR20" s="24">
        <f t="shared" si="30"/>
        <v>7.6157407407455302E-6</v>
      </c>
      <c r="BS20" s="24" t="str">
        <f t="shared" si="31"/>
        <v/>
      </c>
      <c r="BT20" s="24" t="str">
        <f t="shared" si="32"/>
        <v/>
      </c>
      <c r="BU20" s="24">
        <f t="shared" si="33"/>
        <v>5.7870370370402546E-7</v>
      </c>
      <c r="BV20" s="24" t="str">
        <f t="shared" si="34"/>
        <v/>
      </c>
      <c r="BW20" s="24">
        <f t="shared" si="35"/>
        <v>1.7361111111086069E-6</v>
      </c>
      <c r="BX20" s="24" t="str">
        <f t="shared" si="36"/>
        <v/>
      </c>
      <c r="BY20" s="24" t="str">
        <f t="shared" si="37"/>
        <v/>
      </c>
      <c r="BZ20" s="24" t="str">
        <f t="shared" si="38"/>
        <v/>
      </c>
      <c r="CA20" s="24" t="str">
        <f t="shared" si="39"/>
        <v/>
      </c>
      <c r="CB20" s="24" t="str">
        <f t="shared" si="40"/>
        <v/>
      </c>
      <c r="CC20" s="24" t="str">
        <f t="shared" si="41"/>
        <v/>
      </c>
      <c r="CD20" s="1">
        <f t="shared" si="42"/>
        <v>0</v>
      </c>
      <c r="CE20" s="1">
        <f t="shared" si="43"/>
        <v>3</v>
      </c>
      <c r="CF20" s="24">
        <f t="shared" si="44"/>
        <v>9.9305555555581626E-6</v>
      </c>
      <c r="CG20" s="24">
        <f t="shared" si="45"/>
        <v>3.3101851851860542E-6</v>
      </c>
      <c r="CH20" s="24">
        <f t="shared" si="46"/>
        <v>7.6157407407455302E-6</v>
      </c>
      <c r="CI20" s="24">
        <f t="shared" si="47"/>
        <v>7.6157407407455302E-6</v>
      </c>
      <c r="CJ20" s="24">
        <f t="shared" si="48"/>
        <v>7.6157407407455302E-6</v>
      </c>
      <c r="CM20" s="24" t="str">
        <f t="shared" si="49"/>
        <v/>
      </c>
      <c r="CN20" s="24" t="str">
        <f t="shared" si="50"/>
        <v/>
      </c>
      <c r="CO20" s="24" t="str">
        <f t="shared" si="51"/>
        <v/>
      </c>
      <c r="CP20" s="24">
        <f t="shared" si="52"/>
        <v>6.2499999999993117E-6</v>
      </c>
      <c r="CQ20" s="24" t="str">
        <f t="shared" si="53"/>
        <v/>
      </c>
      <c r="CR20" s="24" t="str">
        <f t="shared" si="54"/>
        <v/>
      </c>
      <c r="CS20" s="24" t="str">
        <f t="shared" si="55"/>
        <v/>
      </c>
      <c r="CT20" s="24" t="str">
        <f t="shared" si="56"/>
        <v/>
      </c>
      <c r="CU20" s="24" t="str">
        <f t="shared" si="57"/>
        <v/>
      </c>
      <c r="CV20" s="24" t="str">
        <f t="shared" si="58"/>
        <v/>
      </c>
      <c r="CW20" s="24" t="str">
        <f t="shared" si="59"/>
        <v/>
      </c>
      <c r="CX20" s="24" t="str">
        <f t="shared" si="60"/>
        <v/>
      </c>
      <c r="CY20" s="24">
        <f t="shared" si="61"/>
        <v>5.7865277777388591E-7</v>
      </c>
      <c r="CZ20" s="1">
        <f t="shared" si="62"/>
        <v>0</v>
      </c>
      <c r="DA20" s="1">
        <f t="shared" si="63"/>
        <v>2</v>
      </c>
      <c r="DB20" s="24">
        <f t="shared" si="64"/>
        <v>6.8286527777731976E-6</v>
      </c>
      <c r="DC20" s="24">
        <f t="shared" si="65"/>
        <v>3.4143263888865988E-6</v>
      </c>
      <c r="DD20" s="24">
        <f t="shared" si="66"/>
        <v>6.2499999999993117E-6</v>
      </c>
      <c r="DE20" s="24">
        <f t="shared" si="67"/>
        <v>6.2499999999993117E-6</v>
      </c>
      <c r="DF20" s="24">
        <f t="shared" si="68"/>
        <v>6.2499999999993117E-6</v>
      </c>
      <c r="DI20" s="24">
        <f t="shared" si="69"/>
        <v>1.0555555555555318E-5</v>
      </c>
      <c r="DJ20" s="24" t="str">
        <f t="shared" si="70"/>
        <v/>
      </c>
      <c r="DK20" s="24" t="str">
        <f t="shared" si="71"/>
        <v/>
      </c>
      <c r="DL20" s="24" t="str">
        <f t="shared" si="72"/>
        <v/>
      </c>
      <c r="DM20" s="24" t="str">
        <f t="shared" si="73"/>
        <v/>
      </c>
      <c r="DN20" s="24" t="str">
        <f t="shared" si="74"/>
        <v/>
      </c>
      <c r="DO20" s="24" t="str">
        <f t="shared" si="75"/>
        <v/>
      </c>
      <c r="DP20" s="24" t="str">
        <f t="shared" si="76"/>
        <v/>
      </c>
      <c r="DQ20" s="24" t="str">
        <f t="shared" si="77"/>
        <v/>
      </c>
      <c r="DR20" s="24" t="str">
        <f t="shared" si="78"/>
        <v/>
      </c>
      <c r="DS20" s="24" t="str">
        <f t="shared" si="79"/>
        <v/>
      </c>
      <c r="DT20" s="24" t="str">
        <f t="shared" si="80"/>
        <v/>
      </c>
      <c r="DU20" s="24" t="str">
        <f t="shared" si="81"/>
        <v/>
      </c>
      <c r="DV20" s="1">
        <f t="shared" si="82"/>
        <v>1</v>
      </c>
      <c r="DW20" s="1">
        <f t="shared" si="83"/>
        <v>1</v>
      </c>
      <c r="DX20" s="24">
        <f t="shared" si="84"/>
        <v>1.0555555555555318E-5</v>
      </c>
      <c r="DY20" s="24">
        <f t="shared" si="85"/>
        <v>1.0555555555555318E-5</v>
      </c>
      <c r="DZ20" s="24">
        <f t="shared" si="86"/>
        <v>1.0555555555555318E-5</v>
      </c>
      <c r="EA20" s="24">
        <f t="shared" si="87"/>
        <v>1.0555555555555318E-5</v>
      </c>
      <c r="EB20" s="24" t="str">
        <f t="shared" si="88"/>
        <v/>
      </c>
      <c r="EE20" s="24" t="str">
        <f t="shared" si="89"/>
        <v/>
      </c>
      <c r="EF20" s="24" t="str">
        <f t="shared" si="90"/>
        <v/>
      </c>
      <c r="EG20" s="24">
        <f t="shared" si="91"/>
        <v>6.2499999999993117E-6</v>
      </c>
      <c r="EH20" s="24" t="str">
        <f t="shared" si="92"/>
        <v/>
      </c>
      <c r="EI20" s="24" t="str">
        <f t="shared" si="93"/>
        <v/>
      </c>
      <c r="EJ20" s="24">
        <f t="shared" si="94"/>
        <v>2.3148148148195713E-6</v>
      </c>
      <c r="EK20" s="24" t="str">
        <f t="shared" si="95"/>
        <v/>
      </c>
      <c r="EL20" s="24" t="str">
        <f t="shared" si="96"/>
        <v/>
      </c>
      <c r="EM20" s="24" t="str">
        <f t="shared" si="97"/>
        <v/>
      </c>
      <c r="EN20" s="24" t="str">
        <f t="shared" si="98"/>
        <v/>
      </c>
      <c r="EO20" s="24" t="str">
        <f t="shared" si="99"/>
        <v/>
      </c>
      <c r="EP20" s="24" t="str">
        <f t="shared" si="100"/>
        <v/>
      </c>
      <c r="EQ20" s="24" t="str">
        <f t="shared" si="101"/>
        <v/>
      </c>
      <c r="ER20" s="1">
        <f t="shared" si="102"/>
        <v>0</v>
      </c>
      <c r="ES20" s="1">
        <f t="shared" si="103"/>
        <v>2</v>
      </c>
      <c r="ET20" s="24">
        <f t="shared" si="104"/>
        <v>8.564814814818883E-6</v>
      </c>
      <c r="EU20" s="24">
        <f t="shared" si="105"/>
        <v>4.2824074074094415E-6</v>
      </c>
      <c r="EV20" s="24">
        <f t="shared" si="106"/>
        <v>6.2499999999993117E-6</v>
      </c>
      <c r="EW20" s="24">
        <f t="shared" si="107"/>
        <v>6.2499999999993117E-6</v>
      </c>
      <c r="EX20" s="24">
        <f t="shared" si="108"/>
        <v>6.2499999999993117E-6</v>
      </c>
      <c r="EZ20" s="24">
        <f t="shared" si="109"/>
        <v>3.5879578703705561E-5</v>
      </c>
      <c r="FA20" s="24">
        <f t="shared" si="110"/>
        <v>3.5879578703703976E-5</v>
      </c>
      <c r="FB20" s="40">
        <f t="shared" si="111"/>
        <v>-1.3699978651526834E-13</v>
      </c>
      <c r="FD20" s="24">
        <f t="shared" si="112"/>
        <v>1.0555555555555318E-5</v>
      </c>
      <c r="FE20" s="24">
        <f t="shared" si="113"/>
        <v>2.6851851851819597E-6</v>
      </c>
      <c r="FG20" s="49">
        <f>K20</f>
        <v>1</v>
      </c>
      <c r="FH20" s="8">
        <f>C20</f>
        <v>3.0999956000000237</v>
      </c>
      <c r="FI20" s="49">
        <f>L20</f>
        <v>0</v>
      </c>
      <c r="FJ20" s="49">
        <f t="shared" si="121"/>
        <v>1</v>
      </c>
      <c r="FK20" s="49">
        <f t="shared" si="121"/>
        <v>7</v>
      </c>
      <c r="FL20" s="51">
        <f t="shared" si="114"/>
        <v>0.91199999999997949</v>
      </c>
      <c r="FM20" s="49">
        <f t="shared" si="122"/>
        <v>0</v>
      </c>
      <c r="FN20" s="49">
        <f t="shared" si="122"/>
        <v>3</v>
      </c>
      <c r="FO20" s="51">
        <f t="shared" si="115"/>
        <v>0.85800000000022525</v>
      </c>
      <c r="FP20" s="51">
        <f t="shared" si="115"/>
        <v>0.28600000000007508</v>
      </c>
      <c r="FQ20" s="51">
        <f t="shared" si="115"/>
        <v>0.65800000000041381</v>
      </c>
      <c r="FR20" s="51">
        <f t="shared" si="115"/>
        <v>0.65800000000041381</v>
      </c>
      <c r="FS20" s="51">
        <f t="shared" si="115"/>
        <v>0.65800000000041381</v>
      </c>
      <c r="FT20" s="1">
        <f t="shared" si="123"/>
        <v>0</v>
      </c>
      <c r="FU20" s="1">
        <f t="shared" si="123"/>
        <v>2</v>
      </c>
      <c r="FV20" s="51">
        <f t="shared" ref="FV20:FZ83" si="126">IF(DB20&lt;&gt;"",DB20*86400,"")</f>
        <v>0.58999559999960427</v>
      </c>
      <c r="FW20" s="51">
        <f t="shared" si="126"/>
        <v>0.29499779999980213</v>
      </c>
      <c r="FX20" s="51">
        <f t="shared" si="126"/>
        <v>0.53999999999994053</v>
      </c>
      <c r="FY20" s="51">
        <f t="shared" si="126"/>
        <v>0.53999999999994053</v>
      </c>
      <c r="FZ20" s="51">
        <f t="shared" si="126"/>
        <v>0.53999999999994053</v>
      </c>
      <c r="GA20" s="1">
        <f t="shared" si="124"/>
        <v>1</v>
      </c>
      <c r="GB20" s="1">
        <f t="shared" si="124"/>
        <v>1</v>
      </c>
      <c r="GC20" s="51">
        <f t="shared" si="117"/>
        <v>0.91199999999997949</v>
      </c>
      <c r="GD20" s="51">
        <f t="shared" si="117"/>
        <v>0.91199999999997949</v>
      </c>
      <c r="GE20" s="51">
        <f t="shared" si="117"/>
        <v>0.91199999999997949</v>
      </c>
      <c r="GF20" s="51">
        <f t="shared" si="117"/>
        <v>0.91199999999997949</v>
      </c>
      <c r="GG20" s="51" t="str">
        <f t="shared" si="117"/>
        <v/>
      </c>
      <c r="GH20" s="1">
        <f t="shared" si="125"/>
        <v>0</v>
      </c>
      <c r="GI20" s="1">
        <f t="shared" si="125"/>
        <v>2</v>
      </c>
      <c r="GJ20" s="40">
        <f t="shared" si="118"/>
        <v>0.74000000000035149</v>
      </c>
      <c r="GK20" s="40">
        <f t="shared" si="118"/>
        <v>0.37000000000017574</v>
      </c>
      <c r="GL20" s="40">
        <f t="shared" si="118"/>
        <v>0.53999999999994053</v>
      </c>
      <c r="GM20" s="40">
        <f t="shared" si="118"/>
        <v>0.53999999999994053</v>
      </c>
      <c r="GN20" s="40">
        <f t="shared" si="118"/>
        <v>0.53999999999994053</v>
      </c>
    </row>
    <row r="21" spans="1:196" hidden="1" x14ac:dyDescent="0.25">
      <c r="A21">
        <v>3</v>
      </c>
      <c r="B21">
        <v>0</v>
      </c>
      <c r="C21">
        <v>7.6666692000003529</v>
      </c>
      <c r="D21" s="11">
        <f t="shared" si="15"/>
        <v>2.6162461449074075E-2</v>
      </c>
      <c r="E21" s="11">
        <f t="shared" si="16"/>
        <v>2.6143171296296293E-2</v>
      </c>
      <c r="F21" s="1">
        <v>1</v>
      </c>
      <c r="G21" s="1" t="s">
        <v>288</v>
      </c>
      <c r="H21" s="1">
        <v>19</v>
      </c>
      <c r="J21" s="6"/>
      <c r="K21" s="23">
        <f t="shared" si="17"/>
        <v>1</v>
      </c>
      <c r="L21" s="23">
        <f t="shared" si="18"/>
        <v>1</v>
      </c>
      <c r="M21" s="6">
        <f t="shared" si="19"/>
        <v>0</v>
      </c>
      <c r="N21" s="6">
        <f t="shared" si="20"/>
        <v>0</v>
      </c>
      <c r="O21" s="57">
        <f t="shared" si="21"/>
        <v>0</v>
      </c>
      <c r="P21" s="4">
        <v>2.6073726851851848E-2</v>
      </c>
      <c r="Q21" s="4">
        <v>2.607835648148148E-2</v>
      </c>
      <c r="R21" s="4">
        <v>2.6079166666666667E-2</v>
      </c>
      <c r="S21" s="4">
        <v>2.6118287037037041E-2</v>
      </c>
      <c r="T21" s="16">
        <v>2.6079166666666667E-2</v>
      </c>
      <c r="U21" s="4">
        <v>2.6118287037037041E-2</v>
      </c>
      <c r="V21" s="4">
        <v>2.6135069444444447E-2</v>
      </c>
      <c r="W21" s="16"/>
      <c r="X21" s="4"/>
      <c r="Y21" s="4"/>
      <c r="Z21" s="16"/>
      <c r="AA21" s="4"/>
      <c r="AB21" s="4"/>
      <c r="AC21" s="16"/>
      <c r="AD21" s="4"/>
      <c r="AE21" s="4"/>
      <c r="AF21" s="4">
        <v>2.6161226851851852E-2</v>
      </c>
      <c r="AG21" s="4">
        <f t="shared" si="22"/>
        <v>2.6143171296296293E-2</v>
      </c>
      <c r="AH21" s="4" t="str">
        <f t="shared" si="23"/>
        <v>EB</v>
      </c>
      <c r="AI21" s="4" t="str">
        <f t="shared" si="7"/>
        <v>X</v>
      </c>
      <c r="AJ21" s="1" t="s">
        <v>282</v>
      </c>
      <c r="AK21" s="17" t="s">
        <v>280</v>
      </c>
      <c r="AL21" s="1" t="s">
        <v>286</v>
      </c>
      <c r="AM21" s="1" t="s">
        <v>280</v>
      </c>
      <c r="AW21" s="1" t="str">
        <f t="shared" si="24"/>
        <v>ic</v>
      </c>
      <c r="AY21" s="1">
        <f t="shared" si="25"/>
        <v>1</v>
      </c>
      <c r="AZ21" s="1">
        <f t="shared" si="8"/>
        <v>3</v>
      </c>
      <c r="BA21" s="1">
        <f t="shared" si="26"/>
        <v>3</v>
      </c>
      <c r="BB21" s="1">
        <f t="shared" si="27"/>
        <v>0</v>
      </c>
      <c r="BC21" s="24">
        <f t="shared" si="28"/>
        <v>5.4398148148192271E-6</v>
      </c>
      <c r="BD21" s="24">
        <f t="shared" si="120"/>
        <v>3.9120370370373386E-5</v>
      </c>
      <c r="BE21" s="24">
        <f t="shared" si="120"/>
        <v>1.678240740740633E-5</v>
      </c>
      <c r="BF21" s="24" t="str">
        <f t="shared" si="120"/>
        <v/>
      </c>
      <c r="BG21" s="24" t="str">
        <f t="shared" si="120"/>
        <v/>
      </c>
      <c r="BH21" s="24" t="str">
        <f t="shared" si="120"/>
        <v/>
      </c>
      <c r="BI21" s="24" t="str">
        <f t="shared" si="120"/>
        <v/>
      </c>
      <c r="BJ21" s="24" t="str">
        <f t="shared" si="120"/>
        <v/>
      </c>
      <c r="BK21" s="24" t="str">
        <f t="shared" si="120"/>
        <v/>
      </c>
      <c r="BL21" s="24" t="str">
        <f t="shared" si="120"/>
        <v/>
      </c>
      <c r="BM21" s="24" t="str">
        <f t="shared" si="120"/>
        <v/>
      </c>
      <c r="BN21" s="24" t="str">
        <f t="shared" si="120"/>
        <v/>
      </c>
      <c r="BO21" s="24">
        <f t="shared" si="119"/>
        <v>8.1018518518459481E-6</v>
      </c>
      <c r="BQ21" s="24" t="str">
        <f t="shared" si="29"/>
        <v/>
      </c>
      <c r="BR21" s="24">
        <f t="shared" si="30"/>
        <v>3.9120370370373386E-5</v>
      </c>
      <c r="BS21" s="24" t="str">
        <f t="shared" si="31"/>
        <v/>
      </c>
      <c r="BT21" s="24" t="str">
        <f t="shared" si="32"/>
        <v/>
      </c>
      <c r="BU21" s="24" t="str">
        <f t="shared" si="33"/>
        <v/>
      </c>
      <c r="BV21" s="24" t="str">
        <f t="shared" si="34"/>
        <v/>
      </c>
      <c r="BW21" s="24" t="str">
        <f t="shared" si="35"/>
        <v/>
      </c>
      <c r="BX21" s="24" t="str">
        <f t="shared" si="36"/>
        <v/>
      </c>
      <c r="BY21" s="24" t="str">
        <f t="shared" si="37"/>
        <v/>
      </c>
      <c r="BZ21" s="24" t="str">
        <f t="shared" si="38"/>
        <v/>
      </c>
      <c r="CA21" s="24" t="str">
        <f t="shared" si="39"/>
        <v/>
      </c>
      <c r="CB21" s="24" t="str">
        <f t="shared" si="40"/>
        <v/>
      </c>
      <c r="CC21" s="24">
        <f t="shared" si="41"/>
        <v>8.1018518518459481E-6</v>
      </c>
      <c r="CD21" s="1">
        <f t="shared" si="42"/>
        <v>0</v>
      </c>
      <c r="CE21" s="1">
        <f t="shared" si="43"/>
        <v>2</v>
      </c>
      <c r="CF21" s="24">
        <f t="shared" si="44"/>
        <v>4.7222222222219334E-5</v>
      </c>
      <c r="CG21" s="24">
        <f t="shared" si="45"/>
        <v>2.3611111111109667E-5</v>
      </c>
      <c r="CH21" s="24">
        <f t="shared" si="46"/>
        <v>3.9120370370373386E-5</v>
      </c>
      <c r="CI21" s="24">
        <f t="shared" si="47"/>
        <v>3.9120370370373386E-5</v>
      </c>
      <c r="CJ21" s="24">
        <f t="shared" si="48"/>
        <v>3.9120370370373386E-5</v>
      </c>
      <c r="CM21" s="24" t="str">
        <f t="shared" si="49"/>
        <v/>
      </c>
      <c r="CN21" s="24" t="str">
        <f t="shared" si="50"/>
        <v/>
      </c>
      <c r="CO21" s="24">
        <f t="shared" si="51"/>
        <v>1.678240740740633E-5</v>
      </c>
      <c r="CP21" s="24" t="str">
        <f t="shared" si="52"/>
        <v/>
      </c>
      <c r="CQ21" s="24" t="str">
        <f t="shared" si="53"/>
        <v/>
      </c>
      <c r="CR21" s="24" t="str">
        <f t="shared" si="54"/>
        <v/>
      </c>
      <c r="CS21" s="24" t="str">
        <f t="shared" si="55"/>
        <v/>
      </c>
      <c r="CT21" s="24" t="str">
        <f t="shared" si="56"/>
        <v/>
      </c>
      <c r="CU21" s="24" t="str">
        <f t="shared" si="57"/>
        <v/>
      </c>
      <c r="CV21" s="24" t="str">
        <f t="shared" si="58"/>
        <v/>
      </c>
      <c r="CW21" s="24" t="str">
        <f t="shared" si="59"/>
        <v/>
      </c>
      <c r="CX21" s="24" t="str">
        <f t="shared" si="60"/>
        <v/>
      </c>
      <c r="CY21" s="24" t="str">
        <f t="shared" si="61"/>
        <v/>
      </c>
      <c r="CZ21" s="1">
        <f t="shared" si="62"/>
        <v>0</v>
      </c>
      <c r="DA21" s="1">
        <f t="shared" si="63"/>
        <v>1</v>
      </c>
      <c r="DB21" s="24">
        <f t="shared" si="64"/>
        <v>1.678240740740633E-5</v>
      </c>
      <c r="DC21" s="24">
        <f t="shared" si="65"/>
        <v>1.678240740740633E-5</v>
      </c>
      <c r="DD21" s="24">
        <f t="shared" si="66"/>
        <v>1.678240740740633E-5</v>
      </c>
      <c r="DE21" s="24">
        <f t="shared" si="67"/>
        <v>1.678240740740633E-5</v>
      </c>
      <c r="DF21" s="24">
        <f t="shared" si="68"/>
        <v>1.678240740740633E-5</v>
      </c>
      <c r="DI21" s="24">
        <f t="shared" si="69"/>
        <v>5.4398148148192271E-6</v>
      </c>
      <c r="DJ21" s="24" t="str">
        <f t="shared" si="70"/>
        <v/>
      </c>
      <c r="DK21" s="24" t="str">
        <f t="shared" si="71"/>
        <v/>
      </c>
      <c r="DL21" s="24" t="str">
        <f t="shared" si="72"/>
        <v/>
      </c>
      <c r="DM21" s="24" t="str">
        <f t="shared" si="73"/>
        <v/>
      </c>
      <c r="DN21" s="24" t="str">
        <f t="shared" si="74"/>
        <v/>
      </c>
      <c r="DO21" s="24" t="str">
        <f t="shared" si="75"/>
        <v/>
      </c>
      <c r="DP21" s="24" t="str">
        <f t="shared" si="76"/>
        <v/>
      </c>
      <c r="DQ21" s="24" t="str">
        <f t="shared" si="77"/>
        <v/>
      </c>
      <c r="DR21" s="24" t="str">
        <f t="shared" si="78"/>
        <v/>
      </c>
      <c r="DS21" s="24" t="str">
        <f t="shared" si="79"/>
        <v/>
      </c>
      <c r="DT21" s="24" t="str">
        <f t="shared" si="80"/>
        <v/>
      </c>
      <c r="DU21" s="24" t="str">
        <f t="shared" si="81"/>
        <v/>
      </c>
      <c r="DV21" s="1">
        <f t="shared" si="82"/>
        <v>1</v>
      </c>
      <c r="DW21" s="1">
        <f t="shared" si="83"/>
        <v>1</v>
      </c>
      <c r="DX21" s="24">
        <f t="shared" si="84"/>
        <v>5.4398148148192271E-6</v>
      </c>
      <c r="DY21" s="24">
        <f t="shared" si="85"/>
        <v>5.4398148148192271E-6</v>
      </c>
      <c r="DZ21" s="24">
        <f t="shared" si="86"/>
        <v>5.4398148148192271E-6</v>
      </c>
      <c r="EA21" s="24">
        <f t="shared" si="87"/>
        <v>5.4398148148192271E-6</v>
      </c>
      <c r="EB21" s="24" t="str">
        <f t="shared" si="88"/>
        <v/>
      </c>
      <c r="EE21" s="24" t="str">
        <f t="shared" si="89"/>
        <v/>
      </c>
      <c r="EF21" s="24" t="str">
        <f t="shared" si="90"/>
        <v/>
      </c>
      <c r="EG21" s="24" t="str">
        <f t="shared" si="91"/>
        <v/>
      </c>
      <c r="EH21" s="24" t="str">
        <f t="shared" si="92"/>
        <v/>
      </c>
      <c r="EI21" s="24" t="str">
        <f t="shared" si="93"/>
        <v/>
      </c>
      <c r="EJ21" s="24" t="str">
        <f t="shared" si="94"/>
        <v/>
      </c>
      <c r="EK21" s="24" t="str">
        <f t="shared" si="95"/>
        <v/>
      </c>
      <c r="EL21" s="24" t="str">
        <f t="shared" si="96"/>
        <v/>
      </c>
      <c r="EM21" s="24" t="str">
        <f t="shared" si="97"/>
        <v/>
      </c>
      <c r="EN21" s="24" t="str">
        <f t="shared" si="98"/>
        <v/>
      </c>
      <c r="EO21" s="24" t="str">
        <f t="shared" si="99"/>
        <v/>
      </c>
      <c r="EP21" s="24" t="str">
        <f t="shared" si="100"/>
        <v/>
      </c>
      <c r="EQ21" s="24" t="str">
        <f t="shared" si="101"/>
        <v/>
      </c>
      <c r="ER21" s="1">
        <f t="shared" si="102"/>
        <v>0</v>
      </c>
      <c r="ES21" s="1">
        <f t="shared" si="103"/>
        <v>0</v>
      </c>
      <c r="ET21" s="24">
        <f t="shared" si="104"/>
        <v>0</v>
      </c>
      <c r="EU21" s="24" t="str">
        <f t="shared" si="105"/>
        <v/>
      </c>
      <c r="EV21" s="24">
        <f t="shared" si="106"/>
        <v>0</v>
      </c>
      <c r="EW21" s="24" t="str">
        <f t="shared" si="107"/>
        <v/>
      </c>
      <c r="EX21" s="24" t="str">
        <f t="shared" si="108"/>
        <v/>
      </c>
      <c r="EZ21" s="24">
        <f t="shared" si="109"/>
        <v>6.9444444444444892E-5</v>
      </c>
      <c r="FA21" s="24">
        <f t="shared" si="110"/>
        <v>6.9444444444444444E-5</v>
      </c>
      <c r="FB21" s="40">
        <f t="shared" si="111"/>
        <v>-3.8640965427383378E-14</v>
      </c>
      <c r="FD21" s="24">
        <f t="shared" si="112"/>
        <v>5.4398148148192271E-6</v>
      </c>
      <c r="FE21" s="24">
        <f t="shared" si="113"/>
        <v>8.1018518518702343E-7</v>
      </c>
      <c r="FG21" s="49">
        <f>K21</f>
        <v>1</v>
      </c>
      <c r="FH21" s="8">
        <f>C21</f>
        <v>7.6666692000003529</v>
      </c>
      <c r="FI21" s="49">
        <f>L21</f>
        <v>1</v>
      </c>
      <c r="FJ21" s="49">
        <f t="shared" si="121"/>
        <v>1</v>
      </c>
      <c r="FK21" s="49">
        <f t="shared" si="121"/>
        <v>3</v>
      </c>
      <c r="FL21" s="51">
        <f t="shared" si="114"/>
        <v>0.47000000000038122</v>
      </c>
      <c r="FM21" s="49">
        <f t="shared" si="122"/>
        <v>0</v>
      </c>
      <c r="FN21" s="49">
        <f t="shared" si="122"/>
        <v>2</v>
      </c>
      <c r="FO21" s="51">
        <f t="shared" si="115"/>
        <v>4.0799999999997505</v>
      </c>
      <c r="FP21" s="51">
        <f t="shared" si="115"/>
        <v>2.0399999999998752</v>
      </c>
      <c r="FQ21" s="51">
        <f t="shared" si="115"/>
        <v>3.3800000000002606</v>
      </c>
      <c r="FR21" s="51">
        <f t="shared" si="115"/>
        <v>3.3800000000002606</v>
      </c>
      <c r="FS21" s="51">
        <f t="shared" si="115"/>
        <v>3.3800000000002606</v>
      </c>
      <c r="FT21" s="1">
        <f t="shared" si="123"/>
        <v>0</v>
      </c>
      <c r="FU21" s="1">
        <f t="shared" si="123"/>
        <v>1</v>
      </c>
      <c r="FV21" s="51">
        <f t="shared" si="126"/>
        <v>1.4499999999999069</v>
      </c>
      <c r="FW21" s="51">
        <f t="shared" si="126"/>
        <v>1.4499999999999069</v>
      </c>
      <c r="FX21" s="51">
        <f t="shared" si="126"/>
        <v>1.4499999999999069</v>
      </c>
      <c r="FY21" s="51">
        <f t="shared" si="126"/>
        <v>1.4499999999999069</v>
      </c>
      <c r="FZ21" s="51">
        <f t="shared" si="126"/>
        <v>1.4499999999999069</v>
      </c>
      <c r="GA21" s="1">
        <f t="shared" si="124"/>
        <v>1</v>
      </c>
      <c r="GB21" s="1">
        <f t="shared" si="124"/>
        <v>1</v>
      </c>
      <c r="GC21" s="51">
        <f t="shared" si="117"/>
        <v>0.47000000000038122</v>
      </c>
      <c r="GD21" s="51">
        <f t="shared" si="117"/>
        <v>0.47000000000038122</v>
      </c>
      <c r="GE21" s="51">
        <f t="shared" si="117"/>
        <v>0.47000000000038122</v>
      </c>
      <c r="GF21" s="51">
        <f t="shared" si="117"/>
        <v>0.47000000000038122</v>
      </c>
      <c r="GG21" s="51" t="str">
        <f t="shared" si="117"/>
        <v/>
      </c>
      <c r="GH21" s="1">
        <f t="shared" si="125"/>
        <v>0</v>
      </c>
      <c r="GI21" s="1">
        <f t="shared" si="125"/>
        <v>0</v>
      </c>
      <c r="GJ21" s="40">
        <f t="shared" si="118"/>
        <v>0</v>
      </c>
      <c r="GK21" s="40" t="str">
        <f t="shared" si="118"/>
        <v/>
      </c>
      <c r="GL21" s="40">
        <f t="shared" si="118"/>
        <v>0</v>
      </c>
      <c r="GM21" s="40" t="str">
        <f t="shared" si="118"/>
        <v/>
      </c>
      <c r="GN21" s="40" t="str">
        <f t="shared" si="118"/>
        <v/>
      </c>
    </row>
    <row r="22" spans="1:196" hidden="1" x14ac:dyDescent="0.25">
      <c r="A22">
        <v>3</v>
      </c>
      <c r="B22">
        <v>0</v>
      </c>
      <c r="C22">
        <v>1.8500015000002459</v>
      </c>
      <c r="D22" s="11">
        <f t="shared" si="15"/>
        <v>2.4443171313657409E-2</v>
      </c>
      <c r="E22" s="11">
        <f t="shared" si="16"/>
        <v>2.4491203703703703E-2</v>
      </c>
      <c r="F22" s="1">
        <v>1</v>
      </c>
      <c r="G22" s="1" t="s">
        <v>288</v>
      </c>
      <c r="H22" s="1">
        <v>20</v>
      </c>
      <c r="J22" s="6"/>
      <c r="K22" s="23">
        <f t="shared" si="17"/>
        <v>1</v>
      </c>
      <c r="L22" s="23">
        <f t="shared" si="18"/>
        <v>0</v>
      </c>
      <c r="M22" s="6">
        <f t="shared" si="19"/>
        <v>0</v>
      </c>
      <c r="N22" s="6">
        <f t="shared" si="20"/>
        <v>0</v>
      </c>
      <c r="O22" s="57">
        <f t="shared" si="21"/>
        <v>0</v>
      </c>
      <c r="P22" s="4">
        <v>2.4421759259259258E-2</v>
      </c>
      <c r="Q22" s="4">
        <v>2.4427314814814815E-2</v>
      </c>
      <c r="R22" s="4">
        <v>2.4429050925925927E-2</v>
      </c>
      <c r="S22" s="4">
        <v>2.444085648148148E-2</v>
      </c>
      <c r="T22" s="16">
        <v>2.4429050925925927E-2</v>
      </c>
      <c r="U22" s="4">
        <v>2.444085648148148E-2</v>
      </c>
      <c r="V22" s="4"/>
      <c r="W22" s="16"/>
      <c r="X22" s="4"/>
      <c r="Y22" s="4"/>
      <c r="Z22" s="16"/>
      <c r="AA22" s="4"/>
      <c r="AB22" s="4"/>
      <c r="AC22" s="16"/>
      <c r="AD22" s="4"/>
      <c r="AE22" s="4"/>
      <c r="AF22" s="4">
        <v>2.444270833333333E-2</v>
      </c>
      <c r="AG22" s="4">
        <f t="shared" si="22"/>
        <v>2.4443171313657409E-2</v>
      </c>
      <c r="AH22" s="4" t="str">
        <f t="shared" si="23"/>
        <v>TO</v>
      </c>
      <c r="AI22" s="4" t="str">
        <f t="shared" si="7"/>
        <v/>
      </c>
      <c r="AJ22" s="1" t="s">
        <v>282</v>
      </c>
      <c r="AK22" s="17" t="s">
        <v>280</v>
      </c>
      <c r="AL22" s="1" t="s">
        <v>286</v>
      </c>
      <c r="AW22" s="1" t="str">
        <f t="shared" si="24"/>
        <v>street</v>
      </c>
      <c r="AY22" s="1">
        <f t="shared" si="25"/>
        <v>1</v>
      </c>
      <c r="AZ22" s="1">
        <f t="shared" si="8"/>
        <v>2</v>
      </c>
      <c r="BA22" s="1">
        <f t="shared" si="26"/>
        <v>2</v>
      </c>
      <c r="BB22" s="1">
        <f t="shared" si="27"/>
        <v>0</v>
      </c>
      <c r="BC22" s="24">
        <f t="shared" si="28"/>
        <v>7.2916666666693331E-6</v>
      </c>
      <c r="BD22" s="24">
        <f t="shared" si="120"/>
        <v>1.1805555555553099E-5</v>
      </c>
      <c r="BE22" s="24" t="str">
        <f t="shared" si="120"/>
        <v/>
      </c>
      <c r="BF22" s="24" t="str">
        <f t="shared" si="120"/>
        <v/>
      </c>
      <c r="BG22" s="24" t="str">
        <f t="shared" si="120"/>
        <v/>
      </c>
      <c r="BH22" s="24" t="str">
        <f t="shared" si="120"/>
        <v/>
      </c>
      <c r="BI22" s="24" t="str">
        <f t="shared" si="120"/>
        <v/>
      </c>
      <c r="BJ22" s="24" t="str">
        <f t="shared" si="120"/>
        <v/>
      </c>
      <c r="BK22" s="24" t="str">
        <f t="shared" si="120"/>
        <v/>
      </c>
      <c r="BL22" s="24" t="str">
        <f t="shared" si="120"/>
        <v/>
      </c>
      <c r="BM22" s="24" t="str">
        <f t="shared" si="120"/>
        <v/>
      </c>
      <c r="BN22" s="24" t="str">
        <f t="shared" si="120"/>
        <v/>
      </c>
      <c r="BO22" s="24">
        <f t="shared" si="119"/>
        <v>2.3148321759286494E-6</v>
      </c>
      <c r="BQ22" s="24" t="str">
        <f t="shared" si="29"/>
        <v/>
      </c>
      <c r="BR22" s="24">
        <f t="shared" si="30"/>
        <v>1.1805555555553099E-5</v>
      </c>
      <c r="BS22" s="24" t="str">
        <f t="shared" si="31"/>
        <v/>
      </c>
      <c r="BT22" s="24" t="str">
        <f t="shared" si="32"/>
        <v/>
      </c>
      <c r="BU22" s="24" t="str">
        <f t="shared" si="33"/>
        <v/>
      </c>
      <c r="BV22" s="24" t="str">
        <f t="shared" si="34"/>
        <v/>
      </c>
      <c r="BW22" s="24" t="str">
        <f t="shared" si="35"/>
        <v/>
      </c>
      <c r="BX22" s="24" t="str">
        <f t="shared" si="36"/>
        <v/>
      </c>
      <c r="BY22" s="24" t="str">
        <f t="shared" si="37"/>
        <v/>
      </c>
      <c r="BZ22" s="24" t="str">
        <f t="shared" si="38"/>
        <v/>
      </c>
      <c r="CA22" s="24" t="str">
        <f t="shared" si="39"/>
        <v/>
      </c>
      <c r="CB22" s="24" t="str">
        <f t="shared" si="40"/>
        <v/>
      </c>
      <c r="CC22" s="24" t="str">
        <f t="shared" si="41"/>
        <v/>
      </c>
      <c r="CD22" s="1">
        <f t="shared" si="42"/>
        <v>0</v>
      </c>
      <c r="CE22" s="1">
        <f t="shared" si="43"/>
        <v>1</v>
      </c>
      <c r="CF22" s="24">
        <f t="shared" si="44"/>
        <v>1.1805555555553099E-5</v>
      </c>
      <c r="CG22" s="24">
        <f t="shared" si="45"/>
        <v>1.1805555555553099E-5</v>
      </c>
      <c r="CH22" s="24">
        <f t="shared" si="46"/>
        <v>1.1805555555553099E-5</v>
      </c>
      <c r="CI22" s="24">
        <f t="shared" si="47"/>
        <v>1.1805555555553099E-5</v>
      </c>
      <c r="CJ22" s="24">
        <f t="shared" si="48"/>
        <v>1.1805555555553099E-5</v>
      </c>
      <c r="CM22" s="24" t="str">
        <f t="shared" si="49"/>
        <v/>
      </c>
      <c r="CN22" s="24" t="str">
        <f t="shared" si="50"/>
        <v/>
      </c>
      <c r="CO22" s="24" t="str">
        <f t="shared" si="51"/>
        <v/>
      </c>
      <c r="CP22" s="24" t="str">
        <f t="shared" si="52"/>
        <v/>
      </c>
      <c r="CQ22" s="24" t="str">
        <f t="shared" si="53"/>
        <v/>
      </c>
      <c r="CR22" s="24" t="str">
        <f t="shared" si="54"/>
        <v/>
      </c>
      <c r="CS22" s="24" t="str">
        <f t="shared" si="55"/>
        <v/>
      </c>
      <c r="CT22" s="24" t="str">
        <f t="shared" si="56"/>
        <v/>
      </c>
      <c r="CU22" s="24" t="str">
        <f t="shared" si="57"/>
        <v/>
      </c>
      <c r="CV22" s="24" t="str">
        <f t="shared" si="58"/>
        <v/>
      </c>
      <c r="CW22" s="24" t="str">
        <f t="shared" si="59"/>
        <v/>
      </c>
      <c r="CX22" s="24" t="str">
        <f t="shared" si="60"/>
        <v/>
      </c>
      <c r="CY22" s="24">
        <f t="shared" si="61"/>
        <v>2.3148321759286494E-6</v>
      </c>
      <c r="CZ22" s="1">
        <f t="shared" si="62"/>
        <v>0</v>
      </c>
      <c r="DA22" s="1">
        <f t="shared" si="63"/>
        <v>1</v>
      </c>
      <c r="DB22" s="24">
        <f t="shared" si="64"/>
        <v>2.3148321759286494E-6</v>
      </c>
      <c r="DC22" s="24">
        <f t="shared" si="65"/>
        <v>2.3148321759286494E-6</v>
      </c>
      <c r="DD22" s="24">
        <f t="shared" si="66"/>
        <v>2.3148321759286494E-6</v>
      </c>
      <c r="DE22" s="24">
        <f t="shared" si="67"/>
        <v>2.3148321759286494E-6</v>
      </c>
      <c r="DF22" s="24">
        <f t="shared" si="68"/>
        <v>2.3148321759286494E-6</v>
      </c>
      <c r="DI22" s="24">
        <f t="shared" si="69"/>
        <v>7.2916666666693331E-6</v>
      </c>
      <c r="DJ22" s="24" t="str">
        <f t="shared" si="70"/>
        <v/>
      </c>
      <c r="DK22" s="24" t="str">
        <f t="shared" si="71"/>
        <v/>
      </c>
      <c r="DL22" s="24" t="str">
        <f t="shared" si="72"/>
        <v/>
      </c>
      <c r="DM22" s="24" t="str">
        <f t="shared" si="73"/>
        <v/>
      </c>
      <c r="DN22" s="24" t="str">
        <f t="shared" si="74"/>
        <v/>
      </c>
      <c r="DO22" s="24" t="str">
        <f t="shared" si="75"/>
        <v/>
      </c>
      <c r="DP22" s="24" t="str">
        <f t="shared" si="76"/>
        <v/>
      </c>
      <c r="DQ22" s="24" t="str">
        <f t="shared" si="77"/>
        <v/>
      </c>
      <c r="DR22" s="24" t="str">
        <f t="shared" si="78"/>
        <v/>
      </c>
      <c r="DS22" s="24" t="str">
        <f t="shared" si="79"/>
        <v/>
      </c>
      <c r="DT22" s="24" t="str">
        <f t="shared" si="80"/>
        <v/>
      </c>
      <c r="DU22" s="24" t="str">
        <f t="shared" si="81"/>
        <v/>
      </c>
      <c r="DV22" s="1">
        <f t="shared" si="82"/>
        <v>1</v>
      </c>
      <c r="DW22" s="1">
        <f t="shared" si="83"/>
        <v>1</v>
      </c>
      <c r="DX22" s="24">
        <f t="shared" si="84"/>
        <v>7.2916666666693331E-6</v>
      </c>
      <c r="DY22" s="24">
        <f t="shared" si="85"/>
        <v>7.2916666666693331E-6</v>
      </c>
      <c r="DZ22" s="24">
        <f t="shared" si="86"/>
        <v>7.2916666666693331E-6</v>
      </c>
      <c r="EA22" s="24">
        <f t="shared" si="87"/>
        <v>7.2916666666693331E-6</v>
      </c>
      <c r="EB22" s="24" t="str">
        <f t="shared" si="88"/>
        <v/>
      </c>
      <c r="EE22" s="24" t="str">
        <f t="shared" si="89"/>
        <v/>
      </c>
      <c r="EF22" s="24" t="str">
        <f t="shared" si="90"/>
        <v/>
      </c>
      <c r="EG22" s="24" t="str">
        <f t="shared" si="91"/>
        <v/>
      </c>
      <c r="EH22" s="24" t="str">
        <f t="shared" si="92"/>
        <v/>
      </c>
      <c r="EI22" s="24" t="str">
        <f t="shared" si="93"/>
        <v/>
      </c>
      <c r="EJ22" s="24" t="str">
        <f t="shared" si="94"/>
        <v/>
      </c>
      <c r="EK22" s="24" t="str">
        <f t="shared" si="95"/>
        <v/>
      </c>
      <c r="EL22" s="24" t="str">
        <f t="shared" si="96"/>
        <v/>
      </c>
      <c r="EM22" s="24" t="str">
        <f t="shared" si="97"/>
        <v/>
      </c>
      <c r="EN22" s="24" t="str">
        <f t="shared" si="98"/>
        <v/>
      </c>
      <c r="EO22" s="24" t="str">
        <f t="shared" si="99"/>
        <v/>
      </c>
      <c r="EP22" s="24" t="str">
        <f t="shared" si="100"/>
        <v/>
      </c>
      <c r="EQ22" s="24" t="str">
        <f t="shared" si="101"/>
        <v/>
      </c>
      <c r="ER22" s="1">
        <f t="shared" si="102"/>
        <v>0</v>
      </c>
      <c r="ES22" s="1">
        <f t="shared" si="103"/>
        <v>0</v>
      </c>
      <c r="ET22" s="24">
        <f t="shared" si="104"/>
        <v>0</v>
      </c>
      <c r="EU22" s="24" t="str">
        <f t="shared" si="105"/>
        <v/>
      </c>
      <c r="EV22" s="24">
        <f t="shared" si="106"/>
        <v>0</v>
      </c>
      <c r="EW22" s="24" t="str">
        <f t="shared" si="107"/>
        <v/>
      </c>
      <c r="EX22" s="24" t="str">
        <f t="shared" si="108"/>
        <v/>
      </c>
      <c r="EZ22" s="24">
        <f t="shared" si="109"/>
        <v>2.1412054398151081E-5</v>
      </c>
      <c r="FA22" s="24">
        <f t="shared" si="110"/>
        <v>2.1412054398150993E-5</v>
      </c>
      <c r="FB22" s="40">
        <f t="shared" si="111"/>
        <v>-7.6110992508482411E-15</v>
      </c>
      <c r="FD22" s="24">
        <f t="shared" si="112"/>
        <v>7.2916666666693331E-6</v>
      </c>
      <c r="FE22" s="24">
        <f t="shared" si="113"/>
        <v>1.7361111111120764E-6</v>
      </c>
      <c r="FG22" s="49">
        <f>K22</f>
        <v>1</v>
      </c>
      <c r="FH22" s="8">
        <f>C22</f>
        <v>1.8500015000002459</v>
      </c>
      <c r="FI22" s="49">
        <f>L22</f>
        <v>0</v>
      </c>
      <c r="FJ22" s="49">
        <f t="shared" si="121"/>
        <v>1</v>
      </c>
      <c r="FK22" s="49">
        <f t="shared" si="121"/>
        <v>2</v>
      </c>
      <c r="FL22" s="51">
        <f t="shared" si="114"/>
        <v>0.63000000000023038</v>
      </c>
      <c r="FM22" s="49">
        <f t="shared" si="122"/>
        <v>0</v>
      </c>
      <c r="FN22" s="49">
        <f t="shared" si="122"/>
        <v>1</v>
      </c>
      <c r="FO22" s="51">
        <f t="shared" si="115"/>
        <v>1.0199999999997877</v>
      </c>
      <c r="FP22" s="51">
        <f t="shared" si="115"/>
        <v>1.0199999999997877</v>
      </c>
      <c r="FQ22" s="51">
        <f t="shared" si="115"/>
        <v>1.0199999999997877</v>
      </c>
      <c r="FR22" s="51">
        <f t="shared" si="115"/>
        <v>1.0199999999997877</v>
      </c>
      <c r="FS22" s="51">
        <f t="shared" si="115"/>
        <v>1.0199999999997877</v>
      </c>
      <c r="FT22" s="1">
        <f t="shared" si="123"/>
        <v>0</v>
      </c>
      <c r="FU22" s="1">
        <f t="shared" si="123"/>
        <v>1</v>
      </c>
      <c r="FV22" s="51">
        <f t="shared" si="126"/>
        <v>0.20000150000023531</v>
      </c>
      <c r="FW22" s="51">
        <f t="shared" si="126"/>
        <v>0.20000150000023531</v>
      </c>
      <c r="FX22" s="51">
        <f t="shared" si="126"/>
        <v>0.20000150000023531</v>
      </c>
      <c r="FY22" s="51">
        <f t="shared" si="126"/>
        <v>0.20000150000023531</v>
      </c>
      <c r="FZ22" s="51">
        <f t="shared" si="126"/>
        <v>0.20000150000023531</v>
      </c>
      <c r="GA22" s="1">
        <f t="shared" si="124"/>
        <v>1</v>
      </c>
      <c r="GB22" s="1">
        <f t="shared" si="124"/>
        <v>1</v>
      </c>
      <c r="GC22" s="51">
        <f t="shared" si="117"/>
        <v>0.63000000000023038</v>
      </c>
      <c r="GD22" s="51">
        <f t="shared" si="117"/>
        <v>0.63000000000023038</v>
      </c>
      <c r="GE22" s="51">
        <f t="shared" si="117"/>
        <v>0.63000000000023038</v>
      </c>
      <c r="GF22" s="51">
        <f t="shared" si="117"/>
        <v>0.63000000000023038</v>
      </c>
      <c r="GG22" s="51" t="str">
        <f t="shared" si="117"/>
        <v/>
      </c>
      <c r="GH22" s="1">
        <f t="shared" si="125"/>
        <v>0</v>
      </c>
      <c r="GI22" s="1">
        <f t="shared" si="125"/>
        <v>0</v>
      </c>
      <c r="GJ22" s="40">
        <f t="shared" si="118"/>
        <v>0</v>
      </c>
      <c r="GK22" s="40" t="str">
        <f t="shared" si="118"/>
        <v/>
      </c>
      <c r="GL22" s="40">
        <f t="shared" si="118"/>
        <v>0</v>
      </c>
      <c r="GM22" s="40" t="str">
        <f t="shared" si="118"/>
        <v/>
      </c>
      <c r="GN22" s="40" t="str">
        <f t="shared" si="118"/>
        <v/>
      </c>
    </row>
    <row r="23" spans="1:196" hidden="1" x14ac:dyDescent="0.25">
      <c r="A23">
        <v>3</v>
      </c>
      <c r="B23">
        <v>0</v>
      </c>
      <c r="C23">
        <v>3.2166672000000252</v>
      </c>
      <c r="D23" s="11">
        <f t="shared" si="15"/>
        <v>2.8228202166666667E-2</v>
      </c>
      <c r="E23" s="11">
        <f t="shared" si="16"/>
        <v>2.8260416666666666E-2</v>
      </c>
      <c r="F23" s="1">
        <v>1</v>
      </c>
      <c r="G23" s="1" t="s">
        <v>288</v>
      </c>
      <c r="H23" s="1">
        <v>21</v>
      </c>
      <c r="J23" s="6"/>
      <c r="K23" s="23">
        <f t="shared" si="17"/>
        <v>1</v>
      </c>
      <c r="L23" s="23">
        <f t="shared" si="18"/>
        <v>0</v>
      </c>
      <c r="M23" s="6">
        <f t="shared" si="19"/>
        <v>0</v>
      </c>
      <c r="N23" s="6">
        <f t="shared" si="20"/>
        <v>0</v>
      </c>
      <c r="O23" s="57">
        <f t="shared" si="21"/>
        <v>0</v>
      </c>
      <c r="P23" s="4">
        <v>2.8190972222222221E-2</v>
      </c>
      <c r="Q23" s="4">
        <v>2.8196527777777782E-2</v>
      </c>
      <c r="R23" s="4">
        <v>2.8198148148148149E-2</v>
      </c>
      <c r="S23" s="4">
        <v>2.8217939814814814E-2</v>
      </c>
      <c r="T23" s="16">
        <v>2.8198148148148149E-2</v>
      </c>
      <c r="U23" s="4">
        <v>2.8217939814814814E-2</v>
      </c>
      <c r="V23" s="4">
        <v>2.8220138888888888E-2</v>
      </c>
      <c r="W23" s="16">
        <v>2.8224884259259259E-2</v>
      </c>
      <c r="X23" s="4"/>
      <c r="Y23" s="4"/>
      <c r="Z23" s="16"/>
      <c r="AA23" s="4"/>
      <c r="AB23" s="4"/>
      <c r="AC23" s="16"/>
      <c r="AD23" s="4"/>
      <c r="AE23" s="4"/>
      <c r="AF23" s="4">
        <v>2.8227083333333333E-2</v>
      </c>
      <c r="AG23" s="4">
        <f t="shared" si="22"/>
        <v>2.8228202166666667E-2</v>
      </c>
      <c r="AH23" s="4" t="str">
        <f t="shared" si="23"/>
        <v>TO</v>
      </c>
      <c r="AI23" s="4" t="str">
        <f t="shared" si="7"/>
        <v/>
      </c>
      <c r="AJ23" s="1" t="s">
        <v>282</v>
      </c>
      <c r="AK23" s="17" t="s">
        <v>280</v>
      </c>
      <c r="AL23" s="1" t="s">
        <v>286</v>
      </c>
      <c r="AM23" s="1" t="s">
        <v>281</v>
      </c>
      <c r="AN23" s="17" t="s">
        <v>280</v>
      </c>
      <c r="AW23" s="1" t="str">
        <f t="shared" si="24"/>
        <v>ic</v>
      </c>
      <c r="AY23" s="1">
        <f t="shared" si="25"/>
        <v>1</v>
      </c>
      <c r="AZ23" s="1">
        <f t="shared" si="8"/>
        <v>4</v>
      </c>
      <c r="BA23" s="1">
        <f t="shared" si="26"/>
        <v>4</v>
      </c>
      <c r="BB23" s="1">
        <f t="shared" si="27"/>
        <v>0</v>
      </c>
      <c r="BC23" s="24">
        <f t="shared" si="28"/>
        <v>7.1759259259278341E-6</v>
      </c>
      <c r="BD23" s="24">
        <f t="shared" si="120"/>
        <v>1.9791666666664487E-5</v>
      </c>
      <c r="BE23" s="24">
        <f t="shared" si="120"/>
        <v>2.1990740740746029E-6</v>
      </c>
      <c r="BF23" s="24">
        <f t="shared" si="120"/>
        <v>4.7453703703702332E-6</v>
      </c>
      <c r="BG23" s="24" t="str">
        <f t="shared" si="120"/>
        <v/>
      </c>
      <c r="BH23" s="24" t="str">
        <f t="shared" si="120"/>
        <v/>
      </c>
      <c r="BI23" s="24" t="str">
        <f t="shared" si="120"/>
        <v/>
      </c>
      <c r="BJ23" s="24" t="str">
        <f t="shared" si="120"/>
        <v/>
      </c>
      <c r="BK23" s="24" t="str">
        <f t="shared" si="120"/>
        <v/>
      </c>
      <c r="BL23" s="24" t="str">
        <f t="shared" si="120"/>
        <v/>
      </c>
      <c r="BM23" s="24" t="str">
        <f t="shared" si="120"/>
        <v/>
      </c>
      <c r="BN23" s="24" t="str">
        <f t="shared" si="120"/>
        <v/>
      </c>
      <c r="BO23" s="24">
        <f t="shared" si="119"/>
        <v>3.3179074074088377E-6</v>
      </c>
      <c r="BQ23" s="24" t="str">
        <f t="shared" si="29"/>
        <v/>
      </c>
      <c r="BR23" s="24">
        <f t="shared" si="30"/>
        <v>1.9791666666664487E-5</v>
      </c>
      <c r="BS23" s="24" t="str">
        <f t="shared" si="31"/>
        <v/>
      </c>
      <c r="BT23" s="24" t="str">
        <f t="shared" si="32"/>
        <v/>
      </c>
      <c r="BU23" s="24" t="str">
        <f t="shared" si="33"/>
        <v/>
      </c>
      <c r="BV23" s="24" t="str">
        <f t="shared" si="34"/>
        <v/>
      </c>
      <c r="BW23" s="24" t="str">
        <f t="shared" si="35"/>
        <v/>
      </c>
      <c r="BX23" s="24" t="str">
        <f t="shared" si="36"/>
        <v/>
      </c>
      <c r="BY23" s="24" t="str">
        <f t="shared" si="37"/>
        <v/>
      </c>
      <c r="BZ23" s="24" t="str">
        <f t="shared" si="38"/>
        <v/>
      </c>
      <c r="CA23" s="24" t="str">
        <f t="shared" si="39"/>
        <v/>
      </c>
      <c r="CB23" s="24" t="str">
        <f t="shared" si="40"/>
        <v/>
      </c>
      <c r="CC23" s="24">
        <f t="shared" si="41"/>
        <v>3.3179074074088377E-6</v>
      </c>
      <c r="CD23" s="1">
        <f t="shared" si="42"/>
        <v>0</v>
      </c>
      <c r="CE23" s="1">
        <f t="shared" si="43"/>
        <v>2</v>
      </c>
      <c r="CF23" s="24">
        <f t="shared" si="44"/>
        <v>2.3109574074073325E-5</v>
      </c>
      <c r="CG23" s="24">
        <f t="shared" si="45"/>
        <v>1.1554787037036662E-5</v>
      </c>
      <c r="CH23" s="24">
        <f t="shared" si="46"/>
        <v>1.9791666666664487E-5</v>
      </c>
      <c r="CI23" s="24">
        <f t="shared" si="47"/>
        <v>1.9791666666664487E-5</v>
      </c>
      <c r="CJ23" s="24">
        <f t="shared" si="48"/>
        <v>1.9791666666664487E-5</v>
      </c>
      <c r="CM23" s="24" t="str">
        <f t="shared" si="49"/>
        <v/>
      </c>
      <c r="CN23" s="24" t="str">
        <f t="shared" si="50"/>
        <v/>
      </c>
      <c r="CO23" s="24">
        <f t="shared" si="51"/>
        <v>2.1990740740746029E-6</v>
      </c>
      <c r="CP23" s="24" t="str">
        <f t="shared" si="52"/>
        <v/>
      </c>
      <c r="CQ23" s="24" t="str">
        <f t="shared" si="53"/>
        <v/>
      </c>
      <c r="CR23" s="24" t="str">
        <f t="shared" si="54"/>
        <v/>
      </c>
      <c r="CS23" s="24" t="str">
        <f t="shared" si="55"/>
        <v/>
      </c>
      <c r="CT23" s="24" t="str">
        <f t="shared" si="56"/>
        <v/>
      </c>
      <c r="CU23" s="24" t="str">
        <f t="shared" si="57"/>
        <v/>
      </c>
      <c r="CV23" s="24" t="str">
        <f t="shared" si="58"/>
        <v/>
      </c>
      <c r="CW23" s="24" t="str">
        <f t="shared" si="59"/>
        <v/>
      </c>
      <c r="CX23" s="24" t="str">
        <f t="shared" si="60"/>
        <v/>
      </c>
      <c r="CY23" s="24" t="str">
        <f t="shared" si="61"/>
        <v/>
      </c>
      <c r="CZ23" s="1">
        <f t="shared" si="62"/>
        <v>0</v>
      </c>
      <c r="DA23" s="1">
        <f t="shared" si="63"/>
        <v>1</v>
      </c>
      <c r="DB23" s="24">
        <f t="shared" si="64"/>
        <v>2.1990740740746029E-6</v>
      </c>
      <c r="DC23" s="24">
        <f t="shared" si="65"/>
        <v>2.1990740740746029E-6</v>
      </c>
      <c r="DD23" s="24">
        <f t="shared" si="66"/>
        <v>2.1990740740746029E-6</v>
      </c>
      <c r="DE23" s="24">
        <f t="shared" si="67"/>
        <v>2.1990740740746029E-6</v>
      </c>
      <c r="DF23" s="24">
        <f t="shared" si="68"/>
        <v>2.1990740740746029E-6</v>
      </c>
      <c r="DI23" s="24">
        <f t="shared" si="69"/>
        <v>7.1759259259278341E-6</v>
      </c>
      <c r="DJ23" s="24" t="str">
        <f t="shared" si="70"/>
        <v/>
      </c>
      <c r="DK23" s="24" t="str">
        <f t="shared" si="71"/>
        <v/>
      </c>
      <c r="DL23" s="24" t="str">
        <f t="shared" si="72"/>
        <v/>
      </c>
      <c r="DM23" s="24" t="str">
        <f t="shared" si="73"/>
        <v/>
      </c>
      <c r="DN23" s="24" t="str">
        <f t="shared" si="74"/>
        <v/>
      </c>
      <c r="DO23" s="24" t="str">
        <f t="shared" si="75"/>
        <v/>
      </c>
      <c r="DP23" s="24" t="str">
        <f t="shared" si="76"/>
        <v/>
      </c>
      <c r="DQ23" s="24" t="str">
        <f t="shared" si="77"/>
        <v/>
      </c>
      <c r="DR23" s="24" t="str">
        <f t="shared" si="78"/>
        <v/>
      </c>
      <c r="DS23" s="24" t="str">
        <f t="shared" si="79"/>
        <v/>
      </c>
      <c r="DT23" s="24" t="str">
        <f t="shared" si="80"/>
        <v/>
      </c>
      <c r="DU23" s="24" t="str">
        <f t="shared" si="81"/>
        <v/>
      </c>
      <c r="DV23" s="1">
        <f t="shared" si="82"/>
        <v>1</v>
      </c>
      <c r="DW23" s="1">
        <f t="shared" si="83"/>
        <v>1</v>
      </c>
      <c r="DX23" s="24">
        <f t="shared" si="84"/>
        <v>7.1759259259278341E-6</v>
      </c>
      <c r="DY23" s="24">
        <f t="shared" si="85"/>
        <v>7.1759259259278341E-6</v>
      </c>
      <c r="DZ23" s="24">
        <f t="shared" si="86"/>
        <v>7.1759259259278341E-6</v>
      </c>
      <c r="EA23" s="24">
        <f t="shared" si="87"/>
        <v>7.1759259259278341E-6</v>
      </c>
      <c r="EB23" s="24" t="str">
        <f t="shared" si="88"/>
        <v/>
      </c>
      <c r="EE23" s="24" t="str">
        <f t="shared" si="89"/>
        <v/>
      </c>
      <c r="EF23" s="24" t="str">
        <f t="shared" si="90"/>
        <v/>
      </c>
      <c r="EG23" s="24" t="str">
        <f t="shared" si="91"/>
        <v/>
      </c>
      <c r="EH23" s="24">
        <f t="shared" si="92"/>
        <v>4.7453703703702332E-6</v>
      </c>
      <c r="EI23" s="24" t="str">
        <f t="shared" si="93"/>
        <v/>
      </c>
      <c r="EJ23" s="24" t="str">
        <f t="shared" si="94"/>
        <v/>
      </c>
      <c r="EK23" s="24" t="str">
        <f t="shared" si="95"/>
        <v/>
      </c>
      <c r="EL23" s="24" t="str">
        <f t="shared" si="96"/>
        <v/>
      </c>
      <c r="EM23" s="24" t="str">
        <f t="shared" si="97"/>
        <v/>
      </c>
      <c r="EN23" s="24" t="str">
        <f t="shared" si="98"/>
        <v/>
      </c>
      <c r="EO23" s="24" t="str">
        <f t="shared" si="99"/>
        <v/>
      </c>
      <c r="EP23" s="24" t="str">
        <f t="shared" si="100"/>
        <v/>
      </c>
      <c r="EQ23" s="24" t="str">
        <f t="shared" si="101"/>
        <v/>
      </c>
      <c r="ER23" s="1">
        <f t="shared" si="102"/>
        <v>0</v>
      </c>
      <c r="ES23" s="1">
        <f t="shared" si="103"/>
        <v>1</v>
      </c>
      <c r="ET23" s="24">
        <f t="shared" si="104"/>
        <v>4.7453703703702332E-6</v>
      </c>
      <c r="EU23" s="24">
        <f t="shared" si="105"/>
        <v>4.7453703703702332E-6</v>
      </c>
      <c r="EV23" s="24">
        <f t="shared" si="106"/>
        <v>4.7453703703702332E-6</v>
      </c>
      <c r="EW23" s="24">
        <f t="shared" si="107"/>
        <v>4.7453703703702332E-6</v>
      </c>
      <c r="EX23" s="24">
        <f t="shared" si="108"/>
        <v>4.7453703703702332E-6</v>
      </c>
      <c r="EZ23" s="24">
        <f t="shared" si="109"/>
        <v>3.7229944444445995E-5</v>
      </c>
      <c r="FA23" s="24">
        <f t="shared" si="110"/>
        <v>3.7229944444444734E-5</v>
      </c>
      <c r="FB23" s="40">
        <f t="shared" si="111"/>
        <v>-1.0889726620444407E-13</v>
      </c>
      <c r="FD23" s="24">
        <f t="shared" si="112"/>
        <v>7.1759259259278341E-6</v>
      </c>
      <c r="FE23" s="24">
        <f t="shared" si="113"/>
        <v>1.620370370367108E-6</v>
      </c>
      <c r="FG23" s="49">
        <f>K23</f>
        <v>1</v>
      </c>
      <c r="FH23" s="8">
        <f>C23</f>
        <v>3.2166672000000252</v>
      </c>
      <c r="FI23" s="49">
        <f>L23</f>
        <v>0</v>
      </c>
      <c r="FJ23" s="49">
        <f t="shared" si="121"/>
        <v>1</v>
      </c>
      <c r="FK23" s="49">
        <f t="shared" si="121"/>
        <v>4</v>
      </c>
      <c r="FL23" s="51">
        <f t="shared" si="114"/>
        <v>0.62000000000016486</v>
      </c>
      <c r="FM23" s="49">
        <f t="shared" si="122"/>
        <v>0</v>
      </c>
      <c r="FN23" s="49">
        <f t="shared" si="122"/>
        <v>2</v>
      </c>
      <c r="FO23" s="51">
        <f t="shared" si="115"/>
        <v>1.9966671999999352</v>
      </c>
      <c r="FP23" s="51">
        <f t="shared" si="115"/>
        <v>0.99833359999996762</v>
      </c>
      <c r="FQ23" s="51">
        <f t="shared" si="115"/>
        <v>1.7099999999998117</v>
      </c>
      <c r="FR23" s="51">
        <f t="shared" si="115"/>
        <v>1.7099999999998117</v>
      </c>
      <c r="FS23" s="51">
        <f t="shared" si="115"/>
        <v>1.7099999999998117</v>
      </c>
      <c r="FT23" s="1">
        <f t="shared" si="123"/>
        <v>0</v>
      </c>
      <c r="FU23" s="1">
        <f t="shared" si="123"/>
        <v>1</v>
      </c>
      <c r="FV23" s="51">
        <f t="shared" si="126"/>
        <v>0.19000000000004569</v>
      </c>
      <c r="FW23" s="51">
        <f t="shared" si="126"/>
        <v>0.19000000000004569</v>
      </c>
      <c r="FX23" s="51">
        <f t="shared" si="126"/>
        <v>0.19000000000004569</v>
      </c>
      <c r="FY23" s="51">
        <f t="shared" si="126"/>
        <v>0.19000000000004569</v>
      </c>
      <c r="FZ23" s="51">
        <f t="shared" si="126"/>
        <v>0.19000000000004569</v>
      </c>
      <c r="GA23" s="1">
        <f t="shared" si="124"/>
        <v>1</v>
      </c>
      <c r="GB23" s="1">
        <f t="shared" si="124"/>
        <v>1</v>
      </c>
      <c r="GC23" s="51">
        <f t="shared" si="117"/>
        <v>0.62000000000016486</v>
      </c>
      <c r="GD23" s="51">
        <f t="shared" si="117"/>
        <v>0.62000000000016486</v>
      </c>
      <c r="GE23" s="51">
        <f t="shared" si="117"/>
        <v>0.62000000000016486</v>
      </c>
      <c r="GF23" s="51">
        <f t="shared" si="117"/>
        <v>0.62000000000016486</v>
      </c>
      <c r="GG23" s="51" t="str">
        <f t="shared" si="117"/>
        <v/>
      </c>
      <c r="GH23" s="1">
        <f t="shared" si="125"/>
        <v>0</v>
      </c>
      <c r="GI23" s="1">
        <f t="shared" si="125"/>
        <v>1</v>
      </c>
      <c r="GJ23" s="40">
        <f t="shared" si="118"/>
        <v>0.40999999999998815</v>
      </c>
      <c r="GK23" s="40">
        <f t="shared" si="118"/>
        <v>0.40999999999998815</v>
      </c>
      <c r="GL23" s="40">
        <f t="shared" si="118"/>
        <v>0.40999999999998815</v>
      </c>
      <c r="GM23" s="40">
        <f t="shared" si="118"/>
        <v>0.40999999999998815</v>
      </c>
      <c r="GN23" s="40">
        <f t="shared" si="118"/>
        <v>0.40999999999998815</v>
      </c>
    </row>
    <row r="24" spans="1:196" hidden="1" x14ac:dyDescent="0.25">
      <c r="A24">
        <v>3</v>
      </c>
      <c r="B24">
        <v>0</v>
      </c>
      <c r="C24">
        <v>2.6833316999999806</v>
      </c>
      <c r="D24" s="11">
        <f t="shared" si="15"/>
        <v>2.1443788561342592E-2</v>
      </c>
      <c r="E24" s="11">
        <f t="shared" si="16"/>
        <v>2.1482175925925925E-2</v>
      </c>
      <c r="F24" s="1">
        <v>1</v>
      </c>
      <c r="G24" s="1" t="s">
        <v>288</v>
      </c>
      <c r="H24" s="1">
        <v>22</v>
      </c>
      <c r="J24" s="6"/>
      <c r="K24" s="23">
        <f t="shared" si="17"/>
        <v>1</v>
      </c>
      <c r="L24" s="23">
        <f t="shared" si="18"/>
        <v>0</v>
      </c>
      <c r="M24" s="6">
        <f t="shared" si="19"/>
        <v>0</v>
      </c>
      <c r="N24" s="6">
        <f t="shared" si="20"/>
        <v>0</v>
      </c>
      <c r="O24" s="57">
        <f t="shared" si="21"/>
        <v>0</v>
      </c>
      <c r="P24" s="4">
        <v>2.1412731481481481E-2</v>
      </c>
      <c r="Q24" s="4">
        <v>2.1414930555555555E-2</v>
      </c>
      <c r="R24" s="4">
        <v>2.1416666666666667E-2</v>
      </c>
      <c r="S24" s="4">
        <v>2.1432175925925927E-2</v>
      </c>
      <c r="T24" s="16">
        <v>2.1416666666666667E-2</v>
      </c>
      <c r="U24" s="4">
        <v>2.1432175925925927E-2</v>
      </c>
      <c r="V24" s="4">
        <v>2.1438888888888886E-2</v>
      </c>
      <c r="W24" s="16"/>
      <c r="X24" s="4"/>
      <c r="Y24" s="4"/>
      <c r="Z24" s="16"/>
      <c r="AA24" s="4"/>
      <c r="AB24" s="4"/>
      <c r="AC24" s="16"/>
      <c r="AD24" s="4"/>
      <c r="AE24" s="4"/>
      <c r="AF24" s="4">
        <v>2.1442476851851851E-2</v>
      </c>
      <c r="AG24" s="4">
        <f t="shared" si="22"/>
        <v>2.1443788561342592E-2</v>
      </c>
      <c r="AH24" s="4" t="str">
        <f t="shared" si="23"/>
        <v>TO</v>
      </c>
      <c r="AI24" s="4" t="str">
        <f t="shared" si="7"/>
        <v/>
      </c>
      <c r="AJ24" s="1" t="s">
        <v>282</v>
      </c>
      <c r="AK24" s="17" t="s">
        <v>280</v>
      </c>
      <c r="AL24" s="1" t="s">
        <v>281</v>
      </c>
      <c r="AM24" s="1" t="s">
        <v>280</v>
      </c>
      <c r="AW24" s="1" t="str">
        <f t="shared" si="24"/>
        <v>ic</v>
      </c>
      <c r="AY24" s="1">
        <f t="shared" si="25"/>
        <v>1</v>
      </c>
      <c r="AZ24" s="1">
        <f t="shared" si="8"/>
        <v>3</v>
      </c>
      <c r="BA24" s="1">
        <f t="shared" si="26"/>
        <v>3</v>
      </c>
      <c r="BB24" s="1">
        <f t="shared" si="27"/>
        <v>0</v>
      </c>
      <c r="BC24" s="24">
        <f t="shared" si="28"/>
        <v>3.9351851851866793E-6</v>
      </c>
      <c r="BD24" s="24">
        <f t="shared" si="120"/>
        <v>1.550925925926025E-5</v>
      </c>
      <c r="BE24" s="24">
        <f t="shared" si="120"/>
        <v>6.7129629629583687E-6</v>
      </c>
      <c r="BF24" s="24" t="str">
        <f t="shared" si="120"/>
        <v/>
      </c>
      <c r="BG24" s="24" t="str">
        <f t="shared" si="120"/>
        <v/>
      </c>
      <c r="BH24" s="24" t="str">
        <f t="shared" si="120"/>
        <v/>
      </c>
      <c r="BI24" s="24" t="str">
        <f t="shared" si="120"/>
        <v/>
      </c>
      <c r="BJ24" s="24" t="str">
        <f t="shared" si="120"/>
        <v/>
      </c>
      <c r="BK24" s="24" t="str">
        <f t="shared" si="120"/>
        <v/>
      </c>
      <c r="BL24" s="24" t="str">
        <f t="shared" si="120"/>
        <v/>
      </c>
      <c r="BM24" s="24" t="str">
        <f t="shared" si="120"/>
        <v/>
      </c>
      <c r="BN24" s="24" t="str">
        <f t="shared" si="120"/>
        <v/>
      </c>
      <c r="BO24" s="24">
        <f t="shared" si="119"/>
        <v>4.8996724537064829E-6</v>
      </c>
      <c r="BQ24" s="24" t="str">
        <f t="shared" si="29"/>
        <v/>
      </c>
      <c r="BR24" s="24">
        <f t="shared" si="30"/>
        <v>1.550925925926025E-5</v>
      </c>
      <c r="BS24" s="24" t="str">
        <f t="shared" si="31"/>
        <v/>
      </c>
      <c r="BT24" s="24" t="str">
        <f t="shared" si="32"/>
        <v/>
      </c>
      <c r="BU24" s="24" t="str">
        <f t="shared" si="33"/>
        <v/>
      </c>
      <c r="BV24" s="24" t="str">
        <f t="shared" si="34"/>
        <v/>
      </c>
      <c r="BW24" s="24" t="str">
        <f t="shared" si="35"/>
        <v/>
      </c>
      <c r="BX24" s="24" t="str">
        <f t="shared" si="36"/>
        <v/>
      </c>
      <c r="BY24" s="24" t="str">
        <f t="shared" si="37"/>
        <v/>
      </c>
      <c r="BZ24" s="24" t="str">
        <f t="shared" si="38"/>
        <v/>
      </c>
      <c r="CA24" s="24" t="str">
        <f t="shared" si="39"/>
        <v/>
      </c>
      <c r="CB24" s="24" t="str">
        <f t="shared" si="40"/>
        <v/>
      </c>
      <c r="CC24" s="24">
        <f t="shared" si="41"/>
        <v>4.8996724537064829E-6</v>
      </c>
      <c r="CD24" s="1">
        <f t="shared" si="42"/>
        <v>0</v>
      </c>
      <c r="CE24" s="1">
        <f t="shared" si="43"/>
        <v>2</v>
      </c>
      <c r="CF24" s="24">
        <f t="shared" si="44"/>
        <v>2.0408931712966732E-5</v>
      </c>
      <c r="CG24" s="24">
        <f t="shared" si="45"/>
        <v>1.0204465856483366E-5</v>
      </c>
      <c r="CH24" s="24">
        <f t="shared" si="46"/>
        <v>1.550925925926025E-5</v>
      </c>
      <c r="CI24" s="24">
        <f t="shared" si="47"/>
        <v>1.550925925926025E-5</v>
      </c>
      <c r="CJ24" s="24">
        <f t="shared" si="48"/>
        <v>1.550925925926025E-5</v>
      </c>
      <c r="CM24" s="24" t="str">
        <f t="shared" si="49"/>
        <v/>
      </c>
      <c r="CN24" s="24" t="str">
        <f t="shared" si="50"/>
        <v/>
      </c>
      <c r="CO24" s="24" t="str">
        <f t="shared" si="51"/>
        <v/>
      </c>
      <c r="CP24" s="24" t="str">
        <f t="shared" si="52"/>
        <v/>
      </c>
      <c r="CQ24" s="24" t="str">
        <f t="shared" si="53"/>
        <v/>
      </c>
      <c r="CR24" s="24" t="str">
        <f t="shared" si="54"/>
        <v/>
      </c>
      <c r="CS24" s="24" t="str">
        <f t="shared" si="55"/>
        <v/>
      </c>
      <c r="CT24" s="24" t="str">
        <f t="shared" si="56"/>
        <v/>
      </c>
      <c r="CU24" s="24" t="str">
        <f t="shared" si="57"/>
        <v/>
      </c>
      <c r="CV24" s="24" t="str">
        <f t="shared" si="58"/>
        <v/>
      </c>
      <c r="CW24" s="24" t="str">
        <f t="shared" si="59"/>
        <v/>
      </c>
      <c r="CX24" s="24" t="str">
        <f t="shared" si="60"/>
        <v/>
      </c>
      <c r="CY24" s="24" t="str">
        <f t="shared" si="61"/>
        <v/>
      </c>
      <c r="CZ24" s="1">
        <f t="shared" si="62"/>
        <v>0</v>
      </c>
      <c r="DA24" s="1">
        <f t="shared" si="63"/>
        <v>0</v>
      </c>
      <c r="DB24" s="24">
        <f t="shared" si="64"/>
        <v>0</v>
      </c>
      <c r="DC24" s="24" t="str">
        <f t="shared" si="65"/>
        <v/>
      </c>
      <c r="DD24" s="24">
        <f t="shared" si="66"/>
        <v>0</v>
      </c>
      <c r="DE24" s="24" t="str">
        <f t="shared" si="67"/>
        <v/>
      </c>
      <c r="DF24" s="24" t="str">
        <f t="shared" si="68"/>
        <v/>
      </c>
      <c r="DI24" s="24">
        <f t="shared" si="69"/>
        <v>3.9351851851866793E-6</v>
      </c>
      <c r="DJ24" s="24" t="str">
        <f t="shared" si="70"/>
        <v/>
      </c>
      <c r="DK24" s="24" t="str">
        <f t="shared" si="71"/>
        <v/>
      </c>
      <c r="DL24" s="24" t="str">
        <f t="shared" si="72"/>
        <v/>
      </c>
      <c r="DM24" s="24" t="str">
        <f t="shared" si="73"/>
        <v/>
      </c>
      <c r="DN24" s="24" t="str">
        <f t="shared" si="74"/>
        <v/>
      </c>
      <c r="DO24" s="24" t="str">
        <f t="shared" si="75"/>
        <v/>
      </c>
      <c r="DP24" s="24" t="str">
        <f t="shared" si="76"/>
        <v/>
      </c>
      <c r="DQ24" s="24" t="str">
        <f t="shared" si="77"/>
        <v/>
      </c>
      <c r="DR24" s="24" t="str">
        <f t="shared" si="78"/>
        <v/>
      </c>
      <c r="DS24" s="24" t="str">
        <f t="shared" si="79"/>
        <v/>
      </c>
      <c r="DT24" s="24" t="str">
        <f t="shared" si="80"/>
        <v/>
      </c>
      <c r="DU24" s="24" t="str">
        <f t="shared" si="81"/>
        <v/>
      </c>
      <c r="DV24" s="1">
        <f t="shared" si="82"/>
        <v>1</v>
      </c>
      <c r="DW24" s="1">
        <f t="shared" si="83"/>
        <v>1</v>
      </c>
      <c r="DX24" s="24">
        <f t="shared" si="84"/>
        <v>3.9351851851866793E-6</v>
      </c>
      <c r="DY24" s="24">
        <f t="shared" si="85"/>
        <v>3.9351851851866793E-6</v>
      </c>
      <c r="DZ24" s="24">
        <f t="shared" si="86"/>
        <v>3.9351851851866793E-6</v>
      </c>
      <c r="EA24" s="24">
        <f t="shared" si="87"/>
        <v>3.9351851851866793E-6</v>
      </c>
      <c r="EB24" s="24" t="str">
        <f t="shared" si="88"/>
        <v/>
      </c>
      <c r="EE24" s="24" t="str">
        <f t="shared" si="89"/>
        <v/>
      </c>
      <c r="EF24" s="24" t="str">
        <f t="shared" si="90"/>
        <v/>
      </c>
      <c r="EG24" s="24">
        <f t="shared" si="91"/>
        <v>6.7129629629583687E-6</v>
      </c>
      <c r="EH24" s="24" t="str">
        <f t="shared" si="92"/>
        <v/>
      </c>
      <c r="EI24" s="24" t="str">
        <f t="shared" si="93"/>
        <v/>
      </c>
      <c r="EJ24" s="24" t="str">
        <f t="shared" si="94"/>
        <v/>
      </c>
      <c r="EK24" s="24" t="str">
        <f t="shared" si="95"/>
        <v/>
      </c>
      <c r="EL24" s="24" t="str">
        <f t="shared" si="96"/>
        <v/>
      </c>
      <c r="EM24" s="24" t="str">
        <f t="shared" si="97"/>
        <v/>
      </c>
      <c r="EN24" s="24" t="str">
        <f t="shared" si="98"/>
        <v/>
      </c>
      <c r="EO24" s="24" t="str">
        <f t="shared" si="99"/>
        <v/>
      </c>
      <c r="EP24" s="24" t="str">
        <f t="shared" si="100"/>
        <v/>
      </c>
      <c r="EQ24" s="24" t="str">
        <f t="shared" si="101"/>
        <v/>
      </c>
      <c r="ER24" s="1">
        <f t="shared" si="102"/>
        <v>0</v>
      </c>
      <c r="ES24" s="1">
        <f t="shared" si="103"/>
        <v>1</v>
      </c>
      <c r="ET24" s="24">
        <f t="shared" si="104"/>
        <v>6.7129629629583687E-6</v>
      </c>
      <c r="EU24" s="24">
        <f t="shared" si="105"/>
        <v>6.7129629629583687E-6</v>
      </c>
      <c r="EV24" s="24">
        <f t="shared" si="106"/>
        <v>6.7129629629583687E-6</v>
      </c>
      <c r="EW24" s="24">
        <f t="shared" si="107"/>
        <v>6.7129629629583687E-6</v>
      </c>
      <c r="EX24" s="24">
        <f t="shared" si="108"/>
        <v>6.7129629629583687E-6</v>
      </c>
      <c r="EZ24" s="24">
        <f t="shared" si="109"/>
        <v>3.105707986111178E-5</v>
      </c>
      <c r="FA24" s="24">
        <f t="shared" si="110"/>
        <v>3.1057079861110886E-5</v>
      </c>
      <c r="FB24" s="40">
        <f t="shared" si="111"/>
        <v>-7.7281930854766756E-14</v>
      </c>
      <c r="FD24" s="24">
        <f t="shared" si="112"/>
        <v>3.9351851851866793E-6</v>
      </c>
      <c r="FE24" s="24">
        <f t="shared" si="113"/>
        <v>1.7361111111120764E-6</v>
      </c>
      <c r="FG24" s="49">
        <f>K24</f>
        <v>1</v>
      </c>
      <c r="FH24" s="8">
        <f>C24</f>
        <v>2.6833316999999806</v>
      </c>
      <c r="FI24" s="49">
        <f>L24</f>
        <v>0</v>
      </c>
      <c r="FJ24" s="49">
        <f t="shared" si="121"/>
        <v>1</v>
      </c>
      <c r="FK24" s="49">
        <f t="shared" si="121"/>
        <v>3</v>
      </c>
      <c r="FL24" s="51">
        <f t="shared" si="114"/>
        <v>0.34000000000012909</v>
      </c>
      <c r="FM24" s="49">
        <f t="shared" si="122"/>
        <v>0</v>
      </c>
      <c r="FN24" s="49">
        <f t="shared" si="122"/>
        <v>2</v>
      </c>
      <c r="FO24" s="51">
        <f t="shared" si="115"/>
        <v>1.7633317000003257</v>
      </c>
      <c r="FP24" s="51">
        <f t="shared" si="115"/>
        <v>0.88166585000016284</v>
      </c>
      <c r="FQ24" s="51">
        <f t="shared" si="115"/>
        <v>1.3400000000000856</v>
      </c>
      <c r="FR24" s="51">
        <f t="shared" si="115"/>
        <v>1.3400000000000856</v>
      </c>
      <c r="FS24" s="51">
        <f t="shared" si="115"/>
        <v>1.3400000000000856</v>
      </c>
      <c r="FT24" s="1">
        <f t="shared" si="123"/>
        <v>0</v>
      </c>
      <c r="FU24" s="1">
        <f t="shared" si="123"/>
        <v>0</v>
      </c>
      <c r="FV24" s="51">
        <f t="shared" si="126"/>
        <v>0</v>
      </c>
      <c r="FW24" s="51" t="str">
        <f t="shared" si="126"/>
        <v/>
      </c>
      <c r="FX24" s="51">
        <f t="shared" si="126"/>
        <v>0</v>
      </c>
      <c r="FY24" s="51" t="str">
        <f t="shared" si="126"/>
        <v/>
      </c>
      <c r="FZ24" s="51" t="str">
        <f t="shared" si="126"/>
        <v/>
      </c>
      <c r="GA24" s="1">
        <f t="shared" si="124"/>
        <v>1</v>
      </c>
      <c r="GB24" s="1">
        <f t="shared" si="124"/>
        <v>1</v>
      </c>
      <c r="GC24" s="51">
        <f t="shared" si="117"/>
        <v>0.34000000000012909</v>
      </c>
      <c r="GD24" s="51">
        <f t="shared" si="117"/>
        <v>0.34000000000012909</v>
      </c>
      <c r="GE24" s="51">
        <f t="shared" si="117"/>
        <v>0.34000000000012909</v>
      </c>
      <c r="GF24" s="51">
        <f t="shared" si="117"/>
        <v>0.34000000000012909</v>
      </c>
      <c r="GG24" s="51" t="str">
        <f t="shared" si="117"/>
        <v/>
      </c>
      <c r="GH24" s="1">
        <f t="shared" si="125"/>
        <v>0</v>
      </c>
      <c r="GI24" s="1">
        <f t="shared" si="125"/>
        <v>1</v>
      </c>
      <c r="GJ24" s="40">
        <f t="shared" si="118"/>
        <v>0.57999999999960306</v>
      </c>
      <c r="GK24" s="40">
        <f t="shared" si="118"/>
        <v>0.57999999999960306</v>
      </c>
      <c r="GL24" s="40">
        <f t="shared" si="118"/>
        <v>0.57999999999960306</v>
      </c>
      <c r="GM24" s="40">
        <f t="shared" si="118"/>
        <v>0.57999999999960306</v>
      </c>
      <c r="GN24" s="40">
        <f t="shared" si="118"/>
        <v>0.57999999999960306</v>
      </c>
    </row>
    <row r="25" spans="1:196" hidden="1" x14ac:dyDescent="0.25">
      <c r="A25">
        <v>3</v>
      </c>
      <c r="B25">
        <v>0</v>
      </c>
      <c r="C25">
        <v>2.2166665999998805</v>
      </c>
      <c r="D25" s="11">
        <f t="shared" si="15"/>
        <v>2.308757715972222E-2</v>
      </c>
      <c r="E25" s="11">
        <f t="shared" si="16"/>
        <v>2.3131365740740741E-2</v>
      </c>
      <c r="F25" s="1">
        <v>1</v>
      </c>
      <c r="G25" s="1" t="s">
        <v>288</v>
      </c>
      <c r="H25" s="1">
        <v>23</v>
      </c>
      <c r="J25" s="6"/>
      <c r="K25" s="23">
        <f t="shared" si="17"/>
        <v>1</v>
      </c>
      <c r="L25" s="23">
        <f t="shared" si="18"/>
        <v>0</v>
      </c>
      <c r="M25" s="6">
        <f t="shared" si="19"/>
        <v>0</v>
      </c>
      <c r="N25" s="6">
        <f t="shared" si="20"/>
        <v>0</v>
      </c>
      <c r="O25" s="57">
        <f t="shared" si="21"/>
        <v>0</v>
      </c>
      <c r="P25" s="4">
        <v>2.3061921296296296E-2</v>
      </c>
      <c r="Q25" s="4">
        <v>2.3067592592592594E-2</v>
      </c>
      <c r="R25" s="4">
        <v>2.306990740740741E-2</v>
      </c>
      <c r="S25" s="4">
        <v>2.3079166666666668E-2</v>
      </c>
      <c r="T25" s="16">
        <v>2.306990740740741E-2</v>
      </c>
      <c r="U25" s="4">
        <v>2.3079166666666668E-2</v>
      </c>
      <c r="V25" s="4">
        <v>2.308587962962963E-2</v>
      </c>
      <c r="W25" s="16"/>
      <c r="X25" s="4"/>
      <c r="Y25" s="4"/>
      <c r="Z25" s="16"/>
      <c r="AA25" s="4"/>
      <c r="AB25" s="4"/>
      <c r="AC25" s="16"/>
      <c r="AD25" s="4"/>
      <c r="AE25" s="4"/>
      <c r="AF25" s="4">
        <v>2.3087037037037041E-2</v>
      </c>
      <c r="AG25" s="4">
        <f t="shared" si="22"/>
        <v>2.308757715972222E-2</v>
      </c>
      <c r="AH25" s="4" t="str">
        <f t="shared" si="23"/>
        <v>TO</v>
      </c>
      <c r="AI25" s="4" t="str">
        <f t="shared" si="7"/>
        <v/>
      </c>
      <c r="AJ25" s="1" t="s">
        <v>282</v>
      </c>
      <c r="AK25" s="17" t="s">
        <v>280</v>
      </c>
      <c r="AL25" s="1" t="s">
        <v>281</v>
      </c>
      <c r="AM25" s="1" t="s">
        <v>286</v>
      </c>
      <c r="AW25" s="1" t="str">
        <f t="shared" si="24"/>
        <v>street</v>
      </c>
      <c r="AY25" s="1">
        <f t="shared" si="25"/>
        <v>1</v>
      </c>
      <c r="AZ25" s="1">
        <f t="shared" si="8"/>
        <v>3</v>
      </c>
      <c r="BA25" s="1">
        <f t="shared" si="26"/>
        <v>3</v>
      </c>
      <c r="BB25" s="1">
        <f t="shared" si="27"/>
        <v>0</v>
      </c>
      <c r="BC25" s="24">
        <f t="shared" si="28"/>
        <v>7.9861111111148575E-6</v>
      </c>
      <c r="BD25" s="24">
        <f t="shared" si="120"/>
        <v>9.2592592592574685E-6</v>
      </c>
      <c r="BE25" s="24">
        <f t="shared" si="120"/>
        <v>6.7129629629618381E-6</v>
      </c>
      <c r="BF25" s="24" t="str">
        <f t="shared" si="120"/>
        <v/>
      </c>
      <c r="BG25" s="24" t="str">
        <f t="shared" si="120"/>
        <v/>
      </c>
      <c r="BH25" s="24" t="str">
        <f t="shared" si="120"/>
        <v/>
      </c>
      <c r="BI25" s="24" t="str">
        <f t="shared" si="120"/>
        <v/>
      </c>
      <c r="BJ25" s="24" t="str">
        <f t="shared" si="120"/>
        <v/>
      </c>
      <c r="BK25" s="24" t="str">
        <f t="shared" si="120"/>
        <v/>
      </c>
      <c r="BL25" s="24" t="str">
        <f t="shared" si="120"/>
        <v/>
      </c>
      <c r="BM25" s="24" t="str">
        <f t="shared" si="120"/>
        <v/>
      </c>
      <c r="BN25" s="24" t="str">
        <f t="shared" si="120"/>
        <v/>
      </c>
      <c r="BO25" s="24">
        <f t="shared" si="119"/>
        <v>1.6975300925897718E-6</v>
      </c>
      <c r="BQ25" s="24" t="str">
        <f t="shared" si="29"/>
        <v/>
      </c>
      <c r="BR25" s="24">
        <f t="shared" si="30"/>
        <v>9.2592592592574685E-6</v>
      </c>
      <c r="BS25" s="24" t="str">
        <f t="shared" si="31"/>
        <v/>
      </c>
      <c r="BT25" s="24" t="str">
        <f t="shared" si="32"/>
        <v/>
      </c>
      <c r="BU25" s="24" t="str">
        <f t="shared" si="33"/>
        <v/>
      </c>
      <c r="BV25" s="24" t="str">
        <f t="shared" si="34"/>
        <v/>
      </c>
      <c r="BW25" s="24" t="str">
        <f t="shared" si="35"/>
        <v/>
      </c>
      <c r="BX25" s="24" t="str">
        <f t="shared" si="36"/>
        <v/>
      </c>
      <c r="BY25" s="24" t="str">
        <f t="shared" si="37"/>
        <v/>
      </c>
      <c r="BZ25" s="24" t="str">
        <f t="shared" si="38"/>
        <v/>
      </c>
      <c r="CA25" s="24" t="str">
        <f t="shared" si="39"/>
        <v/>
      </c>
      <c r="CB25" s="24" t="str">
        <f t="shared" si="40"/>
        <v/>
      </c>
      <c r="CC25" s="24" t="str">
        <f t="shared" si="41"/>
        <v/>
      </c>
      <c r="CD25" s="1">
        <f t="shared" si="42"/>
        <v>0</v>
      </c>
      <c r="CE25" s="1">
        <f t="shared" si="43"/>
        <v>1</v>
      </c>
      <c r="CF25" s="24">
        <f t="shared" si="44"/>
        <v>9.2592592592574685E-6</v>
      </c>
      <c r="CG25" s="24">
        <f t="shared" si="45"/>
        <v>9.2592592592574685E-6</v>
      </c>
      <c r="CH25" s="24">
        <f t="shared" si="46"/>
        <v>9.2592592592574685E-6</v>
      </c>
      <c r="CI25" s="24">
        <f t="shared" si="47"/>
        <v>9.2592592592574685E-6</v>
      </c>
      <c r="CJ25" s="24">
        <f t="shared" si="48"/>
        <v>9.2592592592574685E-6</v>
      </c>
      <c r="CM25" s="24" t="str">
        <f t="shared" si="49"/>
        <v/>
      </c>
      <c r="CN25" s="24" t="str">
        <f t="shared" si="50"/>
        <v/>
      </c>
      <c r="CO25" s="24" t="str">
        <f t="shared" si="51"/>
        <v/>
      </c>
      <c r="CP25" s="24" t="str">
        <f t="shared" si="52"/>
        <v/>
      </c>
      <c r="CQ25" s="24" t="str">
        <f t="shared" si="53"/>
        <v/>
      </c>
      <c r="CR25" s="24" t="str">
        <f t="shared" si="54"/>
        <v/>
      </c>
      <c r="CS25" s="24" t="str">
        <f t="shared" si="55"/>
        <v/>
      </c>
      <c r="CT25" s="24" t="str">
        <f t="shared" si="56"/>
        <v/>
      </c>
      <c r="CU25" s="24" t="str">
        <f t="shared" si="57"/>
        <v/>
      </c>
      <c r="CV25" s="24" t="str">
        <f t="shared" si="58"/>
        <v/>
      </c>
      <c r="CW25" s="24" t="str">
        <f t="shared" si="59"/>
        <v/>
      </c>
      <c r="CX25" s="24" t="str">
        <f t="shared" si="60"/>
        <v/>
      </c>
      <c r="CY25" s="24">
        <f t="shared" si="61"/>
        <v>1.6975300925897718E-6</v>
      </c>
      <c r="CZ25" s="1">
        <f t="shared" si="62"/>
        <v>0</v>
      </c>
      <c r="DA25" s="1">
        <f t="shared" si="63"/>
        <v>1</v>
      </c>
      <c r="DB25" s="24">
        <f t="shared" si="64"/>
        <v>1.6975300925897718E-6</v>
      </c>
      <c r="DC25" s="24">
        <f t="shared" si="65"/>
        <v>1.6975300925897718E-6</v>
      </c>
      <c r="DD25" s="24">
        <f t="shared" si="66"/>
        <v>1.6975300925897718E-6</v>
      </c>
      <c r="DE25" s="24">
        <f t="shared" si="67"/>
        <v>1.6975300925897718E-6</v>
      </c>
      <c r="DF25" s="24">
        <f t="shared" si="68"/>
        <v>1.6975300925897718E-6</v>
      </c>
      <c r="DI25" s="24">
        <f t="shared" si="69"/>
        <v>7.9861111111148575E-6</v>
      </c>
      <c r="DJ25" s="24" t="str">
        <f t="shared" si="70"/>
        <v/>
      </c>
      <c r="DK25" s="24" t="str">
        <f t="shared" si="71"/>
        <v/>
      </c>
      <c r="DL25" s="24" t="str">
        <f t="shared" si="72"/>
        <v/>
      </c>
      <c r="DM25" s="24" t="str">
        <f t="shared" si="73"/>
        <v/>
      </c>
      <c r="DN25" s="24" t="str">
        <f t="shared" si="74"/>
        <v/>
      </c>
      <c r="DO25" s="24" t="str">
        <f t="shared" si="75"/>
        <v/>
      </c>
      <c r="DP25" s="24" t="str">
        <f t="shared" si="76"/>
        <v/>
      </c>
      <c r="DQ25" s="24" t="str">
        <f t="shared" si="77"/>
        <v/>
      </c>
      <c r="DR25" s="24" t="str">
        <f t="shared" si="78"/>
        <v/>
      </c>
      <c r="DS25" s="24" t="str">
        <f t="shared" si="79"/>
        <v/>
      </c>
      <c r="DT25" s="24" t="str">
        <f t="shared" si="80"/>
        <v/>
      </c>
      <c r="DU25" s="24" t="str">
        <f t="shared" si="81"/>
        <v/>
      </c>
      <c r="DV25" s="1">
        <f t="shared" si="82"/>
        <v>1</v>
      </c>
      <c r="DW25" s="1">
        <f t="shared" si="83"/>
        <v>1</v>
      </c>
      <c r="DX25" s="24">
        <f t="shared" si="84"/>
        <v>7.9861111111148575E-6</v>
      </c>
      <c r="DY25" s="24">
        <f t="shared" si="85"/>
        <v>7.9861111111148575E-6</v>
      </c>
      <c r="DZ25" s="24">
        <f t="shared" si="86"/>
        <v>7.9861111111148575E-6</v>
      </c>
      <c r="EA25" s="24">
        <f t="shared" si="87"/>
        <v>7.9861111111148575E-6</v>
      </c>
      <c r="EB25" s="24" t="str">
        <f t="shared" si="88"/>
        <v/>
      </c>
      <c r="EE25" s="24" t="str">
        <f t="shared" si="89"/>
        <v/>
      </c>
      <c r="EF25" s="24" t="str">
        <f t="shared" si="90"/>
        <v/>
      </c>
      <c r="EG25" s="24">
        <f t="shared" si="91"/>
        <v>6.7129629629618381E-6</v>
      </c>
      <c r="EH25" s="24" t="str">
        <f t="shared" si="92"/>
        <v/>
      </c>
      <c r="EI25" s="24" t="str">
        <f t="shared" si="93"/>
        <v/>
      </c>
      <c r="EJ25" s="24" t="str">
        <f t="shared" si="94"/>
        <v/>
      </c>
      <c r="EK25" s="24" t="str">
        <f t="shared" si="95"/>
        <v/>
      </c>
      <c r="EL25" s="24" t="str">
        <f t="shared" si="96"/>
        <v/>
      </c>
      <c r="EM25" s="24" t="str">
        <f t="shared" si="97"/>
        <v/>
      </c>
      <c r="EN25" s="24" t="str">
        <f t="shared" si="98"/>
        <v/>
      </c>
      <c r="EO25" s="24" t="str">
        <f t="shared" si="99"/>
        <v/>
      </c>
      <c r="EP25" s="24" t="str">
        <f t="shared" si="100"/>
        <v/>
      </c>
      <c r="EQ25" s="24" t="str">
        <f t="shared" si="101"/>
        <v/>
      </c>
      <c r="ER25" s="1">
        <f t="shared" si="102"/>
        <v>0</v>
      </c>
      <c r="ES25" s="1">
        <f t="shared" si="103"/>
        <v>1</v>
      </c>
      <c r="ET25" s="24">
        <f t="shared" si="104"/>
        <v>6.7129629629618381E-6</v>
      </c>
      <c r="EU25" s="24">
        <f t="shared" si="105"/>
        <v>6.7129629629618381E-6</v>
      </c>
      <c r="EV25" s="24">
        <f t="shared" si="106"/>
        <v>6.7129629629618381E-6</v>
      </c>
      <c r="EW25" s="24">
        <f t="shared" si="107"/>
        <v>6.7129629629618381E-6</v>
      </c>
      <c r="EX25" s="24">
        <f t="shared" si="108"/>
        <v>6.7129629629618381E-6</v>
      </c>
      <c r="EZ25" s="24">
        <f t="shared" si="109"/>
        <v>2.5655863425923936E-5</v>
      </c>
      <c r="FA25" s="24">
        <f t="shared" si="110"/>
        <v>2.5655863425924542E-5</v>
      </c>
      <c r="FB25" s="40">
        <f t="shared" si="111"/>
        <v>5.2399490996224429E-14</v>
      </c>
      <c r="FD25" s="24">
        <f t="shared" si="112"/>
        <v>7.9861111111148575E-6</v>
      </c>
      <c r="FE25" s="24">
        <f t="shared" si="113"/>
        <v>2.3148148148161019E-6</v>
      </c>
      <c r="FG25" s="49">
        <f>K25</f>
        <v>1</v>
      </c>
      <c r="FH25" s="8">
        <f>C25</f>
        <v>2.2166665999998805</v>
      </c>
      <c r="FI25" s="49">
        <f>L25</f>
        <v>0</v>
      </c>
      <c r="FJ25" s="49">
        <f t="shared" si="121"/>
        <v>1</v>
      </c>
      <c r="FK25" s="49">
        <f t="shared" si="121"/>
        <v>3</v>
      </c>
      <c r="FL25" s="51">
        <f t="shared" si="114"/>
        <v>0.69000000000032369</v>
      </c>
      <c r="FM25" s="49">
        <f t="shared" si="122"/>
        <v>0</v>
      </c>
      <c r="FN25" s="49">
        <f t="shared" si="122"/>
        <v>1</v>
      </c>
      <c r="FO25" s="51">
        <f t="shared" si="115"/>
        <v>0.79999999999984528</v>
      </c>
      <c r="FP25" s="51">
        <f t="shared" si="115"/>
        <v>0.79999999999984528</v>
      </c>
      <c r="FQ25" s="51">
        <f t="shared" si="115"/>
        <v>0.79999999999984528</v>
      </c>
      <c r="FR25" s="51">
        <f t="shared" si="115"/>
        <v>0.79999999999984528</v>
      </c>
      <c r="FS25" s="51">
        <f t="shared" si="115"/>
        <v>0.79999999999984528</v>
      </c>
      <c r="FT25" s="1">
        <f t="shared" si="123"/>
        <v>0</v>
      </c>
      <c r="FU25" s="1">
        <f t="shared" si="123"/>
        <v>1</v>
      </c>
      <c r="FV25" s="51">
        <f t="shared" si="126"/>
        <v>0.14666659999975629</v>
      </c>
      <c r="FW25" s="51">
        <f t="shared" si="126"/>
        <v>0.14666659999975629</v>
      </c>
      <c r="FX25" s="51">
        <f t="shared" si="126"/>
        <v>0.14666659999975629</v>
      </c>
      <c r="FY25" s="51">
        <f t="shared" si="126"/>
        <v>0.14666659999975629</v>
      </c>
      <c r="FZ25" s="51">
        <f t="shared" si="126"/>
        <v>0.14666659999975629</v>
      </c>
      <c r="GA25" s="1">
        <f t="shared" si="124"/>
        <v>1</v>
      </c>
      <c r="GB25" s="1">
        <f t="shared" si="124"/>
        <v>1</v>
      </c>
      <c r="GC25" s="51">
        <f t="shared" si="117"/>
        <v>0.69000000000032369</v>
      </c>
      <c r="GD25" s="51">
        <f t="shared" si="117"/>
        <v>0.69000000000032369</v>
      </c>
      <c r="GE25" s="51">
        <f t="shared" si="117"/>
        <v>0.69000000000032369</v>
      </c>
      <c r="GF25" s="51">
        <f t="shared" si="117"/>
        <v>0.69000000000032369</v>
      </c>
      <c r="GG25" s="51" t="str">
        <f t="shared" si="117"/>
        <v/>
      </c>
      <c r="GH25" s="1">
        <f t="shared" si="125"/>
        <v>0</v>
      </c>
      <c r="GI25" s="1">
        <f t="shared" si="125"/>
        <v>1</v>
      </c>
      <c r="GJ25" s="40">
        <f t="shared" si="118"/>
        <v>0.57999999999990282</v>
      </c>
      <c r="GK25" s="40">
        <f t="shared" si="118"/>
        <v>0.57999999999990282</v>
      </c>
      <c r="GL25" s="40">
        <f t="shared" si="118"/>
        <v>0.57999999999990282</v>
      </c>
      <c r="GM25" s="40">
        <f t="shared" si="118"/>
        <v>0.57999999999990282</v>
      </c>
      <c r="GN25" s="40">
        <f t="shared" si="118"/>
        <v>0.57999999999990282</v>
      </c>
    </row>
    <row r="26" spans="1:196" hidden="1" x14ac:dyDescent="0.25">
      <c r="A26">
        <v>3</v>
      </c>
      <c r="B26">
        <v>0</v>
      </c>
      <c r="C26">
        <v>9.1333310000002381</v>
      </c>
      <c r="D26" s="11">
        <f t="shared" si="15"/>
        <v>2.7622029293981488E-2</v>
      </c>
      <c r="E26" s="11">
        <f t="shared" si="16"/>
        <v>2.7585763888888892E-2</v>
      </c>
      <c r="F26" s="1">
        <v>1</v>
      </c>
      <c r="G26" s="1" t="s">
        <v>288</v>
      </c>
      <c r="H26" s="1">
        <v>24</v>
      </c>
      <c r="J26" s="6"/>
      <c r="K26" s="23">
        <f t="shared" si="17"/>
        <v>1</v>
      </c>
      <c r="L26" s="23">
        <f t="shared" si="18"/>
        <v>1</v>
      </c>
      <c r="M26" s="6">
        <f t="shared" si="19"/>
        <v>0</v>
      </c>
      <c r="N26" s="6">
        <f t="shared" si="20"/>
        <v>0</v>
      </c>
      <c r="O26" s="57">
        <f t="shared" si="21"/>
        <v>0</v>
      </c>
      <c r="P26" s="4">
        <v>2.7516319444444447E-2</v>
      </c>
      <c r="Q26" s="4">
        <v>2.7521643518518518E-2</v>
      </c>
      <c r="R26" s="4">
        <v>2.7522222222222222E-2</v>
      </c>
      <c r="S26" s="4">
        <v>2.7549421296296294E-2</v>
      </c>
      <c r="T26" s="16">
        <v>2.7522222222222222E-2</v>
      </c>
      <c r="U26" s="4">
        <v>2.7549421296296294E-2</v>
      </c>
      <c r="V26" s="4">
        <v>2.7554629629629627E-2</v>
      </c>
      <c r="W26" s="16">
        <v>2.7569444444444448E-2</v>
      </c>
      <c r="X26" s="4">
        <v>2.7578703703703702E-2</v>
      </c>
      <c r="Y26" s="4">
        <v>2.7583449074074073E-2</v>
      </c>
      <c r="Z26" s="16"/>
      <c r="AA26" s="4"/>
      <c r="AB26" s="4"/>
      <c r="AC26" s="16"/>
      <c r="AD26" s="4"/>
      <c r="AE26" s="4"/>
      <c r="AF26" s="4">
        <v>2.7621180555555559E-2</v>
      </c>
      <c r="AG26" s="4">
        <f t="shared" si="22"/>
        <v>2.7585763888888892E-2</v>
      </c>
      <c r="AH26" s="4" t="str">
        <f t="shared" si="23"/>
        <v>EB</v>
      </c>
      <c r="AI26" s="4" t="str">
        <f t="shared" si="7"/>
        <v>X</v>
      </c>
      <c r="AJ26" s="1" t="s">
        <v>282</v>
      </c>
      <c r="AK26" s="17" t="s">
        <v>280</v>
      </c>
      <c r="AL26" s="1" t="s">
        <v>286</v>
      </c>
      <c r="AM26" s="1" t="s">
        <v>280</v>
      </c>
      <c r="AN26" s="17" t="s">
        <v>286</v>
      </c>
      <c r="AO26" s="1" t="s">
        <v>282</v>
      </c>
      <c r="AP26" s="1" t="s">
        <v>280</v>
      </c>
      <c r="AW26" s="1" t="str">
        <f t="shared" si="24"/>
        <v>ic</v>
      </c>
      <c r="AY26" s="1">
        <f t="shared" si="25"/>
        <v>1</v>
      </c>
      <c r="AZ26" s="1">
        <f t="shared" si="8"/>
        <v>6</v>
      </c>
      <c r="BA26" s="1">
        <f t="shared" si="26"/>
        <v>6</v>
      </c>
      <c r="BB26" s="1">
        <f t="shared" si="27"/>
        <v>0</v>
      </c>
      <c r="BC26" s="24">
        <f t="shared" si="28"/>
        <v>5.9027777777748147E-6</v>
      </c>
      <c r="BD26" s="24">
        <f t="shared" si="120"/>
        <v>2.719907407407185E-5</v>
      </c>
      <c r="BE26" s="24">
        <f t="shared" si="120"/>
        <v>5.2083333333327597E-6</v>
      </c>
      <c r="BF26" s="24">
        <f t="shared" si="120"/>
        <v>1.4814814814821664E-5</v>
      </c>
      <c r="BG26" s="24">
        <f t="shared" si="120"/>
        <v>9.2592592592539991E-6</v>
      </c>
      <c r="BH26" s="24">
        <f t="shared" si="120"/>
        <v>4.7453703703702332E-6</v>
      </c>
      <c r="BI26" s="24" t="str">
        <f t="shared" si="120"/>
        <v/>
      </c>
      <c r="BJ26" s="24" t="str">
        <f t="shared" si="120"/>
        <v/>
      </c>
      <c r="BK26" s="24" t="str">
        <f t="shared" si="120"/>
        <v/>
      </c>
      <c r="BL26" s="24" t="str">
        <f t="shared" si="120"/>
        <v/>
      </c>
      <c r="BM26" s="24" t="str">
        <f t="shared" si="120"/>
        <v/>
      </c>
      <c r="BN26" s="24" t="str">
        <f t="shared" si="120"/>
        <v/>
      </c>
      <c r="BO26" s="24">
        <f t="shared" si="119"/>
        <v>2.3148148148195713E-6</v>
      </c>
      <c r="BQ26" s="24" t="str">
        <f t="shared" si="29"/>
        <v/>
      </c>
      <c r="BR26" s="24">
        <f t="shared" si="30"/>
        <v>2.719907407407185E-5</v>
      </c>
      <c r="BS26" s="24" t="str">
        <f t="shared" si="31"/>
        <v/>
      </c>
      <c r="BT26" s="24">
        <f t="shared" si="32"/>
        <v>1.4814814814821664E-5</v>
      </c>
      <c r="BU26" s="24" t="str">
        <f t="shared" si="33"/>
        <v/>
      </c>
      <c r="BV26" s="24" t="str">
        <f t="shared" si="34"/>
        <v/>
      </c>
      <c r="BW26" s="24" t="str">
        <f t="shared" si="35"/>
        <v/>
      </c>
      <c r="BX26" s="24" t="str">
        <f t="shared" si="36"/>
        <v/>
      </c>
      <c r="BY26" s="24" t="str">
        <f t="shared" si="37"/>
        <v/>
      </c>
      <c r="BZ26" s="24" t="str">
        <f t="shared" si="38"/>
        <v/>
      </c>
      <c r="CA26" s="24" t="str">
        <f t="shared" si="39"/>
        <v/>
      </c>
      <c r="CB26" s="24" t="str">
        <f t="shared" si="40"/>
        <v/>
      </c>
      <c r="CC26" s="24">
        <f t="shared" si="41"/>
        <v>2.3148148148195713E-6</v>
      </c>
      <c r="CD26" s="1">
        <f t="shared" si="42"/>
        <v>0</v>
      </c>
      <c r="CE26" s="1">
        <f t="shared" si="43"/>
        <v>3</v>
      </c>
      <c r="CF26" s="24">
        <f t="shared" si="44"/>
        <v>4.4328703703713085E-5</v>
      </c>
      <c r="CG26" s="24">
        <f t="shared" si="45"/>
        <v>1.4776234567904362E-5</v>
      </c>
      <c r="CH26" s="24">
        <f t="shared" si="46"/>
        <v>2.719907407407185E-5</v>
      </c>
      <c r="CI26" s="24">
        <f t="shared" si="47"/>
        <v>2.719907407407185E-5</v>
      </c>
      <c r="CJ26" s="24">
        <f t="shared" si="48"/>
        <v>2.719907407407185E-5</v>
      </c>
      <c r="CM26" s="24" t="str">
        <f t="shared" si="49"/>
        <v/>
      </c>
      <c r="CN26" s="24" t="str">
        <f t="shared" si="50"/>
        <v/>
      </c>
      <c r="CO26" s="24">
        <f t="shared" si="51"/>
        <v>5.2083333333327597E-6</v>
      </c>
      <c r="CP26" s="24" t="str">
        <f t="shared" si="52"/>
        <v/>
      </c>
      <c r="CQ26" s="24">
        <f t="shared" si="53"/>
        <v>9.2592592592539991E-6</v>
      </c>
      <c r="CR26" s="24" t="str">
        <f t="shared" si="54"/>
        <v/>
      </c>
      <c r="CS26" s="24" t="str">
        <f t="shared" si="55"/>
        <v/>
      </c>
      <c r="CT26" s="24" t="str">
        <f t="shared" si="56"/>
        <v/>
      </c>
      <c r="CU26" s="24" t="str">
        <f t="shared" si="57"/>
        <v/>
      </c>
      <c r="CV26" s="24" t="str">
        <f t="shared" si="58"/>
        <v/>
      </c>
      <c r="CW26" s="24" t="str">
        <f t="shared" si="59"/>
        <v/>
      </c>
      <c r="CX26" s="24" t="str">
        <f t="shared" si="60"/>
        <v/>
      </c>
      <c r="CY26" s="24" t="str">
        <f t="shared" si="61"/>
        <v/>
      </c>
      <c r="CZ26" s="1">
        <f t="shared" si="62"/>
        <v>0</v>
      </c>
      <c r="DA26" s="1">
        <f t="shared" si="63"/>
        <v>2</v>
      </c>
      <c r="DB26" s="24">
        <f t="shared" si="64"/>
        <v>1.4467592592586759E-5</v>
      </c>
      <c r="DC26" s="24">
        <f t="shared" si="65"/>
        <v>7.2337962962933794E-6</v>
      </c>
      <c r="DD26" s="24">
        <f t="shared" si="66"/>
        <v>9.2592592592539991E-6</v>
      </c>
      <c r="DE26" s="24">
        <f t="shared" si="67"/>
        <v>5.2083333333327597E-6</v>
      </c>
      <c r="DF26" s="24">
        <f t="shared" si="68"/>
        <v>5.2083333333327597E-6</v>
      </c>
      <c r="DI26" s="24">
        <f t="shared" si="69"/>
        <v>5.9027777777748147E-6</v>
      </c>
      <c r="DJ26" s="24" t="str">
        <f t="shared" si="70"/>
        <v/>
      </c>
      <c r="DK26" s="24" t="str">
        <f t="shared" si="71"/>
        <v/>
      </c>
      <c r="DL26" s="24" t="str">
        <f t="shared" si="72"/>
        <v/>
      </c>
      <c r="DM26" s="24" t="str">
        <f t="shared" si="73"/>
        <v/>
      </c>
      <c r="DN26" s="24">
        <f t="shared" si="74"/>
        <v>4.7453703703702332E-6</v>
      </c>
      <c r="DO26" s="24" t="str">
        <f t="shared" si="75"/>
        <v/>
      </c>
      <c r="DP26" s="24" t="str">
        <f t="shared" si="76"/>
        <v/>
      </c>
      <c r="DQ26" s="24" t="str">
        <f t="shared" si="77"/>
        <v/>
      </c>
      <c r="DR26" s="24" t="str">
        <f t="shared" si="78"/>
        <v/>
      </c>
      <c r="DS26" s="24" t="str">
        <f t="shared" si="79"/>
        <v/>
      </c>
      <c r="DT26" s="24" t="str">
        <f t="shared" si="80"/>
        <v/>
      </c>
      <c r="DU26" s="24" t="str">
        <f t="shared" si="81"/>
        <v/>
      </c>
      <c r="DV26" s="1">
        <f t="shared" si="82"/>
        <v>1</v>
      </c>
      <c r="DW26" s="1">
        <f t="shared" si="83"/>
        <v>2</v>
      </c>
      <c r="DX26" s="24">
        <f t="shared" si="84"/>
        <v>1.0648148148145048E-5</v>
      </c>
      <c r="DY26" s="24">
        <f t="shared" si="85"/>
        <v>5.324074074072524E-6</v>
      </c>
      <c r="DZ26" s="24">
        <f t="shared" si="86"/>
        <v>5.9027777777748147E-6</v>
      </c>
      <c r="EA26" s="24">
        <f t="shared" si="87"/>
        <v>5.9027777777748147E-6</v>
      </c>
      <c r="EB26" s="24">
        <f t="shared" si="88"/>
        <v>4.7453703703702332E-6</v>
      </c>
      <c r="EE26" s="24" t="str">
        <f t="shared" si="89"/>
        <v/>
      </c>
      <c r="EF26" s="24" t="str">
        <f t="shared" si="90"/>
        <v/>
      </c>
      <c r="EG26" s="24" t="str">
        <f t="shared" si="91"/>
        <v/>
      </c>
      <c r="EH26" s="24" t="str">
        <f t="shared" si="92"/>
        <v/>
      </c>
      <c r="EI26" s="24" t="str">
        <f t="shared" si="93"/>
        <v/>
      </c>
      <c r="EJ26" s="24" t="str">
        <f t="shared" si="94"/>
        <v/>
      </c>
      <c r="EK26" s="24" t="str">
        <f t="shared" si="95"/>
        <v/>
      </c>
      <c r="EL26" s="24" t="str">
        <f t="shared" si="96"/>
        <v/>
      </c>
      <c r="EM26" s="24" t="str">
        <f t="shared" si="97"/>
        <v/>
      </c>
      <c r="EN26" s="24" t="str">
        <f t="shared" si="98"/>
        <v/>
      </c>
      <c r="EO26" s="24" t="str">
        <f t="shared" si="99"/>
        <v/>
      </c>
      <c r="EP26" s="24" t="str">
        <f t="shared" si="100"/>
        <v/>
      </c>
      <c r="EQ26" s="24" t="str">
        <f t="shared" si="101"/>
        <v/>
      </c>
      <c r="ER26" s="1">
        <f t="shared" si="102"/>
        <v>0</v>
      </c>
      <c r="ES26" s="1">
        <f t="shared" si="103"/>
        <v>0</v>
      </c>
      <c r="ET26" s="24">
        <f t="shared" si="104"/>
        <v>0</v>
      </c>
      <c r="EU26" s="24" t="str">
        <f t="shared" si="105"/>
        <v/>
      </c>
      <c r="EV26" s="24">
        <f t="shared" si="106"/>
        <v>0</v>
      </c>
      <c r="EW26" s="24" t="str">
        <f t="shared" si="107"/>
        <v/>
      </c>
      <c r="EX26" s="24" t="str">
        <f t="shared" si="108"/>
        <v/>
      </c>
      <c r="EZ26" s="24">
        <f t="shared" si="109"/>
        <v>6.9444444444444892E-5</v>
      </c>
      <c r="FA26" s="24">
        <f t="shared" si="110"/>
        <v>6.9444444444444444E-5</v>
      </c>
      <c r="FB26" s="40">
        <f t="shared" si="111"/>
        <v>-3.8640965427383378E-14</v>
      </c>
      <c r="FD26" s="24">
        <f t="shared" si="112"/>
        <v>5.9027777777748147E-6</v>
      </c>
      <c r="FE26" s="24">
        <f t="shared" si="113"/>
        <v>5.7870370370402546E-7</v>
      </c>
      <c r="FG26" s="49">
        <f>K26</f>
        <v>1</v>
      </c>
      <c r="FH26" s="8">
        <f>C26</f>
        <v>9.1333310000002381</v>
      </c>
      <c r="FI26" s="49">
        <f>L26</f>
        <v>1</v>
      </c>
      <c r="FJ26" s="49">
        <f t="shared" si="121"/>
        <v>1</v>
      </c>
      <c r="FK26" s="49">
        <f t="shared" si="121"/>
        <v>6</v>
      </c>
      <c r="FL26" s="51">
        <f t="shared" si="114"/>
        <v>0.50999999999974399</v>
      </c>
      <c r="FM26" s="49">
        <f t="shared" si="122"/>
        <v>0</v>
      </c>
      <c r="FN26" s="49">
        <f t="shared" si="122"/>
        <v>3</v>
      </c>
      <c r="FO26" s="51">
        <f t="shared" si="115"/>
        <v>3.8300000000008105</v>
      </c>
      <c r="FP26" s="51">
        <f t="shared" si="115"/>
        <v>1.2766666666669368</v>
      </c>
      <c r="FQ26" s="51">
        <f t="shared" si="115"/>
        <v>2.3499999999998078</v>
      </c>
      <c r="FR26" s="51">
        <f t="shared" si="115"/>
        <v>2.3499999999998078</v>
      </c>
      <c r="FS26" s="51">
        <f t="shared" si="115"/>
        <v>2.3499999999998078</v>
      </c>
      <c r="FT26" s="1">
        <f t="shared" si="123"/>
        <v>0</v>
      </c>
      <c r="FU26" s="1">
        <f t="shared" si="123"/>
        <v>2</v>
      </c>
      <c r="FV26" s="51">
        <f t="shared" si="126"/>
        <v>1.249999999999496</v>
      </c>
      <c r="FW26" s="51">
        <f t="shared" si="126"/>
        <v>0.62499999999974798</v>
      </c>
      <c r="FX26" s="51">
        <f t="shared" si="126"/>
        <v>0.79999999999954552</v>
      </c>
      <c r="FY26" s="51">
        <f t="shared" si="126"/>
        <v>0.44999999999995044</v>
      </c>
      <c r="FZ26" s="51">
        <f t="shared" si="126"/>
        <v>0.44999999999995044</v>
      </c>
      <c r="GA26" s="1">
        <f t="shared" si="124"/>
        <v>1</v>
      </c>
      <c r="GB26" s="1">
        <f t="shared" si="124"/>
        <v>2</v>
      </c>
      <c r="GC26" s="51">
        <f t="shared" si="117"/>
        <v>0.91999999999973214</v>
      </c>
      <c r="GD26" s="51">
        <f t="shared" si="117"/>
        <v>0.45999999999986607</v>
      </c>
      <c r="GE26" s="51">
        <f t="shared" si="117"/>
        <v>0.50999999999974399</v>
      </c>
      <c r="GF26" s="51">
        <f t="shared" si="117"/>
        <v>0.50999999999974399</v>
      </c>
      <c r="GG26" s="51">
        <f t="shared" si="117"/>
        <v>0.40999999999998815</v>
      </c>
      <c r="GH26" s="1">
        <f t="shared" si="125"/>
        <v>0</v>
      </c>
      <c r="GI26" s="1">
        <f t="shared" si="125"/>
        <v>0</v>
      </c>
      <c r="GJ26" s="40">
        <f t="shared" si="118"/>
        <v>0</v>
      </c>
      <c r="GK26" s="40" t="str">
        <f t="shared" si="118"/>
        <v/>
      </c>
      <c r="GL26" s="40">
        <f t="shared" si="118"/>
        <v>0</v>
      </c>
      <c r="GM26" s="40" t="str">
        <f t="shared" si="118"/>
        <v/>
      </c>
      <c r="GN26" s="40" t="str">
        <f t="shared" si="118"/>
        <v/>
      </c>
    </row>
    <row r="27" spans="1:196" hidden="1" x14ac:dyDescent="0.25">
      <c r="A27">
        <v>3</v>
      </c>
      <c r="B27">
        <v>0</v>
      </c>
      <c r="C27">
        <v>7.4333352999999187</v>
      </c>
      <c r="D27" s="11">
        <f t="shared" si="15"/>
        <v>2.7394020084490742E-2</v>
      </c>
      <c r="E27" s="11">
        <f t="shared" si="16"/>
        <v>2.7377430555555558E-2</v>
      </c>
      <c r="F27" s="1">
        <v>1</v>
      </c>
      <c r="G27" s="1" t="s">
        <v>288</v>
      </c>
      <c r="H27" s="1">
        <v>25</v>
      </c>
      <c r="J27" s="6"/>
      <c r="K27" s="23">
        <f t="shared" si="17"/>
        <v>1</v>
      </c>
      <c r="L27" s="23">
        <f t="shared" si="18"/>
        <v>1</v>
      </c>
      <c r="M27" s="6">
        <f t="shared" si="19"/>
        <v>0</v>
      </c>
      <c r="N27" s="6">
        <f t="shared" si="20"/>
        <v>0</v>
      </c>
      <c r="O27" s="57">
        <f t="shared" si="21"/>
        <v>0</v>
      </c>
      <c r="P27" s="4">
        <v>2.7307986111111113E-2</v>
      </c>
      <c r="Q27" s="4">
        <v>2.7308912037037034E-2</v>
      </c>
      <c r="R27" s="4">
        <v>2.7308912037037034E-2</v>
      </c>
      <c r="S27" s="4">
        <v>2.7309953703703701E-2</v>
      </c>
      <c r="T27" s="16">
        <v>2.7308912037037034E-2</v>
      </c>
      <c r="U27" s="4">
        <v>2.7309953703703701E-2</v>
      </c>
      <c r="V27" s="4">
        <v>2.7314467592592592E-2</v>
      </c>
      <c r="W27" s="16">
        <v>2.7349537037037037E-2</v>
      </c>
      <c r="X27" s="4">
        <v>2.7353472222222227E-2</v>
      </c>
      <c r="Y27" s="4"/>
      <c r="Z27" s="16"/>
      <c r="AA27" s="4"/>
      <c r="AB27" s="4"/>
      <c r="AC27" s="16"/>
      <c r="AD27" s="4"/>
      <c r="AE27" s="4"/>
      <c r="AF27" s="4">
        <v>2.7393750000000005E-2</v>
      </c>
      <c r="AG27" s="4">
        <f t="shared" si="22"/>
        <v>2.7377430555555558E-2</v>
      </c>
      <c r="AH27" s="4" t="str">
        <f t="shared" si="23"/>
        <v>EB</v>
      </c>
      <c r="AI27" s="4" t="str">
        <f t="shared" si="7"/>
        <v>X</v>
      </c>
      <c r="AJ27" s="1" t="s">
        <v>282</v>
      </c>
      <c r="AK27" s="17" t="s">
        <v>280</v>
      </c>
      <c r="AL27" s="1" t="s">
        <v>282</v>
      </c>
      <c r="AM27" s="1" t="s">
        <v>280</v>
      </c>
      <c r="AN27" s="17" t="s">
        <v>286</v>
      </c>
      <c r="AO27" s="1" t="s">
        <v>280</v>
      </c>
      <c r="AW27" s="1" t="str">
        <f t="shared" si="24"/>
        <v>ic</v>
      </c>
      <c r="AY27" s="1">
        <f t="shared" si="25"/>
        <v>1</v>
      </c>
      <c r="AZ27" s="1">
        <f t="shared" si="8"/>
        <v>5</v>
      </c>
      <c r="BA27" s="1">
        <f t="shared" si="26"/>
        <v>5</v>
      </c>
      <c r="BB27" s="1">
        <f t="shared" si="27"/>
        <v>0</v>
      </c>
      <c r="BC27" s="24">
        <f t="shared" si="28"/>
        <v>9.2592592592158351E-7</v>
      </c>
      <c r="BD27" s="24">
        <f t="shared" si="120"/>
        <v>1.0416666666665519E-6</v>
      </c>
      <c r="BE27" s="24">
        <f t="shared" si="120"/>
        <v>4.5138888888907047E-6</v>
      </c>
      <c r="BF27" s="24">
        <f t="shared" si="120"/>
        <v>3.5069444444445208E-5</v>
      </c>
      <c r="BG27" s="24">
        <f t="shared" si="120"/>
        <v>3.9351851851901487E-6</v>
      </c>
      <c r="BH27" s="24" t="str">
        <f t="shared" si="120"/>
        <v/>
      </c>
      <c r="BI27" s="24" t="str">
        <f t="shared" si="120"/>
        <v/>
      </c>
      <c r="BJ27" s="24" t="str">
        <f t="shared" si="120"/>
        <v/>
      </c>
      <c r="BK27" s="24" t="str">
        <f t="shared" si="120"/>
        <v/>
      </c>
      <c r="BL27" s="24" t="str">
        <f t="shared" si="120"/>
        <v/>
      </c>
      <c r="BM27" s="24" t="str">
        <f t="shared" si="120"/>
        <v/>
      </c>
      <c r="BN27" s="24" t="str">
        <f t="shared" si="120"/>
        <v/>
      </c>
      <c r="BO27" s="24">
        <f t="shared" si="119"/>
        <v>2.3958333333330695E-5</v>
      </c>
      <c r="BQ27" s="24" t="str">
        <f t="shared" si="29"/>
        <v/>
      </c>
      <c r="BR27" s="24">
        <f t="shared" si="30"/>
        <v>1.0416666666665519E-6</v>
      </c>
      <c r="BS27" s="24" t="str">
        <f t="shared" si="31"/>
        <v/>
      </c>
      <c r="BT27" s="24">
        <f t="shared" si="32"/>
        <v>3.5069444444445208E-5</v>
      </c>
      <c r="BU27" s="24" t="str">
        <f t="shared" si="33"/>
        <v/>
      </c>
      <c r="BV27" s="24" t="str">
        <f t="shared" si="34"/>
        <v/>
      </c>
      <c r="BW27" s="24" t="str">
        <f t="shared" si="35"/>
        <v/>
      </c>
      <c r="BX27" s="24" t="str">
        <f t="shared" si="36"/>
        <v/>
      </c>
      <c r="BY27" s="24" t="str">
        <f t="shared" si="37"/>
        <v/>
      </c>
      <c r="BZ27" s="24" t="str">
        <f t="shared" si="38"/>
        <v/>
      </c>
      <c r="CA27" s="24" t="str">
        <f t="shared" si="39"/>
        <v/>
      </c>
      <c r="CB27" s="24" t="str">
        <f t="shared" si="40"/>
        <v/>
      </c>
      <c r="CC27" s="24">
        <f t="shared" si="41"/>
        <v>2.3958333333330695E-5</v>
      </c>
      <c r="CD27" s="1">
        <f t="shared" si="42"/>
        <v>0</v>
      </c>
      <c r="CE27" s="1">
        <f t="shared" si="43"/>
        <v>3</v>
      </c>
      <c r="CF27" s="24">
        <f t="shared" si="44"/>
        <v>6.0069444444442455E-5</v>
      </c>
      <c r="CG27" s="24">
        <f t="shared" si="45"/>
        <v>2.0023148148147485E-5</v>
      </c>
      <c r="CH27" s="24">
        <f t="shared" si="46"/>
        <v>3.5069444444445208E-5</v>
      </c>
      <c r="CI27" s="24">
        <f t="shared" si="47"/>
        <v>1.0416666666665519E-6</v>
      </c>
      <c r="CJ27" s="24">
        <f t="shared" si="48"/>
        <v>1.0416666666665519E-6</v>
      </c>
      <c r="CM27" s="24" t="str">
        <f t="shared" si="49"/>
        <v/>
      </c>
      <c r="CN27" s="24" t="str">
        <f t="shared" si="50"/>
        <v/>
      </c>
      <c r="CO27" s="24" t="str">
        <f t="shared" si="51"/>
        <v/>
      </c>
      <c r="CP27" s="24" t="str">
        <f t="shared" si="52"/>
        <v/>
      </c>
      <c r="CQ27" s="24">
        <f t="shared" si="53"/>
        <v>3.9351851851901487E-6</v>
      </c>
      <c r="CR27" s="24" t="str">
        <f t="shared" si="54"/>
        <v/>
      </c>
      <c r="CS27" s="24" t="str">
        <f t="shared" si="55"/>
        <v/>
      </c>
      <c r="CT27" s="24" t="str">
        <f t="shared" si="56"/>
        <v/>
      </c>
      <c r="CU27" s="24" t="str">
        <f t="shared" si="57"/>
        <v/>
      </c>
      <c r="CV27" s="24" t="str">
        <f t="shared" si="58"/>
        <v/>
      </c>
      <c r="CW27" s="24" t="str">
        <f t="shared" si="59"/>
        <v/>
      </c>
      <c r="CX27" s="24" t="str">
        <f t="shared" si="60"/>
        <v/>
      </c>
      <c r="CY27" s="24" t="str">
        <f t="shared" si="61"/>
        <v/>
      </c>
      <c r="CZ27" s="1">
        <f t="shared" si="62"/>
        <v>0</v>
      </c>
      <c r="DA27" s="1">
        <f t="shared" si="63"/>
        <v>1</v>
      </c>
      <c r="DB27" s="24">
        <f t="shared" si="64"/>
        <v>3.9351851851901487E-6</v>
      </c>
      <c r="DC27" s="24">
        <f t="shared" si="65"/>
        <v>3.9351851851901487E-6</v>
      </c>
      <c r="DD27" s="24">
        <f t="shared" si="66"/>
        <v>3.9351851851901487E-6</v>
      </c>
      <c r="DE27" s="24">
        <f t="shared" si="67"/>
        <v>3.9351851851901487E-6</v>
      </c>
      <c r="DF27" s="24">
        <f t="shared" si="68"/>
        <v>3.9351851851901487E-6</v>
      </c>
      <c r="DI27" s="24">
        <f t="shared" si="69"/>
        <v>9.2592592592158351E-7</v>
      </c>
      <c r="DJ27" s="24" t="str">
        <f t="shared" si="70"/>
        <v/>
      </c>
      <c r="DK27" s="24">
        <f t="shared" si="71"/>
        <v>4.5138888888907047E-6</v>
      </c>
      <c r="DL27" s="24" t="str">
        <f t="shared" si="72"/>
        <v/>
      </c>
      <c r="DM27" s="24" t="str">
        <f t="shared" si="73"/>
        <v/>
      </c>
      <c r="DN27" s="24" t="str">
        <f t="shared" si="74"/>
        <v/>
      </c>
      <c r="DO27" s="24" t="str">
        <f t="shared" si="75"/>
        <v/>
      </c>
      <c r="DP27" s="24" t="str">
        <f t="shared" si="76"/>
        <v/>
      </c>
      <c r="DQ27" s="24" t="str">
        <f t="shared" si="77"/>
        <v/>
      </c>
      <c r="DR27" s="24" t="str">
        <f t="shared" si="78"/>
        <v/>
      </c>
      <c r="DS27" s="24" t="str">
        <f t="shared" si="79"/>
        <v/>
      </c>
      <c r="DT27" s="24" t="str">
        <f t="shared" si="80"/>
        <v/>
      </c>
      <c r="DU27" s="24" t="str">
        <f t="shared" si="81"/>
        <v/>
      </c>
      <c r="DV27" s="1">
        <f t="shared" si="82"/>
        <v>1</v>
      </c>
      <c r="DW27" s="1">
        <f t="shared" si="83"/>
        <v>2</v>
      </c>
      <c r="DX27" s="24">
        <f t="shared" si="84"/>
        <v>5.4398148148122882E-6</v>
      </c>
      <c r="DY27" s="24">
        <f t="shared" si="85"/>
        <v>2.7199074074061441E-6</v>
      </c>
      <c r="DZ27" s="24">
        <f t="shared" si="86"/>
        <v>4.5138888888907047E-6</v>
      </c>
      <c r="EA27" s="24">
        <f t="shared" si="87"/>
        <v>9.2592592592158351E-7</v>
      </c>
      <c r="EB27" s="24">
        <f t="shared" si="88"/>
        <v>4.5138888888907047E-6</v>
      </c>
      <c r="EE27" s="24" t="str">
        <f t="shared" si="89"/>
        <v/>
      </c>
      <c r="EF27" s="24" t="str">
        <f t="shared" si="90"/>
        <v/>
      </c>
      <c r="EG27" s="24" t="str">
        <f t="shared" si="91"/>
        <v/>
      </c>
      <c r="EH27" s="24" t="str">
        <f t="shared" si="92"/>
        <v/>
      </c>
      <c r="EI27" s="24" t="str">
        <f t="shared" si="93"/>
        <v/>
      </c>
      <c r="EJ27" s="24" t="str">
        <f t="shared" si="94"/>
        <v/>
      </c>
      <c r="EK27" s="24" t="str">
        <f t="shared" si="95"/>
        <v/>
      </c>
      <c r="EL27" s="24" t="str">
        <f t="shared" si="96"/>
        <v/>
      </c>
      <c r="EM27" s="24" t="str">
        <f t="shared" si="97"/>
        <v/>
      </c>
      <c r="EN27" s="24" t="str">
        <f t="shared" si="98"/>
        <v/>
      </c>
      <c r="EO27" s="24" t="str">
        <f t="shared" si="99"/>
        <v/>
      </c>
      <c r="EP27" s="24" t="str">
        <f t="shared" si="100"/>
        <v/>
      </c>
      <c r="EQ27" s="24" t="str">
        <f t="shared" si="101"/>
        <v/>
      </c>
      <c r="ER27" s="1">
        <f t="shared" si="102"/>
        <v>0</v>
      </c>
      <c r="ES27" s="1">
        <f t="shared" si="103"/>
        <v>0</v>
      </c>
      <c r="ET27" s="24">
        <f t="shared" si="104"/>
        <v>0</v>
      </c>
      <c r="EU27" s="24" t="str">
        <f t="shared" si="105"/>
        <v/>
      </c>
      <c r="EV27" s="24">
        <f t="shared" si="106"/>
        <v>0</v>
      </c>
      <c r="EW27" s="24" t="str">
        <f t="shared" si="107"/>
        <v/>
      </c>
      <c r="EX27" s="24" t="str">
        <f t="shared" si="108"/>
        <v/>
      </c>
      <c r="EZ27" s="24">
        <f t="shared" si="109"/>
        <v>6.9444444444444892E-5</v>
      </c>
      <c r="FA27" s="24">
        <f t="shared" si="110"/>
        <v>6.9444444444444444E-5</v>
      </c>
      <c r="FB27" s="40">
        <f t="shared" si="111"/>
        <v>-3.8640965427383378E-14</v>
      </c>
      <c r="FD27" s="24">
        <f t="shared" si="112"/>
        <v>9.2592592592158351E-7</v>
      </c>
      <c r="FE27" s="24">
        <f t="shared" si="113"/>
        <v>0</v>
      </c>
      <c r="FG27" s="49">
        <f>K27</f>
        <v>1</v>
      </c>
      <c r="FH27" s="8">
        <f>C27</f>
        <v>7.4333352999999187</v>
      </c>
      <c r="FI27" s="49">
        <f>L27</f>
        <v>1</v>
      </c>
      <c r="FJ27" s="49">
        <f t="shared" si="121"/>
        <v>1</v>
      </c>
      <c r="FK27" s="49">
        <f t="shared" si="121"/>
        <v>5</v>
      </c>
      <c r="FL27" s="51">
        <f t="shared" si="114"/>
        <v>7.9999999999624816E-2</v>
      </c>
      <c r="FM27" s="49">
        <f t="shared" si="122"/>
        <v>0</v>
      </c>
      <c r="FN27" s="49">
        <f t="shared" si="122"/>
        <v>3</v>
      </c>
      <c r="FO27" s="51">
        <f t="shared" si="115"/>
        <v>5.1899999999998281</v>
      </c>
      <c r="FP27" s="51">
        <f t="shared" si="115"/>
        <v>1.7299999999999427</v>
      </c>
      <c r="FQ27" s="51">
        <f t="shared" si="115"/>
        <v>3.030000000000066</v>
      </c>
      <c r="FR27" s="51">
        <f t="shared" si="115"/>
        <v>8.9999999999990088E-2</v>
      </c>
      <c r="FS27" s="51">
        <f t="shared" si="115"/>
        <v>8.9999999999990088E-2</v>
      </c>
      <c r="FT27" s="1">
        <f t="shared" si="123"/>
        <v>0</v>
      </c>
      <c r="FU27" s="1">
        <f t="shared" si="123"/>
        <v>1</v>
      </c>
      <c r="FV27" s="51">
        <f t="shared" si="126"/>
        <v>0.34000000000042885</v>
      </c>
      <c r="FW27" s="51">
        <f t="shared" si="126"/>
        <v>0.34000000000042885</v>
      </c>
      <c r="FX27" s="51">
        <f t="shared" si="126"/>
        <v>0.34000000000042885</v>
      </c>
      <c r="FY27" s="51">
        <f t="shared" si="126"/>
        <v>0.34000000000042885</v>
      </c>
      <c r="FZ27" s="51">
        <f t="shared" si="126"/>
        <v>0.34000000000042885</v>
      </c>
      <c r="GA27" s="1">
        <f t="shared" si="124"/>
        <v>1</v>
      </c>
      <c r="GB27" s="1">
        <f t="shared" si="124"/>
        <v>2</v>
      </c>
      <c r="GC27" s="51">
        <f t="shared" si="117"/>
        <v>0.4699999999997817</v>
      </c>
      <c r="GD27" s="51">
        <f t="shared" si="117"/>
        <v>0.23499999999989085</v>
      </c>
      <c r="GE27" s="51">
        <f t="shared" si="117"/>
        <v>0.39000000000015689</v>
      </c>
      <c r="GF27" s="51">
        <f t="shared" si="117"/>
        <v>7.9999999999624816E-2</v>
      </c>
      <c r="GG27" s="51">
        <f t="shared" si="117"/>
        <v>0.39000000000015689</v>
      </c>
      <c r="GH27" s="1">
        <f t="shared" si="125"/>
        <v>0</v>
      </c>
      <c r="GI27" s="1">
        <f t="shared" si="125"/>
        <v>0</v>
      </c>
      <c r="GJ27" s="40">
        <f t="shared" si="118"/>
        <v>0</v>
      </c>
      <c r="GK27" s="40" t="str">
        <f t="shared" si="118"/>
        <v/>
      </c>
      <c r="GL27" s="40">
        <f t="shared" si="118"/>
        <v>0</v>
      </c>
      <c r="GM27" s="40" t="str">
        <f t="shared" si="118"/>
        <v/>
      </c>
      <c r="GN27" s="40" t="str">
        <f t="shared" si="118"/>
        <v/>
      </c>
    </row>
    <row r="28" spans="1:196" x14ac:dyDescent="0.25">
      <c r="A28">
        <v>3</v>
      </c>
      <c r="B28">
        <v>0</v>
      </c>
      <c r="C28">
        <v>6.2499995999999811</v>
      </c>
      <c r="D28" s="11">
        <f t="shared" si="15"/>
        <v>7.2337958333333109E-5</v>
      </c>
      <c r="E28" s="11">
        <f t="shared" si="16"/>
        <v>6.9444444444444444E-5</v>
      </c>
      <c r="F28" s="1">
        <v>1</v>
      </c>
      <c r="G28" s="1" t="s">
        <v>288</v>
      </c>
      <c r="H28" s="1">
        <v>26</v>
      </c>
      <c r="J28" s="6" t="s">
        <v>293</v>
      </c>
      <c r="K28" s="23">
        <f t="shared" si="17"/>
        <v>0</v>
      </c>
      <c r="L28" s="23"/>
      <c r="M28" s="6"/>
      <c r="N28" s="6"/>
      <c r="O28" s="57"/>
      <c r="P28" s="4"/>
      <c r="Q28" s="4"/>
      <c r="R28" s="4"/>
      <c r="S28" s="4"/>
      <c r="T28" s="16"/>
      <c r="U28" s="4"/>
      <c r="V28" s="4"/>
      <c r="W28" s="16"/>
      <c r="X28" s="4"/>
      <c r="Y28" s="4"/>
      <c r="Z28" s="16"/>
      <c r="AA28" s="4"/>
      <c r="AB28" s="4"/>
      <c r="AC28" s="16"/>
      <c r="AD28" s="4"/>
      <c r="AE28" s="4"/>
      <c r="AF28" s="4"/>
      <c r="AG28" s="4"/>
      <c r="AH28" s="4"/>
      <c r="AI28" s="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F28" s="24"/>
      <c r="CG28" s="24"/>
      <c r="CH28" s="24"/>
      <c r="CI28" s="24"/>
      <c r="CJ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DB28" s="24"/>
      <c r="DC28" s="24"/>
      <c r="DD28" s="24"/>
      <c r="DE28" s="24"/>
      <c r="DF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X28" s="24"/>
      <c r="DY28" s="24"/>
      <c r="DZ28" s="24"/>
      <c r="EA28" s="24"/>
      <c r="EB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T28" s="24"/>
      <c r="EU28" s="24"/>
      <c r="EV28" s="24"/>
      <c r="EW28" s="24"/>
      <c r="EX28" s="24"/>
      <c r="EZ28" s="24"/>
      <c r="FA28" s="24"/>
      <c r="FB28" s="40"/>
      <c r="FD28" s="24"/>
      <c r="FE28" s="24"/>
      <c r="FG28" s="49"/>
      <c r="FH28" s="8"/>
      <c r="FI28" s="49"/>
      <c r="FJ28" s="49"/>
      <c r="FK28" s="49"/>
      <c r="FL28" s="51"/>
      <c r="FM28" s="49"/>
      <c r="FN28" s="49"/>
      <c r="FO28" s="51"/>
      <c r="FP28" s="51"/>
      <c r="FQ28" s="51"/>
      <c r="FR28" s="51"/>
      <c r="FS28" s="51"/>
      <c r="FV28" s="51"/>
      <c r="FW28" s="51"/>
      <c r="FX28" s="51"/>
      <c r="FY28" s="51"/>
      <c r="FZ28" s="51"/>
      <c r="GC28" s="51"/>
      <c r="GD28" s="51"/>
      <c r="GE28" s="51"/>
      <c r="GF28" s="51"/>
      <c r="GG28" s="51"/>
      <c r="GJ28" s="40"/>
      <c r="GK28" s="40"/>
      <c r="GL28" s="40"/>
      <c r="GM28" s="40"/>
      <c r="GN28" s="40"/>
    </row>
    <row r="29" spans="1:196" hidden="1" x14ac:dyDescent="0.25">
      <c r="A29">
        <v>3</v>
      </c>
      <c r="B29">
        <v>0</v>
      </c>
      <c r="C29">
        <v>8.2999947000001555</v>
      </c>
      <c r="D29" s="11">
        <f t="shared" si="15"/>
        <v>2.8992245309027782E-2</v>
      </c>
      <c r="E29" s="11">
        <f t="shared" si="16"/>
        <v>2.8965625000000002E-2</v>
      </c>
      <c r="F29" s="1">
        <v>1</v>
      </c>
      <c r="G29" s="1" t="s">
        <v>283</v>
      </c>
      <c r="H29" s="1">
        <v>51</v>
      </c>
      <c r="J29" s="6" t="s">
        <v>348</v>
      </c>
      <c r="K29" s="23">
        <f>K38</f>
        <v>1</v>
      </c>
      <c r="L29" s="23">
        <f t="shared" si="18"/>
        <v>1</v>
      </c>
      <c r="M29" s="6">
        <f t="shared" si="19"/>
        <v>0</v>
      </c>
      <c r="N29" s="6">
        <f t="shared" si="20"/>
        <v>0</v>
      </c>
      <c r="O29" s="57">
        <f t="shared" si="21"/>
        <v>0</v>
      </c>
      <c r="P29" s="4">
        <v>2.8896180555555557E-2</v>
      </c>
      <c r="Q29" s="4">
        <v>2.8896643518518519E-2</v>
      </c>
      <c r="R29" s="4">
        <v>2.8896643518518519E-2</v>
      </c>
      <c r="S29" s="4">
        <v>2.8897337962962965E-2</v>
      </c>
      <c r="T29" s="16">
        <v>2.8896643518518519E-2</v>
      </c>
      <c r="U29" s="4">
        <v>2.8897337962962965E-2</v>
      </c>
      <c r="V29" s="4">
        <v>2.8897569444444441E-2</v>
      </c>
      <c r="W29" s="16">
        <v>2.8897800925925924E-2</v>
      </c>
      <c r="X29" s="4">
        <v>2.8897916666666666E-2</v>
      </c>
      <c r="Y29" s="4">
        <v>2.8898148148148145E-2</v>
      </c>
      <c r="Z29" s="16">
        <v>2.8898379629629628E-2</v>
      </c>
      <c r="AA29" s="4">
        <v>2.8898611111111111E-2</v>
      </c>
      <c r="AB29" s="4">
        <v>2.8898958333333332E-2</v>
      </c>
      <c r="AC29" s="16">
        <v>2.8899189814814819E-2</v>
      </c>
      <c r="AD29" s="4">
        <v>2.889953703703704E-2</v>
      </c>
      <c r="AE29" s="4"/>
      <c r="AF29" s="4">
        <v>2.8991782407407411E-2</v>
      </c>
      <c r="AG29" s="4">
        <f t="shared" si="22"/>
        <v>2.8965625000000002E-2</v>
      </c>
      <c r="AH29" s="4" t="str">
        <f t="shared" si="23"/>
        <v>EB</v>
      </c>
      <c r="AI29" s="4" t="str">
        <f t="shared" si="7"/>
        <v>X</v>
      </c>
      <c r="AJ29" s="1" t="s">
        <v>282</v>
      </c>
      <c r="AK29" s="17" t="s">
        <v>280</v>
      </c>
      <c r="AL29" s="1" t="s">
        <v>282</v>
      </c>
      <c r="AM29" s="1" t="s">
        <v>280</v>
      </c>
      <c r="AN29" s="17" t="s">
        <v>282</v>
      </c>
      <c r="AO29" s="1" t="s">
        <v>280</v>
      </c>
      <c r="AP29" s="1" t="s">
        <v>282</v>
      </c>
      <c r="AQ29" s="17" t="s">
        <v>280</v>
      </c>
      <c r="AR29" s="1" t="s">
        <v>282</v>
      </c>
      <c r="AS29" s="1" t="s">
        <v>280</v>
      </c>
      <c r="AT29" s="17" t="s">
        <v>282</v>
      </c>
      <c r="AU29" s="1" t="s">
        <v>280</v>
      </c>
      <c r="AW29" s="1" t="str">
        <f t="shared" si="24"/>
        <v>ic</v>
      </c>
      <c r="AY29" s="1">
        <f t="shared" si="25"/>
        <v>1</v>
      </c>
      <c r="AZ29" s="1">
        <f t="shared" si="8"/>
        <v>11</v>
      </c>
      <c r="BA29" s="1">
        <f t="shared" si="26"/>
        <v>11</v>
      </c>
      <c r="BB29" s="1">
        <f t="shared" si="27"/>
        <v>0</v>
      </c>
      <c r="BC29" s="24">
        <f t="shared" si="28"/>
        <v>4.6296296296252648E-7</v>
      </c>
      <c r="BD29" s="24">
        <f t="shared" si="120"/>
        <v>6.9444444444552444E-7</v>
      </c>
      <c r="BE29" s="24">
        <f t="shared" si="120"/>
        <v>2.3148148147605907E-7</v>
      </c>
      <c r="BF29" s="24">
        <f t="shared" si="120"/>
        <v>2.3148148148299796E-7</v>
      </c>
      <c r="BG29" s="24">
        <f t="shared" si="120"/>
        <v>1.1574074074149898E-7</v>
      </c>
      <c r="BH29" s="24">
        <f t="shared" si="120"/>
        <v>2.3148148147952852E-7</v>
      </c>
      <c r="BI29" s="24">
        <f t="shared" si="120"/>
        <v>2.3148148148299796E-7</v>
      </c>
      <c r="BJ29" s="24">
        <f t="shared" si="120"/>
        <v>2.3148148148299796E-7</v>
      </c>
      <c r="BK29" s="24">
        <f t="shared" si="120"/>
        <v>3.472222222210275E-7</v>
      </c>
      <c r="BL29" s="24">
        <f t="shared" si="120"/>
        <v>2.3148148148646741E-7</v>
      </c>
      <c r="BM29" s="24">
        <f t="shared" si="120"/>
        <v>3.472222222210275E-7</v>
      </c>
      <c r="BN29" s="24" t="str">
        <f t="shared" si="120"/>
        <v/>
      </c>
      <c r="BO29" s="24">
        <f t="shared" si="119"/>
        <v>6.6087962962962238E-5</v>
      </c>
      <c r="BQ29" s="24" t="str">
        <f t="shared" si="29"/>
        <v/>
      </c>
      <c r="BR29" s="24">
        <f t="shared" si="30"/>
        <v>6.9444444444552444E-7</v>
      </c>
      <c r="BS29" s="24" t="str">
        <f t="shared" si="31"/>
        <v/>
      </c>
      <c r="BT29" s="24">
        <f t="shared" si="32"/>
        <v>2.3148148148299796E-7</v>
      </c>
      <c r="BU29" s="24" t="str">
        <f t="shared" si="33"/>
        <v/>
      </c>
      <c r="BV29" s="24">
        <f t="shared" si="34"/>
        <v>2.3148148147952852E-7</v>
      </c>
      <c r="BW29" s="24" t="str">
        <f t="shared" si="35"/>
        <v/>
      </c>
      <c r="BX29" s="24">
        <f t="shared" si="36"/>
        <v>2.3148148148299796E-7</v>
      </c>
      <c r="BY29" s="24" t="str">
        <f t="shared" si="37"/>
        <v/>
      </c>
      <c r="BZ29" s="24">
        <f t="shared" si="38"/>
        <v>2.3148148148646741E-7</v>
      </c>
      <c r="CA29" s="24" t="str">
        <f t="shared" si="39"/>
        <v/>
      </c>
      <c r="CB29" s="24" t="str">
        <f t="shared" si="40"/>
        <v/>
      </c>
      <c r="CC29" s="24">
        <f t="shared" si="41"/>
        <v>6.6087962962962238E-5</v>
      </c>
      <c r="CD29" s="1">
        <f t="shared" si="42"/>
        <v>0</v>
      </c>
      <c r="CE29" s="1">
        <f t="shared" si="43"/>
        <v>6</v>
      </c>
      <c r="CF29" s="24">
        <f t="shared" si="44"/>
        <v>6.7708333333339754E-5</v>
      </c>
      <c r="CG29" s="24">
        <f t="shared" si="45"/>
        <v>1.1284722222223292E-5</v>
      </c>
      <c r="CH29" s="24">
        <f t="shared" si="46"/>
        <v>6.6087962962962238E-5</v>
      </c>
      <c r="CI29" s="24">
        <f t="shared" si="47"/>
        <v>6.9444444444552444E-7</v>
      </c>
      <c r="CJ29" s="24">
        <f t="shared" si="48"/>
        <v>6.9444444444552444E-7</v>
      </c>
      <c r="CM29" s="24" t="str">
        <f t="shared" si="49"/>
        <v/>
      </c>
      <c r="CN29" s="24" t="str">
        <f t="shared" si="50"/>
        <v/>
      </c>
      <c r="CO29" s="24" t="str">
        <f t="shared" si="51"/>
        <v/>
      </c>
      <c r="CP29" s="24" t="str">
        <f t="shared" si="52"/>
        <v/>
      </c>
      <c r="CQ29" s="24" t="str">
        <f t="shared" si="53"/>
        <v/>
      </c>
      <c r="CR29" s="24" t="str">
        <f t="shared" si="54"/>
        <v/>
      </c>
      <c r="CS29" s="24" t="str">
        <f t="shared" si="55"/>
        <v/>
      </c>
      <c r="CT29" s="24" t="str">
        <f t="shared" si="56"/>
        <v/>
      </c>
      <c r="CU29" s="24" t="str">
        <f t="shared" si="57"/>
        <v/>
      </c>
      <c r="CV29" s="24" t="str">
        <f t="shared" si="58"/>
        <v/>
      </c>
      <c r="CW29" s="24" t="str">
        <f t="shared" si="59"/>
        <v/>
      </c>
      <c r="CX29" s="24" t="str">
        <f t="shared" si="60"/>
        <v/>
      </c>
      <c r="CY29" s="24" t="str">
        <f t="shared" si="61"/>
        <v/>
      </c>
      <c r="CZ29" s="1">
        <f t="shared" si="62"/>
        <v>0</v>
      </c>
      <c r="DA29" s="1">
        <f t="shared" si="63"/>
        <v>0</v>
      </c>
      <c r="DB29" s="24">
        <f t="shared" si="64"/>
        <v>0</v>
      </c>
      <c r="DC29" s="24" t="str">
        <f t="shared" si="65"/>
        <v/>
      </c>
      <c r="DD29" s="24">
        <f t="shared" si="66"/>
        <v>0</v>
      </c>
      <c r="DE29" s="24" t="str">
        <f t="shared" si="67"/>
        <v/>
      </c>
      <c r="DF29" s="24" t="str">
        <f t="shared" si="68"/>
        <v/>
      </c>
      <c r="DI29" s="24">
        <f t="shared" si="69"/>
        <v>4.6296296296252648E-7</v>
      </c>
      <c r="DJ29" s="24" t="str">
        <f t="shared" si="70"/>
        <v/>
      </c>
      <c r="DK29" s="24">
        <f t="shared" si="71"/>
        <v>2.3148148147605907E-7</v>
      </c>
      <c r="DL29" s="24" t="str">
        <f t="shared" si="72"/>
        <v/>
      </c>
      <c r="DM29" s="24">
        <f t="shared" si="73"/>
        <v>1.1574074074149898E-7</v>
      </c>
      <c r="DN29" s="24" t="str">
        <f t="shared" si="74"/>
        <v/>
      </c>
      <c r="DO29" s="24">
        <f t="shared" si="75"/>
        <v>2.3148148148299796E-7</v>
      </c>
      <c r="DP29" s="24" t="str">
        <f t="shared" si="76"/>
        <v/>
      </c>
      <c r="DQ29" s="24">
        <f t="shared" si="77"/>
        <v>3.472222222210275E-7</v>
      </c>
      <c r="DR29" s="24" t="str">
        <f t="shared" si="78"/>
        <v/>
      </c>
      <c r="DS29" s="24">
        <f t="shared" si="79"/>
        <v>3.472222222210275E-7</v>
      </c>
      <c r="DT29" s="24" t="str">
        <f t="shared" si="80"/>
        <v/>
      </c>
      <c r="DU29" s="24" t="str">
        <f t="shared" si="81"/>
        <v/>
      </c>
      <c r="DV29" s="1">
        <f t="shared" si="82"/>
        <v>1</v>
      </c>
      <c r="DW29" s="1">
        <f t="shared" si="83"/>
        <v>6</v>
      </c>
      <c r="DX29" s="24">
        <f t="shared" si="84"/>
        <v>1.7361111111051375E-6</v>
      </c>
      <c r="DY29" s="24">
        <f t="shared" si="85"/>
        <v>2.8935185185085627E-7</v>
      </c>
      <c r="DZ29" s="24">
        <f t="shared" si="86"/>
        <v>4.6296296296252648E-7</v>
      </c>
      <c r="EA29" s="24">
        <f t="shared" si="87"/>
        <v>4.6296296296252648E-7</v>
      </c>
      <c r="EB29" s="24">
        <f t="shared" si="88"/>
        <v>2.3148148147605907E-7</v>
      </c>
      <c r="EE29" s="24" t="str">
        <f t="shared" si="89"/>
        <v/>
      </c>
      <c r="EF29" s="24" t="str">
        <f t="shared" si="90"/>
        <v/>
      </c>
      <c r="EG29" s="24" t="str">
        <f t="shared" si="91"/>
        <v/>
      </c>
      <c r="EH29" s="24" t="str">
        <f t="shared" si="92"/>
        <v/>
      </c>
      <c r="EI29" s="24" t="str">
        <f t="shared" si="93"/>
        <v/>
      </c>
      <c r="EJ29" s="24" t="str">
        <f t="shared" si="94"/>
        <v/>
      </c>
      <c r="EK29" s="24" t="str">
        <f t="shared" si="95"/>
        <v/>
      </c>
      <c r="EL29" s="24" t="str">
        <f t="shared" si="96"/>
        <v/>
      </c>
      <c r="EM29" s="24" t="str">
        <f t="shared" si="97"/>
        <v/>
      </c>
      <c r="EN29" s="24" t="str">
        <f t="shared" si="98"/>
        <v/>
      </c>
      <c r="EO29" s="24" t="str">
        <f t="shared" si="99"/>
        <v/>
      </c>
      <c r="EP29" s="24" t="str">
        <f t="shared" si="100"/>
        <v/>
      </c>
      <c r="EQ29" s="24" t="str">
        <f t="shared" si="101"/>
        <v/>
      </c>
      <c r="ER29" s="1">
        <f t="shared" si="102"/>
        <v>0</v>
      </c>
      <c r="ES29" s="1">
        <f t="shared" si="103"/>
        <v>0</v>
      </c>
      <c r="ET29" s="24">
        <f t="shared" si="104"/>
        <v>0</v>
      </c>
      <c r="EU29" s="24" t="str">
        <f t="shared" si="105"/>
        <v/>
      </c>
      <c r="EV29" s="24">
        <f t="shared" si="106"/>
        <v>0</v>
      </c>
      <c r="EW29" s="24" t="str">
        <f t="shared" si="107"/>
        <v/>
      </c>
      <c r="EX29" s="24" t="str">
        <f t="shared" si="108"/>
        <v/>
      </c>
      <c r="EZ29" s="24">
        <f t="shared" si="109"/>
        <v>6.9444444444444892E-5</v>
      </c>
      <c r="FA29" s="24">
        <f t="shared" si="110"/>
        <v>6.9444444444444444E-5</v>
      </c>
      <c r="FB29" s="40">
        <f t="shared" si="111"/>
        <v>-3.8640965427383378E-14</v>
      </c>
      <c r="FD29" s="24">
        <f t="shared" si="112"/>
        <v>4.6296296296252648E-7</v>
      </c>
      <c r="FE29" s="24">
        <f t="shared" si="113"/>
        <v>0</v>
      </c>
      <c r="FG29" s="49">
        <f>K29</f>
        <v>1</v>
      </c>
      <c r="FH29" s="8">
        <f>C29</f>
        <v>8.2999947000001555</v>
      </c>
      <c r="FI29" s="49">
        <f>L29</f>
        <v>1</v>
      </c>
      <c r="FJ29" s="49">
        <f t="shared" si="121"/>
        <v>1</v>
      </c>
      <c r="FK29" s="49">
        <f t="shared" si="121"/>
        <v>11</v>
      </c>
      <c r="FL29" s="51">
        <f t="shared" si="114"/>
        <v>3.9999999999962288E-2</v>
      </c>
      <c r="FM29" s="49">
        <f t="shared" si="122"/>
        <v>0</v>
      </c>
      <c r="FN29" s="49">
        <f t="shared" si="122"/>
        <v>6</v>
      </c>
      <c r="FO29" s="51">
        <f t="shared" si="115"/>
        <v>5.8500000000005548</v>
      </c>
      <c r="FP29" s="51">
        <f t="shared" si="115"/>
        <v>0.97500000000009246</v>
      </c>
      <c r="FQ29" s="51">
        <f t="shared" si="115"/>
        <v>5.7099999999999369</v>
      </c>
      <c r="FR29" s="51">
        <f t="shared" si="115"/>
        <v>6.0000000000093312E-2</v>
      </c>
      <c r="FS29" s="51">
        <f t="shared" si="115"/>
        <v>6.0000000000093312E-2</v>
      </c>
      <c r="FT29" s="1">
        <f t="shared" si="123"/>
        <v>0</v>
      </c>
      <c r="FU29" s="1">
        <f t="shared" si="123"/>
        <v>0</v>
      </c>
      <c r="FV29" s="51">
        <f t="shared" si="126"/>
        <v>0</v>
      </c>
      <c r="FW29" s="51" t="str">
        <f t="shared" si="126"/>
        <v/>
      </c>
      <c r="FX29" s="51">
        <f t="shared" si="126"/>
        <v>0</v>
      </c>
      <c r="FY29" s="51" t="str">
        <f t="shared" si="126"/>
        <v/>
      </c>
      <c r="FZ29" s="51" t="str">
        <f t="shared" si="126"/>
        <v/>
      </c>
      <c r="GA29" s="1">
        <f t="shared" si="124"/>
        <v>1</v>
      </c>
      <c r="GB29" s="1">
        <f t="shared" si="124"/>
        <v>6</v>
      </c>
      <c r="GC29" s="51">
        <f t="shared" si="117"/>
        <v>0.14999999999948388</v>
      </c>
      <c r="GD29" s="51">
        <f t="shared" si="117"/>
        <v>2.499999999991398E-2</v>
      </c>
      <c r="GE29" s="51">
        <f t="shared" si="117"/>
        <v>3.9999999999962288E-2</v>
      </c>
      <c r="GF29" s="51">
        <f t="shared" si="117"/>
        <v>3.9999999999962288E-2</v>
      </c>
      <c r="GG29" s="51">
        <f t="shared" si="117"/>
        <v>1.9999999999531504E-2</v>
      </c>
      <c r="GH29" s="1">
        <f t="shared" si="125"/>
        <v>0</v>
      </c>
      <c r="GI29" s="1">
        <f t="shared" si="125"/>
        <v>0</v>
      </c>
      <c r="GJ29" s="40">
        <f t="shared" si="118"/>
        <v>0</v>
      </c>
      <c r="GK29" s="40" t="str">
        <f t="shared" si="118"/>
        <v/>
      </c>
      <c r="GL29" s="40">
        <f t="shared" si="118"/>
        <v>0</v>
      </c>
      <c r="GM29" s="40" t="str">
        <f t="shared" si="118"/>
        <v/>
      </c>
      <c r="GN29" s="40" t="str">
        <f t="shared" si="118"/>
        <v/>
      </c>
    </row>
    <row r="30" spans="1:196" x14ac:dyDescent="0.25">
      <c r="A30">
        <v>3</v>
      </c>
      <c r="B30">
        <v>0</v>
      </c>
      <c r="C30">
        <v>6.0666682000001888</v>
      </c>
      <c r="D30" s="11">
        <f t="shared" si="15"/>
        <v>7.0216067129631816E-5</v>
      </c>
      <c r="E30" s="11">
        <f t="shared" si="16"/>
        <v>6.9444444444444444E-5</v>
      </c>
      <c r="F30" s="1">
        <v>1</v>
      </c>
      <c r="G30" s="1" t="s">
        <v>283</v>
      </c>
      <c r="H30" s="1">
        <v>52</v>
      </c>
      <c r="J30" s="6" t="s">
        <v>293</v>
      </c>
      <c r="K30" s="23">
        <f t="shared" si="17"/>
        <v>0</v>
      </c>
      <c r="L30" s="23"/>
      <c r="M30" s="6"/>
      <c r="N30" s="6"/>
      <c r="O30" s="57"/>
      <c r="P30" s="4"/>
      <c r="Q30" s="4"/>
      <c r="R30" s="4"/>
      <c r="S30" s="4"/>
      <c r="T30" s="16"/>
      <c r="U30" s="4"/>
      <c r="V30" s="4"/>
      <c r="W30" s="16"/>
      <c r="X30" s="4"/>
      <c r="Y30" s="4"/>
      <c r="Z30" s="16"/>
      <c r="AA30" s="4"/>
      <c r="AB30" s="4"/>
      <c r="AC30" s="16"/>
      <c r="AD30" s="4"/>
      <c r="AE30" s="4"/>
      <c r="AF30" s="4"/>
      <c r="AG30" s="4"/>
      <c r="AH30" s="4"/>
      <c r="AI30" s="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F30" s="24"/>
      <c r="CG30" s="24"/>
      <c r="CH30" s="24"/>
      <c r="CI30" s="24"/>
      <c r="CJ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DB30" s="24"/>
      <c r="DC30" s="24"/>
      <c r="DD30" s="24"/>
      <c r="DE30" s="24"/>
      <c r="DF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X30" s="24"/>
      <c r="DY30" s="24"/>
      <c r="DZ30" s="24"/>
      <c r="EA30" s="24"/>
      <c r="EB30" s="24"/>
      <c r="EE30" s="24"/>
      <c r="EF30" s="24"/>
      <c r="EG30" s="24"/>
      <c r="EH30" s="24"/>
      <c r="EI30" s="24"/>
      <c r="EJ30" s="24"/>
      <c r="EK30" s="24"/>
      <c r="EL30" s="24"/>
      <c r="EM30" s="24"/>
      <c r="EN30" s="24"/>
      <c r="EO30" s="24"/>
      <c r="EP30" s="24"/>
      <c r="EQ30" s="24"/>
      <c r="ET30" s="24"/>
      <c r="EU30" s="24"/>
      <c r="EV30" s="24"/>
      <c r="EW30" s="24"/>
      <c r="EX30" s="24"/>
      <c r="EZ30" s="24"/>
      <c r="FA30" s="24"/>
      <c r="FB30" s="40"/>
      <c r="FD30" s="24"/>
      <c r="FE30" s="24"/>
      <c r="FG30" s="49"/>
      <c r="FH30" s="8"/>
      <c r="FI30" s="49"/>
      <c r="FJ30" s="49"/>
      <c r="FK30" s="49"/>
      <c r="FL30" s="51"/>
      <c r="FM30" s="49"/>
      <c r="FN30" s="49"/>
      <c r="FO30" s="51"/>
      <c r="FP30" s="51"/>
      <c r="FQ30" s="51"/>
      <c r="FR30" s="51"/>
      <c r="FS30" s="51"/>
      <c r="FV30" s="51"/>
      <c r="FW30" s="51"/>
      <c r="FX30" s="51"/>
      <c r="FY30" s="51"/>
      <c r="FZ30" s="51"/>
      <c r="GC30" s="51"/>
      <c r="GD30" s="51"/>
      <c r="GE30" s="51"/>
      <c r="GF30" s="51"/>
      <c r="GG30" s="51"/>
      <c r="GJ30" s="40"/>
      <c r="GK30" s="40"/>
      <c r="GL30" s="40"/>
      <c r="GM30" s="40"/>
      <c r="GN30" s="40"/>
    </row>
    <row r="31" spans="1:196" hidden="1" x14ac:dyDescent="0.25">
      <c r="A31">
        <v>3</v>
      </c>
      <c r="B31">
        <v>0</v>
      </c>
      <c r="C31">
        <v>4.5666694000000136</v>
      </c>
      <c r="D31" s="11">
        <f t="shared" si="15"/>
        <v>2.3978433673611105E-2</v>
      </c>
      <c r="E31" s="11">
        <f t="shared" si="16"/>
        <v>2.3995023148148144E-2</v>
      </c>
      <c r="F31" s="1">
        <v>1</v>
      </c>
      <c r="G31" s="1" t="s">
        <v>283</v>
      </c>
      <c r="H31" s="1">
        <v>53</v>
      </c>
      <c r="J31" s="6"/>
      <c r="K31" s="23">
        <f t="shared" si="17"/>
        <v>1</v>
      </c>
      <c r="L31" s="23">
        <f t="shared" si="18"/>
        <v>0</v>
      </c>
      <c r="M31" s="6">
        <f t="shared" si="19"/>
        <v>0</v>
      </c>
      <c r="N31" s="6">
        <f t="shared" si="20"/>
        <v>0</v>
      </c>
      <c r="O31" s="57">
        <f t="shared" si="21"/>
        <v>0</v>
      </c>
      <c r="P31" s="4">
        <v>2.3925578703703699E-2</v>
      </c>
      <c r="Q31" s="4">
        <v>2.3930555555555556E-2</v>
      </c>
      <c r="R31" s="4">
        <v>2.3931712962962964E-2</v>
      </c>
      <c r="S31" s="4">
        <v>2.3949074074074071E-2</v>
      </c>
      <c r="T31" s="16">
        <v>2.3931712962962964E-2</v>
      </c>
      <c r="U31" s="4">
        <v>2.3949074074074071E-2</v>
      </c>
      <c r="V31" s="4">
        <v>2.3952546296296298E-2</v>
      </c>
      <c r="W31" s="16">
        <v>2.3976504629629632E-2</v>
      </c>
      <c r="X31" s="4"/>
      <c r="Y31" s="4"/>
      <c r="Z31" s="16"/>
      <c r="AA31" s="4"/>
      <c r="AB31" s="4"/>
      <c r="AC31" s="16"/>
      <c r="AD31" s="4"/>
      <c r="AE31" s="4"/>
      <c r="AF31" s="4">
        <v>2.3977662037037037E-2</v>
      </c>
      <c r="AG31" s="4">
        <f t="shared" si="22"/>
        <v>2.3978433673611105E-2</v>
      </c>
      <c r="AH31" s="4" t="str">
        <f t="shared" si="23"/>
        <v>TO</v>
      </c>
      <c r="AI31" s="4" t="str">
        <f t="shared" si="7"/>
        <v/>
      </c>
      <c r="AJ31" s="1" t="s">
        <v>282</v>
      </c>
      <c r="AK31" s="17" t="s">
        <v>280</v>
      </c>
      <c r="AL31" s="1" t="s">
        <v>286</v>
      </c>
      <c r="AM31" s="1" t="s">
        <v>280</v>
      </c>
      <c r="AN31" s="17" t="s">
        <v>281</v>
      </c>
      <c r="AW31" s="1" t="str">
        <f t="shared" si="24"/>
        <v>wheel</v>
      </c>
      <c r="AY31" s="1">
        <f t="shared" si="25"/>
        <v>1</v>
      </c>
      <c r="AZ31" s="1">
        <f t="shared" si="8"/>
        <v>4</v>
      </c>
      <c r="BA31" s="1">
        <f t="shared" si="26"/>
        <v>4</v>
      </c>
      <c r="BB31" s="1">
        <f t="shared" si="27"/>
        <v>0</v>
      </c>
      <c r="BC31" s="24">
        <f t="shared" si="28"/>
        <v>6.1342592592647516E-6</v>
      </c>
      <c r="BD31" s="24">
        <f t="shared" si="120"/>
        <v>1.7361111111106886E-5</v>
      </c>
      <c r="BE31" s="24">
        <f t="shared" si="120"/>
        <v>3.4722222222276222E-6</v>
      </c>
      <c r="BF31" s="24">
        <f t="shared" si="120"/>
        <v>2.3958333333334164E-5</v>
      </c>
      <c r="BG31" s="24" t="str">
        <f t="shared" si="120"/>
        <v/>
      </c>
      <c r="BH31" s="24" t="str">
        <f t="shared" si="120"/>
        <v/>
      </c>
      <c r="BI31" s="24" t="str">
        <f t="shared" si="120"/>
        <v/>
      </c>
      <c r="BJ31" s="24" t="str">
        <f t="shared" si="120"/>
        <v/>
      </c>
      <c r="BK31" s="24" t="str">
        <f t="shared" si="120"/>
        <v/>
      </c>
      <c r="BL31" s="24" t="str">
        <f t="shared" si="120"/>
        <v/>
      </c>
      <c r="BM31" s="24" t="str">
        <f t="shared" si="120"/>
        <v/>
      </c>
      <c r="BN31" s="24" t="str">
        <f t="shared" si="120"/>
        <v/>
      </c>
      <c r="BO31" s="24">
        <f t="shared" si="119"/>
        <v>1.9290439814724503E-6</v>
      </c>
      <c r="BQ31" s="24" t="str">
        <f t="shared" si="29"/>
        <v/>
      </c>
      <c r="BR31" s="24">
        <f t="shared" si="30"/>
        <v>1.7361111111106886E-5</v>
      </c>
      <c r="BS31" s="24" t="str">
        <f t="shared" si="31"/>
        <v/>
      </c>
      <c r="BT31" s="24">
        <f t="shared" si="32"/>
        <v>2.3958333333334164E-5</v>
      </c>
      <c r="BU31" s="24" t="str">
        <f t="shared" si="33"/>
        <v/>
      </c>
      <c r="BV31" s="24" t="str">
        <f t="shared" si="34"/>
        <v/>
      </c>
      <c r="BW31" s="24" t="str">
        <f t="shared" si="35"/>
        <v/>
      </c>
      <c r="BX31" s="24" t="str">
        <f t="shared" si="36"/>
        <v/>
      </c>
      <c r="BY31" s="24" t="str">
        <f t="shared" si="37"/>
        <v/>
      </c>
      <c r="BZ31" s="24" t="str">
        <f t="shared" si="38"/>
        <v/>
      </c>
      <c r="CA31" s="24" t="str">
        <f t="shared" si="39"/>
        <v/>
      </c>
      <c r="CB31" s="24" t="str">
        <f t="shared" si="40"/>
        <v/>
      </c>
      <c r="CC31" s="24" t="str">
        <f t="shared" si="41"/>
        <v/>
      </c>
      <c r="CD31" s="1">
        <f t="shared" si="42"/>
        <v>0</v>
      </c>
      <c r="CE31" s="1">
        <f t="shared" si="43"/>
        <v>2</v>
      </c>
      <c r="CF31" s="24">
        <f t="shared" si="44"/>
        <v>4.131944444444105E-5</v>
      </c>
      <c r="CG31" s="24">
        <f t="shared" si="45"/>
        <v>2.0659722222220525E-5</v>
      </c>
      <c r="CH31" s="24">
        <f t="shared" si="46"/>
        <v>2.3958333333334164E-5</v>
      </c>
      <c r="CI31" s="24">
        <f t="shared" si="47"/>
        <v>1.7361111111106886E-5</v>
      </c>
      <c r="CJ31" s="24">
        <f t="shared" si="48"/>
        <v>1.7361111111106886E-5</v>
      </c>
      <c r="CM31" s="24" t="str">
        <f t="shared" si="49"/>
        <v/>
      </c>
      <c r="CN31" s="24" t="str">
        <f t="shared" si="50"/>
        <v/>
      </c>
      <c r="CO31" s="24">
        <f t="shared" si="51"/>
        <v>3.4722222222276222E-6</v>
      </c>
      <c r="CP31" s="24" t="str">
        <f t="shared" si="52"/>
        <v/>
      </c>
      <c r="CQ31" s="24" t="str">
        <f t="shared" si="53"/>
        <v/>
      </c>
      <c r="CR31" s="24" t="str">
        <f t="shared" si="54"/>
        <v/>
      </c>
      <c r="CS31" s="24" t="str">
        <f t="shared" si="55"/>
        <v/>
      </c>
      <c r="CT31" s="24" t="str">
        <f t="shared" si="56"/>
        <v/>
      </c>
      <c r="CU31" s="24" t="str">
        <f t="shared" si="57"/>
        <v/>
      </c>
      <c r="CV31" s="24" t="str">
        <f t="shared" si="58"/>
        <v/>
      </c>
      <c r="CW31" s="24" t="str">
        <f t="shared" si="59"/>
        <v/>
      </c>
      <c r="CX31" s="24" t="str">
        <f t="shared" si="60"/>
        <v/>
      </c>
      <c r="CY31" s="24" t="str">
        <f t="shared" si="61"/>
        <v/>
      </c>
      <c r="CZ31" s="1">
        <f t="shared" si="62"/>
        <v>0</v>
      </c>
      <c r="DA31" s="1">
        <f t="shared" si="63"/>
        <v>1</v>
      </c>
      <c r="DB31" s="24">
        <f t="shared" si="64"/>
        <v>3.4722222222276222E-6</v>
      </c>
      <c r="DC31" s="24">
        <f t="shared" si="65"/>
        <v>3.4722222222276222E-6</v>
      </c>
      <c r="DD31" s="24">
        <f t="shared" si="66"/>
        <v>3.4722222222276222E-6</v>
      </c>
      <c r="DE31" s="24">
        <f t="shared" si="67"/>
        <v>3.4722222222276222E-6</v>
      </c>
      <c r="DF31" s="24">
        <f t="shared" si="68"/>
        <v>3.4722222222276222E-6</v>
      </c>
      <c r="DI31" s="24">
        <f t="shared" si="69"/>
        <v>6.1342592592647516E-6</v>
      </c>
      <c r="DJ31" s="24" t="str">
        <f t="shared" si="70"/>
        <v/>
      </c>
      <c r="DK31" s="24" t="str">
        <f t="shared" si="71"/>
        <v/>
      </c>
      <c r="DL31" s="24" t="str">
        <f t="shared" si="72"/>
        <v/>
      </c>
      <c r="DM31" s="24" t="str">
        <f t="shared" si="73"/>
        <v/>
      </c>
      <c r="DN31" s="24" t="str">
        <f t="shared" si="74"/>
        <v/>
      </c>
      <c r="DO31" s="24" t="str">
        <f t="shared" si="75"/>
        <v/>
      </c>
      <c r="DP31" s="24" t="str">
        <f t="shared" si="76"/>
        <v/>
      </c>
      <c r="DQ31" s="24" t="str">
        <f t="shared" si="77"/>
        <v/>
      </c>
      <c r="DR31" s="24" t="str">
        <f t="shared" si="78"/>
        <v/>
      </c>
      <c r="DS31" s="24" t="str">
        <f t="shared" si="79"/>
        <v/>
      </c>
      <c r="DT31" s="24" t="str">
        <f t="shared" si="80"/>
        <v/>
      </c>
      <c r="DU31" s="24" t="str">
        <f t="shared" si="81"/>
        <v/>
      </c>
      <c r="DV31" s="1">
        <f t="shared" si="82"/>
        <v>1</v>
      </c>
      <c r="DW31" s="1">
        <f t="shared" si="83"/>
        <v>1</v>
      </c>
      <c r="DX31" s="24">
        <f t="shared" si="84"/>
        <v>6.1342592592647516E-6</v>
      </c>
      <c r="DY31" s="24">
        <f t="shared" si="85"/>
        <v>6.1342592592647516E-6</v>
      </c>
      <c r="DZ31" s="24">
        <f t="shared" si="86"/>
        <v>6.1342592592647516E-6</v>
      </c>
      <c r="EA31" s="24">
        <f t="shared" si="87"/>
        <v>6.1342592592647516E-6</v>
      </c>
      <c r="EB31" s="24" t="str">
        <f t="shared" si="88"/>
        <v/>
      </c>
      <c r="EE31" s="24" t="str">
        <f t="shared" si="89"/>
        <v/>
      </c>
      <c r="EF31" s="24" t="str">
        <f t="shared" si="90"/>
        <v/>
      </c>
      <c r="EG31" s="24" t="str">
        <f t="shared" si="91"/>
        <v/>
      </c>
      <c r="EH31" s="24" t="str">
        <f t="shared" si="92"/>
        <v/>
      </c>
      <c r="EI31" s="24" t="str">
        <f t="shared" si="93"/>
        <v/>
      </c>
      <c r="EJ31" s="24" t="str">
        <f t="shared" si="94"/>
        <v/>
      </c>
      <c r="EK31" s="24" t="str">
        <f t="shared" si="95"/>
        <v/>
      </c>
      <c r="EL31" s="24" t="str">
        <f t="shared" si="96"/>
        <v/>
      </c>
      <c r="EM31" s="24" t="str">
        <f t="shared" si="97"/>
        <v/>
      </c>
      <c r="EN31" s="24" t="str">
        <f t="shared" si="98"/>
        <v/>
      </c>
      <c r="EO31" s="24" t="str">
        <f t="shared" si="99"/>
        <v/>
      </c>
      <c r="EP31" s="24" t="str">
        <f t="shared" si="100"/>
        <v/>
      </c>
      <c r="EQ31" s="24">
        <f t="shared" si="101"/>
        <v>1.9290439814724503E-6</v>
      </c>
      <c r="ER31" s="1">
        <f t="shared" si="102"/>
        <v>0</v>
      </c>
      <c r="ES31" s="1">
        <f t="shared" si="103"/>
        <v>1</v>
      </c>
      <c r="ET31" s="24">
        <f t="shared" si="104"/>
        <v>1.9290439814724503E-6</v>
      </c>
      <c r="EU31" s="24">
        <f t="shared" si="105"/>
        <v>1.9290439814724503E-6</v>
      </c>
      <c r="EV31" s="24">
        <f t="shared" si="106"/>
        <v>1.9290439814724503E-6</v>
      </c>
      <c r="EW31" s="24">
        <f t="shared" si="107"/>
        <v>1.9290439814724503E-6</v>
      </c>
      <c r="EX31" s="24">
        <f t="shared" si="108"/>
        <v>1.9290439814724503E-6</v>
      </c>
      <c r="EZ31" s="24">
        <f t="shared" si="109"/>
        <v>5.2854969907405874E-5</v>
      </c>
      <c r="FA31" s="24">
        <f t="shared" si="110"/>
        <v>5.2854969907407568E-5</v>
      </c>
      <c r="FB31" s="40">
        <f t="shared" si="111"/>
        <v>1.463672932855431E-13</v>
      </c>
      <c r="FD31" s="24">
        <f t="shared" si="112"/>
        <v>6.1342592592647516E-6</v>
      </c>
      <c r="FE31" s="24">
        <f t="shared" si="113"/>
        <v>1.1574074074080509E-6</v>
      </c>
      <c r="FG31" s="49">
        <f>K31</f>
        <v>1</v>
      </c>
      <c r="FH31" s="8">
        <f>C31</f>
        <v>4.5666694000000136</v>
      </c>
      <c r="FI31" s="49">
        <f>L31</f>
        <v>0</v>
      </c>
      <c r="FJ31" s="49">
        <f t="shared" si="121"/>
        <v>1</v>
      </c>
      <c r="FK31" s="49">
        <f t="shared" si="121"/>
        <v>4</v>
      </c>
      <c r="FL31" s="51">
        <f t="shared" si="114"/>
        <v>0.53000000000047454</v>
      </c>
      <c r="FM31" s="49">
        <f t="shared" si="122"/>
        <v>0</v>
      </c>
      <c r="FN31" s="49">
        <f t="shared" si="122"/>
        <v>2</v>
      </c>
      <c r="FO31" s="51">
        <f t="shared" si="115"/>
        <v>3.5699999999997067</v>
      </c>
      <c r="FP31" s="51">
        <f t="shared" si="115"/>
        <v>1.7849999999998534</v>
      </c>
      <c r="FQ31" s="51">
        <f t="shared" si="115"/>
        <v>2.0700000000000718</v>
      </c>
      <c r="FR31" s="51">
        <f t="shared" si="115"/>
        <v>1.499999999999635</v>
      </c>
      <c r="FS31" s="51">
        <f t="shared" si="115"/>
        <v>1.499999999999635</v>
      </c>
      <c r="FT31" s="1">
        <f t="shared" si="123"/>
        <v>0</v>
      </c>
      <c r="FU31" s="1">
        <f t="shared" si="123"/>
        <v>1</v>
      </c>
      <c r="FV31" s="51">
        <f t="shared" si="126"/>
        <v>0.30000000000046656</v>
      </c>
      <c r="FW31" s="51">
        <f t="shared" si="126"/>
        <v>0.30000000000046656</v>
      </c>
      <c r="FX31" s="51">
        <f t="shared" si="126"/>
        <v>0.30000000000046656</v>
      </c>
      <c r="FY31" s="51">
        <f t="shared" si="126"/>
        <v>0.30000000000046656</v>
      </c>
      <c r="FZ31" s="51">
        <f t="shared" si="126"/>
        <v>0.30000000000046656</v>
      </c>
      <c r="GA31" s="1">
        <f t="shared" si="124"/>
        <v>1</v>
      </c>
      <c r="GB31" s="1">
        <f t="shared" si="124"/>
        <v>1</v>
      </c>
      <c r="GC31" s="51">
        <f t="shared" si="117"/>
        <v>0.53000000000047454</v>
      </c>
      <c r="GD31" s="51">
        <f t="shared" si="117"/>
        <v>0.53000000000047454</v>
      </c>
      <c r="GE31" s="51">
        <f t="shared" si="117"/>
        <v>0.53000000000047454</v>
      </c>
      <c r="GF31" s="51">
        <f t="shared" si="117"/>
        <v>0.53000000000047454</v>
      </c>
      <c r="GG31" s="51" t="str">
        <f t="shared" si="117"/>
        <v/>
      </c>
      <c r="GH31" s="1">
        <f t="shared" si="125"/>
        <v>0</v>
      </c>
      <c r="GI31" s="1">
        <f t="shared" si="125"/>
        <v>1</v>
      </c>
      <c r="GJ31" s="40">
        <f t="shared" si="118"/>
        <v>0.1666693999992197</v>
      </c>
      <c r="GK31" s="40">
        <f t="shared" si="118"/>
        <v>0.1666693999992197</v>
      </c>
      <c r="GL31" s="40">
        <f t="shared" si="118"/>
        <v>0.1666693999992197</v>
      </c>
      <c r="GM31" s="40">
        <f t="shared" si="118"/>
        <v>0.1666693999992197</v>
      </c>
      <c r="GN31" s="40">
        <f t="shared" si="118"/>
        <v>0.1666693999992197</v>
      </c>
    </row>
    <row r="32" spans="1:196" hidden="1" x14ac:dyDescent="0.25">
      <c r="A32">
        <v>3</v>
      </c>
      <c r="B32">
        <v>0</v>
      </c>
      <c r="C32">
        <v>7.9833332999998241</v>
      </c>
      <c r="D32" s="11">
        <f t="shared" si="15"/>
        <v>2.2983024690972218E-2</v>
      </c>
      <c r="E32" s="11">
        <f t="shared" si="16"/>
        <v>2.2960069444444443E-2</v>
      </c>
      <c r="F32" s="1">
        <v>1</v>
      </c>
      <c r="G32" s="1" t="s">
        <v>283</v>
      </c>
      <c r="H32" s="1">
        <v>54</v>
      </c>
      <c r="J32" s="6"/>
      <c r="K32" s="23">
        <f t="shared" si="17"/>
        <v>1</v>
      </c>
      <c r="L32" s="23">
        <f t="shared" si="18"/>
        <v>1</v>
      </c>
      <c r="M32" s="6">
        <f t="shared" si="19"/>
        <v>0</v>
      </c>
      <c r="N32" s="6">
        <f t="shared" si="20"/>
        <v>0</v>
      </c>
      <c r="O32" s="57">
        <f t="shared" si="21"/>
        <v>0</v>
      </c>
      <c r="P32" s="4">
        <v>2.2890624999999998E-2</v>
      </c>
      <c r="Q32" s="4">
        <v>2.289502314814815E-2</v>
      </c>
      <c r="R32" s="4">
        <v>2.2896527777777776E-2</v>
      </c>
      <c r="S32" s="4">
        <v>2.2958912037037038E-2</v>
      </c>
      <c r="T32" s="16">
        <v>2.2896527777777776E-2</v>
      </c>
      <c r="U32" s="4">
        <v>2.2958912037037038E-2</v>
      </c>
      <c r="V32" s="4"/>
      <c r="W32" s="16"/>
      <c r="X32" s="4"/>
      <c r="Y32" s="4"/>
      <c r="Z32" s="16"/>
      <c r="AA32" s="4"/>
      <c r="AB32" s="4"/>
      <c r="AC32" s="16"/>
      <c r="AD32" s="4"/>
      <c r="AE32" s="4"/>
      <c r="AF32" s="4">
        <v>2.2982060185185185E-2</v>
      </c>
      <c r="AG32" s="4">
        <f t="shared" si="22"/>
        <v>2.2960069444444443E-2</v>
      </c>
      <c r="AH32" s="4" t="str">
        <f t="shared" si="23"/>
        <v>EB</v>
      </c>
      <c r="AI32" s="4" t="str">
        <f t="shared" si="7"/>
        <v>X</v>
      </c>
      <c r="AJ32" s="1" t="s">
        <v>282</v>
      </c>
      <c r="AK32" s="17" t="s">
        <v>280</v>
      </c>
      <c r="AL32" s="1" t="s">
        <v>286</v>
      </c>
      <c r="AW32" s="1" t="str">
        <f t="shared" si="24"/>
        <v>street</v>
      </c>
      <c r="AY32" s="1">
        <f t="shared" si="25"/>
        <v>1</v>
      </c>
      <c r="AZ32" s="1">
        <f t="shared" si="8"/>
        <v>2</v>
      </c>
      <c r="BA32" s="1">
        <f t="shared" si="26"/>
        <v>2</v>
      </c>
      <c r="BB32" s="1">
        <f t="shared" si="27"/>
        <v>0</v>
      </c>
      <c r="BC32" s="24">
        <f t="shared" si="28"/>
        <v>5.9027777777782842E-6</v>
      </c>
      <c r="BD32" s="24">
        <f t="shared" si="120"/>
        <v>6.2384259259262026E-5</v>
      </c>
      <c r="BE32" s="24" t="str">
        <f t="shared" si="120"/>
        <v/>
      </c>
      <c r="BF32" s="24" t="str">
        <f t="shared" si="120"/>
        <v/>
      </c>
      <c r="BG32" s="24" t="str">
        <f t="shared" si="120"/>
        <v/>
      </c>
      <c r="BH32" s="24" t="str">
        <f t="shared" si="120"/>
        <v/>
      </c>
      <c r="BI32" s="24" t="str">
        <f t="shared" si="120"/>
        <v/>
      </c>
      <c r="BJ32" s="24" t="str">
        <f t="shared" si="120"/>
        <v/>
      </c>
      <c r="BK32" s="24" t="str">
        <f t="shared" si="120"/>
        <v/>
      </c>
      <c r="BL32" s="24" t="str">
        <f t="shared" si="120"/>
        <v/>
      </c>
      <c r="BM32" s="24" t="str">
        <f t="shared" si="120"/>
        <v/>
      </c>
      <c r="BN32" s="24" t="str">
        <f t="shared" si="120"/>
        <v/>
      </c>
      <c r="BO32" s="24">
        <f t="shared" si="119"/>
        <v>1.1574074074045815E-6</v>
      </c>
      <c r="BQ32" s="24" t="str">
        <f t="shared" si="29"/>
        <v/>
      </c>
      <c r="BR32" s="24">
        <f t="shared" si="30"/>
        <v>6.2384259259262026E-5</v>
      </c>
      <c r="BS32" s="24" t="str">
        <f t="shared" si="31"/>
        <v/>
      </c>
      <c r="BT32" s="24" t="str">
        <f t="shared" si="32"/>
        <v/>
      </c>
      <c r="BU32" s="24" t="str">
        <f t="shared" si="33"/>
        <v/>
      </c>
      <c r="BV32" s="24" t="str">
        <f t="shared" si="34"/>
        <v/>
      </c>
      <c r="BW32" s="24" t="str">
        <f t="shared" si="35"/>
        <v/>
      </c>
      <c r="BX32" s="24" t="str">
        <f t="shared" si="36"/>
        <v/>
      </c>
      <c r="BY32" s="24" t="str">
        <f t="shared" si="37"/>
        <v/>
      </c>
      <c r="BZ32" s="24" t="str">
        <f t="shared" si="38"/>
        <v/>
      </c>
      <c r="CA32" s="24" t="str">
        <f t="shared" si="39"/>
        <v/>
      </c>
      <c r="CB32" s="24" t="str">
        <f t="shared" si="40"/>
        <v/>
      </c>
      <c r="CC32" s="24" t="str">
        <f t="shared" si="41"/>
        <v/>
      </c>
      <c r="CD32" s="1">
        <f t="shared" si="42"/>
        <v>0</v>
      </c>
      <c r="CE32" s="1">
        <f t="shared" si="43"/>
        <v>1</v>
      </c>
      <c r="CF32" s="24">
        <f t="shared" si="44"/>
        <v>6.2384259259262026E-5</v>
      </c>
      <c r="CG32" s="24">
        <f t="shared" si="45"/>
        <v>6.2384259259262026E-5</v>
      </c>
      <c r="CH32" s="24">
        <f t="shared" si="46"/>
        <v>6.2384259259262026E-5</v>
      </c>
      <c r="CI32" s="24">
        <f t="shared" si="47"/>
        <v>6.2384259259262026E-5</v>
      </c>
      <c r="CJ32" s="24">
        <f t="shared" si="48"/>
        <v>6.2384259259262026E-5</v>
      </c>
      <c r="CM32" s="24" t="str">
        <f t="shared" si="49"/>
        <v/>
      </c>
      <c r="CN32" s="24" t="str">
        <f t="shared" si="50"/>
        <v/>
      </c>
      <c r="CO32" s="24" t="str">
        <f t="shared" si="51"/>
        <v/>
      </c>
      <c r="CP32" s="24" t="str">
        <f t="shared" si="52"/>
        <v/>
      </c>
      <c r="CQ32" s="24" t="str">
        <f t="shared" si="53"/>
        <v/>
      </c>
      <c r="CR32" s="24" t="str">
        <f t="shared" si="54"/>
        <v/>
      </c>
      <c r="CS32" s="24" t="str">
        <f t="shared" si="55"/>
        <v/>
      </c>
      <c r="CT32" s="24" t="str">
        <f t="shared" si="56"/>
        <v/>
      </c>
      <c r="CU32" s="24" t="str">
        <f t="shared" si="57"/>
        <v/>
      </c>
      <c r="CV32" s="24" t="str">
        <f t="shared" si="58"/>
        <v/>
      </c>
      <c r="CW32" s="24" t="str">
        <f t="shared" si="59"/>
        <v/>
      </c>
      <c r="CX32" s="24" t="str">
        <f t="shared" si="60"/>
        <v/>
      </c>
      <c r="CY32" s="24">
        <f t="shared" si="61"/>
        <v>1.1574074074045815E-6</v>
      </c>
      <c r="CZ32" s="1">
        <f t="shared" si="62"/>
        <v>0</v>
      </c>
      <c r="DA32" s="1">
        <f t="shared" si="63"/>
        <v>1</v>
      </c>
      <c r="DB32" s="24">
        <f t="shared" si="64"/>
        <v>1.1574074074045815E-6</v>
      </c>
      <c r="DC32" s="24">
        <f t="shared" si="65"/>
        <v>1.1574074074045815E-6</v>
      </c>
      <c r="DD32" s="24">
        <f t="shared" si="66"/>
        <v>1.1574074074045815E-6</v>
      </c>
      <c r="DE32" s="24">
        <f t="shared" si="67"/>
        <v>1.1574074074045815E-6</v>
      </c>
      <c r="DF32" s="24">
        <f t="shared" si="68"/>
        <v>1.1574074074045815E-6</v>
      </c>
      <c r="DI32" s="24">
        <f t="shared" si="69"/>
        <v>5.9027777777782842E-6</v>
      </c>
      <c r="DJ32" s="24" t="str">
        <f t="shared" si="70"/>
        <v/>
      </c>
      <c r="DK32" s="24" t="str">
        <f t="shared" si="71"/>
        <v/>
      </c>
      <c r="DL32" s="24" t="str">
        <f t="shared" si="72"/>
        <v/>
      </c>
      <c r="DM32" s="24" t="str">
        <f t="shared" si="73"/>
        <v/>
      </c>
      <c r="DN32" s="24" t="str">
        <f t="shared" si="74"/>
        <v/>
      </c>
      <c r="DO32" s="24" t="str">
        <f t="shared" si="75"/>
        <v/>
      </c>
      <c r="DP32" s="24" t="str">
        <f t="shared" si="76"/>
        <v/>
      </c>
      <c r="DQ32" s="24" t="str">
        <f t="shared" si="77"/>
        <v/>
      </c>
      <c r="DR32" s="24" t="str">
        <f t="shared" si="78"/>
        <v/>
      </c>
      <c r="DS32" s="24" t="str">
        <f t="shared" si="79"/>
        <v/>
      </c>
      <c r="DT32" s="24" t="str">
        <f t="shared" si="80"/>
        <v/>
      </c>
      <c r="DU32" s="24" t="str">
        <f t="shared" si="81"/>
        <v/>
      </c>
      <c r="DV32" s="1">
        <f t="shared" si="82"/>
        <v>1</v>
      </c>
      <c r="DW32" s="1">
        <f t="shared" si="83"/>
        <v>1</v>
      </c>
      <c r="DX32" s="24">
        <f t="shared" si="84"/>
        <v>5.9027777777782842E-6</v>
      </c>
      <c r="DY32" s="24">
        <f t="shared" si="85"/>
        <v>5.9027777777782842E-6</v>
      </c>
      <c r="DZ32" s="24">
        <f t="shared" si="86"/>
        <v>5.9027777777782842E-6</v>
      </c>
      <c r="EA32" s="24">
        <f t="shared" si="87"/>
        <v>5.9027777777782842E-6</v>
      </c>
      <c r="EB32" s="24" t="str">
        <f t="shared" si="88"/>
        <v/>
      </c>
      <c r="EE32" s="24" t="str">
        <f t="shared" si="89"/>
        <v/>
      </c>
      <c r="EF32" s="24" t="str">
        <f t="shared" si="90"/>
        <v/>
      </c>
      <c r="EG32" s="24" t="str">
        <f t="shared" si="91"/>
        <v/>
      </c>
      <c r="EH32" s="24" t="str">
        <f t="shared" si="92"/>
        <v/>
      </c>
      <c r="EI32" s="24" t="str">
        <f t="shared" si="93"/>
        <v/>
      </c>
      <c r="EJ32" s="24" t="str">
        <f t="shared" si="94"/>
        <v/>
      </c>
      <c r="EK32" s="24" t="str">
        <f t="shared" si="95"/>
        <v/>
      </c>
      <c r="EL32" s="24" t="str">
        <f t="shared" si="96"/>
        <v/>
      </c>
      <c r="EM32" s="24" t="str">
        <f t="shared" si="97"/>
        <v/>
      </c>
      <c r="EN32" s="24" t="str">
        <f t="shared" si="98"/>
        <v/>
      </c>
      <c r="EO32" s="24" t="str">
        <f t="shared" si="99"/>
        <v/>
      </c>
      <c r="EP32" s="24" t="str">
        <f t="shared" si="100"/>
        <v/>
      </c>
      <c r="EQ32" s="24" t="str">
        <f t="shared" si="101"/>
        <v/>
      </c>
      <c r="ER32" s="1">
        <f t="shared" si="102"/>
        <v>0</v>
      </c>
      <c r="ES32" s="1">
        <f t="shared" si="103"/>
        <v>0</v>
      </c>
      <c r="ET32" s="24">
        <f t="shared" si="104"/>
        <v>0</v>
      </c>
      <c r="EU32" s="24" t="str">
        <f t="shared" si="105"/>
        <v/>
      </c>
      <c r="EV32" s="24">
        <f t="shared" si="106"/>
        <v>0</v>
      </c>
      <c r="EW32" s="24" t="str">
        <f t="shared" si="107"/>
        <v/>
      </c>
      <c r="EX32" s="24" t="str">
        <f t="shared" si="108"/>
        <v/>
      </c>
      <c r="EZ32" s="24">
        <f t="shared" si="109"/>
        <v>6.9444444444444892E-5</v>
      </c>
      <c r="FA32" s="24">
        <f t="shared" si="110"/>
        <v>6.9444444444444444E-5</v>
      </c>
      <c r="FB32" s="40">
        <f t="shared" si="111"/>
        <v>-3.8640965427383378E-14</v>
      </c>
      <c r="FD32" s="24">
        <f t="shared" si="112"/>
        <v>5.9027777777782842E-6</v>
      </c>
      <c r="FE32" s="24">
        <f t="shared" si="113"/>
        <v>1.504629629625609E-6</v>
      </c>
      <c r="FG32" s="49">
        <f>K32</f>
        <v>1</v>
      </c>
      <c r="FH32" s="8">
        <f>C32</f>
        <v>7.9833332999998241</v>
      </c>
      <c r="FI32" s="49">
        <f>L32</f>
        <v>1</v>
      </c>
      <c r="FJ32" s="49">
        <f t="shared" si="121"/>
        <v>1</v>
      </c>
      <c r="FK32" s="49">
        <f t="shared" si="121"/>
        <v>2</v>
      </c>
      <c r="FL32" s="51">
        <f t="shared" si="114"/>
        <v>0.51000000000004375</v>
      </c>
      <c r="FM32" s="49">
        <f t="shared" si="122"/>
        <v>0</v>
      </c>
      <c r="FN32" s="49">
        <f t="shared" si="122"/>
        <v>1</v>
      </c>
      <c r="FO32" s="51">
        <f t="shared" si="115"/>
        <v>5.3900000000002386</v>
      </c>
      <c r="FP32" s="51">
        <f t="shared" si="115"/>
        <v>5.3900000000002386</v>
      </c>
      <c r="FQ32" s="51">
        <f t="shared" si="115"/>
        <v>5.3900000000002386</v>
      </c>
      <c r="FR32" s="51">
        <f t="shared" si="115"/>
        <v>5.3900000000002386</v>
      </c>
      <c r="FS32" s="51">
        <f t="shared" si="115"/>
        <v>5.3900000000002386</v>
      </c>
      <c r="FT32" s="1">
        <f t="shared" si="123"/>
        <v>0</v>
      </c>
      <c r="FU32" s="1">
        <f t="shared" si="123"/>
        <v>1</v>
      </c>
      <c r="FV32" s="51">
        <f t="shared" si="126"/>
        <v>9.999999999975584E-2</v>
      </c>
      <c r="FW32" s="51">
        <f t="shared" si="126"/>
        <v>9.999999999975584E-2</v>
      </c>
      <c r="FX32" s="51">
        <f t="shared" si="126"/>
        <v>9.999999999975584E-2</v>
      </c>
      <c r="FY32" s="51">
        <f t="shared" si="126"/>
        <v>9.999999999975584E-2</v>
      </c>
      <c r="FZ32" s="51">
        <f t="shared" si="126"/>
        <v>9.999999999975584E-2</v>
      </c>
      <c r="GA32" s="1">
        <f t="shared" si="124"/>
        <v>1</v>
      </c>
      <c r="GB32" s="1">
        <f t="shared" si="124"/>
        <v>1</v>
      </c>
      <c r="GC32" s="51">
        <f t="shared" si="117"/>
        <v>0.51000000000004375</v>
      </c>
      <c r="GD32" s="51">
        <f t="shared" si="117"/>
        <v>0.51000000000004375</v>
      </c>
      <c r="GE32" s="51">
        <f t="shared" si="117"/>
        <v>0.51000000000004375</v>
      </c>
      <c r="GF32" s="51">
        <f t="shared" si="117"/>
        <v>0.51000000000004375</v>
      </c>
      <c r="GG32" s="51" t="str">
        <f t="shared" si="117"/>
        <v/>
      </c>
      <c r="GH32" s="1">
        <f t="shared" si="125"/>
        <v>0</v>
      </c>
      <c r="GI32" s="1">
        <f t="shared" si="125"/>
        <v>0</v>
      </c>
      <c r="GJ32" s="40">
        <f t="shared" si="118"/>
        <v>0</v>
      </c>
      <c r="GK32" s="40" t="str">
        <f t="shared" si="118"/>
        <v/>
      </c>
      <c r="GL32" s="40">
        <f t="shared" si="118"/>
        <v>0</v>
      </c>
      <c r="GM32" s="40" t="str">
        <f t="shared" si="118"/>
        <v/>
      </c>
      <c r="GN32" s="40" t="str">
        <f t="shared" si="118"/>
        <v/>
      </c>
    </row>
    <row r="33" spans="1:196" hidden="1" x14ac:dyDescent="0.25">
      <c r="A33">
        <v>3</v>
      </c>
      <c r="B33">
        <v>0</v>
      </c>
      <c r="C33">
        <v>7.8000013999999505</v>
      </c>
      <c r="D33" s="11">
        <f t="shared" si="15"/>
        <v>2.5570833349537039E-2</v>
      </c>
      <c r="E33" s="11">
        <f t="shared" si="16"/>
        <v>2.5550000000000003E-2</v>
      </c>
      <c r="F33" s="1">
        <v>1</v>
      </c>
      <c r="G33" s="1" t="s">
        <v>283</v>
      </c>
      <c r="H33" s="1">
        <v>55</v>
      </c>
      <c r="J33" s="6"/>
      <c r="K33" s="23">
        <f t="shared" si="17"/>
        <v>1</v>
      </c>
      <c r="L33" s="23">
        <f t="shared" si="18"/>
        <v>1</v>
      </c>
      <c r="M33" s="6">
        <f t="shared" si="19"/>
        <v>0</v>
      </c>
      <c r="N33" s="6">
        <f t="shared" si="20"/>
        <v>0</v>
      </c>
      <c r="O33" s="57">
        <f t="shared" si="21"/>
        <v>0</v>
      </c>
      <c r="P33" s="4">
        <v>2.5480555555555558E-2</v>
      </c>
      <c r="Q33" s="4">
        <v>2.5494212962962962E-2</v>
      </c>
      <c r="R33" s="4">
        <v>2.5494212962962962E-2</v>
      </c>
      <c r="S33" s="4"/>
      <c r="T33" s="16">
        <v>2.5483796296296296E-2</v>
      </c>
      <c r="U33" s="4">
        <v>2.5494212962962962E-2</v>
      </c>
      <c r="V33" s="4"/>
      <c r="W33" s="16"/>
      <c r="X33" s="4"/>
      <c r="Y33" s="4"/>
      <c r="Z33" s="16"/>
      <c r="AA33" s="4"/>
      <c r="AB33" s="4"/>
      <c r="AC33" s="16"/>
      <c r="AD33" s="4"/>
      <c r="AE33" s="4"/>
      <c r="AF33" s="4">
        <v>2.5574305555555555E-2</v>
      </c>
      <c r="AG33" s="4">
        <f t="shared" si="22"/>
        <v>2.5550000000000003E-2</v>
      </c>
      <c r="AH33" s="4" t="str">
        <f t="shared" si="23"/>
        <v>EB</v>
      </c>
      <c r="AI33" s="4" t="str">
        <f t="shared" si="7"/>
        <v>X</v>
      </c>
      <c r="AJ33" s="1" t="s">
        <v>282</v>
      </c>
      <c r="AK33" s="17" t="s">
        <v>286</v>
      </c>
      <c r="AL33" s="1" t="s">
        <v>280</v>
      </c>
      <c r="AW33" s="1" t="str">
        <f t="shared" si="24"/>
        <v>ic</v>
      </c>
      <c r="AY33" s="1">
        <f t="shared" si="25"/>
        <v>2</v>
      </c>
      <c r="AZ33" s="1">
        <f t="shared" si="8"/>
        <v>2</v>
      </c>
      <c r="BA33" s="1">
        <f t="shared" si="26"/>
        <v>2</v>
      </c>
      <c r="BB33" s="1">
        <f t="shared" si="27"/>
        <v>0</v>
      </c>
      <c r="BC33" s="24">
        <f>IF(AND(AJ33&lt;&gt;"",AK33&lt;&gt;""),T33-P33,IF(AJ33&lt;&gt;"",AG33-P33,""))</f>
        <v>3.2407407407376854E-6</v>
      </c>
      <c r="BD33" s="24">
        <f t="shared" si="120"/>
        <v>1.0416666666665519E-5</v>
      </c>
      <c r="BE33" s="24" t="str">
        <f t="shared" si="120"/>
        <v/>
      </c>
      <c r="BF33" s="24" t="str">
        <f t="shared" si="120"/>
        <v/>
      </c>
      <c r="BG33" s="24" t="str">
        <f t="shared" si="120"/>
        <v/>
      </c>
      <c r="BH33" s="24" t="str">
        <f t="shared" si="120"/>
        <v/>
      </c>
      <c r="BI33" s="24" t="str">
        <f t="shared" si="120"/>
        <v/>
      </c>
      <c r="BJ33" s="24" t="str">
        <f t="shared" si="120"/>
        <v/>
      </c>
      <c r="BK33" s="24" t="str">
        <f t="shared" si="120"/>
        <v/>
      </c>
      <c r="BL33" s="24" t="str">
        <f t="shared" si="120"/>
        <v/>
      </c>
      <c r="BM33" s="24" t="str">
        <f t="shared" si="120"/>
        <v/>
      </c>
      <c r="BN33" s="24" t="str">
        <f t="shared" si="120"/>
        <v/>
      </c>
      <c r="BO33" s="24">
        <f t="shared" si="119"/>
        <v>5.5787037037041687E-5</v>
      </c>
      <c r="BQ33" s="24" t="str">
        <f t="shared" si="29"/>
        <v/>
      </c>
      <c r="BR33" s="24" t="str">
        <f t="shared" si="30"/>
        <v/>
      </c>
      <c r="BS33" s="24" t="str">
        <f t="shared" si="31"/>
        <v/>
      </c>
      <c r="BT33" s="24" t="str">
        <f t="shared" si="32"/>
        <v/>
      </c>
      <c r="BU33" s="24" t="str">
        <f t="shared" si="33"/>
        <v/>
      </c>
      <c r="BV33" s="24" t="str">
        <f t="shared" si="34"/>
        <v/>
      </c>
      <c r="BW33" s="24" t="str">
        <f t="shared" si="35"/>
        <v/>
      </c>
      <c r="BX33" s="24" t="str">
        <f t="shared" si="36"/>
        <v/>
      </c>
      <c r="BY33" s="24" t="str">
        <f t="shared" si="37"/>
        <v/>
      </c>
      <c r="BZ33" s="24" t="str">
        <f t="shared" si="38"/>
        <v/>
      </c>
      <c r="CA33" s="24" t="str">
        <f t="shared" si="39"/>
        <v/>
      </c>
      <c r="CB33" s="24" t="str">
        <f t="shared" si="40"/>
        <v/>
      </c>
      <c r="CC33" s="24">
        <f t="shared" si="41"/>
        <v>5.5787037037041687E-5</v>
      </c>
      <c r="CD33" s="1">
        <f t="shared" si="42"/>
        <v>0</v>
      </c>
      <c r="CE33" s="1">
        <f t="shared" si="43"/>
        <v>1</v>
      </c>
      <c r="CF33" s="24">
        <f t="shared" si="44"/>
        <v>5.5787037037041687E-5</v>
      </c>
      <c r="CG33" s="24">
        <f t="shared" si="45"/>
        <v>5.5787037037041687E-5</v>
      </c>
      <c r="CH33" s="24">
        <f t="shared" si="46"/>
        <v>5.5787037037041687E-5</v>
      </c>
      <c r="CI33" s="24">
        <f t="shared" si="47"/>
        <v>5.5787037037041687E-5</v>
      </c>
      <c r="CJ33" s="24">
        <f t="shared" si="48"/>
        <v>5.5787037037041687E-5</v>
      </c>
      <c r="CM33" s="24" t="str">
        <f t="shared" si="49"/>
        <v/>
      </c>
      <c r="CN33" s="24">
        <f t="shared" si="50"/>
        <v>1.0416666666665519E-5</v>
      </c>
      <c r="CO33" s="24" t="str">
        <f t="shared" si="51"/>
        <v/>
      </c>
      <c r="CP33" s="24" t="str">
        <f t="shared" si="52"/>
        <v/>
      </c>
      <c r="CQ33" s="24" t="str">
        <f t="shared" si="53"/>
        <v/>
      </c>
      <c r="CR33" s="24" t="str">
        <f t="shared" si="54"/>
        <v/>
      </c>
      <c r="CS33" s="24" t="str">
        <f t="shared" si="55"/>
        <v/>
      </c>
      <c r="CT33" s="24" t="str">
        <f t="shared" si="56"/>
        <v/>
      </c>
      <c r="CU33" s="24" t="str">
        <f t="shared" si="57"/>
        <v/>
      </c>
      <c r="CV33" s="24" t="str">
        <f t="shared" si="58"/>
        <v/>
      </c>
      <c r="CW33" s="24" t="str">
        <f t="shared" si="59"/>
        <v/>
      </c>
      <c r="CX33" s="24" t="str">
        <f t="shared" si="60"/>
        <v/>
      </c>
      <c r="CY33" s="24" t="str">
        <f t="shared" si="61"/>
        <v/>
      </c>
      <c r="CZ33" s="1">
        <f t="shared" si="62"/>
        <v>0</v>
      </c>
      <c r="DA33" s="1">
        <f t="shared" si="63"/>
        <v>1</v>
      </c>
      <c r="DB33" s="24">
        <f t="shared" si="64"/>
        <v>1.0416666666665519E-5</v>
      </c>
      <c r="DC33" s="24">
        <f t="shared" si="65"/>
        <v>1.0416666666665519E-5</v>
      </c>
      <c r="DD33" s="24">
        <f t="shared" si="66"/>
        <v>1.0416666666665519E-5</v>
      </c>
      <c r="DE33" s="24">
        <f t="shared" si="67"/>
        <v>1.0416666666665519E-5</v>
      </c>
      <c r="DF33" s="24">
        <f t="shared" si="68"/>
        <v>1.0416666666665519E-5</v>
      </c>
      <c r="DI33" s="24">
        <f t="shared" si="69"/>
        <v>3.2407407407376854E-6</v>
      </c>
      <c r="DJ33" s="24" t="str">
        <f t="shared" si="70"/>
        <v/>
      </c>
      <c r="DK33" s="24" t="str">
        <f t="shared" si="71"/>
        <v/>
      </c>
      <c r="DL33" s="24" t="str">
        <f t="shared" si="72"/>
        <v/>
      </c>
      <c r="DM33" s="24" t="str">
        <f t="shared" si="73"/>
        <v/>
      </c>
      <c r="DN33" s="24" t="str">
        <f t="shared" si="74"/>
        <v/>
      </c>
      <c r="DO33" s="24" t="str">
        <f t="shared" si="75"/>
        <v/>
      </c>
      <c r="DP33" s="24" t="str">
        <f t="shared" si="76"/>
        <v/>
      </c>
      <c r="DQ33" s="24" t="str">
        <f t="shared" si="77"/>
        <v/>
      </c>
      <c r="DR33" s="24" t="str">
        <f t="shared" si="78"/>
        <v/>
      </c>
      <c r="DS33" s="24" t="str">
        <f t="shared" si="79"/>
        <v/>
      </c>
      <c r="DT33" s="24" t="str">
        <f t="shared" si="80"/>
        <v/>
      </c>
      <c r="DU33" s="24" t="str">
        <f t="shared" si="81"/>
        <v/>
      </c>
      <c r="DV33" s="1">
        <f t="shared" si="82"/>
        <v>1</v>
      </c>
      <c r="DW33" s="1">
        <f t="shared" si="83"/>
        <v>1</v>
      </c>
      <c r="DX33" s="24">
        <f t="shared" si="84"/>
        <v>3.2407407407376854E-6</v>
      </c>
      <c r="DY33" s="24">
        <f t="shared" si="85"/>
        <v>3.2407407407376854E-6</v>
      </c>
      <c r="DZ33" s="24">
        <f t="shared" si="86"/>
        <v>3.2407407407376854E-6</v>
      </c>
      <c r="EA33" s="24">
        <f t="shared" si="87"/>
        <v>3.2407407407376854E-6</v>
      </c>
      <c r="EB33" s="24" t="str">
        <f t="shared" si="88"/>
        <v/>
      </c>
      <c r="EE33" s="24" t="str">
        <f t="shared" si="89"/>
        <v/>
      </c>
      <c r="EF33" s="24" t="str">
        <f t="shared" si="90"/>
        <v/>
      </c>
      <c r="EG33" s="24" t="str">
        <f t="shared" si="91"/>
        <v/>
      </c>
      <c r="EH33" s="24" t="str">
        <f t="shared" si="92"/>
        <v/>
      </c>
      <c r="EI33" s="24" t="str">
        <f t="shared" si="93"/>
        <v/>
      </c>
      <c r="EJ33" s="24" t="str">
        <f t="shared" si="94"/>
        <v/>
      </c>
      <c r="EK33" s="24" t="str">
        <f t="shared" si="95"/>
        <v/>
      </c>
      <c r="EL33" s="24" t="str">
        <f t="shared" si="96"/>
        <v/>
      </c>
      <c r="EM33" s="24" t="str">
        <f t="shared" si="97"/>
        <v/>
      </c>
      <c r="EN33" s="24" t="str">
        <f t="shared" si="98"/>
        <v/>
      </c>
      <c r="EO33" s="24" t="str">
        <f t="shared" si="99"/>
        <v/>
      </c>
      <c r="EP33" s="24" t="str">
        <f t="shared" si="100"/>
        <v/>
      </c>
      <c r="EQ33" s="24" t="str">
        <f t="shared" si="101"/>
        <v/>
      </c>
      <c r="ER33" s="1">
        <f t="shared" si="102"/>
        <v>0</v>
      </c>
      <c r="ES33" s="1">
        <f t="shared" si="103"/>
        <v>0</v>
      </c>
      <c r="ET33" s="24">
        <f t="shared" si="104"/>
        <v>0</v>
      </c>
      <c r="EU33" s="24" t="str">
        <f t="shared" si="105"/>
        <v/>
      </c>
      <c r="EV33" s="24">
        <f t="shared" si="106"/>
        <v>0</v>
      </c>
      <c r="EW33" s="24" t="str">
        <f t="shared" si="107"/>
        <v/>
      </c>
      <c r="EX33" s="24" t="str">
        <f t="shared" si="108"/>
        <v/>
      </c>
      <c r="EZ33" s="24">
        <f t="shared" si="109"/>
        <v>6.9444444444444892E-5</v>
      </c>
      <c r="FA33" s="24">
        <f t="shared" si="110"/>
        <v>6.9444444444444444E-5</v>
      </c>
      <c r="FB33" s="40">
        <f t="shared" si="111"/>
        <v>-3.8640965427383378E-14</v>
      </c>
      <c r="FD33" s="24">
        <f t="shared" si="112"/>
        <v>1.3657407407403205E-5</v>
      </c>
      <c r="FE33" s="24">
        <f t="shared" si="113"/>
        <v>0</v>
      </c>
      <c r="FG33" s="49">
        <f>K33</f>
        <v>1</v>
      </c>
      <c r="FH33" s="8">
        <f>C33</f>
        <v>7.8000013999999505</v>
      </c>
      <c r="FI33" s="49">
        <f>L33</f>
        <v>1</v>
      </c>
      <c r="FJ33" s="49">
        <f t="shared" si="121"/>
        <v>2</v>
      </c>
      <c r="FK33" s="49">
        <f t="shared" si="121"/>
        <v>2</v>
      </c>
      <c r="FL33" s="51">
        <f t="shared" si="114"/>
        <v>1.1799999999996369</v>
      </c>
      <c r="FM33" s="49">
        <f t="shared" si="122"/>
        <v>0</v>
      </c>
      <c r="FN33" s="49">
        <f t="shared" si="122"/>
        <v>1</v>
      </c>
      <c r="FO33" s="51">
        <f t="shared" si="115"/>
        <v>4.8200000000004017</v>
      </c>
      <c r="FP33" s="51">
        <f t="shared" si="115"/>
        <v>4.8200000000004017</v>
      </c>
      <c r="FQ33" s="51">
        <f t="shared" si="115"/>
        <v>4.8200000000004017</v>
      </c>
      <c r="FR33" s="51">
        <f t="shared" si="115"/>
        <v>4.8200000000004017</v>
      </c>
      <c r="FS33" s="51">
        <f t="shared" si="115"/>
        <v>4.8200000000004017</v>
      </c>
      <c r="FT33" s="1">
        <f t="shared" si="123"/>
        <v>0</v>
      </c>
      <c r="FU33" s="1">
        <f t="shared" si="123"/>
        <v>1</v>
      </c>
      <c r="FV33" s="51">
        <f t="shared" si="126"/>
        <v>0.89999999999990088</v>
      </c>
      <c r="FW33" s="51">
        <f t="shared" si="126"/>
        <v>0.89999999999990088</v>
      </c>
      <c r="FX33" s="51">
        <f t="shared" si="126"/>
        <v>0.89999999999990088</v>
      </c>
      <c r="FY33" s="51">
        <f t="shared" si="126"/>
        <v>0.89999999999990088</v>
      </c>
      <c r="FZ33" s="51">
        <f t="shared" si="126"/>
        <v>0.89999999999990088</v>
      </c>
      <c r="GA33" s="1">
        <f t="shared" si="124"/>
        <v>1</v>
      </c>
      <c r="GB33" s="1">
        <f t="shared" si="124"/>
        <v>1</v>
      </c>
      <c r="GC33" s="51">
        <f t="shared" si="117"/>
        <v>0.27999999999973602</v>
      </c>
      <c r="GD33" s="51">
        <f t="shared" si="117"/>
        <v>0.27999999999973602</v>
      </c>
      <c r="GE33" s="51">
        <f t="shared" si="117"/>
        <v>0.27999999999973602</v>
      </c>
      <c r="GF33" s="51">
        <f t="shared" si="117"/>
        <v>0.27999999999973602</v>
      </c>
      <c r="GG33" s="51" t="str">
        <f t="shared" si="117"/>
        <v/>
      </c>
      <c r="GH33" s="1">
        <f t="shared" si="125"/>
        <v>0</v>
      </c>
      <c r="GI33" s="1">
        <f t="shared" si="125"/>
        <v>0</v>
      </c>
      <c r="GJ33" s="40">
        <f t="shared" si="118"/>
        <v>0</v>
      </c>
      <c r="GK33" s="40" t="str">
        <f t="shared" si="118"/>
        <v/>
      </c>
      <c r="GL33" s="40">
        <f t="shared" si="118"/>
        <v>0</v>
      </c>
      <c r="GM33" s="40" t="str">
        <f t="shared" si="118"/>
        <v/>
      </c>
      <c r="GN33" s="40" t="str">
        <f t="shared" si="118"/>
        <v/>
      </c>
    </row>
    <row r="34" spans="1:196" hidden="1" x14ac:dyDescent="0.25">
      <c r="A34">
        <v>3</v>
      </c>
      <c r="B34">
        <v>0</v>
      </c>
      <c r="C34">
        <v>12.14999869999988</v>
      </c>
      <c r="D34" s="11">
        <f t="shared" si="15"/>
        <v>2.814814813310185E-2</v>
      </c>
      <c r="E34" s="11">
        <f t="shared" si="16"/>
        <v>2.8076967592592594E-2</v>
      </c>
      <c r="F34" s="1">
        <v>1</v>
      </c>
      <c r="G34" s="1" t="s">
        <v>283</v>
      </c>
      <c r="H34" s="1">
        <v>56</v>
      </c>
      <c r="J34" s="6" t="s">
        <v>285</v>
      </c>
      <c r="K34" s="23">
        <f t="shared" si="17"/>
        <v>1</v>
      </c>
      <c r="L34" s="23">
        <f t="shared" si="18"/>
        <v>1</v>
      </c>
      <c r="M34" s="6">
        <f t="shared" si="19"/>
        <v>0</v>
      </c>
      <c r="N34" s="6">
        <f t="shared" si="20"/>
        <v>1</v>
      </c>
      <c r="O34" s="57">
        <f t="shared" si="21"/>
        <v>0</v>
      </c>
      <c r="P34" s="4">
        <v>2.8007523148148149E-2</v>
      </c>
      <c r="Q34" s="4"/>
      <c r="R34" s="4"/>
      <c r="S34" s="4"/>
      <c r="T34" s="16"/>
      <c r="U34" s="4"/>
      <c r="V34" s="4"/>
      <c r="W34" s="16"/>
      <c r="X34" s="4"/>
      <c r="Y34" s="4"/>
      <c r="Z34" s="16"/>
      <c r="AA34" s="4"/>
      <c r="AB34" s="4"/>
      <c r="AC34" s="16"/>
      <c r="AD34" s="4"/>
      <c r="AE34" s="4"/>
      <c r="AF34" s="4">
        <v>2.8148032407407406E-2</v>
      </c>
      <c r="AG34" s="4">
        <f t="shared" si="22"/>
        <v>2.8076967592592594E-2</v>
      </c>
      <c r="AH34" s="4" t="str">
        <f t="shared" si="23"/>
        <v>EB</v>
      </c>
      <c r="AI34" s="4" t="str">
        <f t="shared" si="7"/>
        <v>X</v>
      </c>
      <c r="AJ34" s="1" t="s">
        <v>282</v>
      </c>
      <c r="AW34" s="1" t="str">
        <f t="shared" si="24"/>
        <v>surt</v>
      </c>
      <c r="AY34" s="1">
        <f t="shared" si="25"/>
        <v>999</v>
      </c>
      <c r="AZ34" s="1">
        <f t="shared" si="8"/>
        <v>0</v>
      </c>
      <c r="BA34" s="1">
        <f t="shared" si="26"/>
        <v>0</v>
      </c>
      <c r="BB34" s="1">
        <f t="shared" si="27"/>
        <v>0</v>
      </c>
      <c r="BC34" s="24">
        <f t="shared" si="28"/>
        <v>6.9444444444444892E-5</v>
      </c>
      <c r="BD34" s="24" t="str">
        <f t="shared" si="120"/>
        <v/>
      </c>
      <c r="BE34" s="24" t="str">
        <f t="shared" si="120"/>
        <v/>
      </c>
      <c r="BF34" s="24" t="str">
        <f t="shared" si="120"/>
        <v/>
      </c>
      <c r="BG34" s="24" t="str">
        <f t="shared" si="120"/>
        <v/>
      </c>
      <c r="BH34" s="24" t="str">
        <f t="shared" si="120"/>
        <v/>
      </c>
      <c r="BI34" s="24" t="str">
        <f t="shared" si="120"/>
        <v/>
      </c>
      <c r="BJ34" s="24" t="str">
        <f t="shared" si="120"/>
        <v/>
      </c>
      <c r="BK34" s="24" t="str">
        <f t="shared" si="120"/>
        <v/>
      </c>
      <c r="BL34" s="24" t="str">
        <f t="shared" si="120"/>
        <v/>
      </c>
      <c r="BM34" s="24" t="str">
        <f t="shared" si="120"/>
        <v/>
      </c>
      <c r="BN34" s="24" t="str">
        <f t="shared" si="120"/>
        <v/>
      </c>
      <c r="BO34" s="24" t="str">
        <f t="shared" si="119"/>
        <v/>
      </c>
      <c r="BQ34" s="24" t="str">
        <f t="shared" si="29"/>
        <v/>
      </c>
      <c r="BR34" s="24" t="str">
        <f t="shared" si="30"/>
        <v/>
      </c>
      <c r="BS34" s="24" t="str">
        <f t="shared" si="31"/>
        <v/>
      </c>
      <c r="BT34" s="24" t="str">
        <f t="shared" si="32"/>
        <v/>
      </c>
      <c r="BU34" s="24" t="str">
        <f t="shared" si="33"/>
        <v/>
      </c>
      <c r="BV34" s="24" t="str">
        <f t="shared" si="34"/>
        <v/>
      </c>
      <c r="BW34" s="24" t="str">
        <f t="shared" si="35"/>
        <v/>
      </c>
      <c r="BX34" s="24" t="str">
        <f t="shared" si="36"/>
        <v/>
      </c>
      <c r="BY34" s="24" t="str">
        <f t="shared" si="37"/>
        <v/>
      </c>
      <c r="BZ34" s="24" t="str">
        <f t="shared" si="38"/>
        <v/>
      </c>
      <c r="CA34" s="24" t="str">
        <f t="shared" si="39"/>
        <v/>
      </c>
      <c r="CB34" s="24" t="str">
        <f t="shared" si="40"/>
        <v/>
      </c>
      <c r="CC34" s="24" t="str">
        <f t="shared" si="41"/>
        <v/>
      </c>
      <c r="CD34" s="1">
        <f t="shared" si="42"/>
        <v>0</v>
      </c>
      <c r="CE34" s="1">
        <f t="shared" si="43"/>
        <v>0</v>
      </c>
      <c r="CF34" s="24">
        <f t="shared" si="44"/>
        <v>0</v>
      </c>
      <c r="CG34" s="24" t="str">
        <f t="shared" si="45"/>
        <v/>
      </c>
      <c r="CH34" s="24">
        <f t="shared" si="46"/>
        <v>0</v>
      </c>
      <c r="CI34" s="24" t="str">
        <f t="shared" si="47"/>
        <v/>
      </c>
      <c r="CJ34" s="24" t="str">
        <f t="shared" si="48"/>
        <v/>
      </c>
      <c r="CM34" s="24" t="str">
        <f t="shared" si="49"/>
        <v/>
      </c>
      <c r="CN34" s="24" t="str">
        <f t="shared" si="50"/>
        <v/>
      </c>
      <c r="CO34" s="24" t="str">
        <f t="shared" si="51"/>
        <v/>
      </c>
      <c r="CP34" s="24" t="str">
        <f t="shared" si="52"/>
        <v/>
      </c>
      <c r="CQ34" s="24" t="str">
        <f t="shared" si="53"/>
        <v/>
      </c>
      <c r="CR34" s="24" t="str">
        <f t="shared" si="54"/>
        <v/>
      </c>
      <c r="CS34" s="24" t="str">
        <f t="shared" si="55"/>
        <v/>
      </c>
      <c r="CT34" s="24" t="str">
        <f t="shared" si="56"/>
        <v/>
      </c>
      <c r="CU34" s="24" t="str">
        <f t="shared" si="57"/>
        <v/>
      </c>
      <c r="CV34" s="24" t="str">
        <f t="shared" si="58"/>
        <v/>
      </c>
      <c r="CW34" s="24" t="str">
        <f t="shared" si="59"/>
        <v/>
      </c>
      <c r="CX34" s="24" t="str">
        <f t="shared" si="60"/>
        <v/>
      </c>
      <c r="CY34" s="24" t="str">
        <f t="shared" si="61"/>
        <v/>
      </c>
      <c r="CZ34" s="1">
        <f t="shared" si="62"/>
        <v>0</v>
      </c>
      <c r="DA34" s="1">
        <f t="shared" si="63"/>
        <v>0</v>
      </c>
      <c r="DB34" s="24">
        <f t="shared" si="64"/>
        <v>0</v>
      </c>
      <c r="DC34" s="24" t="str">
        <f t="shared" si="65"/>
        <v/>
      </c>
      <c r="DD34" s="24">
        <f t="shared" si="66"/>
        <v>0</v>
      </c>
      <c r="DE34" s="24" t="str">
        <f t="shared" si="67"/>
        <v/>
      </c>
      <c r="DF34" s="24" t="str">
        <f t="shared" si="68"/>
        <v/>
      </c>
      <c r="DI34" s="24">
        <f t="shared" si="69"/>
        <v>6.9444444444444892E-5</v>
      </c>
      <c r="DJ34" s="24" t="str">
        <f t="shared" si="70"/>
        <v/>
      </c>
      <c r="DK34" s="24" t="str">
        <f t="shared" si="71"/>
        <v/>
      </c>
      <c r="DL34" s="24" t="str">
        <f t="shared" si="72"/>
        <v/>
      </c>
      <c r="DM34" s="24" t="str">
        <f t="shared" si="73"/>
        <v/>
      </c>
      <c r="DN34" s="24" t="str">
        <f t="shared" si="74"/>
        <v/>
      </c>
      <c r="DO34" s="24" t="str">
        <f t="shared" si="75"/>
        <v/>
      </c>
      <c r="DP34" s="24" t="str">
        <f t="shared" si="76"/>
        <v/>
      </c>
      <c r="DQ34" s="24" t="str">
        <f t="shared" si="77"/>
        <v/>
      </c>
      <c r="DR34" s="24" t="str">
        <f t="shared" si="78"/>
        <v/>
      </c>
      <c r="DS34" s="24" t="str">
        <f t="shared" si="79"/>
        <v/>
      </c>
      <c r="DT34" s="24" t="str">
        <f t="shared" si="80"/>
        <v/>
      </c>
      <c r="DU34" s="24" t="str">
        <f t="shared" si="81"/>
        <v/>
      </c>
      <c r="DV34" s="1">
        <f t="shared" si="82"/>
        <v>1</v>
      </c>
      <c r="DW34" s="1">
        <f t="shared" si="83"/>
        <v>1</v>
      </c>
      <c r="DX34" s="24">
        <f t="shared" si="84"/>
        <v>6.9444444444444892E-5</v>
      </c>
      <c r="DY34" s="24">
        <f t="shared" si="85"/>
        <v>6.9444444444444892E-5</v>
      </c>
      <c r="DZ34" s="24">
        <f t="shared" si="86"/>
        <v>6.9444444444444892E-5</v>
      </c>
      <c r="EA34" s="24">
        <f t="shared" si="87"/>
        <v>6.9444444444444892E-5</v>
      </c>
      <c r="EB34" s="24" t="str">
        <f t="shared" si="88"/>
        <v/>
      </c>
      <c r="EE34" s="24" t="str">
        <f t="shared" si="89"/>
        <v/>
      </c>
      <c r="EF34" s="24" t="str">
        <f t="shared" si="90"/>
        <v/>
      </c>
      <c r="EG34" s="24" t="str">
        <f t="shared" si="91"/>
        <v/>
      </c>
      <c r="EH34" s="24" t="str">
        <f t="shared" si="92"/>
        <v/>
      </c>
      <c r="EI34" s="24" t="str">
        <f t="shared" si="93"/>
        <v/>
      </c>
      <c r="EJ34" s="24" t="str">
        <f t="shared" si="94"/>
        <v/>
      </c>
      <c r="EK34" s="24" t="str">
        <f t="shared" si="95"/>
        <v/>
      </c>
      <c r="EL34" s="24" t="str">
        <f t="shared" si="96"/>
        <v/>
      </c>
      <c r="EM34" s="24" t="str">
        <f t="shared" si="97"/>
        <v/>
      </c>
      <c r="EN34" s="24" t="str">
        <f t="shared" si="98"/>
        <v/>
      </c>
      <c r="EO34" s="24" t="str">
        <f t="shared" si="99"/>
        <v/>
      </c>
      <c r="EP34" s="24" t="str">
        <f t="shared" si="100"/>
        <v/>
      </c>
      <c r="EQ34" s="24" t="str">
        <f t="shared" si="101"/>
        <v/>
      </c>
      <c r="ER34" s="1">
        <f t="shared" si="102"/>
        <v>0</v>
      </c>
      <c r="ES34" s="1">
        <f t="shared" si="103"/>
        <v>0</v>
      </c>
      <c r="ET34" s="24">
        <f t="shared" si="104"/>
        <v>0</v>
      </c>
      <c r="EU34" s="24" t="str">
        <f t="shared" si="105"/>
        <v/>
      </c>
      <c r="EV34" s="24">
        <f t="shared" si="106"/>
        <v>0</v>
      </c>
      <c r="EW34" s="24" t="str">
        <f t="shared" si="107"/>
        <v/>
      </c>
      <c r="EX34" s="24" t="str">
        <f t="shared" si="108"/>
        <v/>
      </c>
      <c r="EZ34" s="24">
        <f t="shared" si="109"/>
        <v>6.9444444444444892E-5</v>
      </c>
      <c r="FA34" s="24">
        <f t="shared" si="110"/>
        <v>6.9444444444444444E-5</v>
      </c>
      <c r="FB34" s="40">
        <f t="shared" si="111"/>
        <v>-3.8640965427383378E-14</v>
      </c>
      <c r="FD34" s="24" t="str">
        <f t="shared" si="112"/>
        <v/>
      </c>
      <c r="FE34" s="24" t="str">
        <f t="shared" si="113"/>
        <v/>
      </c>
      <c r="FG34" s="49">
        <f>K34</f>
        <v>1</v>
      </c>
      <c r="FH34" s="8">
        <f>C34</f>
        <v>12.14999869999988</v>
      </c>
      <c r="FI34" s="49">
        <f>L34</f>
        <v>1</v>
      </c>
      <c r="FJ34" s="49">
        <f t="shared" si="121"/>
        <v>999</v>
      </c>
      <c r="FK34" s="49">
        <f t="shared" si="121"/>
        <v>0</v>
      </c>
      <c r="FL34" s="51" t="str">
        <f t="shared" si="114"/>
        <v/>
      </c>
      <c r="FM34" s="49">
        <f t="shared" si="122"/>
        <v>0</v>
      </c>
      <c r="FN34" s="49">
        <f t="shared" si="122"/>
        <v>0</v>
      </c>
      <c r="FO34" s="51">
        <f t="shared" si="115"/>
        <v>0</v>
      </c>
      <c r="FP34" s="51" t="str">
        <f t="shared" si="115"/>
        <v/>
      </c>
      <c r="FQ34" s="51">
        <f t="shared" si="115"/>
        <v>0</v>
      </c>
      <c r="FR34" s="51" t="str">
        <f t="shared" si="115"/>
        <v/>
      </c>
      <c r="FS34" s="51" t="str">
        <f t="shared" si="115"/>
        <v/>
      </c>
      <c r="FT34" s="1">
        <f t="shared" si="123"/>
        <v>0</v>
      </c>
      <c r="FU34" s="1">
        <f t="shared" si="123"/>
        <v>0</v>
      </c>
      <c r="FV34" s="51">
        <f t="shared" si="126"/>
        <v>0</v>
      </c>
      <c r="FW34" s="51" t="str">
        <f t="shared" si="126"/>
        <v/>
      </c>
      <c r="FX34" s="51">
        <f t="shared" si="126"/>
        <v>0</v>
      </c>
      <c r="FY34" s="51" t="str">
        <f t="shared" si="126"/>
        <v/>
      </c>
      <c r="FZ34" s="51" t="str">
        <f t="shared" si="126"/>
        <v/>
      </c>
      <c r="GA34" s="1">
        <f t="shared" si="124"/>
        <v>1</v>
      </c>
      <c r="GB34" s="1">
        <f t="shared" si="124"/>
        <v>1</v>
      </c>
      <c r="GC34" s="51">
        <f t="shared" si="117"/>
        <v>6.0000000000000391</v>
      </c>
      <c r="GD34" s="51">
        <f t="shared" si="117"/>
        <v>6.0000000000000391</v>
      </c>
      <c r="GE34" s="51">
        <f t="shared" si="117"/>
        <v>6.0000000000000391</v>
      </c>
      <c r="GF34" s="51">
        <f t="shared" si="117"/>
        <v>6.0000000000000391</v>
      </c>
      <c r="GG34" s="51" t="str">
        <f t="shared" si="117"/>
        <v/>
      </c>
      <c r="GH34" s="1">
        <f t="shared" si="125"/>
        <v>0</v>
      </c>
      <c r="GI34" s="1">
        <f t="shared" si="125"/>
        <v>0</v>
      </c>
      <c r="GJ34" s="40">
        <f t="shared" si="118"/>
        <v>0</v>
      </c>
      <c r="GK34" s="40" t="str">
        <f t="shared" si="118"/>
        <v/>
      </c>
      <c r="GL34" s="40">
        <f t="shared" si="118"/>
        <v>0</v>
      </c>
      <c r="GM34" s="40" t="str">
        <f t="shared" si="118"/>
        <v/>
      </c>
      <c r="GN34" s="40" t="str">
        <f t="shared" si="118"/>
        <v/>
      </c>
    </row>
    <row r="35" spans="1:196" hidden="1" x14ac:dyDescent="0.25">
      <c r="A35">
        <v>3</v>
      </c>
      <c r="B35">
        <v>0</v>
      </c>
      <c r="C35">
        <v>7.9333278000000869</v>
      </c>
      <c r="D35" s="11">
        <f t="shared" si="15"/>
        <v>2.4216751479166663E-2</v>
      </c>
      <c r="E35" s="11">
        <f t="shared" si="16"/>
        <v>2.4194374999999997E-2</v>
      </c>
      <c r="F35" s="1">
        <v>1</v>
      </c>
      <c r="G35" s="1" t="s">
        <v>283</v>
      </c>
      <c r="H35" s="1">
        <v>57</v>
      </c>
      <c r="J35" s="6"/>
      <c r="K35" s="23">
        <f t="shared" si="17"/>
        <v>1</v>
      </c>
      <c r="L35" s="23">
        <f t="shared" si="18"/>
        <v>1</v>
      </c>
      <c r="M35" s="6">
        <f t="shared" si="19"/>
        <v>0</v>
      </c>
      <c r="N35" s="6">
        <f t="shared" si="20"/>
        <v>0</v>
      </c>
      <c r="O35" s="57">
        <f t="shared" si="21"/>
        <v>0</v>
      </c>
      <c r="P35" s="4">
        <v>2.4124930555555552E-2</v>
      </c>
      <c r="Q35" s="4">
        <v>2.4130092592592592E-2</v>
      </c>
      <c r="R35" s="4">
        <v>2.4130486111111113E-2</v>
      </c>
      <c r="S35" s="4">
        <v>2.4146226851851849E-2</v>
      </c>
      <c r="T35" s="16">
        <v>2.4130486111111113E-2</v>
      </c>
      <c r="U35" s="4">
        <v>2.4146620370370367E-2</v>
      </c>
      <c r="V35" s="4">
        <v>2.4153113425925927E-2</v>
      </c>
      <c r="W35" s="16">
        <v>2.4167280092592589E-2</v>
      </c>
      <c r="X35" s="4">
        <v>2.4174560185185184E-2</v>
      </c>
      <c r="Y35" s="4">
        <v>2.4177708333333336E-2</v>
      </c>
      <c r="Z35" s="16">
        <v>2.418203703703704E-2</v>
      </c>
      <c r="AA35" s="4">
        <v>2.4188923611111111E-2</v>
      </c>
      <c r="AB35" s="4">
        <v>2.4193055555555554E-2</v>
      </c>
      <c r="AC35" s="16"/>
      <c r="AD35" s="4"/>
      <c r="AE35" s="4"/>
      <c r="AF35" s="4">
        <v>2.4206041666666667E-2</v>
      </c>
      <c r="AG35" s="4">
        <f t="shared" si="22"/>
        <v>2.4194374999999997E-2</v>
      </c>
      <c r="AH35" s="4" t="str">
        <f t="shared" si="23"/>
        <v>EB</v>
      </c>
      <c r="AI35" s="4" t="str">
        <f t="shared" si="7"/>
        <v>X</v>
      </c>
      <c r="AJ35" s="1" t="s">
        <v>282</v>
      </c>
      <c r="AK35" s="17" t="s">
        <v>280</v>
      </c>
      <c r="AL35" s="1" t="s">
        <v>286</v>
      </c>
      <c r="AM35" s="1" t="s">
        <v>280</v>
      </c>
      <c r="AN35" s="17" t="s">
        <v>286</v>
      </c>
      <c r="AO35" s="1" t="s">
        <v>280</v>
      </c>
      <c r="AP35" s="1" t="s">
        <v>281</v>
      </c>
      <c r="AQ35" s="17" t="s">
        <v>280</v>
      </c>
      <c r="AR35" s="1" t="s">
        <v>286</v>
      </c>
      <c r="AS35" s="1" t="s">
        <v>280</v>
      </c>
      <c r="AW35" s="1" t="str">
        <f t="shared" si="24"/>
        <v>ic</v>
      </c>
      <c r="AY35" s="1">
        <f t="shared" si="25"/>
        <v>1</v>
      </c>
      <c r="AZ35" s="1">
        <f t="shared" si="8"/>
        <v>9</v>
      </c>
      <c r="BA35" s="1">
        <f t="shared" si="26"/>
        <v>9</v>
      </c>
      <c r="BB35" s="1">
        <f t="shared" si="27"/>
        <v>0</v>
      </c>
      <c r="BC35" s="24">
        <f t="shared" si="28"/>
        <v>5.5555555555607261E-6</v>
      </c>
      <c r="BD35" s="24">
        <f t="shared" si="120"/>
        <v>1.6134259259253936E-5</v>
      </c>
      <c r="BE35" s="24">
        <f t="shared" si="120"/>
        <v>6.493055555559929E-6</v>
      </c>
      <c r="BF35" s="24">
        <f t="shared" si="120"/>
        <v>1.4166666666662331E-5</v>
      </c>
      <c r="BG35" s="24">
        <f t="shared" si="120"/>
        <v>7.2800925925951832E-6</v>
      </c>
      <c r="BH35" s="24">
        <f t="shared" si="120"/>
        <v>3.1481481481514251E-6</v>
      </c>
      <c r="BI35" s="24">
        <f t="shared" si="120"/>
        <v>4.3287037037043063E-6</v>
      </c>
      <c r="BJ35" s="24">
        <f t="shared" si="120"/>
        <v>6.8865740740706172E-6</v>
      </c>
      <c r="BK35" s="24">
        <f t="shared" si="120"/>
        <v>4.1319444444437581E-6</v>
      </c>
      <c r="BL35" s="24" t="str">
        <f t="shared" si="120"/>
        <v/>
      </c>
      <c r="BM35" s="24" t="str">
        <f t="shared" si="120"/>
        <v/>
      </c>
      <c r="BN35" s="24" t="str">
        <f t="shared" si="120"/>
        <v/>
      </c>
      <c r="BO35" s="24">
        <f t="shared" si="119"/>
        <v>1.3194444444426801E-6</v>
      </c>
      <c r="BQ35" s="24" t="str">
        <f t="shared" si="29"/>
        <v/>
      </c>
      <c r="BR35" s="24">
        <f t="shared" si="30"/>
        <v>1.6134259259253936E-5</v>
      </c>
      <c r="BS35" s="24" t="str">
        <f t="shared" si="31"/>
        <v/>
      </c>
      <c r="BT35" s="24">
        <f t="shared" si="32"/>
        <v>1.4166666666662331E-5</v>
      </c>
      <c r="BU35" s="24" t="str">
        <f t="shared" si="33"/>
        <v/>
      </c>
      <c r="BV35" s="24">
        <f t="shared" si="34"/>
        <v>3.1481481481514251E-6</v>
      </c>
      <c r="BW35" s="24" t="str">
        <f t="shared" si="35"/>
        <v/>
      </c>
      <c r="BX35" s="24">
        <f t="shared" si="36"/>
        <v>6.8865740740706172E-6</v>
      </c>
      <c r="BY35" s="24" t="str">
        <f t="shared" si="37"/>
        <v/>
      </c>
      <c r="BZ35" s="24" t="str">
        <f t="shared" si="38"/>
        <v/>
      </c>
      <c r="CA35" s="24" t="str">
        <f t="shared" si="39"/>
        <v/>
      </c>
      <c r="CB35" s="24" t="str">
        <f t="shared" si="40"/>
        <v/>
      </c>
      <c r="CC35" s="24">
        <f t="shared" si="41"/>
        <v>1.3194444444426801E-6</v>
      </c>
      <c r="CD35" s="1">
        <f t="shared" si="42"/>
        <v>0</v>
      </c>
      <c r="CE35" s="1">
        <f t="shared" si="43"/>
        <v>5</v>
      </c>
      <c r="CF35" s="24">
        <f t="shared" si="44"/>
        <v>4.1655092592580989E-5</v>
      </c>
      <c r="CG35" s="24">
        <f t="shared" si="45"/>
        <v>8.3310185185161971E-6</v>
      </c>
      <c r="CH35" s="24">
        <f t="shared" si="46"/>
        <v>1.6134259259253936E-5</v>
      </c>
      <c r="CI35" s="24">
        <f t="shared" si="47"/>
        <v>1.6134259259253936E-5</v>
      </c>
      <c r="CJ35" s="24">
        <f t="shared" si="48"/>
        <v>1.6134259259253936E-5</v>
      </c>
      <c r="CM35" s="24" t="str">
        <f t="shared" si="49"/>
        <v/>
      </c>
      <c r="CN35" s="24" t="str">
        <f t="shared" si="50"/>
        <v/>
      </c>
      <c r="CO35" s="24">
        <f t="shared" si="51"/>
        <v>6.493055555559929E-6</v>
      </c>
      <c r="CP35" s="24" t="str">
        <f t="shared" si="52"/>
        <v/>
      </c>
      <c r="CQ35" s="24">
        <f t="shared" si="53"/>
        <v>7.2800925925951832E-6</v>
      </c>
      <c r="CR35" s="24" t="str">
        <f t="shared" si="54"/>
        <v/>
      </c>
      <c r="CS35" s="24" t="str">
        <f t="shared" si="55"/>
        <v/>
      </c>
      <c r="CT35" s="24" t="str">
        <f t="shared" si="56"/>
        <v/>
      </c>
      <c r="CU35" s="24">
        <f t="shared" si="57"/>
        <v>4.1319444444437581E-6</v>
      </c>
      <c r="CV35" s="24" t="str">
        <f t="shared" si="58"/>
        <v/>
      </c>
      <c r="CW35" s="24" t="str">
        <f t="shared" si="59"/>
        <v/>
      </c>
      <c r="CX35" s="24" t="str">
        <f t="shared" si="60"/>
        <v/>
      </c>
      <c r="CY35" s="24" t="str">
        <f t="shared" si="61"/>
        <v/>
      </c>
      <c r="CZ35" s="1">
        <f t="shared" si="62"/>
        <v>0</v>
      </c>
      <c r="DA35" s="1">
        <f t="shared" si="63"/>
        <v>3</v>
      </c>
      <c r="DB35" s="24">
        <f t="shared" si="64"/>
        <v>1.790509259259887E-5</v>
      </c>
      <c r="DC35" s="24">
        <f t="shared" si="65"/>
        <v>5.9683641975329565E-6</v>
      </c>
      <c r="DD35" s="24">
        <f t="shared" si="66"/>
        <v>7.2800925925951832E-6</v>
      </c>
      <c r="DE35" s="24">
        <f t="shared" si="67"/>
        <v>6.493055555559929E-6</v>
      </c>
      <c r="DF35" s="24">
        <f t="shared" si="68"/>
        <v>6.493055555559929E-6</v>
      </c>
      <c r="DI35" s="24">
        <f t="shared" si="69"/>
        <v>5.5555555555607261E-6</v>
      </c>
      <c r="DJ35" s="24" t="str">
        <f t="shared" si="70"/>
        <v/>
      </c>
      <c r="DK35" s="24" t="str">
        <f t="shared" si="71"/>
        <v/>
      </c>
      <c r="DL35" s="24" t="str">
        <f t="shared" si="72"/>
        <v/>
      </c>
      <c r="DM35" s="24" t="str">
        <f t="shared" si="73"/>
        <v/>
      </c>
      <c r="DN35" s="24" t="str">
        <f t="shared" si="74"/>
        <v/>
      </c>
      <c r="DO35" s="24" t="str">
        <f t="shared" si="75"/>
        <v/>
      </c>
      <c r="DP35" s="24" t="str">
        <f t="shared" si="76"/>
        <v/>
      </c>
      <c r="DQ35" s="24" t="str">
        <f t="shared" si="77"/>
        <v/>
      </c>
      <c r="DR35" s="24" t="str">
        <f t="shared" si="78"/>
        <v/>
      </c>
      <c r="DS35" s="24" t="str">
        <f t="shared" si="79"/>
        <v/>
      </c>
      <c r="DT35" s="24" t="str">
        <f t="shared" si="80"/>
        <v/>
      </c>
      <c r="DU35" s="24" t="str">
        <f t="shared" si="81"/>
        <v/>
      </c>
      <c r="DV35" s="1">
        <f t="shared" si="82"/>
        <v>1</v>
      </c>
      <c r="DW35" s="1">
        <f t="shared" si="83"/>
        <v>1</v>
      </c>
      <c r="DX35" s="24">
        <f t="shared" si="84"/>
        <v>5.5555555555607261E-6</v>
      </c>
      <c r="DY35" s="24">
        <f t="shared" si="85"/>
        <v>5.5555555555607261E-6</v>
      </c>
      <c r="DZ35" s="24">
        <f t="shared" si="86"/>
        <v>5.5555555555607261E-6</v>
      </c>
      <c r="EA35" s="24">
        <f t="shared" si="87"/>
        <v>5.5555555555607261E-6</v>
      </c>
      <c r="EB35" s="24" t="str">
        <f t="shared" si="88"/>
        <v/>
      </c>
      <c r="EE35" s="24" t="str">
        <f t="shared" si="89"/>
        <v/>
      </c>
      <c r="EF35" s="24" t="str">
        <f t="shared" si="90"/>
        <v/>
      </c>
      <c r="EG35" s="24" t="str">
        <f t="shared" si="91"/>
        <v/>
      </c>
      <c r="EH35" s="24" t="str">
        <f t="shared" si="92"/>
        <v/>
      </c>
      <c r="EI35" s="24" t="str">
        <f t="shared" si="93"/>
        <v/>
      </c>
      <c r="EJ35" s="24" t="str">
        <f t="shared" si="94"/>
        <v/>
      </c>
      <c r="EK35" s="24">
        <f t="shared" si="95"/>
        <v>4.3287037037043063E-6</v>
      </c>
      <c r="EL35" s="24" t="str">
        <f t="shared" si="96"/>
        <v/>
      </c>
      <c r="EM35" s="24" t="str">
        <f t="shared" si="97"/>
        <v/>
      </c>
      <c r="EN35" s="24" t="str">
        <f t="shared" si="98"/>
        <v/>
      </c>
      <c r="EO35" s="24" t="str">
        <f t="shared" si="99"/>
        <v/>
      </c>
      <c r="EP35" s="24" t="str">
        <f t="shared" si="100"/>
        <v/>
      </c>
      <c r="EQ35" s="24" t="str">
        <f t="shared" si="101"/>
        <v/>
      </c>
      <c r="ER35" s="1">
        <f t="shared" si="102"/>
        <v>0</v>
      </c>
      <c r="ES35" s="1">
        <f t="shared" si="103"/>
        <v>1</v>
      </c>
      <c r="ET35" s="24">
        <f t="shared" si="104"/>
        <v>4.3287037037043063E-6</v>
      </c>
      <c r="EU35" s="24">
        <f t="shared" si="105"/>
        <v>4.3287037037043063E-6</v>
      </c>
      <c r="EV35" s="24">
        <f t="shared" si="106"/>
        <v>4.3287037037043063E-6</v>
      </c>
      <c r="EW35" s="24">
        <f t="shared" si="107"/>
        <v>4.3287037037043063E-6</v>
      </c>
      <c r="EX35" s="24">
        <f t="shared" si="108"/>
        <v>4.3287037037043063E-6</v>
      </c>
      <c r="EZ35" s="24">
        <f t="shared" si="109"/>
        <v>6.9444444444444892E-5</v>
      </c>
      <c r="FA35" s="24">
        <f t="shared" si="110"/>
        <v>6.9444444444444444E-5</v>
      </c>
      <c r="FB35" s="40">
        <f t="shared" si="111"/>
        <v>-3.8640965427383378E-14</v>
      </c>
      <c r="FD35" s="24">
        <f t="shared" si="112"/>
        <v>5.5555555555607261E-6</v>
      </c>
      <c r="FE35" s="24">
        <f t="shared" si="113"/>
        <v>3.9351851852109654E-7</v>
      </c>
      <c r="FG35" s="49">
        <f>K35</f>
        <v>1</v>
      </c>
      <c r="FH35" s="8">
        <f>C35</f>
        <v>7.9333278000000869</v>
      </c>
      <c r="FI35" s="49">
        <f>L35</f>
        <v>1</v>
      </c>
      <c r="FJ35" s="49">
        <f t="shared" si="121"/>
        <v>1</v>
      </c>
      <c r="FK35" s="49">
        <f t="shared" si="121"/>
        <v>9</v>
      </c>
      <c r="FL35" s="51">
        <f t="shared" si="114"/>
        <v>0.48000000000044674</v>
      </c>
      <c r="FM35" s="49">
        <f t="shared" si="122"/>
        <v>0</v>
      </c>
      <c r="FN35" s="49">
        <f t="shared" si="122"/>
        <v>5</v>
      </c>
      <c r="FO35" s="51">
        <f t="shared" si="115"/>
        <v>3.5989999999989974</v>
      </c>
      <c r="FP35" s="51">
        <f t="shared" si="115"/>
        <v>0.71979999999979938</v>
      </c>
      <c r="FQ35" s="51">
        <f t="shared" si="115"/>
        <v>1.3939999999995401</v>
      </c>
      <c r="FR35" s="51">
        <f t="shared" si="115"/>
        <v>1.3939999999995401</v>
      </c>
      <c r="FS35" s="51">
        <f t="shared" si="115"/>
        <v>1.3939999999995401</v>
      </c>
      <c r="FT35" s="1">
        <f t="shared" si="123"/>
        <v>0</v>
      </c>
      <c r="FU35" s="1">
        <f t="shared" si="123"/>
        <v>3</v>
      </c>
      <c r="FV35" s="51">
        <f t="shared" si="126"/>
        <v>1.5470000000005424</v>
      </c>
      <c r="FW35" s="51">
        <f t="shared" si="126"/>
        <v>0.51566666666684746</v>
      </c>
      <c r="FX35" s="51">
        <f t="shared" si="126"/>
        <v>0.62900000000022382</v>
      </c>
      <c r="FY35" s="51">
        <f t="shared" si="126"/>
        <v>0.56100000000037786</v>
      </c>
      <c r="FZ35" s="51">
        <f t="shared" si="126"/>
        <v>0.56100000000037786</v>
      </c>
      <c r="GA35" s="1">
        <f t="shared" si="124"/>
        <v>1</v>
      </c>
      <c r="GB35" s="1">
        <f t="shared" si="124"/>
        <v>1</v>
      </c>
      <c r="GC35" s="51">
        <f t="shared" si="117"/>
        <v>0.48000000000044674</v>
      </c>
      <c r="GD35" s="51">
        <f t="shared" si="117"/>
        <v>0.48000000000044674</v>
      </c>
      <c r="GE35" s="51">
        <f t="shared" si="117"/>
        <v>0.48000000000044674</v>
      </c>
      <c r="GF35" s="51">
        <f t="shared" si="117"/>
        <v>0.48000000000044674</v>
      </c>
      <c r="GG35" s="51" t="str">
        <f t="shared" si="117"/>
        <v/>
      </c>
      <c r="GH35" s="1">
        <f t="shared" si="125"/>
        <v>0</v>
      </c>
      <c r="GI35" s="1">
        <f t="shared" si="125"/>
        <v>1</v>
      </c>
      <c r="GJ35" s="40">
        <f t="shared" si="118"/>
        <v>0.37400000000005207</v>
      </c>
      <c r="GK35" s="40">
        <f t="shared" si="118"/>
        <v>0.37400000000005207</v>
      </c>
      <c r="GL35" s="40">
        <f t="shared" si="118"/>
        <v>0.37400000000005207</v>
      </c>
      <c r="GM35" s="40">
        <f t="shared" si="118"/>
        <v>0.37400000000005207</v>
      </c>
      <c r="GN35" s="40">
        <f t="shared" si="118"/>
        <v>0.37400000000005207</v>
      </c>
    </row>
    <row r="36" spans="1:196" hidden="1" x14ac:dyDescent="0.25">
      <c r="A36">
        <v>3</v>
      </c>
      <c r="B36">
        <v>0</v>
      </c>
      <c r="C36">
        <v>3.2500008000000382</v>
      </c>
      <c r="D36" s="11">
        <f t="shared" si="15"/>
        <v>2.4312268527777781E-2</v>
      </c>
      <c r="E36" s="11">
        <f t="shared" si="16"/>
        <v>2.4344097222222225E-2</v>
      </c>
      <c r="F36" s="1">
        <v>1</v>
      </c>
      <c r="G36" s="1" t="s">
        <v>283</v>
      </c>
      <c r="H36" s="1">
        <v>58</v>
      </c>
      <c r="J36" s="6"/>
      <c r="K36" s="23">
        <f t="shared" si="17"/>
        <v>1</v>
      </c>
      <c r="L36" s="23">
        <f t="shared" si="18"/>
        <v>0</v>
      </c>
      <c r="M36" s="6">
        <f t="shared" si="19"/>
        <v>0</v>
      </c>
      <c r="N36" s="6">
        <f t="shared" si="20"/>
        <v>0</v>
      </c>
      <c r="O36" s="57">
        <f t="shared" si="21"/>
        <v>0</v>
      </c>
      <c r="P36" s="4">
        <v>2.427465277777778E-2</v>
      </c>
      <c r="Q36" s="4">
        <v>2.4277430555555552E-2</v>
      </c>
      <c r="R36" s="4">
        <v>2.4279976851851851E-2</v>
      </c>
      <c r="S36" s="4">
        <v>2.4292361111111115E-2</v>
      </c>
      <c r="T36" s="16">
        <v>2.4279976851851851E-2</v>
      </c>
      <c r="U36" s="4">
        <v>2.4292361111111115E-2</v>
      </c>
      <c r="V36" s="4">
        <v>2.4298842592592591E-2</v>
      </c>
      <c r="W36" s="16">
        <v>2.4304629629629631E-2</v>
      </c>
      <c r="X36" s="4">
        <v>2.4308449074074076E-2</v>
      </c>
      <c r="Y36" s="4"/>
      <c r="Z36" s="16"/>
      <c r="AA36" s="4"/>
      <c r="AB36" s="4"/>
      <c r="AC36" s="16"/>
      <c r="AD36" s="4"/>
      <c r="AE36" s="4"/>
      <c r="AF36" s="4">
        <v>2.4310300925925926E-2</v>
      </c>
      <c r="AG36" s="4">
        <f t="shared" si="22"/>
        <v>2.4312268527777781E-2</v>
      </c>
      <c r="AH36" s="4" t="str">
        <f t="shared" si="23"/>
        <v>TO</v>
      </c>
      <c r="AI36" s="4" t="str">
        <f t="shared" si="7"/>
        <v/>
      </c>
      <c r="AJ36" s="1" t="s">
        <v>282</v>
      </c>
      <c r="AK36" s="17" t="s">
        <v>280</v>
      </c>
      <c r="AL36" s="1" t="s">
        <v>286</v>
      </c>
      <c r="AM36" s="1" t="s">
        <v>280</v>
      </c>
      <c r="AN36" s="17" t="s">
        <v>281</v>
      </c>
      <c r="AO36" s="1" t="s">
        <v>280</v>
      </c>
      <c r="AW36" s="1" t="str">
        <f t="shared" si="24"/>
        <v>ic</v>
      </c>
      <c r="AY36" s="1">
        <f t="shared" si="25"/>
        <v>1</v>
      </c>
      <c r="AZ36" s="1">
        <f t="shared" si="8"/>
        <v>5</v>
      </c>
      <c r="BA36" s="1">
        <f t="shared" si="26"/>
        <v>5</v>
      </c>
      <c r="BB36" s="1">
        <f t="shared" si="27"/>
        <v>0</v>
      </c>
      <c r="BC36" s="24">
        <f t="shared" si="28"/>
        <v>5.3240740740707893E-6</v>
      </c>
      <c r="BD36" s="24">
        <f t="shared" si="120"/>
        <v>1.2384259259264063E-5</v>
      </c>
      <c r="BE36" s="24">
        <f t="shared" si="120"/>
        <v>6.4814814814753707E-6</v>
      </c>
      <c r="BF36" s="24">
        <f t="shared" si="120"/>
        <v>5.7870370370402546E-6</v>
      </c>
      <c r="BG36" s="24">
        <f t="shared" si="120"/>
        <v>3.8194444444451803E-6</v>
      </c>
      <c r="BH36" s="24" t="str">
        <f t="shared" si="120"/>
        <v/>
      </c>
      <c r="BI36" s="24" t="str">
        <f t="shared" si="120"/>
        <v/>
      </c>
      <c r="BJ36" s="24" t="str">
        <f t="shared" si="120"/>
        <v/>
      </c>
      <c r="BK36" s="24" t="str">
        <f t="shared" si="120"/>
        <v/>
      </c>
      <c r="BL36" s="24" t="str">
        <f t="shared" si="120"/>
        <v/>
      </c>
      <c r="BM36" s="24" t="str">
        <f t="shared" si="120"/>
        <v/>
      </c>
      <c r="BN36" s="24" t="str">
        <f t="shared" si="120"/>
        <v/>
      </c>
      <c r="BO36" s="24">
        <f t="shared" si="119"/>
        <v>3.8194537037052056E-6</v>
      </c>
      <c r="BQ36" s="24" t="str">
        <f t="shared" si="29"/>
        <v/>
      </c>
      <c r="BR36" s="24">
        <f t="shared" si="30"/>
        <v>1.2384259259264063E-5</v>
      </c>
      <c r="BS36" s="24" t="str">
        <f t="shared" si="31"/>
        <v/>
      </c>
      <c r="BT36" s="24">
        <f t="shared" si="32"/>
        <v>5.7870370370402546E-6</v>
      </c>
      <c r="BU36" s="24" t="str">
        <f t="shared" si="33"/>
        <v/>
      </c>
      <c r="BV36" s="24" t="str">
        <f t="shared" si="34"/>
        <v/>
      </c>
      <c r="BW36" s="24" t="str">
        <f t="shared" si="35"/>
        <v/>
      </c>
      <c r="BX36" s="24" t="str">
        <f t="shared" si="36"/>
        <v/>
      </c>
      <c r="BY36" s="24" t="str">
        <f t="shared" si="37"/>
        <v/>
      </c>
      <c r="BZ36" s="24" t="str">
        <f t="shared" si="38"/>
        <v/>
      </c>
      <c r="CA36" s="24" t="str">
        <f t="shared" si="39"/>
        <v/>
      </c>
      <c r="CB36" s="24" t="str">
        <f t="shared" si="40"/>
        <v/>
      </c>
      <c r="CC36" s="24">
        <f t="shared" si="41"/>
        <v>3.8194537037052056E-6</v>
      </c>
      <c r="CD36" s="1">
        <f t="shared" si="42"/>
        <v>0</v>
      </c>
      <c r="CE36" s="1">
        <f t="shared" si="43"/>
        <v>3</v>
      </c>
      <c r="CF36" s="24">
        <f t="shared" si="44"/>
        <v>2.1990750000009524E-5</v>
      </c>
      <c r="CG36" s="24">
        <f t="shared" si="45"/>
        <v>7.3302500000031745E-6</v>
      </c>
      <c r="CH36" s="24">
        <f t="shared" si="46"/>
        <v>1.2384259259264063E-5</v>
      </c>
      <c r="CI36" s="24">
        <f t="shared" si="47"/>
        <v>1.2384259259264063E-5</v>
      </c>
      <c r="CJ36" s="24">
        <f t="shared" si="48"/>
        <v>1.2384259259264063E-5</v>
      </c>
      <c r="CM36" s="24" t="str">
        <f t="shared" si="49"/>
        <v/>
      </c>
      <c r="CN36" s="24" t="str">
        <f t="shared" si="50"/>
        <v/>
      </c>
      <c r="CO36" s="24">
        <f t="shared" si="51"/>
        <v>6.4814814814753707E-6</v>
      </c>
      <c r="CP36" s="24" t="str">
        <f t="shared" si="52"/>
        <v/>
      </c>
      <c r="CQ36" s="24" t="str">
        <f t="shared" si="53"/>
        <v/>
      </c>
      <c r="CR36" s="24" t="str">
        <f t="shared" si="54"/>
        <v/>
      </c>
      <c r="CS36" s="24" t="str">
        <f t="shared" si="55"/>
        <v/>
      </c>
      <c r="CT36" s="24" t="str">
        <f t="shared" si="56"/>
        <v/>
      </c>
      <c r="CU36" s="24" t="str">
        <f t="shared" si="57"/>
        <v/>
      </c>
      <c r="CV36" s="24" t="str">
        <f t="shared" si="58"/>
        <v/>
      </c>
      <c r="CW36" s="24" t="str">
        <f t="shared" si="59"/>
        <v/>
      </c>
      <c r="CX36" s="24" t="str">
        <f t="shared" si="60"/>
        <v/>
      </c>
      <c r="CY36" s="24" t="str">
        <f t="shared" si="61"/>
        <v/>
      </c>
      <c r="CZ36" s="1">
        <f t="shared" si="62"/>
        <v>0</v>
      </c>
      <c r="DA36" s="1">
        <f t="shared" si="63"/>
        <v>1</v>
      </c>
      <c r="DB36" s="24">
        <f t="shared" si="64"/>
        <v>6.4814814814753707E-6</v>
      </c>
      <c r="DC36" s="24">
        <f t="shared" si="65"/>
        <v>6.4814814814753707E-6</v>
      </c>
      <c r="DD36" s="24">
        <f t="shared" si="66"/>
        <v>6.4814814814753707E-6</v>
      </c>
      <c r="DE36" s="24">
        <f t="shared" si="67"/>
        <v>6.4814814814753707E-6</v>
      </c>
      <c r="DF36" s="24">
        <f t="shared" si="68"/>
        <v>6.4814814814753707E-6</v>
      </c>
      <c r="DI36" s="24">
        <f t="shared" si="69"/>
        <v>5.3240740740707893E-6</v>
      </c>
      <c r="DJ36" s="24" t="str">
        <f t="shared" si="70"/>
        <v/>
      </c>
      <c r="DK36" s="24" t="str">
        <f t="shared" si="71"/>
        <v/>
      </c>
      <c r="DL36" s="24" t="str">
        <f t="shared" si="72"/>
        <v/>
      </c>
      <c r="DM36" s="24" t="str">
        <f t="shared" si="73"/>
        <v/>
      </c>
      <c r="DN36" s="24" t="str">
        <f t="shared" si="74"/>
        <v/>
      </c>
      <c r="DO36" s="24" t="str">
        <f t="shared" si="75"/>
        <v/>
      </c>
      <c r="DP36" s="24" t="str">
        <f t="shared" si="76"/>
        <v/>
      </c>
      <c r="DQ36" s="24" t="str">
        <f t="shared" si="77"/>
        <v/>
      </c>
      <c r="DR36" s="24" t="str">
        <f t="shared" si="78"/>
        <v/>
      </c>
      <c r="DS36" s="24" t="str">
        <f t="shared" si="79"/>
        <v/>
      </c>
      <c r="DT36" s="24" t="str">
        <f t="shared" si="80"/>
        <v/>
      </c>
      <c r="DU36" s="24" t="str">
        <f t="shared" si="81"/>
        <v/>
      </c>
      <c r="DV36" s="1">
        <f t="shared" si="82"/>
        <v>1</v>
      </c>
      <c r="DW36" s="1">
        <f t="shared" si="83"/>
        <v>1</v>
      </c>
      <c r="DX36" s="24">
        <f t="shared" si="84"/>
        <v>5.3240740740707893E-6</v>
      </c>
      <c r="DY36" s="24">
        <f t="shared" si="85"/>
        <v>5.3240740740707893E-6</v>
      </c>
      <c r="DZ36" s="24">
        <f t="shared" si="86"/>
        <v>5.3240740740707893E-6</v>
      </c>
      <c r="EA36" s="24">
        <f t="shared" si="87"/>
        <v>5.3240740740707893E-6</v>
      </c>
      <c r="EB36" s="24" t="str">
        <f t="shared" si="88"/>
        <v/>
      </c>
      <c r="EE36" s="24" t="str">
        <f t="shared" si="89"/>
        <v/>
      </c>
      <c r="EF36" s="24" t="str">
        <f t="shared" si="90"/>
        <v/>
      </c>
      <c r="EG36" s="24" t="str">
        <f t="shared" si="91"/>
        <v/>
      </c>
      <c r="EH36" s="24" t="str">
        <f t="shared" si="92"/>
        <v/>
      </c>
      <c r="EI36" s="24">
        <f t="shared" si="93"/>
        <v>3.8194444444451803E-6</v>
      </c>
      <c r="EJ36" s="24" t="str">
        <f t="shared" si="94"/>
        <v/>
      </c>
      <c r="EK36" s="24" t="str">
        <f t="shared" si="95"/>
        <v/>
      </c>
      <c r="EL36" s="24" t="str">
        <f t="shared" si="96"/>
        <v/>
      </c>
      <c r="EM36" s="24" t="str">
        <f t="shared" si="97"/>
        <v/>
      </c>
      <c r="EN36" s="24" t="str">
        <f t="shared" si="98"/>
        <v/>
      </c>
      <c r="EO36" s="24" t="str">
        <f t="shared" si="99"/>
        <v/>
      </c>
      <c r="EP36" s="24" t="str">
        <f t="shared" si="100"/>
        <v/>
      </c>
      <c r="EQ36" s="24" t="str">
        <f t="shared" si="101"/>
        <v/>
      </c>
      <c r="ER36" s="1">
        <f t="shared" si="102"/>
        <v>0</v>
      </c>
      <c r="ES36" s="1">
        <f t="shared" si="103"/>
        <v>1</v>
      </c>
      <c r="ET36" s="24">
        <f t="shared" si="104"/>
        <v>3.8194444444451803E-6</v>
      </c>
      <c r="EU36" s="24">
        <f t="shared" si="105"/>
        <v>3.8194444444451803E-6</v>
      </c>
      <c r="EV36" s="24">
        <f t="shared" si="106"/>
        <v>3.8194444444451803E-6</v>
      </c>
      <c r="EW36" s="24">
        <f t="shared" si="107"/>
        <v>3.8194444444451803E-6</v>
      </c>
      <c r="EX36" s="24">
        <f t="shared" si="108"/>
        <v>3.8194444444451803E-6</v>
      </c>
      <c r="EZ36" s="24">
        <f t="shared" si="109"/>
        <v>3.7615750000000864E-5</v>
      </c>
      <c r="FA36" s="24">
        <f t="shared" si="110"/>
        <v>3.7615750000000444E-5</v>
      </c>
      <c r="FB36" s="40">
        <f t="shared" si="111"/>
        <v>-3.6299088734814688E-14</v>
      </c>
      <c r="FD36" s="24">
        <f t="shared" si="112"/>
        <v>5.3240740740707893E-6</v>
      </c>
      <c r="FE36" s="24">
        <f t="shared" si="113"/>
        <v>2.5462962962990998E-6</v>
      </c>
      <c r="FG36" s="49">
        <f>K36</f>
        <v>1</v>
      </c>
      <c r="FH36" s="8">
        <f>C36</f>
        <v>3.2500008000000382</v>
      </c>
      <c r="FI36" s="49">
        <f>L36</f>
        <v>0</v>
      </c>
      <c r="FJ36" s="49">
        <f t="shared" si="121"/>
        <v>1</v>
      </c>
      <c r="FK36" s="49">
        <f t="shared" si="121"/>
        <v>5</v>
      </c>
      <c r="FL36" s="51">
        <f t="shared" si="114"/>
        <v>0.45999999999971619</v>
      </c>
      <c r="FM36" s="49">
        <f t="shared" si="122"/>
        <v>0</v>
      </c>
      <c r="FN36" s="49">
        <f t="shared" si="122"/>
        <v>3</v>
      </c>
      <c r="FO36" s="51">
        <f t="shared" si="115"/>
        <v>1.9000008000008228</v>
      </c>
      <c r="FP36" s="51">
        <f t="shared" si="115"/>
        <v>0.63333360000027428</v>
      </c>
      <c r="FQ36" s="51">
        <f t="shared" si="115"/>
        <v>1.0700000000004151</v>
      </c>
      <c r="FR36" s="51">
        <f t="shared" si="115"/>
        <v>1.0700000000004151</v>
      </c>
      <c r="FS36" s="51">
        <f t="shared" si="115"/>
        <v>1.0700000000004151</v>
      </c>
      <c r="FT36" s="1">
        <f t="shared" si="123"/>
        <v>0</v>
      </c>
      <c r="FU36" s="1">
        <f t="shared" si="123"/>
        <v>1</v>
      </c>
      <c r="FV36" s="51">
        <f t="shared" si="126"/>
        <v>0.55999999999947203</v>
      </c>
      <c r="FW36" s="51">
        <f t="shared" si="126"/>
        <v>0.55999999999947203</v>
      </c>
      <c r="FX36" s="51">
        <f t="shared" si="126"/>
        <v>0.55999999999947203</v>
      </c>
      <c r="FY36" s="51">
        <f t="shared" si="126"/>
        <v>0.55999999999947203</v>
      </c>
      <c r="FZ36" s="51">
        <f t="shared" si="126"/>
        <v>0.55999999999947203</v>
      </c>
      <c r="GA36" s="1">
        <f t="shared" si="124"/>
        <v>1</v>
      </c>
      <c r="GB36" s="1">
        <f t="shared" si="124"/>
        <v>1</v>
      </c>
      <c r="GC36" s="51">
        <f t="shared" si="117"/>
        <v>0.45999999999971619</v>
      </c>
      <c r="GD36" s="51">
        <f t="shared" si="117"/>
        <v>0.45999999999971619</v>
      </c>
      <c r="GE36" s="51">
        <f t="shared" si="117"/>
        <v>0.45999999999971619</v>
      </c>
      <c r="GF36" s="51">
        <f t="shared" si="117"/>
        <v>0.45999999999971619</v>
      </c>
      <c r="GG36" s="51" t="str">
        <f t="shared" si="117"/>
        <v/>
      </c>
      <c r="GH36" s="1">
        <f t="shared" si="125"/>
        <v>0</v>
      </c>
      <c r="GI36" s="1">
        <f t="shared" si="125"/>
        <v>1</v>
      </c>
      <c r="GJ36" s="40">
        <f t="shared" si="118"/>
        <v>0.33000000000006358</v>
      </c>
      <c r="GK36" s="40">
        <f t="shared" si="118"/>
        <v>0.33000000000006358</v>
      </c>
      <c r="GL36" s="40">
        <f t="shared" si="118"/>
        <v>0.33000000000006358</v>
      </c>
      <c r="GM36" s="40">
        <f t="shared" si="118"/>
        <v>0.33000000000006358</v>
      </c>
      <c r="GN36" s="40">
        <f t="shared" si="118"/>
        <v>0.33000000000006358</v>
      </c>
    </row>
    <row r="37" spans="1:196" hidden="1" x14ac:dyDescent="0.25">
      <c r="A37">
        <v>3</v>
      </c>
      <c r="B37">
        <v>0</v>
      </c>
      <c r="C37">
        <v>9.3499977000001824</v>
      </c>
      <c r="D37" s="11">
        <f t="shared" si="15"/>
        <v>2.5938888862268521E-2</v>
      </c>
      <c r="E37" s="11">
        <f t="shared" si="16"/>
        <v>2.5900115740740741E-2</v>
      </c>
      <c r="F37" s="1">
        <v>1</v>
      </c>
      <c r="G37" s="1" t="s">
        <v>283</v>
      </c>
      <c r="H37" s="1">
        <v>59</v>
      </c>
      <c r="J37" s="6"/>
      <c r="K37" s="23">
        <f t="shared" si="17"/>
        <v>1</v>
      </c>
      <c r="L37" s="23">
        <f t="shared" si="18"/>
        <v>1</v>
      </c>
      <c r="M37" s="6">
        <f t="shared" si="19"/>
        <v>0</v>
      </c>
      <c r="N37" s="6">
        <f t="shared" si="20"/>
        <v>0</v>
      </c>
      <c r="O37" s="57">
        <f t="shared" si="21"/>
        <v>1</v>
      </c>
      <c r="P37" s="4">
        <v>2.5830671296296296E-2</v>
      </c>
      <c r="Q37" s="4">
        <v>2.5893518518518521E-2</v>
      </c>
      <c r="R37" s="4">
        <v>2.5895717592592595E-2</v>
      </c>
      <c r="S37" s="4"/>
      <c r="T37" s="16">
        <v>2.5895717592592595E-2</v>
      </c>
      <c r="U37" s="4"/>
      <c r="V37" s="4"/>
      <c r="W37" s="16"/>
      <c r="X37" s="4"/>
      <c r="Y37" s="4"/>
      <c r="Z37" s="16"/>
      <c r="AA37" s="4"/>
      <c r="AB37" s="4"/>
      <c r="AC37" s="16"/>
      <c r="AD37" s="4"/>
      <c r="AE37" s="4"/>
      <c r="AF37" s="4">
        <v>2.5938773148148145E-2</v>
      </c>
      <c r="AG37" s="4">
        <f t="shared" si="22"/>
        <v>2.5900115740740741E-2</v>
      </c>
      <c r="AH37" s="4" t="str">
        <f t="shared" si="23"/>
        <v>EB</v>
      </c>
      <c r="AI37" s="4" t="str">
        <f t="shared" si="7"/>
        <v>X</v>
      </c>
      <c r="AJ37" s="1" t="s">
        <v>282</v>
      </c>
      <c r="AK37" s="17" t="s">
        <v>280</v>
      </c>
      <c r="AW37" s="1" t="str">
        <f t="shared" si="24"/>
        <v>ic</v>
      </c>
      <c r="AY37" s="1">
        <f t="shared" si="25"/>
        <v>1</v>
      </c>
      <c r="AZ37" s="1">
        <f t="shared" si="8"/>
        <v>1</v>
      </c>
      <c r="BA37" s="1">
        <f t="shared" si="26"/>
        <v>1</v>
      </c>
      <c r="BB37" s="1">
        <f t="shared" si="27"/>
        <v>0</v>
      </c>
      <c r="BC37" s="24">
        <f t="shared" si="28"/>
        <v>6.5046296296299155E-5</v>
      </c>
      <c r="BD37" s="24" t="str">
        <f t="shared" si="120"/>
        <v/>
      </c>
      <c r="BE37" s="24" t="str">
        <f t="shared" si="120"/>
        <v/>
      </c>
      <c r="BF37" s="24" t="str">
        <f t="shared" si="120"/>
        <v/>
      </c>
      <c r="BG37" s="24" t="str">
        <f t="shared" si="120"/>
        <v/>
      </c>
      <c r="BH37" s="24" t="str">
        <f t="shared" si="120"/>
        <v/>
      </c>
      <c r="BI37" s="24" t="str">
        <f t="shared" si="120"/>
        <v/>
      </c>
      <c r="BJ37" s="24" t="str">
        <f t="shared" si="120"/>
        <v/>
      </c>
      <c r="BK37" s="24" t="str">
        <f t="shared" si="120"/>
        <v/>
      </c>
      <c r="BL37" s="24" t="str">
        <f t="shared" si="120"/>
        <v/>
      </c>
      <c r="BM37" s="24" t="str">
        <f t="shared" si="120"/>
        <v/>
      </c>
      <c r="BN37" s="24" t="str">
        <f t="shared" si="120"/>
        <v/>
      </c>
      <c r="BO37" s="24">
        <f t="shared" si="119"/>
        <v>4.3981481481457363E-6</v>
      </c>
      <c r="BQ37" s="24" t="str">
        <f t="shared" si="29"/>
        <v/>
      </c>
      <c r="BR37" s="24" t="str">
        <f t="shared" si="30"/>
        <v/>
      </c>
      <c r="BS37" s="24" t="str">
        <f t="shared" si="31"/>
        <v/>
      </c>
      <c r="BT37" s="24" t="str">
        <f t="shared" si="32"/>
        <v/>
      </c>
      <c r="BU37" s="24" t="str">
        <f t="shared" si="33"/>
        <v/>
      </c>
      <c r="BV37" s="24" t="str">
        <f t="shared" si="34"/>
        <v/>
      </c>
      <c r="BW37" s="24" t="str">
        <f t="shared" si="35"/>
        <v/>
      </c>
      <c r="BX37" s="24" t="str">
        <f t="shared" si="36"/>
        <v/>
      </c>
      <c r="BY37" s="24" t="str">
        <f t="shared" si="37"/>
        <v/>
      </c>
      <c r="BZ37" s="24" t="str">
        <f t="shared" si="38"/>
        <v/>
      </c>
      <c r="CA37" s="24" t="str">
        <f t="shared" si="39"/>
        <v/>
      </c>
      <c r="CB37" s="24" t="str">
        <f t="shared" si="40"/>
        <v/>
      </c>
      <c r="CC37" s="24">
        <f t="shared" si="41"/>
        <v>4.3981481481457363E-6</v>
      </c>
      <c r="CD37" s="1">
        <f t="shared" si="42"/>
        <v>0</v>
      </c>
      <c r="CE37" s="1">
        <f t="shared" si="43"/>
        <v>1</v>
      </c>
      <c r="CF37" s="24">
        <f t="shared" si="44"/>
        <v>4.3981481481457363E-6</v>
      </c>
      <c r="CG37" s="24">
        <f t="shared" si="45"/>
        <v>4.3981481481457363E-6</v>
      </c>
      <c r="CH37" s="24">
        <f t="shared" si="46"/>
        <v>4.3981481481457363E-6</v>
      </c>
      <c r="CI37" s="24">
        <f t="shared" si="47"/>
        <v>4.3981481481457363E-6</v>
      </c>
      <c r="CJ37" s="24">
        <f t="shared" si="48"/>
        <v>4.3981481481457363E-6</v>
      </c>
      <c r="CM37" s="24" t="str">
        <f t="shared" si="49"/>
        <v/>
      </c>
      <c r="CN37" s="24" t="str">
        <f t="shared" si="50"/>
        <v/>
      </c>
      <c r="CO37" s="24" t="str">
        <f t="shared" si="51"/>
        <v/>
      </c>
      <c r="CP37" s="24" t="str">
        <f t="shared" si="52"/>
        <v/>
      </c>
      <c r="CQ37" s="24" t="str">
        <f t="shared" si="53"/>
        <v/>
      </c>
      <c r="CR37" s="24" t="str">
        <f t="shared" si="54"/>
        <v/>
      </c>
      <c r="CS37" s="24" t="str">
        <f t="shared" si="55"/>
        <v/>
      </c>
      <c r="CT37" s="24" t="str">
        <f t="shared" si="56"/>
        <v/>
      </c>
      <c r="CU37" s="24" t="str">
        <f t="shared" si="57"/>
        <v/>
      </c>
      <c r="CV37" s="24" t="str">
        <f t="shared" si="58"/>
        <v/>
      </c>
      <c r="CW37" s="24" t="str">
        <f t="shared" si="59"/>
        <v/>
      </c>
      <c r="CX37" s="24" t="str">
        <f t="shared" si="60"/>
        <v/>
      </c>
      <c r="CY37" s="24" t="str">
        <f t="shared" si="61"/>
        <v/>
      </c>
      <c r="CZ37" s="1">
        <f t="shared" si="62"/>
        <v>0</v>
      </c>
      <c r="DA37" s="1">
        <f t="shared" si="63"/>
        <v>0</v>
      </c>
      <c r="DB37" s="24">
        <f t="shared" si="64"/>
        <v>0</v>
      </c>
      <c r="DC37" s="24" t="str">
        <f t="shared" si="65"/>
        <v/>
      </c>
      <c r="DD37" s="24">
        <f t="shared" si="66"/>
        <v>0</v>
      </c>
      <c r="DE37" s="24" t="str">
        <f t="shared" si="67"/>
        <v/>
      </c>
      <c r="DF37" s="24" t="str">
        <f t="shared" si="68"/>
        <v/>
      </c>
      <c r="DI37" s="24">
        <f t="shared" si="69"/>
        <v>6.5046296296299155E-5</v>
      </c>
      <c r="DJ37" s="24" t="str">
        <f t="shared" si="70"/>
        <v/>
      </c>
      <c r="DK37" s="24" t="str">
        <f t="shared" si="71"/>
        <v/>
      </c>
      <c r="DL37" s="24" t="str">
        <f t="shared" si="72"/>
        <v/>
      </c>
      <c r="DM37" s="24" t="str">
        <f t="shared" si="73"/>
        <v/>
      </c>
      <c r="DN37" s="24" t="str">
        <f t="shared" si="74"/>
        <v/>
      </c>
      <c r="DO37" s="24" t="str">
        <f t="shared" si="75"/>
        <v/>
      </c>
      <c r="DP37" s="24" t="str">
        <f t="shared" si="76"/>
        <v/>
      </c>
      <c r="DQ37" s="24" t="str">
        <f t="shared" si="77"/>
        <v/>
      </c>
      <c r="DR37" s="24" t="str">
        <f t="shared" si="78"/>
        <v/>
      </c>
      <c r="DS37" s="24" t="str">
        <f t="shared" si="79"/>
        <v/>
      </c>
      <c r="DT37" s="24" t="str">
        <f t="shared" si="80"/>
        <v/>
      </c>
      <c r="DU37" s="24" t="str">
        <f t="shared" si="81"/>
        <v/>
      </c>
      <c r="DV37" s="1">
        <f t="shared" si="82"/>
        <v>1</v>
      </c>
      <c r="DW37" s="1">
        <f t="shared" si="83"/>
        <v>1</v>
      </c>
      <c r="DX37" s="24">
        <f t="shared" si="84"/>
        <v>6.5046296296299155E-5</v>
      </c>
      <c r="DY37" s="24">
        <f t="shared" si="85"/>
        <v>6.5046296296299155E-5</v>
      </c>
      <c r="DZ37" s="24">
        <f t="shared" si="86"/>
        <v>6.5046296296299155E-5</v>
      </c>
      <c r="EA37" s="24">
        <f t="shared" si="87"/>
        <v>6.5046296296299155E-5</v>
      </c>
      <c r="EB37" s="24" t="str">
        <f t="shared" si="88"/>
        <v/>
      </c>
      <c r="EE37" s="24" t="str">
        <f t="shared" si="89"/>
        <v/>
      </c>
      <c r="EF37" s="24" t="str">
        <f t="shared" si="90"/>
        <v/>
      </c>
      <c r="EG37" s="24" t="str">
        <f t="shared" si="91"/>
        <v/>
      </c>
      <c r="EH37" s="24" t="str">
        <f t="shared" si="92"/>
        <v/>
      </c>
      <c r="EI37" s="24" t="str">
        <f t="shared" si="93"/>
        <v/>
      </c>
      <c r="EJ37" s="24" t="str">
        <f t="shared" si="94"/>
        <v/>
      </c>
      <c r="EK37" s="24" t="str">
        <f t="shared" si="95"/>
        <v/>
      </c>
      <c r="EL37" s="24" t="str">
        <f t="shared" si="96"/>
        <v/>
      </c>
      <c r="EM37" s="24" t="str">
        <f t="shared" si="97"/>
        <v/>
      </c>
      <c r="EN37" s="24" t="str">
        <f t="shared" si="98"/>
        <v/>
      </c>
      <c r="EO37" s="24" t="str">
        <f t="shared" si="99"/>
        <v/>
      </c>
      <c r="EP37" s="24" t="str">
        <f t="shared" si="100"/>
        <v/>
      </c>
      <c r="EQ37" s="24" t="str">
        <f t="shared" si="101"/>
        <v/>
      </c>
      <c r="ER37" s="1">
        <f t="shared" si="102"/>
        <v>0</v>
      </c>
      <c r="ES37" s="1">
        <f t="shared" si="103"/>
        <v>0</v>
      </c>
      <c r="ET37" s="24">
        <f t="shared" si="104"/>
        <v>0</v>
      </c>
      <c r="EU37" s="24" t="str">
        <f t="shared" si="105"/>
        <v/>
      </c>
      <c r="EV37" s="24">
        <f t="shared" si="106"/>
        <v>0</v>
      </c>
      <c r="EW37" s="24" t="str">
        <f t="shared" si="107"/>
        <v/>
      </c>
      <c r="EX37" s="24" t="str">
        <f t="shared" si="108"/>
        <v/>
      </c>
      <c r="EZ37" s="24">
        <f t="shared" si="109"/>
        <v>6.9444444444444892E-5</v>
      </c>
      <c r="FA37" s="24">
        <f t="shared" si="110"/>
        <v>6.9444444444444444E-5</v>
      </c>
      <c r="FB37" s="40">
        <f t="shared" si="111"/>
        <v>-3.8640965427383378E-14</v>
      </c>
      <c r="FD37" s="24">
        <f t="shared" si="112"/>
        <v>6.5046296296299155E-5</v>
      </c>
      <c r="FE37" s="24">
        <f t="shared" si="113"/>
        <v>2.1990740740746029E-6</v>
      </c>
      <c r="FG37" s="49">
        <f>K37</f>
        <v>1</v>
      </c>
      <c r="FH37" s="8">
        <f>C37</f>
        <v>9.3499977000001824</v>
      </c>
      <c r="FI37" s="49">
        <f>L37</f>
        <v>1</v>
      </c>
      <c r="FJ37" s="49">
        <f t="shared" si="121"/>
        <v>1</v>
      </c>
      <c r="FK37" s="49">
        <f t="shared" si="121"/>
        <v>1</v>
      </c>
      <c r="FL37" s="51">
        <f t="shared" si="114"/>
        <v>5.620000000000247</v>
      </c>
      <c r="FM37" s="49">
        <f t="shared" si="122"/>
        <v>0</v>
      </c>
      <c r="FN37" s="49">
        <f t="shared" si="122"/>
        <v>1</v>
      </c>
      <c r="FO37" s="51">
        <f t="shared" si="115"/>
        <v>0.37999999999979162</v>
      </c>
      <c r="FP37" s="51">
        <f t="shared" si="115"/>
        <v>0.37999999999979162</v>
      </c>
      <c r="FQ37" s="51">
        <f t="shared" si="115"/>
        <v>0.37999999999979162</v>
      </c>
      <c r="FR37" s="51">
        <f t="shared" si="115"/>
        <v>0.37999999999979162</v>
      </c>
      <c r="FS37" s="51">
        <f t="shared" si="115"/>
        <v>0.37999999999979162</v>
      </c>
      <c r="FT37" s="1">
        <f t="shared" si="123"/>
        <v>0</v>
      </c>
      <c r="FU37" s="1">
        <f t="shared" si="123"/>
        <v>0</v>
      </c>
      <c r="FV37" s="51">
        <f t="shared" si="126"/>
        <v>0</v>
      </c>
      <c r="FW37" s="51" t="str">
        <f t="shared" si="126"/>
        <v/>
      </c>
      <c r="FX37" s="51">
        <f t="shared" si="126"/>
        <v>0</v>
      </c>
      <c r="FY37" s="51" t="str">
        <f t="shared" si="126"/>
        <v/>
      </c>
      <c r="FZ37" s="51" t="str">
        <f t="shared" si="126"/>
        <v/>
      </c>
      <c r="GA37" s="1">
        <f t="shared" si="124"/>
        <v>1</v>
      </c>
      <c r="GB37" s="1">
        <f t="shared" si="124"/>
        <v>1</v>
      </c>
      <c r="GC37" s="51">
        <f t="shared" si="117"/>
        <v>5.620000000000247</v>
      </c>
      <c r="GD37" s="51">
        <f t="shared" si="117"/>
        <v>5.620000000000247</v>
      </c>
      <c r="GE37" s="51">
        <f t="shared" si="117"/>
        <v>5.620000000000247</v>
      </c>
      <c r="GF37" s="51">
        <f t="shared" si="117"/>
        <v>5.620000000000247</v>
      </c>
      <c r="GG37" s="51" t="str">
        <f t="shared" si="117"/>
        <v/>
      </c>
      <c r="GH37" s="1">
        <f t="shared" si="125"/>
        <v>0</v>
      </c>
      <c r="GI37" s="1">
        <f t="shared" si="125"/>
        <v>0</v>
      </c>
      <c r="GJ37" s="40">
        <f t="shared" si="118"/>
        <v>0</v>
      </c>
      <c r="GK37" s="40" t="str">
        <f t="shared" si="118"/>
        <v/>
      </c>
      <c r="GL37" s="40">
        <f t="shared" si="118"/>
        <v>0</v>
      </c>
      <c r="GM37" s="40" t="str">
        <f t="shared" si="118"/>
        <v/>
      </c>
      <c r="GN37" s="40" t="str">
        <f t="shared" si="118"/>
        <v/>
      </c>
    </row>
    <row r="38" spans="1:196" hidden="1" x14ac:dyDescent="0.25">
      <c r="A38">
        <v>3</v>
      </c>
      <c r="B38">
        <v>0</v>
      </c>
      <c r="C38">
        <v>2.733319499999983</v>
      </c>
      <c r="D38" s="11">
        <f t="shared" si="15"/>
        <v>2.2353394901620371E-2</v>
      </c>
      <c r="E38" s="11">
        <f t="shared" si="16"/>
        <v>2.2391203703703705E-2</v>
      </c>
      <c r="F38" s="1">
        <v>1</v>
      </c>
      <c r="G38" s="1" t="s">
        <v>283</v>
      </c>
      <c r="H38" s="1">
        <v>60</v>
      </c>
      <c r="J38" s="6"/>
      <c r="K38" s="23">
        <f t="shared" si="17"/>
        <v>1</v>
      </c>
      <c r="L38" s="23">
        <f t="shared" si="18"/>
        <v>0</v>
      </c>
      <c r="M38" s="6">
        <f t="shared" si="19"/>
        <v>0</v>
      </c>
      <c r="N38" s="6">
        <f t="shared" si="20"/>
        <v>0</v>
      </c>
      <c r="O38" s="57">
        <f t="shared" si="21"/>
        <v>0</v>
      </c>
      <c r="P38" s="4">
        <v>2.232175925925926E-2</v>
      </c>
      <c r="Q38" s="4">
        <v>2.2325231481481481E-2</v>
      </c>
      <c r="R38" s="4">
        <v>2.2326157407407409E-2</v>
      </c>
      <c r="S38" s="4">
        <v>2.2344328703703707E-2</v>
      </c>
      <c r="T38" s="16">
        <v>2.2326157407407409E-2</v>
      </c>
      <c r="U38" s="4">
        <v>2.2344328703703707E-2</v>
      </c>
      <c r="V38" s="4">
        <v>2.2348611111111111E-2</v>
      </c>
      <c r="W38" s="16"/>
      <c r="X38" s="4"/>
      <c r="Y38" s="4"/>
      <c r="Z38" s="16"/>
      <c r="AA38" s="4"/>
      <c r="AB38" s="4"/>
      <c r="AC38" s="16"/>
      <c r="AD38" s="4"/>
      <c r="AE38" s="4"/>
      <c r="AF38" s="4">
        <v>2.2353703703703699E-2</v>
      </c>
      <c r="AG38" s="4">
        <f t="shared" si="22"/>
        <v>2.2353394901620371E-2</v>
      </c>
      <c r="AH38" s="4" t="str">
        <f t="shared" si="23"/>
        <v>TO</v>
      </c>
      <c r="AI38" s="4" t="str">
        <f t="shared" si="7"/>
        <v/>
      </c>
      <c r="AJ38" s="1" t="s">
        <v>286</v>
      </c>
      <c r="AK38" s="17" t="s">
        <v>280</v>
      </c>
      <c r="AL38" s="1" t="s">
        <v>281</v>
      </c>
      <c r="AM38" s="1" t="s">
        <v>280</v>
      </c>
      <c r="AW38" s="1" t="str">
        <f t="shared" si="24"/>
        <v>ic</v>
      </c>
      <c r="AY38" s="1">
        <f t="shared" si="25"/>
        <v>1</v>
      </c>
      <c r="AZ38" s="1">
        <f t="shared" si="8"/>
        <v>3</v>
      </c>
      <c r="BA38" s="1">
        <f t="shared" si="26"/>
        <v>3</v>
      </c>
      <c r="BB38" s="1">
        <f t="shared" si="27"/>
        <v>0</v>
      </c>
      <c r="BC38" s="24">
        <f t="shared" si="28"/>
        <v>4.3981481481492057E-6</v>
      </c>
      <c r="BD38" s="24">
        <f t="shared" si="120"/>
        <v>1.8171296296297379E-5</v>
      </c>
      <c r="BE38" s="24">
        <f t="shared" si="120"/>
        <v>4.2824074074042373E-6</v>
      </c>
      <c r="BF38" s="24" t="str">
        <f t="shared" si="120"/>
        <v/>
      </c>
      <c r="BG38" s="24" t="str">
        <f t="shared" si="120"/>
        <v/>
      </c>
      <c r="BH38" s="24" t="str">
        <f t="shared" si="120"/>
        <v/>
      </c>
      <c r="BI38" s="24" t="str">
        <f t="shared" si="120"/>
        <v/>
      </c>
      <c r="BJ38" s="24" t="str">
        <f t="shared" si="120"/>
        <v/>
      </c>
      <c r="BK38" s="24" t="str">
        <f t="shared" si="120"/>
        <v/>
      </c>
      <c r="BL38" s="24" t="str">
        <f t="shared" si="120"/>
        <v/>
      </c>
      <c r="BM38" s="24" t="str">
        <f t="shared" si="120"/>
        <v/>
      </c>
      <c r="BN38" s="24" t="str">
        <f t="shared" si="120"/>
        <v/>
      </c>
      <c r="BO38" s="24">
        <f t="shared" si="119"/>
        <v>4.7837905092600053E-6</v>
      </c>
      <c r="BQ38" s="24" t="str">
        <f t="shared" si="29"/>
        <v/>
      </c>
      <c r="BR38" s="24">
        <f t="shared" si="30"/>
        <v>1.8171296296297379E-5</v>
      </c>
      <c r="BS38" s="24" t="str">
        <f t="shared" si="31"/>
        <v/>
      </c>
      <c r="BT38" s="24" t="str">
        <f t="shared" si="32"/>
        <v/>
      </c>
      <c r="BU38" s="24" t="str">
        <f t="shared" si="33"/>
        <v/>
      </c>
      <c r="BV38" s="24" t="str">
        <f t="shared" si="34"/>
        <v/>
      </c>
      <c r="BW38" s="24" t="str">
        <f t="shared" si="35"/>
        <v/>
      </c>
      <c r="BX38" s="24" t="str">
        <f t="shared" si="36"/>
        <v/>
      </c>
      <c r="BY38" s="24" t="str">
        <f t="shared" si="37"/>
        <v/>
      </c>
      <c r="BZ38" s="24" t="str">
        <f t="shared" si="38"/>
        <v/>
      </c>
      <c r="CA38" s="24" t="str">
        <f t="shared" si="39"/>
        <v/>
      </c>
      <c r="CB38" s="24" t="str">
        <f t="shared" si="40"/>
        <v/>
      </c>
      <c r="CC38" s="24">
        <f t="shared" si="41"/>
        <v>4.7837905092600053E-6</v>
      </c>
      <c r="CD38" s="1">
        <f t="shared" si="42"/>
        <v>0</v>
      </c>
      <c r="CE38" s="1">
        <f t="shared" si="43"/>
        <v>2</v>
      </c>
      <c r="CF38" s="24">
        <f t="shared" si="44"/>
        <v>2.2955086805557384E-5</v>
      </c>
      <c r="CG38" s="24">
        <f t="shared" si="45"/>
        <v>1.1477543402778692E-5</v>
      </c>
      <c r="CH38" s="24">
        <f t="shared" si="46"/>
        <v>1.8171296296297379E-5</v>
      </c>
      <c r="CI38" s="24">
        <f t="shared" si="47"/>
        <v>1.8171296296297379E-5</v>
      </c>
      <c r="CJ38" s="24">
        <f t="shared" si="48"/>
        <v>1.8171296296297379E-5</v>
      </c>
      <c r="CM38" s="24">
        <f t="shared" si="49"/>
        <v>4.3981481481492057E-6</v>
      </c>
      <c r="CN38" s="24" t="str">
        <f t="shared" si="50"/>
        <v/>
      </c>
      <c r="CO38" s="24" t="str">
        <f t="shared" si="51"/>
        <v/>
      </c>
      <c r="CP38" s="24" t="str">
        <f t="shared" si="52"/>
        <v/>
      </c>
      <c r="CQ38" s="24" t="str">
        <f t="shared" si="53"/>
        <v/>
      </c>
      <c r="CR38" s="24" t="str">
        <f t="shared" si="54"/>
        <v/>
      </c>
      <c r="CS38" s="24" t="str">
        <f t="shared" si="55"/>
        <v/>
      </c>
      <c r="CT38" s="24" t="str">
        <f t="shared" si="56"/>
        <v/>
      </c>
      <c r="CU38" s="24" t="str">
        <f t="shared" si="57"/>
        <v/>
      </c>
      <c r="CV38" s="24" t="str">
        <f t="shared" si="58"/>
        <v/>
      </c>
      <c r="CW38" s="24" t="str">
        <f t="shared" si="59"/>
        <v/>
      </c>
      <c r="CX38" s="24" t="str">
        <f t="shared" si="60"/>
        <v/>
      </c>
      <c r="CY38" s="24" t="str">
        <f t="shared" si="61"/>
        <v/>
      </c>
      <c r="CZ38" s="1">
        <f t="shared" si="62"/>
        <v>1</v>
      </c>
      <c r="DA38" s="1">
        <f t="shared" si="63"/>
        <v>1</v>
      </c>
      <c r="DB38" s="24">
        <f t="shared" si="64"/>
        <v>4.3981481481492057E-6</v>
      </c>
      <c r="DC38" s="24">
        <f t="shared" si="65"/>
        <v>4.3981481481492057E-6</v>
      </c>
      <c r="DD38" s="24">
        <f t="shared" si="66"/>
        <v>4.3981481481492057E-6</v>
      </c>
      <c r="DE38" s="24">
        <f t="shared" si="67"/>
        <v>4.3981481481492057E-6</v>
      </c>
      <c r="DF38" s="24" t="str">
        <f t="shared" si="68"/>
        <v/>
      </c>
      <c r="DI38" s="24" t="str">
        <f t="shared" si="69"/>
        <v/>
      </c>
      <c r="DJ38" s="24" t="str">
        <f t="shared" si="70"/>
        <v/>
      </c>
      <c r="DK38" s="24" t="str">
        <f t="shared" si="71"/>
        <v/>
      </c>
      <c r="DL38" s="24" t="str">
        <f t="shared" si="72"/>
        <v/>
      </c>
      <c r="DM38" s="24" t="str">
        <f t="shared" si="73"/>
        <v/>
      </c>
      <c r="DN38" s="24" t="str">
        <f t="shared" si="74"/>
        <v/>
      </c>
      <c r="DO38" s="24" t="str">
        <f t="shared" si="75"/>
        <v/>
      </c>
      <c r="DP38" s="24" t="str">
        <f t="shared" si="76"/>
        <v/>
      </c>
      <c r="DQ38" s="24" t="str">
        <f t="shared" si="77"/>
        <v/>
      </c>
      <c r="DR38" s="24" t="str">
        <f t="shared" si="78"/>
        <v/>
      </c>
      <c r="DS38" s="24" t="str">
        <f t="shared" si="79"/>
        <v/>
      </c>
      <c r="DT38" s="24" t="str">
        <f t="shared" si="80"/>
        <v/>
      </c>
      <c r="DU38" s="24" t="str">
        <f t="shared" si="81"/>
        <v/>
      </c>
      <c r="DV38" s="1">
        <f t="shared" si="82"/>
        <v>0</v>
      </c>
      <c r="DW38" s="1">
        <f t="shared" si="83"/>
        <v>0</v>
      </c>
      <c r="DX38" s="24">
        <f t="shared" si="84"/>
        <v>0</v>
      </c>
      <c r="DY38" s="24" t="str">
        <f t="shared" si="85"/>
        <v/>
      </c>
      <c r="DZ38" s="24">
        <f t="shared" si="86"/>
        <v>0</v>
      </c>
      <c r="EA38" s="24" t="str">
        <f t="shared" si="87"/>
        <v/>
      </c>
      <c r="EB38" s="24" t="str">
        <f t="shared" si="88"/>
        <v/>
      </c>
      <c r="EE38" s="24" t="str">
        <f t="shared" si="89"/>
        <v/>
      </c>
      <c r="EF38" s="24" t="str">
        <f t="shared" si="90"/>
        <v/>
      </c>
      <c r="EG38" s="24">
        <f t="shared" si="91"/>
        <v>4.2824074074042373E-6</v>
      </c>
      <c r="EH38" s="24" t="str">
        <f t="shared" si="92"/>
        <v/>
      </c>
      <c r="EI38" s="24" t="str">
        <f t="shared" si="93"/>
        <v/>
      </c>
      <c r="EJ38" s="24" t="str">
        <f t="shared" si="94"/>
        <v/>
      </c>
      <c r="EK38" s="24" t="str">
        <f t="shared" si="95"/>
        <v/>
      </c>
      <c r="EL38" s="24" t="str">
        <f t="shared" si="96"/>
        <v/>
      </c>
      <c r="EM38" s="24" t="str">
        <f t="shared" si="97"/>
        <v/>
      </c>
      <c r="EN38" s="24" t="str">
        <f t="shared" si="98"/>
        <v/>
      </c>
      <c r="EO38" s="24" t="str">
        <f t="shared" si="99"/>
        <v/>
      </c>
      <c r="EP38" s="24" t="str">
        <f t="shared" si="100"/>
        <v/>
      </c>
      <c r="EQ38" s="24" t="str">
        <f t="shared" si="101"/>
        <v/>
      </c>
      <c r="ER38" s="1">
        <f t="shared" si="102"/>
        <v>0</v>
      </c>
      <c r="ES38" s="1">
        <f t="shared" si="103"/>
        <v>1</v>
      </c>
      <c r="ET38" s="24">
        <f t="shared" si="104"/>
        <v>4.2824074074042373E-6</v>
      </c>
      <c r="EU38" s="24">
        <f t="shared" si="105"/>
        <v>4.2824074074042373E-6</v>
      </c>
      <c r="EV38" s="24">
        <f t="shared" si="106"/>
        <v>4.2824074074042373E-6</v>
      </c>
      <c r="EW38" s="24">
        <f t="shared" si="107"/>
        <v>4.2824074074042373E-6</v>
      </c>
      <c r="EX38" s="24">
        <f t="shared" si="108"/>
        <v>4.2824074074042373E-6</v>
      </c>
      <c r="EZ38" s="24">
        <f t="shared" si="109"/>
        <v>3.1635642361110827E-5</v>
      </c>
      <c r="FA38" s="24">
        <f t="shared" si="110"/>
        <v>3.1635642361110915E-5</v>
      </c>
      <c r="FB38" s="40">
        <f t="shared" si="111"/>
        <v>7.6110992508482411E-15</v>
      </c>
      <c r="FD38" s="24">
        <f t="shared" si="112"/>
        <v>4.3981481481492057E-6</v>
      </c>
      <c r="FE38" s="24">
        <f t="shared" si="113"/>
        <v>9.2592592592852241E-7</v>
      </c>
      <c r="FG38" s="49">
        <f>K38</f>
        <v>1</v>
      </c>
      <c r="FH38" s="8">
        <f>C38</f>
        <v>2.733319499999983</v>
      </c>
      <c r="FI38" s="49">
        <f>L38</f>
        <v>0</v>
      </c>
      <c r="FJ38" s="49">
        <f t="shared" si="121"/>
        <v>1</v>
      </c>
      <c r="FK38" s="49">
        <f t="shared" si="121"/>
        <v>3</v>
      </c>
      <c r="FL38" s="51">
        <f t="shared" si="114"/>
        <v>0.38000000000009138</v>
      </c>
      <c r="FM38" s="49">
        <f t="shared" si="122"/>
        <v>0</v>
      </c>
      <c r="FN38" s="49">
        <f t="shared" si="122"/>
        <v>2</v>
      </c>
      <c r="FO38" s="51">
        <f t="shared" si="115"/>
        <v>1.983319500000158</v>
      </c>
      <c r="FP38" s="51">
        <f t="shared" si="115"/>
        <v>0.991659750000079</v>
      </c>
      <c r="FQ38" s="51">
        <f t="shared" si="115"/>
        <v>1.5700000000000935</v>
      </c>
      <c r="FR38" s="51">
        <f t="shared" si="115"/>
        <v>1.5700000000000935</v>
      </c>
      <c r="FS38" s="51">
        <f t="shared" si="115"/>
        <v>1.5700000000000935</v>
      </c>
      <c r="FT38" s="1">
        <f t="shared" si="123"/>
        <v>1</v>
      </c>
      <c r="FU38" s="1">
        <f t="shared" si="123"/>
        <v>1</v>
      </c>
      <c r="FV38" s="51">
        <f t="shared" si="126"/>
        <v>0.38000000000009138</v>
      </c>
      <c r="FW38" s="51">
        <f t="shared" si="126"/>
        <v>0.38000000000009138</v>
      </c>
      <c r="FX38" s="51">
        <f t="shared" si="126"/>
        <v>0.38000000000009138</v>
      </c>
      <c r="FY38" s="51">
        <f t="shared" si="126"/>
        <v>0.38000000000009138</v>
      </c>
      <c r="FZ38" s="51" t="str">
        <f t="shared" si="126"/>
        <v/>
      </c>
      <c r="GA38" s="1">
        <f t="shared" si="124"/>
        <v>0</v>
      </c>
      <c r="GB38" s="1">
        <f t="shared" si="124"/>
        <v>0</v>
      </c>
      <c r="GC38" s="51">
        <f t="shared" si="117"/>
        <v>0</v>
      </c>
      <c r="GD38" s="51" t="str">
        <f t="shared" si="117"/>
        <v/>
      </c>
      <c r="GE38" s="51">
        <f t="shared" si="117"/>
        <v>0</v>
      </c>
      <c r="GF38" s="51" t="str">
        <f t="shared" si="117"/>
        <v/>
      </c>
      <c r="GG38" s="51" t="str">
        <f t="shared" si="117"/>
        <v/>
      </c>
      <c r="GH38" s="1">
        <f t="shared" si="125"/>
        <v>0</v>
      </c>
      <c r="GI38" s="1">
        <f t="shared" si="125"/>
        <v>1</v>
      </c>
      <c r="GJ38" s="40">
        <f t="shared" si="118"/>
        <v>0.3699999999997261</v>
      </c>
      <c r="GK38" s="40">
        <f t="shared" si="118"/>
        <v>0.3699999999997261</v>
      </c>
      <c r="GL38" s="40">
        <f t="shared" si="118"/>
        <v>0.3699999999997261</v>
      </c>
      <c r="GM38" s="40">
        <f t="shared" si="118"/>
        <v>0.3699999999997261</v>
      </c>
      <c r="GN38" s="40">
        <f t="shared" si="118"/>
        <v>0.3699999999997261</v>
      </c>
    </row>
    <row r="39" spans="1:196" hidden="1" x14ac:dyDescent="0.25">
      <c r="A39">
        <v>3</v>
      </c>
      <c r="B39">
        <v>0</v>
      </c>
      <c r="C39">
        <v>3.0999998999999372</v>
      </c>
      <c r="D39" s="11">
        <f t="shared" si="15"/>
        <v>2.2381249998842594E-2</v>
      </c>
      <c r="E39" s="11">
        <f t="shared" si="16"/>
        <v>2.2414814814814818E-2</v>
      </c>
      <c r="F39" s="1">
        <v>1</v>
      </c>
      <c r="G39" s="1" t="s">
        <v>283</v>
      </c>
      <c r="H39" s="1">
        <v>61</v>
      </c>
      <c r="J39" s="6"/>
      <c r="K39" s="23">
        <f t="shared" si="17"/>
        <v>1</v>
      </c>
      <c r="L39" s="23">
        <f t="shared" si="18"/>
        <v>0</v>
      </c>
      <c r="M39" s="6">
        <f t="shared" si="19"/>
        <v>0</v>
      </c>
      <c r="N39" s="6">
        <f t="shared" si="20"/>
        <v>0</v>
      </c>
      <c r="O39" s="57">
        <f t="shared" si="21"/>
        <v>1</v>
      </c>
      <c r="P39" s="4">
        <v>2.2345370370370373E-2</v>
      </c>
      <c r="Q39" s="4">
        <v>2.2350347222222223E-2</v>
      </c>
      <c r="R39" s="4">
        <v>2.23518287037037E-2</v>
      </c>
      <c r="S39" s="4"/>
      <c r="T39" s="16">
        <v>2.23518287037037E-2</v>
      </c>
      <c r="U39" s="4"/>
      <c r="V39" s="4"/>
      <c r="W39" s="16"/>
      <c r="X39" s="4"/>
      <c r="Y39" s="4"/>
      <c r="Z39" s="16"/>
      <c r="AA39" s="4"/>
      <c r="AB39" s="4"/>
      <c r="AC39" s="16"/>
      <c r="AD39" s="4"/>
      <c r="AE39" s="4"/>
      <c r="AF39" s="4">
        <v>2.2380787037037036E-2</v>
      </c>
      <c r="AG39" s="4">
        <f t="shared" si="22"/>
        <v>2.2381249998842594E-2</v>
      </c>
      <c r="AH39" s="4" t="str">
        <f t="shared" si="23"/>
        <v>TO</v>
      </c>
      <c r="AI39" s="4" t="str">
        <f t="shared" si="7"/>
        <v/>
      </c>
      <c r="AJ39" s="1" t="s">
        <v>282</v>
      </c>
      <c r="AK39" s="17" t="s">
        <v>280</v>
      </c>
      <c r="AW39" s="1" t="str">
        <f t="shared" si="24"/>
        <v>ic</v>
      </c>
      <c r="AY39" s="1">
        <f t="shared" si="25"/>
        <v>1</v>
      </c>
      <c r="AZ39" s="1">
        <f t="shared" si="8"/>
        <v>1</v>
      </c>
      <c r="BA39" s="1">
        <f t="shared" si="26"/>
        <v>1</v>
      </c>
      <c r="BB39" s="1">
        <f t="shared" si="27"/>
        <v>0</v>
      </c>
      <c r="BC39" s="24">
        <f t="shared" si="28"/>
        <v>6.4583333333270709E-6</v>
      </c>
      <c r="BD39" s="24" t="str">
        <f t="shared" si="120"/>
        <v/>
      </c>
      <c r="BE39" s="24" t="str">
        <f t="shared" si="120"/>
        <v/>
      </c>
      <c r="BF39" s="24" t="str">
        <f t="shared" si="120"/>
        <v/>
      </c>
      <c r="BG39" s="24" t="str">
        <f t="shared" si="120"/>
        <v/>
      </c>
      <c r="BH39" s="24" t="str">
        <f t="shared" si="120"/>
        <v/>
      </c>
      <c r="BI39" s="24" t="str">
        <f t="shared" si="120"/>
        <v/>
      </c>
      <c r="BJ39" s="24" t="str">
        <f t="shared" si="120"/>
        <v/>
      </c>
      <c r="BK39" s="24" t="str">
        <f t="shared" si="120"/>
        <v/>
      </c>
      <c r="BL39" s="24" t="str">
        <f t="shared" si="120"/>
        <v/>
      </c>
      <c r="BM39" s="24" t="str">
        <f t="shared" si="120"/>
        <v/>
      </c>
      <c r="BN39" s="24" t="str">
        <f t="shared" si="120"/>
        <v/>
      </c>
      <c r="BO39" s="24">
        <f t="shared" si="119"/>
        <v>2.9421295138894188E-5</v>
      </c>
      <c r="BQ39" s="24" t="str">
        <f t="shared" si="29"/>
        <v/>
      </c>
      <c r="BR39" s="24" t="str">
        <f t="shared" si="30"/>
        <v/>
      </c>
      <c r="BS39" s="24" t="str">
        <f t="shared" si="31"/>
        <v/>
      </c>
      <c r="BT39" s="24" t="str">
        <f t="shared" si="32"/>
        <v/>
      </c>
      <c r="BU39" s="24" t="str">
        <f t="shared" si="33"/>
        <v/>
      </c>
      <c r="BV39" s="24" t="str">
        <f t="shared" si="34"/>
        <v/>
      </c>
      <c r="BW39" s="24" t="str">
        <f t="shared" si="35"/>
        <v/>
      </c>
      <c r="BX39" s="24" t="str">
        <f t="shared" si="36"/>
        <v/>
      </c>
      <c r="BY39" s="24" t="str">
        <f t="shared" si="37"/>
        <v/>
      </c>
      <c r="BZ39" s="24" t="str">
        <f t="shared" si="38"/>
        <v/>
      </c>
      <c r="CA39" s="24" t="str">
        <f t="shared" si="39"/>
        <v/>
      </c>
      <c r="CB39" s="24" t="str">
        <f t="shared" si="40"/>
        <v/>
      </c>
      <c r="CC39" s="24">
        <f t="shared" si="41"/>
        <v>2.9421295138894188E-5</v>
      </c>
      <c r="CD39" s="1">
        <f t="shared" si="42"/>
        <v>0</v>
      </c>
      <c r="CE39" s="1">
        <f t="shared" si="43"/>
        <v>1</v>
      </c>
      <c r="CF39" s="24">
        <f t="shared" si="44"/>
        <v>2.9421295138894188E-5</v>
      </c>
      <c r="CG39" s="24">
        <f t="shared" si="45"/>
        <v>2.9421295138894188E-5</v>
      </c>
      <c r="CH39" s="24">
        <f t="shared" si="46"/>
        <v>2.9421295138894188E-5</v>
      </c>
      <c r="CI39" s="24">
        <f t="shared" si="47"/>
        <v>2.9421295138894188E-5</v>
      </c>
      <c r="CJ39" s="24">
        <f t="shared" si="48"/>
        <v>2.9421295138894188E-5</v>
      </c>
      <c r="CM39" s="24" t="str">
        <f t="shared" si="49"/>
        <v/>
      </c>
      <c r="CN39" s="24" t="str">
        <f t="shared" si="50"/>
        <v/>
      </c>
      <c r="CO39" s="24" t="str">
        <f t="shared" si="51"/>
        <v/>
      </c>
      <c r="CP39" s="24" t="str">
        <f t="shared" si="52"/>
        <v/>
      </c>
      <c r="CQ39" s="24" t="str">
        <f t="shared" si="53"/>
        <v/>
      </c>
      <c r="CR39" s="24" t="str">
        <f t="shared" si="54"/>
        <v/>
      </c>
      <c r="CS39" s="24" t="str">
        <f t="shared" si="55"/>
        <v/>
      </c>
      <c r="CT39" s="24" t="str">
        <f t="shared" si="56"/>
        <v/>
      </c>
      <c r="CU39" s="24" t="str">
        <f t="shared" si="57"/>
        <v/>
      </c>
      <c r="CV39" s="24" t="str">
        <f t="shared" si="58"/>
        <v/>
      </c>
      <c r="CW39" s="24" t="str">
        <f t="shared" si="59"/>
        <v/>
      </c>
      <c r="CX39" s="24" t="str">
        <f t="shared" si="60"/>
        <v/>
      </c>
      <c r="CY39" s="24" t="str">
        <f t="shared" si="61"/>
        <v/>
      </c>
      <c r="CZ39" s="1">
        <f t="shared" si="62"/>
        <v>0</v>
      </c>
      <c r="DA39" s="1">
        <f t="shared" si="63"/>
        <v>0</v>
      </c>
      <c r="DB39" s="24">
        <f t="shared" si="64"/>
        <v>0</v>
      </c>
      <c r="DC39" s="24" t="str">
        <f t="shared" si="65"/>
        <v/>
      </c>
      <c r="DD39" s="24">
        <f t="shared" si="66"/>
        <v>0</v>
      </c>
      <c r="DE39" s="24" t="str">
        <f t="shared" si="67"/>
        <v/>
      </c>
      <c r="DF39" s="24" t="str">
        <f t="shared" si="68"/>
        <v/>
      </c>
      <c r="DI39" s="24">
        <f t="shared" si="69"/>
        <v>6.4583333333270709E-6</v>
      </c>
      <c r="DJ39" s="24" t="str">
        <f t="shared" si="70"/>
        <v/>
      </c>
      <c r="DK39" s="24" t="str">
        <f t="shared" si="71"/>
        <v/>
      </c>
      <c r="DL39" s="24" t="str">
        <f t="shared" si="72"/>
        <v/>
      </c>
      <c r="DM39" s="24" t="str">
        <f t="shared" si="73"/>
        <v/>
      </c>
      <c r="DN39" s="24" t="str">
        <f t="shared" si="74"/>
        <v/>
      </c>
      <c r="DO39" s="24" t="str">
        <f t="shared" si="75"/>
        <v/>
      </c>
      <c r="DP39" s="24" t="str">
        <f t="shared" si="76"/>
        <v/>
      </c>
      <c r="DQ39" s="24" t="str">
        <f t="shared" si="77"/>
        <v/>
      </c>
      <c r="DR39" s="24" t="str">
        <f t="shared" si="78"/>
        <v/>
      </c>
      <c r="DS39" s="24" t="str">
        <f t="shared" si="79"/>
        <v/>
      </c>
      <c r="DT39" s="24" t="str">
        <f t="shared" si="80"/>
        <v/>
      </c>
      <c r="DU39" s="24" t="str">
        <f t="shared" si="81"/>
        <v/>
      </c>
      <c r="DV39" s="1">
        <f t="shared" si="82"/>
        <v>1</v>
      </c>
      <c r="DW39" s="1">
        <f t="shared" si="83"/>
        <v>1</v>
      </c>
      <c r="DX39" s="24">
        <f t="shared" si="84"/>
        <v>6.4583333333270709E-6</v>
      </c>
      <c r="DY39" s="24">
        <f t="shared" si="85"/>
        <v>6.4583333333270709E-6</v>
      </c>
      <c r="DZ39" s="24">
        <f t="shared" si="86"/>
        <v>6.4583333333270709E-6</v>
      </c>
      <c r="EA39" s="24">
        <f t="shared" si="87"/>
        <v>6.4583333333270709E-6</v>
      </c>
      <c r="EB39" s="24" t="str">
        <f t="shared" si="88"/>
        <v/>
      </c>
      <c r="EE39" s="24" t="str">
        <f t="shared" si="89"/>
        <v/>
      </c>
      <c r="EF39" s="24" t="str">
        <f t="shared" si="90"/>
        <v/>
      </c>
      <c r="EG39" s="24" t="str">
        <f t="shared" si="91"/>
        <v/>
      </c>
      <c r="EH39" s="24" t="str">
        <f t="shared" si="92"/>
        <v/>
      </c>
      <c r="EI39" s="24" t="str">
        <f t="shared" si="93"/>
        <v/>
      </c>
      <c r="EJ39" s="24" t="str">
        <f t="shared" si="94"/>
        <v/>
      </c>
      <c r="EK39" s="24" t="str">
        <f t="shared" si="95"/>
        <v/>
      </c>
      <c r="EL39" s="24" t="str">
        <f t="shared" si="96"/>
        <v/>
      </c>
      <c r="EM39" s="24" t="str">
        <f t="shared" si="97"/>
        <v/>
      </c>
      <c r="EN39" s="24" t="str">
        <f t="shared" si="98"/>
        <v/>
      </c>
      <c r="EO39" s="24" t="str">
        <f t="shared" si="99"/>
        <v/>
      </c>
      <c r="EP39" s="24" t="str">
        <f t="shared" si="100"/>
        <v/>
      </c>
      <c r="EQ39" s="24" t="str">
        <f t="shared" si="101"/>
        <v/>
      </c>
      <c r="ER39" s="1">
        <f t="shared" si="102"/>
        <v>0</v>
      </c>
      <c r="ES39" s="1">
        <f t="shared" si="103"/>
        <v>0</v>
      </c>
      <c r="ET39" s="24">
        <f t="shared" si="104"/>
        <v>0</v>
      </c>
      <c r="EU39" s="24" t="str">
        <f t="shared" si="105"/>
        <v/>
      </c>
      <c r="EV39" s="24">
        <f t="shared" si="106"/>
        <v>0</v>
      </c>
      <c r="EW39" s="24" t="str">
        <f t="shared" si="107"/>
        <v/>
      </c>
      <c r="EX39" s="24" t="str">
        <f t="shared" si="108"/>
        <v/>
      </c>
      <c r="EZ39" s="24">
        <f t="shared" si="109"/>
        <v>3.5879628472221259E-5</v>
      </c>
      <c r="FA39" s="24">
        <f t="shared" si="110"/>
        <v>3.5879628472221496E-5</v>
      </c>
      <c r="FB39" s="40">
        <f t="shared" si="111"/>
        <v>2.0491421059976034E-14</v>
      </c>
      <c r="FD39" s="24">
        <f t="shared" si="112"/>
        <v>6.4583333333270709E-6</v>
      </c>
      <c r="FE39" s="24">
        <f t="shared" si="113"/>
        <v>1.4814814814773092E-6</v>
      </c>
      <c r="FG39" s="49">
        <f>K39</f>
        <v>1</v>
      </c>
      <c r="FH39" s="8">
        <f>C39</f>
        <v>3.0999998999999372</v>
      </c>
      <c r="FI39" s="49">
        <f>L39</f>
        <v>0</v>
      </c>
      <c r="FJ39" s="49">
        <f t="shared" si="121"/>
        <v>1</v>
      </c>
      <c r="FK39" s="49">
        <f t="shared" si="121"/>
        <v>1</v>
      </c>
      <c r="FL39" s="51">
        <f t="shared" si="114"/>
        <v>0.55799999999945893</v>
      </c>
      <c r="FM39" s="49">
        <f t="shared" si="122"/>
        <v>0</v>
      </c>
      <c r="FN39" s="49">
        <f t="shared" si="122"/>
        <v>1</v>
      </c>
      <c r="FO39" s="51">
        <f t="shared" si="115"/>
        <v>2.5419999000004578</v>
      </c>
      <c r="FP39" s="51">
        <f t="shared" si="115"/>
        <v>2.5419999000004578</v>
      </c>
      <c r="FQ39" s="51">
        <f t="shared" si="115"/>
        <v>2.5419999000004578</v>
      </c>
      <c r="FR39" s="51">
        <f t="shared" si="115"/>
        <v>2.5419999000004578</v>
      </c>
      <c r="FS39" s="51">
        <f t="shared" si="115"/>
        <v>2.5419999000004578</v>
      </c>
      <c r="FT39" s="1">
        <f t="shared" si="123"/>
        <v>0</v>
      </c>
      <c r="FU39" s="1">
        <f t="shared" si="123"/>
        <v>0</v>
      </c>
      <c r="FV39" s="51">
        <f t="shared" si="126"/>
        <v>0</v>
      </c>
      <c r="FW39" s="51" t="str">
        <f t="shared" si="126"/>
        <v/>
      </c>
      <c r="FX39" s="51">
        <f t="shared" si="126"/>
        <v>0</v>
      </c>
      <c r="FY39" s="51" t="str">
        <f t="shared" si="126"/>
        <v/>
      </c>
      <c r="FZ39" s="51" t="str">
        <f t="shared" si="126"/>
        <v/>
      </c>
      <c r="GA39" s="1">
        <f t="shared" si="124"/>
        <v>1</v>
      </c>
      <c r="GB39" s="1">
        <f t="shared" si="124"/>
        <v>1</v>
      </c>
      <c r="GC39" s="51">
        <f t="shared" si="117"/>
        <v>0.55799999999945893</v>
      </c>
      <c r="GD39" s="51">
        <f t="shared" si="117"/>
        <v>0.55799999999945893</v>
      </c>
      <c r="GE39" s="51">
        <f t="shared" si="117"/>
        <v>0.55799999999945893</v>
      </c>
      <c r="GF39" s="51">
        <f t="shared" si="117"/>
        <v>0.55799999999945893</v>
      </c>
      <c r="GG39" s="51" t="str">
        <f t="shared" si="117"/>
        <v/>
      </c>
      <c r="GH39" s="1">
        <f t="shared" si="125"/>
        <v>0</v>
      </c>
      <c r="GI39" s="1">
        <f t="shared" si="125"/>
        <v>0</v>
      </c>
      <c r="GJ39" s="40">
        <f t="shared" si="118"/>
        <v>0</v>
      </c>
      <c r="GK39" s="40" t="str">
        <f t="shared" si="118"/>
        <v/>
      </c>
      <c r="GL39" s="40">
        <f t="shared" si="118"/>
        <v>0</v>
      </c>
      <c r="GM39" s="40" t="str">
        <f t="shared" si="118"/>
        <v/>
      </c>
      <c r="GN39" s="40" t="str">
        <f t="shared" si="118"/>
        <v/>
      </c>
    </row>
    <row r="40" spans="1:196" hidden="1" x14ac:dyDescent="0.25">
      <c r="A40">
        <v>3</v>
      </c>
      <c r="B40">
        <v>0</v>
      </c>
      <c r="C40">
        <v>3.6166638999995775</v>
      </c>
      <c r="D40" s="11">
        <f t="shared" si="15"/>
        <v>2.5838155832175923E-2</v>
      </c>
      <c r="E40" s="11">
        <f t="shared" si="16"/>
        <v>2.5865740740740745E-2</v>
      </c>
      <c r="F40" s="1">
        <v>1</v>
      </c>
      <c r="G40" s="1" t="s">
        <v>283</v>
      </c>
      <c r="H40" s="1">
        <v>62</v>
      </c>
      <c r="J40" s="6"/>
      <c r="K40" s="23">
        <f t="shared" si="17"/>
        <v>1</v>
      </c>
      <c r="L40" s="23">
        <f t="shared" si="18"/>
        <v>0</v>
      </c>
      <c r="M40" s="6">
        <f t="shared" si="19"/>
        <v>1</v>
      </c>
      <c r="N40" s="6">
        <f t="shared" si="20"/>
        <v>0</v>
      </c>
      <c r="O40" s="57">
        <f t="shared" si="21"/>
        <v>0</v>
      </c>
      <c r="P40" s="4">
        <v>2.57962962962963E-2</v>
      </c>
      <c r="Q40" s="4"/>
      <c r="R40" s="4"/>
      <c r="S40" s="4">
        <v>2.5822569444444443E-2</v>
      </c>
      <c r="T40" s="16">
        <v>2.5822569444444443E-2</v>
      </c>
      <c r="U40" s="4">
        <v>2.5831018518518517E-2</v>
      </c>
      <c r="V40" s="4"/>
      <c r="W40" s="16"/>
      <c r="X40" s="4"/>
      <c r="Y40" s="4"/>
      <c r="Z40" s="16"/>
      <c r="AA40" s="4"/>
      <c r="AB40" s="4"/>
      <c r="AC40" s="16"/>
      <c r="AD40" s="4"/>
      <c r="AE40" s="4"/>
      <c r="AF40" s="4">
        <v>2.5837962962962962E-2</v>
      </c>
      <c r="AG40" s="4">
        <f t="shared" si="22"/>
        <v>2.5838155832175923E-2</v>
      </c>
      <c r="AH40" s="4" t="str">
        <f t="shared" si="23"/>
        <v>TO</v>
      </c>
      <c r="AI40" s="4" t="str">
        <f t="shared" si="7"/>
        <v/>
      </c>
      <c r="AJ40" s="1" t="s">
        <v>280</v>
      </c>
      <c r="AK40" s="17" t="s">
        <v>281</v>
      </c>
      <c r="AL40" s="1" t="s">
        <v>280</v>
      </c>
      <c r="AW40" s="1" t="str">
        <f t="shared" si="24"/>
        <v>ic</v>
      </c>
      <c r="AY40" s="1">
        <f t="shared" si="25"/>
        <v>0</v>
      </c>
      <c r="AZ40" s="1">
        <f t="shared" si="8"/>
        <v>2</v>
      </c>
      <c r="BA40" s="1">
        <f t="shared" si="26"/>
        <v>2</v>
      </c>
      <c r="BB40" s="1">
        <f t="shared" si="27"/>
        <v>0</v>
      </c>
      <c r="BC40" s="24">
        <f t="shared" si="28"/>
        <v>2.6273148148143327E-5</v>
      </c>
      <c r="BD40" s="24">
        <f t="shared" si="120"/>
        <v>8.4490740740739145E-6</v>
      </c>
      <c r="BE40" s="24" t="str">
        <f t="shared" si="120"/>
        <v/>
      </c>
      <c r="BF40" s="24" t="str">
        <f t="shared" si="120"/>
        <v/>
      </c>
      <c r="BG40" s="24" t="str">
        <f t="shared" si="120"/>
        <v/>
      </c>
      <c r="BH40" s="24" t="str">
        <f t="shared" si="120"/>
        <v/>
      </c>
      <c r="BI40" s="24" t="str">
        <f t="shared" si="120"/>
        <v/>
      </c>
      <c r="BJ40" s="24" t="str">
        <f t="shared" si="120"/>
        <v/>
      </c>
      <c r="BK40" s="24" t="str">
        <f t="shared" si="120"/>
        <v/>
      </c>
      <c r="BL40" s="24" t="str">
        <f t="shared" si="120"/>
        <v/>
      </c>
      <c r="BM40" s="24" t="str">
        <f t="shared" si="120"/>
        <v/>
      </c>
      <c r="BN40" s="24" t="str">
        <f t="shared" si="120"/>
        <v/>
      </c>
      <c r="BO40" s="24">
        <f t="shared" si="119"/>
        <v>7.1373136574064133E-6</v>
      </c>
      <c r="BQ40" s="24">
        <f t="shared" si="29"/>
        <v>2.6273148148143327E-5</v>
      </c>
      <c r="BR40" s="24" t="str">
        <f t="shared" si="30"/>
        <v/>
      </c>
      <c r="BS40" s="24" t="str">
        <f t="shared" si="31"/>
        <v/>
      </c>
      <c r="BT40" s="24" t="str">
        <f t="shared" si="32"/>
        <v/>
      </c>
      <c r="BU40" s="24" t="str">
        <f t="shared" si="33"/>
        <v/>
      </c>
      <c r="BV40" s="24" t="str">
        <f t="shared" si="34"/>
        <v/>
      </c>
      <c r="BW40" s="24" t="str">
        <f t="shared" si="35"/>
        <v/>
      </c>
      <c r="BX40" s="24" t="str">
        <f t="shared" si="36"/>
        <v/>
      </c>
      <c r="BY40" s="24" t="str">
        <f t="shared" si="37"/>
        <v/>
      </c>
      <c r="BZ40" s="24" t="str">
        <f t="shared" si="38"/>
        <v/>
      </c>
      <c r="CA40" s="24" t="str">
        <f t="shared" si="39"/>
        <v/>
      </c>
      <c r="CB40" s="24" t="str">
        <f t="shared" si="40"/>
        <v/>
      </c>
      <c r="CC40" s="24">
        <f t="shared" si="41"/>
        <v>7.1373136574064133E-6</v>
      </c>
      <c r="CD40" s="1">
        <f t="shared" si="42"/>
        <v>1</v>
      </c>
      <c r="CE40" s="1">
        <f t="shared" si="43"/>
        <v>2</v>
      </c>
      <c r="CF40" s="24">
        <f t="shared" si="44"/>
        <v>3.341046180554974E-5</v>
      </c>
      <c r="CG40" s="24">
        <f t="shared" si="45"/>
        <v>1.670523090277487E-5</v>
      </c>
      <c r="CH40" s="24">
        <f t="shared" si="46"/>
        <v>2.6273148148143327E-5</v>
      </c>
      <c r="CI40" s="24">
        <f t="shared" si="47"/>
        <v>2.6273148148143327E-5</v>
      </c>
      <c r="CJ40" s="24">
        <f t="shared" si="48"/>
        <v>7.1373136574064133E-6</v>
      </c>
      <c r="CM40" s="24" t="str">
        <f t="shared" si="49"/>
        <v/>
      </c>
      <c r="CN40" s="24" t="str">
        <f t="shared" si="50"/>
        <v/>
      </c>
      <c r="CO40" s="24" t="str">
        <f t="shared" si="51"/>
        <v/>
      </c>
      <c r="CP40" s="24" t="str">
        <f t="shared" si="52"/>
        <v/>
      </c>
      <c r="CQ40" s="24" t="str">
        <f t="shared" si="53"/>
        <v/>
      </c>
      <c r="CR40" s="24" t="str">
        <f t="shared" si="54"/>
        <v/>
      </c>
      <c r="CS40" s="24" t="str">
        <f t="shared" si="55"/>
        <v/>
      </c>
      <c r="CT40" s="24" t="str">
        <f t="shared" si="56"/>
        <v/>
      </c>
      <c r="CU40" s="24" t="str">
        <f t="shared" si="57"/>
        <v/>
      </c>
      <c r="CV40" s="24" t="str">
        <f t="shared" si="58"/>
        <v/>
      </c>
      <c r="CW40" s="24" t="str">
        <f t="shared" si="59"/>
        <v/>
      </c>
      <c r="CX40" s="24" t="str">
        <f t="shared" si="60"/>
        <v/>
      </c>
      <c r="CY40" s="24" t="str">
        <f t="shared" si="61"/>
        <v/>
      </c>
      <c r="CZ40" s="1">
        <f t="shared" si="62"/>
        <v>0</v>
      </c>
      <c r="DA40" s="1">
        <f t="shared" si="63"/>
        <v>0</v>
      </c>
      <c r="DB40" s="24">
        <f t="shared" si="64"/>
        <v>0</v>
      </c>
      <c r="DC40" s="24" t="str">
        <f t="shared" si="65"/>
        <v/>
      </c>
      <c r="DD40" s="24">
        <f t="shared" si="66"/>
        <v>0</v>
      </c>
      <c r="DE40" s="24" t="str">
        <f t="shared" si="67"/>
        <v/>
      </c>
      <c r="DF40" s="24" t="str">
        <f t="shared" si="68"/>
        <v/>
      </c>
      <c r="DI40" s="24" t="str">
        <f t="shared" si="69"/>
        <v/>
      </c>
      <c r="DJ40" s="24" t="str">
        <f t="shared" si="70"/>
        <v/>
      </c>
      <c r="DK40" s="24" t="str">
        <f t="shared" si="71"/>
        <v/>
      </c>
      <c r="DL40" s="24" t="str">
        <f t="shared" si="72"/>
        <v/>
      </c>
      <c r="DM40" s="24" t="str">
        <f t="shared" si="73"/>
        <v/>
      </c>
      <c r="DN40" s="24" t="str">
        <f t="shared" si="74"/>
        <v/>
      </c>
      <c r="DO40" s="24" t="str">
        <f t="shared" si="75"/>
        <v/>
      </c>
      <c r="DP40" s="24" t="str">
        <f t="shared" si="76"/>
        <v/>
      </c>
      <c r="DQ40" s="24" t="str">
        <f t="shared" si="77"/>
        <v/>
      </c>
      <c r="DR40" s="24" t="str">
        <f t="shared" si="78"/>
        <v/>
      </c>
      <c r="DS40" s="24" t="str">
        <f t="shared" si="79"/>
        <v/>
      </c>
      <c r="DT40" s="24" t="str">
        <f t="shared" si="80"/>
        <v/>
      </c>
      <c r="DU40" s="24" t="str">
        <f t="shared" si="81"/>
        <v/>
      </c>
      <c r="DV40" s="1">
        <f t="shared" si="82"/>
        <v>0</v>
      </c>
      <c r="DW40" s="1">
        <f t="shared" si="83"/>
        <v>0</v>
      </c>
      <c r="DX40" s="24">
        <f t="shared" si="84"/>
        <v>0</v>
      </c>
      <c r="DY40" s="24" t="str">
        <f t="shared" si="85"/>
        <v/>
      </c>
      <c r="DZ40" s="24">
        <f t="shared" si="86"/>
        <v>0</v>
      </c>
      <c r="EA40" s="24" t="str">
        <f t="shared" si="87"/>
        <v/>
      </c>
      <c r="EB40" s="24" t="str">
        <f t="shared" si="88"/>
        <v/>
      </c>
      <c r="EE40" s="24" t="str">
        <f t="shared" si="89"/>
        <v/>
      </c>
      <c r="EF40" s="24">
        <f t="shared" si="90"/>
        <v>8.4490740740739145E-6</v>
      </c>
      <c r="EG40" s="24" t="str">
        <f t="shared" si="91"/>
        <v/>
      </c>
      <c r="EH40" s="24" t="str">
        <f t="shared" si="92"/>
        <v/>
      </c>
      <c r="EI40" s="24" t="str">
        <f t="shared" si="93"/>
        <v/>
      </c>
      <c r="EJ40" s="24" t="str">
        <f t="shared" si="94"/>
        <v/>
      </c>
      <c r="EK40" s="24" t="str">
        <f t="shared" si="95"/>
        <v/>
      </c>
      <c r="EL40" s="24" t="str">
        <f t="shared" si="96"/>
        <v/>
      </c>
      <c r="EM40" s="24" t="str">
        <f t="shared" si="97"/>
        <v/>
      </c>
      <c r="EN40" s="24" t="str">
        <f t="shared" si="98"/>
        <v/>
      </c>
      <c r="EO40" s="24" t="str">
        <f t="shared" si="99"/>
        <v/>
      </c>
      <c r="EP40" s="24" t="str">
        <f t="shared" si="100"/>
        <v/>
      </c>
      <c r="EQ40" s="24" t="str">
        <f t="shared" si="101"/>
        <v/>
      </c>
      <c r="ER40" s="1">
        <f t="shared" si="102"/>
        <v>0</v>
      </c>
      <c r="ES40" s="1">
        <f t="shared" si="103"/>
        <v>1</v>
      </c>
      <c r="ET40" s="24">
        <f t="shared" si="104"/>
        <v>8.4490740740739145E-6</v>
      </c>
      <c r="EU40" s="24">
        <f t="shared" si="105"/>
        <v>8.4490740740739145E-6</v>
      </c>
      <c r="EV40" s="24">
        <f t="shared" si="106"/>
        <v>8.4490740740739145E-6</v>
      </c>
      <c r="EW40" s="24">
        <f t="shared" si="107"/>
        <v>8.4490740740739145E-6</v>
      </c>
      <c r="EX40" s="24">
        <f t="shared" si="108"/>
        <v>8.4490740740739145E-6</v>
      </c>
      <c r="EZ40" s="24">
        <f t="shared" si="109"/>
        <v>4.1859535879623655E-5</v>
      </c>
      <c r="FA40" s="24">
        <f t="shared" si="110"/>
        <v>4.1859535879624739E-5</v>
      </c>
      <c r="FB40" s="40">
        <f t="shared" si="111"/>
        <v>9.3675067702747583E-14</v>
      </c>
      <c r="FD40" s="24" t="str">
        <f t="shared" si="112"/>
        <v/>
      </c>
      <c r="FE40" s="24" t="str">
        <f t="shared" si="113"/>
        <v/>
      </c>
      <c r="FG40" s="49">
        <f>K40</f>
        <v>1</v>
      </c>
      <c r="FH40" s="8">
        <f>C40</f>
        <v>3.6166638999995775</v>
      </c>
      <c r="FI40" s="49">
        <f>L40</f>
        <v>0</v>
      </c>
      <c r="FJ40" s="49">
        <f t="shared" si="121"/>
        <v>0</v>
      </c>
      <c r="FK40" s="49">
        <f t="shared" si="121"/>
        <v>2</v>
      </c>
      <c r="FL40" s="51" t="str">
        <f t="shared" si="114"/>
        <v/>
      </c>
      <c r="FM40" s="49">
        <f t="shared" si="122"/>
        <v>1</v>
      </c>
      <c r="FN40" s="49">
        <f t="shared" si="122"/>
        <v>2</v>
      </c>
      <c r="FO40" s="51">
        <f t="shared" si="115"/>
        <v>2.8866638999994976</v>
      </c>
      <c r="FP40" s="51">
        <f t="shared" si="115"/>
        <v>1.4433319499997488</v>
      </c>
      <c r="FQ40" s="51">
        <f t="shared" si="115"/>
        <v>2.2699999999995835</v>
      </c>
      <c r="FR40" s="51">
        <f t="shared" si="115"/>
        <v>2.2699999999995835</v>
      </c>
      <c r="FS40" s="51">
        <f t="shared" si="115"/>
        <v>0.61666389999991411</v>
      </c>
      <c r="FT40" s="1">
        <f t="shared" si="123"/>
        <v>0</v>
      </c>
      <c r="FU40" s="1">
        <f t="shared" si="123"/>
        <v>0</v>
      </c>
      <c r="FV40" s="51">
        <f t="shared" si="126"/>
        <v>0</v>
      </c>
      <c r="FW40" s="51" t="str">
        <f t="shared" si="126"/>
        <v/>
      </c>
      <c r="FX40" s="51">
        <f t="shared" si="126"/>
        <v>0</v>
      </c>
      <c r="FY40" s="51" t="str">
        <f t="shared" si="126"/>
        <v/>
      </c>
      <c r="FZ40" s="51" t="str">
        <f t="shared" si="126"/>
        <v/>
      </c>
      <c r="GA40" s="1">
        <f t="shared" si="124"/>
        <v>0</v>
      </c>
      <c r="GB40" s="1">
        <f t="shared" si="124"/>
        <v>0</v>
      </c>
      <c r="GC40" s="51">
        <f t="shared" si="117"/>
        <v>0</v>
      </c>
      <c r="GD40" s="51" t="str">
        <f t="shared" si="117"/>
        <v/>
      </c>
      <c r="GE40" s="51">
        <f t="shared" si="117"/>
        <v>0</v>
      </c>
      <c r="GF40" s="51" t="str">
        <f t="shared" si="117"/>
        <v/>
      </c>
      <c r="GG40" s="51" t="str">
        <f t="shared" si="117"/>
        <v/>
      </c>
      <c r="GH40" s="1">
        <f t="shared" si="125"/>
        <v>0</v>
      </c>
      <c r="GI40" s="1">
        <f t="shared" si="125"/>
        <v>1</v>
      </c>
      <c r="GJ40" s="40">
        <f t="shared" si="118"/>
        <v>0.72999999999998622</v>
      </c>
      <c r="GK40" s="40">
        <f t="shared" si="118"/>
        <v>0.72999999999998622</v>
      </c>
      <c r="GL40" s="40">
        <f t="shared" si="118"/>
        <v>0.72999999999998622</v>
      </c>
      <c r="GM40" s="40">
        <f t="shared" si="118"/>
        <v>0.72999999999998622</v>
      </c>
      <c r="GN40" s="40">
        <f t="shared" si="118"/>
        <v>0.72999999999998622</v>
      </c>
    </row>
    <row r="41" spans="1:196" hidden="1" x14ac:dyDescent="0.25">
      <c r="A41">
        <v>3</v>
      </c>
      <c r="B41">
        <v>0</v>
      </c>
      <c r="C41">
        <v>3.55</v>
      </c>
      <c r="D41" s="11">
        <f t="shared" si="15"/>
        <v>2.2859722222222222E-2</v>
      </c>
      <c r="E41" s="11">
        <f t="shared" si="16"/>
        <v>2.2888078703703706E-2</v>
      </c>
      <c r="F41" s="1">
        <v>1</v>
      </c>
      <c r="G41" s="1" t="s">
        <v>283</v>
      </c>
      <c r="H41" s="1">
        <v>63</v>
      </c>
      <c r="J41" s="6"/>
      <c r="K41" s="23">
        <f t="shared" si="17"/>
        <v>1</v>
      </c>
      <c r="L41" s="23">
        <f t="shared" si="18"/>
        <v>0</v>
      </c>
      <c r="M41" s="6">
        <f t="shared" si="19"/>
        <v>0</v>
      </c>
      <c r="N41" s="6">
        <f t="shared" si="20"/>
        <v>0</v>
      </c>
      <c r="O41" s="57">
        <f t="shared" si="21"/>
        <v>0</v>
      </c>
      <c r="P41" s="4">
        <v>2.2818634259259261E-2</v>
      </c>
      <c r="Q41" s="4">
        <v>2.2823958333333335E-2</v>
      </c>
      <c r="R41" s="4">
        <v>2.2826180555555558E-2</v>
      </c>
      <c r="S41" s="4">
        <v>2.2849652777777781E-2</v>
      </c>
      <c r="T41" s="16">
        <v>2.2826180555555558E-2</v>
      </c>
      <c r="U41" s="4">
        <v>2.2849652777777781E-2</v>
      </c>
      <c r="V41" s="4">
        <v>2.2854398148148148E-2</v>
      </c>
      <c r="W41" s="16"/>
      <c r="X41" s="4"/>
      <c r="Y41" s="4"/>
      <c r="Z41" s="16"/>
      <c r="AA41" s="4"/>
      <c r="AB41" s="4"/>
      <c r="AC41" s="16"/>
      <c r="AD41" s="4"/>
      <c r="AE41" s="4"/>
      <c r="AF41" s="4">
        <v>2.2859143518518518E-2</v>
      </c>
      <c r="AG41" s="4">
        <f t="shared" si="22"/>
        <v>2.2859722222222222E-2</v>
      </c>
      <c r="AH41" s="4" t="str">
        <f t="shared" si="23"/>
        <v>TO</v>
      </c>
      <c r="AI41" s="4" t="str">
        <f t="shared" si="7"/>
        <v/>
      </c>
      <c r="AJ41" s="1" t="s">
        <v>282</v>
      </c>
      <c r="AK41" s="17" t="s">
        <v>280</v>
      </c>
      <c r="AL41" s="1" t="s">
        <v>281</v>
      </c>
      <c r="AM41" s="1" t="s">
        <v>280</v>
      </c>
      <c r="AW41" s="1" t="str">
        <f t="shared" si="24"/>
        <v>ic</v>
      </c>
      <c r="AY41" s="1">
        <f t="shared" si="25"/>
        <v>1</v>
      </c>
      <c r="AZ41" s="1">
        <f t="shared" si="8"/>
        <v>3</v>
      </c>
      <c r="BA41" s="1">
        <f t="shared" si="26"/>
        <v>3</v>
      </c>
      <c r="BB41" s="1">
        <f t="shared" si="27"/>
        <v>0</v>
      </c>
      <c r="BC41" s="24">
        <f t="shared" si="28"/>
        <v>7.5462962962971614E-6</v>
      </c>
      <c r="BD41" s="24">
        <f t="shared" si="120"/>
        <v>2.3472222222223338E-5</v>
      </c>
      <c r="BE41" s="24">
        <f t="shared" si="120"/>
        <v>4.7453703703667638E-6</v>
      </c>
      <c r="BF41" s="24" t="str">
        <f t="shared" si="120"/>
        <v/>
      </c>
      <c r="BG41" s="24" t="str">
        <f t="shared" si="120"/>
        <v/>
      </c>
      <c r="BH41" s="24" t="str">
        <f t="shared" si="120"/>
        <v/>
      </c>
      <c r="BI41" s="24" t="str">
        <f t="shared" si="120"/>
        <v/>
      </c>
      <c r="BJ41" s="24" t="str">
        <f t="shared" si="120"/>
        <v/>
      </c>
      <c r="BK41" s="24" t="str">
        <f t="shared" si="120"/>
        <v/>
      </c>
      <c r="BL41" s="24" t="str">
        <f t="shared" si="120"/>
        <v/>
      </c>
      <c r="BM41" s="24" t="str">
        <f t="shared" si="120"/>
        <v/>
      </c>
      <c r="BN41" s="24" t="str">
        <f t="shared" si="120"/>
        <v/>
      </c>
      <c r="BO41" s="24">
        <f t="shared" si="119"/>
        <v>5.3240740740742587E-6</v>
      </c>
      <c r="BQ41" s="24" t="str">
        <f t="shared" si="29"/>
        <v/>
      </c>
      <c r="BR41" s="24">
        <f t="shared" si="30"/>
        <v>2.3472222222223338E-5</v>
      </c>
      <c r="BS41" s="24" t="str">
        <f t="shared" si="31"/>
        <v/>
      </c>
      <c r="BT41" s="24" t="str">
        <f t="shared" si="32"/>
        <v/>
      </c>
      <c r="BU41" s="24" t="str">
        <f t="shared" si="33"/>
        <v/>
      </c>
      <c r="BV41" s="24" t="str">
        <f t="shared" si="34"/>
        <v/>
      </c>
      <c r="BW41" s="24" t="str">
        <f t="shared" si="35"/>
        <v/>
      </c>
      <c r="BX41" s="24" t="str">
        <f t="shared" si="36"/>
        <v/>
      </c>
      <c r="BY41" s="24" t="str">
        <f t="shared" si="37"/>
        <v/>
      </c>
      <c r="BZ41" s="24" t="str">
        <f t="shared" si="38"/>
        <v/>
      </c>
      <c r="CA41" s="24" t="str">
        <f t="shared" si="39"/>
        <v/>
      </c>
      <c r="CB41" s="24" t="str">
        <f t="shared" si="40"/>
        <v/>
      </c>
      <c r="CC41" s="24">
        <f t="shared" si="41"/>
        <v>5.3240740740742587E-6</v>
      </c>
      <c r="CD41" s="1">
        <f t="shared" si="42"/>
        <v>0</v>
      </c>
      <c r="CE41" s="1">
        <f t="shared" si="43"/>
        <v>2</v>
      </c>
      <c r="CF41" s="24">
        <f t="shared" si="44"/>
        <v>2.8796296296297597E-5</v>
      </c>
      <c r="CG41" s="24">
        <f>IF(COUNTIF(BQ41:CC41,"&gt;0")&gt;0,AVERAGE(BQ41:CC41),"")</f>
        <v>1.4398148148148798E-5</v>
      </c>
      <c r="CH41" s="24">
        <f t="shared" si="46"/>
        <v>2.3472222222223338E-5</v>
      </c>
      <c r="CI41" s="24">
        <f t="shared" si="47"/>
        <v>2.3472222222223338E-5</v>
      </c>
      <c r="CJ41" s="24">
        <f t="shared" si="48"/>
        <v>2.3472222222223338E-5</v>
      </c>
      <c r="CM41" s="24" t="str">
        <f t="shared" si="49"/>
        <v/>
      </c>
      <c r="CN41" s="24" t="str">
        <f t="shared" si="50"/>
        <v/>
      </c>
      <c r="CO41" s="24" t="str">
        <f t="shared" si="51"/>
        <v/>
      </c>
      <c r="CP41" s="24" t="str">
        <f t="shared" si="52"/>
        <v/>
      </c>
      <c r="CQ41" s="24" t="str">
        <f t="shared" si="53"/>
        <v/>
      </c>
      <c r="CR41" s="24" t="str">
        <f t="shared" si="54"/>
        <v/>
      </c>
      <c r="CS41" s="24" t="str">
        <f t="shared" si="55"/>
        <v/>
      </c>
      <c r="CT41" s="24" t="str">
        <f t="shared" si="56"/>
        <v/>
      </c>
      <c r="CU41" s="24" t="str">
        <f t="shared" si="57"/>
        <v/>
      </c>
      <c r="CV41" s="24" t="str">
        <f t="shared" si="58"/>
        <v/>
      </c>
      <c r="CW41" s="24" t="str">
        <f t="shared" si="59"/>
        <v/>
      </c>
      <c r="CX41" s="24" t="str">
        <f t="shared" si="60"/>
        <v/>
      </c>
      <c r="CY41" s="24" t="str">
        <f t="shared" si="61"/>
        <v/>
      </c>
      <c r="CZ41" s="1">
        <f t="shared" si="62"/>
        <v>0</v>
      </c>
      <c r="DA41" s="1">
        <f t="shared" si="63"/>
        <v>0</v>
      </c>
      <c r="DB41" s="24">
        <f t="shared" si="64"/>
        <v>0</v>
      </c>
      <c r="DC41" s="24" t="str">
        <f>IF(COUNTIF(CM41:CY41,"&gt;0")&gt;0,AVERAGE(CM41:CY41),"")</f>
        <v/>
      </c>
      <c r="DD41" s="24">
        <f t="shared" si="66"/>
        <v>0</v>
      </c>
      <c r="DE41" s="24" t="str">
        <f t="shared" si="67"/>
        <v/>
      </c>
      <c r="DF41" s="24" t="str">
        <f t="shared" si="68"/>
        <v/>
      </c>
      <c r="DI41" s="24">
        <f t="shared" si="69"/>
        <v>7.5462962962971614E-6</v>
      </c>
      <c r="DJ41" s="24" t="str">
        <f t="shared" si="70"/>
        <v/>
      </c>
      <c r="DK41" s="24" t="str">
        <f t="shared" si="71"/>
        <v/>
      </c>
      <c r="DL41" s="24" t="str">
        <f t="shared" si="72"/>
        <v/>
      </c>
      <c r="DM41" s="24" t="str">
        <f t="shared" si="73"/>
        <v/>
      </c>
      <c r="DN41" s="24" t="str">
        <f t="shared" si="74"/>
        <v/>
      </c>
      <c r="DO41" s="24" t="str">
        <f t="shared" si="75"/>
        <v/>
      </c>
      <c r="DP41" s="24" t="str">
        <f t="shared" si="76"/>
        <v/>
      </c>
      <c r="DQ41" s="24" t="str">
        <f t="shared" si="77"/>
        <v/>
      </c>
      <c r="DR41" s="24" t="str">
        <f t="shared" si="78"/>
        <v/>
      </c>
      <c r="DS41" s="24" t="str">
        <f t="shared" si="79"/>
        <v/>
      </c>
      <c r="DT41" s="24" t="str">
        <f t="shared" si="80"/>
        <v/>
      </c>
      <c r="DU41" s="24" t="str">
        <f t="shared" si="81"/>
        <v/>
      </c>
      <c r="DV41" s="1">
        <f t="shared" si="82"/>
        <v>1</v>
      </c>
      <c r="DW41" s="1">
        <f t="shared" si="83"/>
        <v>1</v>
      </c>
      <c r="DX41" s="24">
        <f t="shared" si="84"/>
        <v>7.5462962962971614E-6</v>
      </c>
      <c r="DY41" s="24">
        <f>IF(COUNTIF(DI41:DU41,"&gt;0")&gt;0,AVERAGE(DI41:DU41),"")</f>
        <v>7.5462962962971614E-6</v>
      </c>
      <c r="DZ41" s="24">
        <f t="shared" si="86"/>
        <v>7.5462962962971614E-6</v>
      </c>
      <c r="EA41" s="24">
        <f t="shared" si="87"/>
        <v>7.5462962962971614E-6</v>
      </c>
      <c r="EB41" s="24" t="str">
        <f t="shared" si="88"/>
        <v/>
      </c>
      <c r="EE41" s="24" t="str">
        <f t="shared" si="89"/>
        <v/>
      </c>
      <c r="EF41" s="24" t="str">
        <f t="shared" si="90"/>
        <v/>
      </c>
      <c r="EG41" s="24">
        <f t="shared" si="91"/>
        <v>4.7453703703667638E-6</v>
      </c>
      <c r="EH41" s="24" t="str">
        <f t="shared" si="92"/>
        <v/>
      </c>
      <c r="EI41" s="24" t="str">
        <f t="shared" si="93"/>
        <v/>
      </c>
      <c r="EJ41" s="24" t="str">
        <f t="shared" si="94"/>
        <v/>
      </c>
      <c r="EK41" s="24" t="str">
        <f t="shared" si="95"/>
        <v/>
      </c>
      <c r="EL41" s="24" t="str">
        <f t="shared" si="96"/>
        <v/>
      </c>
      <c r="EM41" s="24" t="str">
        <f t="shared" si="97"/>
        <v/>
      </c>
      <c r="EN41" s="24" t="str">
        <f t="shared" si="98"/>
        <v/>
      </c>
      <c r="EO41" s="24" t="str">
        <f t="shared" si="99"/>
        <v/>
      </c>
      <c r="EP41" s="24" t="str">
        <f t="shared" si="100"/>
        <v/>
      </c>
      <c r="EQ41" s="24" t="str">
        <f t="shared" si="101"/>
        <v/>
      </c>
      <c r="ER41" s="1">
        <f t="shared" si="102"/>
        <v>0</v>
      </c>
      <c r="ES41" s="1">
        <f t="shared" si="103"/>
        <v>1</v>
      </c>
      <c r="ET41" s="24">
        <f t="shared" si="104"/>
        <v>4.7453703703667638E-6</v>
      </c>
      <c r="EU41" s="24">
        <f>IF(COUNTIF(EE41:EQ41,"&gt;0")&gt;0,AVERAGE(EE41:EQ41),"")</f>
        <v>4.7453703703667638E-6</v>
      </c>
      <c r="EV41" s="24">
        <f t="shared" si="106"/>
        <v>4.7453703703667638E-6</v>
      </c>
      <c r="EW41" s="24">
        <f t="shared" si="107"/>
        <v>4.7453703703667638E-6</v>
      </c>
      <c r="EX41" s="24">
        <f t="shared" si="108"/>
        <v>4.7453703703667638E-6</v>
      </c>
      <c r="EZ41" s="24">
        <f t="shared" si="109"/>
        <v>4.1087962962961522E-5</v>
      </c>
      <c r="FA41" s="24">
        <f t="shared" si="110"/>
        <v>4.1087962962962958E-5</v>
      </c>
      <c r="FB41" s="40">
        <f t="shared" si="111"/>
        <v>1.2411946470614055E-13</v>
      </c>
      <c r="FD41" s="24">
        <f t="shared" si="112"/>
        <v>7.5462962962971614E-6</v>
      </c>
      <c r="FE41" s="24">
        <f t="shared" si="113"/>
        <v>2.2222222222229027E-6</v>
      </c>
      <c r="FG41" s="49">
        <f>K41</f>
        <v>1</v>
      </c>
      <c r="FH41" s="8">
        <f>C41</f>
        <v>3.55</v>
      </c>
      <c r="FI41" s="49">
        <f>L41</f>
        <v>0</v>
      </c>
      <c r="FJ41" s="49">
        <f t="shared" si="121"/>
        <v>1</v>
      </c>
      <c r="FK41" s="49">
        <f t="shared" si="121"/>
        <v>3</v>
      </c>
      <c r="FL41" s="51">
        <f t="shared" si="114"/>
        <v>0.65200000000007474</v>
      </c>
      <c r="FM41" s="49">
        <f t="shared" si="122"/>
        <v>0</v>
      </c>
      <c r="FN41" s="49">
        <f t="shared" si="122"/>
        <v>2</v>
      </c>
      <c r="FO41" s="51">
        <f t="shared" si="115"/>
        <v>2.4880000000001123</v>
      </c>
      <c r="FP41" s="51">
        <f t="shared" si="115"/>
        <v>1.2440000000000562</v>
      </c>
      <c r="FQ41" s="51">
        <f t="shared" si="115"/>
        <v>2.0280000000000964</v>
      </c>
      <c r="FR41" s="51">
        <f t="shared" si="115"/>
        <v>2.0280000000000964</v>
      </c>
      <c r="FS41" s="51">
        <f t="shared" si="115"/>
        <v>2.0280000000000964</v>
      </c>
      <c r="FT41" s="1">
        <f t="shared" si="123"/>
        <v>0</v>
      </c>
      <c r="FU41" s="1">
        <f t="shared" si="123"/>
        <v>0</v>
      </c>
      <c r="FV41" s="51">
        <f t="shared" si="126"/>
        <v>0</v>
      </c>
      <c r="FW41" s="51" t="str">
        <f t="shared" si="126"/>
        <v/>
      </c>
      <c r="FX41" s="51">
        <f t="shared" si="126"/>
        <v>0</v>
      </c>
      <c r="FY41" s="51" t="str">
        <f t="shared" si="126"/>
        <v/>
      </c>
      <c r="FZ41" s="51" t="str">
        <f t="shared" si="126"/>
        <v/>
      </c>
      <c r="GA41" s="1">
        <f t="shared" si="124"/>
        <v>1</v>
      </c>
      <c r="GB41" s="1">
        <f t="shared" si="124"/>
        <v>1</v>
      </c>
      <c r="GC41" s="51">
        <f t="shared" si="117"/>
        <v>0.65200000000007474</v>
      </c>
      <c r="GD41" s="51">
        <f t="shared" si="117"/>
        <v>0.65200000000007474</v>
      </c>
      <c r="GE41" s="51">
        <f t="shared" si="117"/>
        <v>0.65200000000007474</v>
      </c>
      <c r="GF41" s="51">
        <f t="shared" si="117"/>
        <v>0.65200000000007474</v>
      </c>
      <c r="GG41" s="51" t="str">
        <f t="shared" si="117"/>
        <v/>
      </c>
      <c r="GH41" s="1">
        <f t="shared" si="125"/>
        <v>0</v>
      </c>
      <c r="GI41" s="1">
        <f t="shared" si="125"/>
        <v>1</v>
      </c>
      <c r="GJ41" s="40">
        <f t="shared" si="118"/>
        <v>0.40999999999968839</v>
      </c>
      <c r="GK41" s="40">
        <f t="shared" si="118"/>
        <v>0.40999999999968839</v>
      </c>
      <c r="GL41" s="40">
        <f t="shared" si="118"/>
        <v>0.40999999999968839</v>
      </c>
      <c r="GM41" s="40">
        <f t="shared" si="118"/>
        <v>0.40999999999968839</v>
      </c>
      <c r="GN41" s="40">
        <f t="shared" si="118"/>
        <v>0.40999999999968839</v>
      </c>
    </row>
    <row r="42" spans="1:196" x14ac:dyDescent="0.25">
      <c r="D42" s="11"/>
      <c r="E42" s="11"/>
      <c r="F42" s="1">
        <v>1</v>
      </c>
      <c r="G42" s="1" t="s">
        <v>283</v>
      </c>
      <c r="H42" s="1">
        <v>64</v>
      </c>
      <c r="J42" s="6" t="s">
        <v>293</v>
      </c>
      <c r="K42" s="23">
        <f t="shared" si="17"/>
        <v>0</v>
      </c>
      <c r="L42" s="23"/>
      <c r="M42" s="6"/>
      <c r="N42" s="6"/>
      <c r="O42" s="57"/>
      <c r="P42" s="4"/>
      <c r="Q42" s="4"/>
      <c r="R42" s="4"/>
      <c r="S42" s="4"/>
      <c r="T42" s="16"/>
      <c r="U42" s="4"/>
      <c r="V42" s="4"/>
      <c r="W42" s="16"/>
      <c r="X42" s="4"/>
      <c r="Y42" s="4"/>
      <c r="Z42" s="16"/>
      <c r="AA42" s="4"/>
      <c r="AB42" s="4"/>
      <c r="AC42" s="16"/>
      <c r="AD42" s="4"/>
      <c r="AE42" s="4"/>
      <c r="AF42" s="4"/>
      <c r="AG42" s="4"/>
      <c r="AH42" s="4"/>
      <c r="AI42" s="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F42" s="24"/>
      <c r="CG42" s="24"/>
      <c r="CH42" s="24"/>
      <c r="CI42" s="24"/>
      <c r="CJ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DB42" s="24"/>
      <c r="DC42" s="24"/>
      <c r="DD42" s="24"/>
      <c r="DE42" s="24"/>
      <c r="DF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X42" s="24"/>
      <c r="DY42" s="24"/>
      <c r="DZ42" s="24"/>
      <c r="EA42" s="24"/>
      <c r="EB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T42" s="24"/>
      <c r="EU42" s="24"/>
      <c r="EV42" s="24"/>
      <c r="EW42" s="24"/>
      <c r="EX42" s="24"/>
      <c r="EZ42" s="24"/>
      <c r="FA42" s="24"/>
      <c r="FB42" s="40"/>
      <c r="FD42" s="24"/>
      <c r="FE42" s="24"/>
      <c r="FG42" s="49"/>
      <c r="FH42" s="8"/>
      <c r="FI42" s="49"/>
      <c r="FJ42" s="49"/>
      <c r="FK42" s="49"/>
      <c r="FL42" s="51"/>
      <c r="FM42" s="49"/>
      <c r="FN42" s="49"/>
      <c r="FO42" s="51"/>
      <c r="FP42" s="51"/>
      <c r="FQ42" s="51"/>
      <c r="FR42" s="51"/>
      <c r="FS42" s="51"/>
      <c r="FV42" s="51"/>
      <c r="FW42" s="51"/>
      <c r="FX42" s="51"/>
      <c r="FY42" s="51"/>
      <c r="FZ42" s="51"/>
      <c r="GC42" s="51"/>
      <c r="GD42" s="51"/>
      <c r="GE42" s="51"/>
      <c r="GF42" s="51"/>
      <c r="GG42" s="51"/>
      <c r="GJ42" s="40"/>
      <c r="GK42" s="40"/>
      <c r="GL42" s="40"/>
      <c r="GM42" s="40"/>
      <c r="GN42" s="40"/>
    </row>
    <row r="43" spans="1:196" hidden="1" x14ac:dyDescent="0.25">
      <c r="A43">
        <v>3</v>
      </c>
      <c r="B43">
        <v>0</v>
      </c>
      <c r="C43">
        <v>8.083335100000026</v>
      </c>
      <c r="D43" s="11">
        <f t="shared" si="15"/>
        <v>2.2636612674768519E-2</v>
      </c>
      <c r="E43" s="11">
        <f t="shared" si="16"/>
        <v>2.2612500000000001E-2</v>
      </c>
      <c r="F43" s="1">
        <v>1</v>
      </c>
      <c r="G43" s="1" t="s">
        <v>283</v>
      </c>
      <c r="H43" s="1">
        <v>65</v>
      </c>
      <c r="J43" s="6"/>
      <c r="K43" s="23">
        <f t="shared" si="17"/>
        <v>1</v>
      </c>
      <c r="L43" s="23">
        <f t="shared" si="18"/>
        <v>1</v>
      </c>
      <c r="M43" s="6">
        <f t="shared" si="19"/>
        <v>0</v>
      </c>
      <c r="N43" s="6">
        <f t="shared" si="20"/>
        <v>0</v>
      </c>
      <c r="O43" s="57">
        <f t="shared" si="21"/>
        <v>0</v>
      </c>
      <c r="P43" s="4">
        <v>2.2543055555555556E-2</v>
      </c>
      <c r="Q43" s="4">
        <v>2.2567361111111111E-2</v>
      </c>
      <c r="R43" s="4">
        <v>2.2568402777777778E-2</v>
      </c>
      <c r="S43" s="4">
        <v>2.2588888888888891E-2</v>
      </c>
      <c r="T43" s="16">
        <v>2.2568402777777778E-2</v>
      </c>
      <c r="U43" s="4">
        <v>2.2588888888888891E-2</v>
      </c>
      <c r="V43" s="4">
        <v>2.2598611111111111E-2</v>
      </c>
      <c r="W43" s="16">
        <v>2.2610763888888889E-2</v>
      </c>
      <c r="X43" s="4"/>
      <c r="Y43" s="4"/>
      <c r="Z43" s="16"/>
      <c r="AA43" s="4"/>
      <c r="AB43" s="4"/>
      <c r="AC43" s="16"/>
      <c r="AD43" s="4"/>
      <c r="AE43" s="4"/>
      <c r="AF43" s="4">
        <v>2.2635648148148151E-2</v>
      </c>
      <c r="AG43" s="4">
        <f t="shared" si="22"/>
        <v>2.2612500000000001E-2</v>
      </c>
      <c r="AH43" s="4" t="str">
        <f t="shared" si="23"/>
        <v>EB</v>
      </c>
      <c r="AI43" s="4" t="str">
        <f t="shared" si="7"/>
        <v>X</v>
      </c>
      <c r="AJ43" s="1" t="s">
        <v>282</v>
      </c>
      <c r="AK43" s="17" t="s">
        <v>280</v>
      </c>
      <c r="AL43" s="1" t="s">
        <v>286</v>
      </c>
      <c r="AM43" s="1" t="s">
        <v>280</v>
      </c>
      <c r="AN43" s="17" t="s">
        <v>281</v>
      </c>
      <c r="AW43" s="1" t="str">
        <f t="shared" si="24"/>
        <v>wheel</v>
      </c>
      <c r="AY43" s="1">
        <f t="shared" si="25"/>
        <v>1</v>
      </c>
      <c r="AZ43" s="1">
        <f t="shared" si="8"/>
        <v>4</v>
      </c>
      <c r="BA43" s="1">
        <f t="shared" si="26"/>
        <v>4</v>
      </c>
      <c r="BB43" s="1">
        <f t="shared" si="27"/>
        <v>0</v>
      </c>
      <c r="BC43" s="24">
        <f t="shared" si="28"/>
        <v>2.5347222222221744E-5</v>
      </c>
      <c r="BD43" s="24">
        <f t="shared" ref="BD43:BH106" si="127">IF(AND(AK43&lt;&gt;"",AL43&lt;&gt;""),U43-T43,"")</f>
        <v>2.0486111111113481E-5</v>
      </c>
      <c r="BE43" s="24">
        <f t="shared" si="127"/>
        <v>9.722222222219995E-6</v>
      </c>
      <c r="BF43" s="24">
        <f t="shared" ref="BF42:BN105" si="128">IF(AND(AM43&lt;&gt;"",AN43&lt;&gt;""),W43-V43,"")</f>
        <v>1.2152777777777596E-5</v>
      </c>
      <c r="BG43" s="24" t="str">
        <f t="shared" si="128"/>
        <v/>
      </c>
      <c r="BH43" s="24" t="str">
        <f t="shared" si="128"/>
        <v/>
      </c>
      <c r="BI43" s="24" t="str">
        <f t="shared" si="128"/>
        <v/>
      </c>
      <c r="BJ43" s="24" t="str">
        <f t="shared" si="128"/>
        <v/>
      </c>
      <c r="BK43" s="24" t="str">
        <f t="shared" si="128"/>
        <v/>
      </c>
      <c r="BL43" s="24" t="str">
        <f t="shared" si="128"/>
        <v/>
      </c>
      <c r="BM43" s="24" t="str">
        <f t="shared" si="128"/>
        <v/>
      </c>
      <c r="BN43" s="24" t="str">
        <f t="shared" si="128"/>
        <v/>
      </c>
      <c r="BO43" s="24">
        <f t="shared" si="119"/>
        <v>1.7361111111120764E-6</v>
      </c>
      <c r="BQ43" s="24" t="str">
        <f t="shared" si="29"/>
        <v/>
      </c>
      <c r="BR43" s="24">
        <f t="shared" si="30"/>
        <v>2.0486111111113481E-5</v>
      </c>
      <c r="BS43" s="24" t="str">
        <f t="shared" si="31"/>
        <v/>
      </c>
      <c r="BT43" s="24">
        <f t="shared" si="32"/>
        <v>1.2152777777777596E-5</v>
      </c>
      <c r="BU43" s="24" t="str">
        <f t="shared" si="33"/>
        <v/>
      </c>
      <c r="BV43" s="24" t="str">
        <f t="shared" si="34"/>
        <v/>
      </c>
      <c r="BW43" s="24" t="str">
        <f t="shared" si="35"/>
        <v/>
      </c>
      <c r="BX43" s="24" t="str">
        <f t="shared" si="36"/>
        <v/>
      </c>
      <c r="BY43" s="24" t="str">
        <f t="shared" si="37"/>
        <v/>
      </c>
      <c r="BZ43" s="24" t="str">
        <f t="shared" si="38"/>
        <v/>
      </c>
      <c r="CA43" s="24" t="str">
        <f t="shared" si="39"/>
        <v/>
      </c>
      <c r="CB43" s="24" t="str">
        <f t="shared" si="40"/>
        <v/>
      </c>
      <c r="CC43" s="24" t="str">
        <f t="shared" si="41"/>
        <v/>
      </c>
      <c r="CD43" s="1">
        <f t="shared" si="42"/>
        <v>0</v>
      </c>
      <c r="CE43" s="1">
        <f t="shared" si="43"/>
        <v>2</v>
      </c>
      <c r="CF43" s="24">
        <f t="shared" si="44"/>
        <v>3.2638888888891077E-5</v>
      </c>
      <c r="CG43" s="24">
        <f t="shared" si="45"/>
        <v>1.6319444444445538E-5</v>
      </c>
      <c r="CH43" s="24">
        <f t="shared" si="46"/>
        <v>2.0486111111113481E-5</v>
      </c>
      <c r="CI43" s="24">
        <f t="shared" si="47"/>
        <v>2.0486111111113481E-5</v>
      </c>
      <c r="CJ43" s="24">
        <f t="shared" si="48"/>
        <v>2.0486111111113481E-5</v>
      </c>
      <c r="CM43" s="24" t="str">
        <f t="shared" si="49"/>
        <v/>
      </c>
      <c r="CN43" s="24" t="str">
        <f t="shared" si="50"/>
        <v/>
      </c>
      <c r="CO43" s="24">
        <f t="shared" si="51"/>
        <v>9.722222222219995E-6</v>
      </c>
      <c r="CP43" s="24" t="str">
        <f t="shared" si="52"/>
        <v/>
      </c>
      <c r="CQ43" s="24" t="str">
        <f t="shared" si="53"/>
        <v/>
      </c>
      <c r="CR43" s="24" t="str">
        <f t="shared" si="54"/>
        <v/>
      </c>
      <c r="CS43" s="24" t="str">
        <f t="shared" si="55"/>
        <v/>
      </c>
      <c r="CT43" s="24" t="str">
        <f t="shared" si="56"/>
        <v/>
      </c>
      <c r="CU43" s="24" t="str">
        <f t="shared" si="57"/>
        <v/>
      </c>
      <c r="CV43" s="24" t="str">
        <f t="shared" si="58"/>
        <v/>
      </c>
      <c r="CW43" s="24" t="str">
        <f t="shared" si="59"/>
        <v/>
      </c>
      <c r="CX43" s="24" t="str">
        <f t="shared" si="60"/>
        <v/>
      </c>
      <c r="CY43" s="24" t="str">
        <f t="shared" si="61"/>
        <v/>
      </c>
      <c r="CZ43" s="1">
        <f t="shared" si="62"/>
        <v>0</v>
      </c>
      <c r="DA43" s="1">
        <f t="shared" si="63"/>
        <v>1</v>
      </c>
      <c r="DB43" s="24">
        <f t="shared" si="64"/>
        <v>9.722222222219995E-6</v>
      </c>
      <c r="DC43" s="24">
        <f t="shared" ref="DC42:DC105" si="129">IF(COUNTIF(CM43:CY43,"&gt;0")&gt;0,AVERAGE(CM43:CY43),"")</f>
        <v>9.722222222219995E-6</v>
      </c>
      <c r="DD43" s="24">
        <f t="shared" si="66"/>
        <v>9.722222222219995E-6</v>
      </c>
      <c r="DE43" s="24">
        <f t="shared" si="67"/>
        <v>9.722222222219995E-6</v>
      </c>
      <c r="DF43" s="24">
        <f t="shared" si="68"/>
        <v>9.722222222219995E-6</v>
      </c>
      <c r="DI43" s="24">
        <f t="shared" si="69"/>
        <v>2.5347222222221744E-5</v>
      </c>
      <c r="DJ43" s="24" t="str">
        <f t="shared" si="70"/>
        <v/>
      </c>
      <c r="DK43" s="24" t="str">
        <f t="shared" si="71"/>
        <v/>
      </c>
      <c r="DL43" s="24" t="str">
        <f t="shared" si="72"/>
        <v/>
      </c>
      <c r="DM43" s="24" t="str">
        <f t="shared" si="73"/>
        <v/>
      </c>
      <c r="DN43" s="24" t="str">
        <f t="shared" si="74"/>
        <v/>
      </c>
      <c r="DO43" s="24" t="str">
        <f t="shared" si="75"/>
        <v/>
      </c>
      <c r="DP43" s="24" t="str">
        <f t="shared" si="76"/>
        <v/>
      </c>
      <c r="DQ43" s="24" t="str">
        <f t="shared" si="77"/>
        <v/>
      </c>
      <c r="DR43" s="24" t="str">
        <f t="shared" si="78"/>
        <v/>
      </c>
      <c r="DS43" s="24" t="str">
        <f t="shared" si="79"/>
        <v/>
      </c>
      <c r="DT43" s="24" t="str">
        <f t="shared" si="80"/>
        <v/>
      </c>
      <c r="DU43" s="24" t="str">
        <f t="shared" si="81"/>
        <v/>
      </c>
      <c r="DV43" s="1">
        <f t="shared" si="82"/>
        <v>1</v>
      </c>
      <c r="DW43" s="1">
        <f t="shared" si="83"/>
        <v>1</v>
      </c>
      <c r="DX43" s="24">
        <f t="shared" si="84"/>
        <v>2.5347222222221744E-5</v>
      </c>
      <c r="DY43" s="24">
        <f t="shared" ref="DY42:DY105" si="130">IF(COUNTIF(DI43:DU43,"&gt;0")&gt;0,AVERAGE(DI43:DU43),"")</f>
        <v>2.5347222222221744E-5</v>
      </c>
      <c r="DZ43" s="24">
        <f t="shared" si="86"/>
        <v>2.5347222222221744E-5</v>
      </c>
      <c r="EA43" s="24">
        <f t="shared" si="87"/>
        <v>2.5347222222221744E-5</v>
      </c>
      <c r="EB43" s="24" t="str">
        <f t="shared" si="88"/>
        <v/>
      </c>
      <c r="EE43" s="24" t="str">
        <f t="shared" si="89"/>
        <v/>
      </c>
      <c r="EF43" s="24" t="str">
        <f t="shared" si="90"/>
        <v/>
      </c>
      <c r="EG43" s="24" t="str">
        <f t="shared" si="91"/>
        <v/>
      </c>
      <c r="EH43" s="24" t="str">
        <f t="shared" si="92"/>
        <v/>
      </c>
      <c r="EI43" s="24" t="str">
        <f t="shared" si="93"/>
        <v/>
      </c>
      <c r="EJ43" s="24" t="str">
        <f t="shared" si="94"/>
        <v/>
      </c>
      <c r="EK43" s="24" t="str">
        <f t="shared" si="95"/>
        <v/>
      </c>
      <c r="EL43" s="24" t="str">
        <f t="shared" si="96"/>
        <v/>
      </c>
      <c r="EM43" s="24" t="str">
        <f t="shared" si="97"/>
        <v/>
      </c>
      <c r="EN43" s="24" t="str">
        <f t="shared" si="98"/>
        <v/>
      </c>
      <c r="EO43" s="24" t="str">
        <f t="shared" si="99"/>
        <v/>
      </c>
      <c r="EP43" s="24" t="str">
        <f t="shared" si="100"/>
        <v/>
      </c>
      <c r="EQ43" s="24">
        <f t="shared" si="101"/>
        <v>1.7361111111120764E-6</v>
      </c>
      <c r="ER43" s="1">
        <f t="shared" si="102"/>
        <v>0</v>
      </c>
      <c r="ES43" s="1">
        <f t="shared" si="103"/>
        <v>1</v>
      </c>
      <c r="ET43" s="24">
        <f t="shared" si="104"/>
        <v>1.7361111111120764E-6</v>
      </c>
      <c r="EU43" s="24">
        <f t="shared" ref="EU42:EU105" si="131">IF(COUNTIF(EE43:EQ43,"&gt;0")&gt;0,AVERAGE(EE43:EQ43),"")</f>
        <v>1.7361111111120764E-6</v>
      </c>
      <c r="EV43" s="24">
        <f t="shared" si="106"/>
        <v>1.7361111111120764E-6</v>
      </c>
      <c r="EW43" s="24">
        <f t="shared" si="107"/>
        <v>1.7361111111120764E-6</v>
      </c>
      <c r="EX43" s="24">
        <f t="shared" si="108"/>
        <v>1.7361111111120764E-6</v>
      </c>
      <c r="EZ43" s="24">
        <f t="shared" si="109"/>
        <v>6.9444444444444892E-5</v>
      </c>
      <c r="FA43" s="24">
        <f t="shared" si="110"/>
        <v>6.9444444444444444E-5</v>
      </c>
      <c r="FB43" s="40">
        <f t="shared" si="111"/>
        <v>-3.8640965427383378E-14</v>
      </c>
      <c r="FD43" s="24">
        <f t="shared" si="112"/>
        <v>2.5347222222221744E-5</v>
      </c>
      <c r="FE43" s="24">
        <f t="shared" si="113"/>
        <v>1.0416666666665519E-6</v>
      </c>
      <c r="FG43" s="49">
        <f>K43</f>
        <v>1</v>
      </c>
      <c r="FH43" s="8">
        <f>C43</f>
        <v>8.083335100000026</v>
      </c>
      <c r="FI43" s="49">
        <f>L43</f>
        <v>1</v>
      </c>
      <c r="FJ43" s="49">
        <f t="shared" si="121"/>
        <v>1</v>
      </c>
      <c r="FK43" s="49">
        <f t="shared" si="121"/>
        <v>4</v>
      </c>
      <c r="FL43" s="51">
        <f t="shared" si="114"/>
        <v>2.1899999999999586</v>
      </c>
      <c r="FM43" s="49">
        <f t="shared" si="122"/>
        <v>0</v>
      </c>
      <c r="FN43" s="49">
        <f t="shared" si="122"/>
        <v>2</v>
      </c>
      <c r="FO43" s="51">
        <f t="shared" si="115"/>
        <v>2.820000000000189</v>
      </c>
      <c r="FP43" s="51">
        <f t="shared" si="115"/>
        <v>1.4100000000000945</v>
      </c>
      <c r="FQ43" s="51">
        <f t="shared" si="115"/>
        <v>1.7700000000002047</v>
      </c>
      <c r="FR43" s="51">
        <f t="shared" si="115"/>
        <v>1.7700000000002047</v>
      </c>
      <c r="FS43" s="51">
        <f t="shared" si="115"/>
        <v>1.7700000000002047</v>
      </c>
      <c r="FT43" s="1">
        <f t="shared" si="123"/>
        <v>0</v>
      </c>
      <c r="FU43" s="1">
        <f t="shared" si="123"/>
        <v>1</v>
      </c>
      <c r="FV43" s="51">
        <f t="shared" si="126"/>
        <v>0.83999999999980757</v>
      </c>
      <c r="FW43" s="51">
        <f t="shared" si="126"/>
        <v>0.83999999999980757</v>
      </c>
      <c r="FX43" s="51">
        <f t="shared" si="126"/>
        <v>0.83999999999980757</v>
      </c>
      <c r="FY43" s="51">
        <f t="shared" si="126"/>
        <v>0.83999999999980757</v>
      </c>
      <c r="FZ43" s="51">
        <f t="shared" si="126"/>
        <v>0.83999999999980757</v>
      </c>
      <c r="GA43" s="1">
        <f t="shared" si="124"/>
        <v>1</v>
      </c>
      <c r="GB43" s="1">
        <f t="shared" si="124"/>
        <v>1</v>
      </c>
      <c r="GC43" s="51">
        <f t="shared" si="117"/>
        <v>2.1899999999999586</v>
      </c>
      <c r="GD43" s="51">
        <f t="shared" si="117"/>
        <v>2.1899999999999586</v>
      </c>
      <c r="GE43" s="51">
        <f t="shared" si="117"/>
        <v>2.1899999999999586</v>
      </c>
      <c r="GF43" s="51">
        <f t="shared" si="117"/>
        <v>2.1899999999999586</v>
      </c>
      <c r="GG43" s="51" t="str">
        <f t="shared" si="117"/>
        <v/>
      </c>
      <c r="GH43" s="1">
        <f t="shared" si="125"/>
        <v>0</v>
      </c>
      <c r="GI43" s="1">
        <f t="shared" si="125"/>
        <v>1</v>
      </c>
      <c r="GJ43" s="40">
        <f t="shared" si="118"/>
        <v>0.1500000000000834</v>
      </c>
      <c r="GK43" s="40">
        <f t="shared" si="118"/>
        <v>0.1500000000000834</v>
      </c>
      <c r="GL43" s="40">
        <f t="shared" si="118"/>
        <v>0.1500000000000834</v>
      </c>
      <c r="GM43" s="40">
        <f t="shared" si="118"/>
        <v>0.1500000000000834</v>
      </c>
      <c r="GN43" s="40">
        <f t="shared" si="118"/>
        <v>0.1500000000000834</v>
      </c>
    </row>
    <row r="44" spans="1:196" hidden="1" x14ac:dyDescent="0.25">
      <c r="A44">
        <v>3</v>
      </c>
      <c r="B44">
        <v>0</v>
      </c>
      <c r="C44">
        <v>8.6166359999999411</v>
      </c>
      <c r="D44" s="11">
        <f t="shared" si="15"/>
        <v>2.5060493472222223E-2</v>
      </c>
      <c r="E44" s="11">
        <f t="shared" si="16"/>
        <v>2.5030208333333335E-2</v>
      </c>
      <c r="F44" s="1">
        <v>1</v>
      </c>
      <c r="G44" s="1" t="s">
        <v>283</v>
      </c>
      <c r="H44" s="1">
        <v>66</v>
      </c>
      <c r="J44" s="6"/>
      <c r="K44" s="23">
        <f t="shared" si="17"/>
        <v>1</v>
      </c>
      <c r="L44" s="23">
        <f t="shared" si="18"/>
        <v>1</v>
      </c>
      <c r="M44" s="6">
        <f t="shared" si="19"/>
        <v>1</v>
      </c>
      <c r="N44" s="6">
        <f t="shared" si="20"/>
        <v>0</v>
      </c>
      <c r="O44" s="57">
        <f t="shared" si="21"/>
        <v>0</v>
      </c>
      <c r="P44" s="4">
        <v>2.496076388888889E-2</v>
      </c>
      <c r="Q44" s="4"/>
      <c r="R44" s="4"/>
      <c r="S44" s="4">
        <v>2.4980555555555558E-2</v>
      </c>
      <c r="T44" s="16">
        <v>2.4980555555555558E-2</v>
      </c>
      <c r="U44" s="4">
        <v>2.4988773148148152E-2</v>
      </c>
      <c r="V44" s="4">
        <v>2.5006944444444443E-2</v>
      </c>
      <c r="W44" s="16">
        <v>2.5019097222222227E-2</v>
      </c>
      <c r="X44" s="4">
        <v>2.5026620370370373E-2</v>
      </c>
      <c r="Y44" s="4"/>
      <c r="Z44" s="16"/>
      <c r="AA44" s="4"/>
      <c r="AB44" s="4"/>
      <c r="AC44" s="16"/>
      <c r="AD44" s="4"/>
      <c r="AE44" s="4"/>
      <c r="AF44" s="4">
        <v>2.5059606481481481E-2</v>
      </c>
      <c r="AG44" s="4">
        <f t="shared" si="22"/>
        <v>2.5030208333333335E-2</v>
      </c>
      <c r="AH44" s="4" t="str">
        <f t="shared" si="23"/>
        <v>EB</v>
      </c>
      <c r="AI44" s="4" t="str">
        <f t="shared" si="7"/>
        <v>X</v>
      </c>
      <c r="AJ44" s="1" t="s">
        <v>280</v>
      </c>
      <c r="AK44" s="17" t="s">
        <v>286</v>
      </c>
      <c r="AL44" s="1" t="s">
        <v>280</v>
      </c>
      <c r="AM44" s="1" t="s">
        <v>286</v>
      </c>
      <c r="AN44" s="17" t="s">
        <v>280</v>
      </c>
      <c r="AO44" s="1" t="s">
        <v>286</v>
      </c>
      <c r="AW44" s="1" t="str">
        <f t="shared" si="24"/>
        <v>street</v>
      </c>
      <c r="AY44" s="1">
        <f t="shared" si="25"/>
        <v>0</v>
      </c>
      <c r="AZ44" s="1">
        <f t="shared" si="8"/>
        <v>5</v>
      </c>
      <c r="BA44" s="1">
        <f t="shared" si="26"/>
        <v>5</v>
      </c>
      <c r="BB44" s="1">
        <f t="shared" si="27"/>
        <v>0</v>
      </c>
      <c r="BC44" s="24">
        <f t="shared" si="28"/>
        <v>1.9791666666667956E-5</v>
      </c>
      <c r="BD44" s="24">
        <f t="shared" si="127"/>
        <v>8.217592592594386E-6</v>
      </c>
      <c r="BE44" s="24">
        <f t="shared" si="127"/>
        <v>1.817129629629044E-5</v>
      </c>
      <c r="BF44" s="24">
        <f t="shared" si="128"/>
        <v>1.2152777777784535E-5</v>
      </c>
      <c r="BG44" s="24">
        <f t="shared" si="128"/>
        <v>7.5231481481453921E-6</v>
      </c>
      <c r="BH44" s="24" t="str">
        <f t="shared" si="128"/>
        <v/>
      </c>
      <c r="BI44" s="24" t="str">
        <f t="shared" si="128"/>
        <v/>
      </c>
      <c r="BJ44" s="24" t="str">
        <f t="shared" si="128"/>
        <v/>
      </c>
      <c r="BK44" s="24" t="str">
        <f t="shared" si="128"/>
        <v/>
      </c>
      <c r="BL44" s="24" t="str">
        <f t="shared" si="128"/>
        <v/>
      </c>
      <c r="BM44" s="24" t="str">
        <f t="shared" si="128"/>
        <v/>
      </c>
      <c r="BN44" s="24" t="str">
        <f t="shared" si="128"/>
        <v/>
      </c>
      <c r="BO44" s="24">
        <f t="shared" si="119"/>
        <v>3.5879629629621823E-6</v>
      </c>
      <c r="BQ44" s="24">
        <f t="shared" si="29"/>
        <v>1.9791666666667956E-5</v>
      </c>
      <c r="BR44" s="24" t="str">
        <f t="shared" si="30"/>
        <v/>
      </c>
      <c r="BS44" s="24">
        <f t="shared" si="31"/>
        <v>1.817129629629044E-5</v>
      </c>
      <c r="BT44" s="24" t="str">
        <f t="shared" si="32"/>
        <v/>
      </c>
      <c r="BU44" s="24">
        <f t="shared" si="33"/>
        <v>7.5231481481453921E-6</v>
      </c>
      <c r="BV44" s="24" t="str">
        <f t="shared" si="34"/>
        <v/>
      </c>
      <c r="BW44" s="24" t="str">
        <f t="shared" si="35"/>
        <v/>
      </c>
      <c r="BX44" s="24" t="str">
        <f t="shared" si="36"/>
        <v/>
      </c>
      <c r="BY44" s="24" t="str">
        <f t="shared" si="37"/>
        <v/>
      </c>
      <c r="BZ44" s="24" t="str">
        <f t="shared" si="38"/>
        <v/>
      </c>
      <c r="CA44" s="24" t="str">
        <f t="shared" si="39"/>
        <v/>
      </c>
      <c r="CB44" s="24" t="str">
        <f t="shared" si="40"/>
        <v/>
      </c>
      <c r="CC44" s="24" t="str">
        <f t="shared" si="41"/>
        <v/>
      </c>
      <c r="CD44" s="1">
        <f t="shared" si="42"/>
        <v>1</v>
      </c>
      <c r="CE44" s="1">
        <f t="shared" si="43"/>
        <v>3</v>
      </c>
      <c r="CF44" s="24">
        <f t="shared" si="44"/>
        <v>4.5486111111103789E-5</v>
      </c>
      <c r="CG44" s="24">
        <f t="shared" si="45"/>
        <v>1.5162037037034596E-5</v>
      </c>
      <c r="CH44" s="24">
        <f t="shared" si="46"/>
        <v>1.9791666666667956E-5</v>
      </c>
      <c r="CI44" s="24">
        <f t="shared" si="47"/>
        <v>1.9791666666667956E-5</v>
      </c>
      <c r="CJ44" s="24">
        <f t="shared" si="48"/>
        <v>1.817129629629044E-5</v>
      </c>
      <c r="CM44" s="24" t="str">
        <f t="shared" si="49"/>
        <v/>
      </c>
      <c r="CN44" s="24">
        <f t="shared" si="50"/>
        <v>8.217592592594386E-6</v>
      </c>
      <c r="CO44" s="24" t="str">
        <f t="shared" si="51"/>
        <v/>
      </c>
      <c r="CP44" s="24">
        <f t="shared" si="52"/>
        <v>1.2152777777784535E-5</v>
      </c>
      <c r="CQ44" s="24" t="str">
        <f t="shared" si="53"/>
        <v/>
      </c>
      <c r="CR44" s="24" t="str">
        <f t="shared" si="54"/>
        <v/>
      </c>
      <c r="CS44" s="24" t="str">
        <f t="shared" si="55"/>
        <v/>
      </c>
      <c r="CT44" s="24" t="str">
        <f t="shared" si="56"/>
        <v/>
      </c>
      <c r="CU44" s="24" t="str">
        <f t="shared" si="57"/>
        <v/>
      </c>
      <c r="CV44" s="24" t="str">
        <f t="shared" si="58"/>
        <v/>
      </c>
      <c r="CW44" s="24" t="str">
        <f t="shared" si="59"/>
        <v/>
      </c>
      <c r="CX44" s="24" t="str">
        <f t="shared" si="60"/>
        <v/>
      </c>
      <c r="CY44" s="24">
        <f t="shared" si="61"/>
        <v>3.5879629629621823E-6</v>
      </c>
      <c r="CZ44" s="1">
        <f t="shared" si="62"/>
        <v>0</v>
      </c>
      <c r="DA44" s="1">
        <f t="shared" si="63"/>
        <v>3</v>
      </c>
      <c r="DB44" s="24">
        <f t="shared" si="64"/>
        <v>2.3958333333341103E-5</v>
      </c>
      <c r="DC44" s="24">
        <f t="shared" si="129"/>
        <v>7.9861111111137005E-6</v>
      </c>
      <c r="DD44" s="24">
        <f t="shared" si="66"/>
        <v>1.2152777777784535E-5</v>
      </c>
      <c r="DE44" s="24">
        <f t="shared" si="67"/>
        <v>8.217592592594386E-6</v>
      </c>
      <c r="DF44" s="24">
        <f t="shared" si="68"/>
        <v>8.217592592594386E-6</v>
      </c>
      <c r="DI44" s="24" t="str">
        <f t="shared" si="69"/>
        <v/>
      </c>
      <c r="DJ44" s="24" t="str">
        <f t="shared" si="70"/>
        <v/>
      </c>
      <c r="DK44" s="24" t="str">
        <f t="shared" si="71"/>
        <v/>
      </c>
      <c r="DL44" s="24" t="str">
        <f t="shared" si="72"/>
        <v/>
      </c>
      <c r="DM44" s="24" t="str">
        <f t="shared" si="73"/>
        <v/>
      </c>
      <c r="DN44" s="24" t="str">
        <f t="shared" si="74"/>
        <v/>
      </c>
      <c r="DO44" s="24" t="str">
        <f t="shared" si="75"/>
        <v/>
      </c>
      <c r="DP44" s="24" t="str">
        <f t="shared" si="76"/>
        <v/>
      </c>
      <c r="DQ44" s="24" t="str">
        <f t="shared" si="77"/>
        <v/>
      </c>
      <c r="DR44" s="24" t="str">
        <f t="shared" si="78"/>
        <v/>
      </c>
      <c r="DS44" s="24" t="str">
        <f t="shared" si="79"/>
        <v/>
      </c>
      <c r="DT44" s="24" t="str">
        <f t="shared" si="80"/>
        <v/>
      </c>
      <c r="DU44" s="24" t="str">
        <f t="shared" si="81"/>
        <v/>
      </c>
      <c r="DV44" s="1">
        <f t="shared" si="82"/>
        <v>0</v>
      </c>
      <c r="DW44" s="1">
        <f t="shared" si="83"/>
        <v>0</v>
      </c>
      <c r="DX44" s="24">
        <f t="shared" si="84"/>
        <v>0</v>
      </c>
      <c r="DY44" s="24" t="str">
        <f t="shared" si="130"/>
        <v/>
      </c>
      <c r="DZ44" s="24">
        <f t="shared" si="86"/>
        <v>0</v>
      </c>
      <c r="EA44" s="24" t="str">
        <f t="shared" si="87"/>
        <v/>
      </c>
      <c r="EB44" s="24" t="str">
        <f t="shared" si="88"/>
        <v/>
      </c>
      <c r="EE44" s="24" t="str">
        <f t="shared" si="89"/>
        <v/>
      </c>
      <c r="EF44" s="24" t="str">
        <f t="shared" si="90"/>
        <v/>
      </c>
      <c r="EG44" s="24" t="str">
        <f t="shared" si="91"/>
        <v/>
      </c>
      <c r="EH44" s="24" t="str">
        <f t="shared" si="92"/>
        <v/>
      </c>
      <c r="EI44" s="24" t="str">
        <f t="shared" si="93"/>
        <v/>
      </c>
      <c r="EJ44" s="24" t="str">
        <f t="shared" si="94"/>
        <v/>
      </c>
      <c r="EK44" s="24" t="str">
        <f t="shared" si="95"/>
        <v/>
      </c>
      <c r="EL44" s="24" t="str">
        <f t="shared" si="96"/>
        <v/>
      </c>
      <c r="EM44" s="24" t="str">
        <f t="shared" si="97"/>
        <v/>
      </c>
      <c r="EN44" s="24" t="str">
        <f t="shared" si="98"/>
        <v/>
      </c>
      <c r="EO44" s="24" t="str">
        <f t="shared" si="99"/>
        <v/>
      </c>
      <c r="EP44" s="24" t="str">
        <f t="shared" si="100"/>
        <v/>
      </c>
      <c r="EQ44" s="24" t="str">
        <f t="shared" si="101"/>
        <v/>
      </c>
      <c r="ER44" s="1">
        <f t="shared" si="102"/>
        <v>0</v>
      </c>
      <c r="ES44" s="1">
        <f t="shared" si="103"/>
        <v>0</v>
      </c>
      <c r="ET44" s="24">
        <f t="shared" si="104"/>
        <v>0</v>
      </c>
      <c r="EU44" s="24" t="str">
        <f t="shared" si="131"/>
        <v/>
      </c>
      <c r="EV44" s="24">
        <f t="shared" si="106"/>
        <v>0</v>
      </c>
      <c r="EW44" s="24" t="str">
        <f t="shared" si="107"/>
        <v/>
      </c>
      <c r="EX44" s="24" t="str">
        <f t="shared" si="108"/>
        <v/>
      </c>
      <c r="EZ44" s="24">
        <f t="shared" si="109"/>
        <v>6.9444444444444892E-5</v>
      </c>
      <c r="FA44" s="24">
        <f t="shared" si="110"/>
        <v>6.9444444444444444E-5</v>
      </c>
      <c r="FB44" s="40">
        <f t="shared" si="111"/>
        <v>-3.8640965427383378E-14</v>
      </c>
      <c r="FD44" s="24" t="str">
        <f t="shared" si="112"/>
        <v/>
      </c>
      <c r="FE44" s="24" t="str">
        <f t="shared" si="113"/>
        <v/>
      </c>
      <c r="FG44" s="49">
        <f>K44</f>
        <v>1</v>
      </c>
      <c r="FH44" s="8">
        <f>C44</f>
        <v>8.6166359999999411</v>
      </c>
      <c r="FI44" s="49">
        <f>L44</f>
        <v>1</v>
      </c>
      <c r="FJ44" s="49">
        <f t="shared" si="121"/>
        <v>0</v>
      </c>
      <c r="FK44" s="49">
        <f t="shared" si="121"/>
        <v>5</v>
      </c>
      <c r="FL44" s="51" t="str">
        <f t="shared" si="114"/>
        <v/>
      </c>
      <c r="FM44" s="49">
        <f t="shared" si="122"/>
        <v>1</v>
      </c>
      <c r="FN44" s="49">
        <f t="shared" si="122"/>
        <v>3</v>
      </c>
      <c r="FO44" s="51">
        <f t="shared" si="115"/>
        <v>3.9299999999993673</v>
      </c>
      <c r="FP44" s="51">
        <f t="shared" si="115"/>
        <v>1.3099999999997891</v>
      </c>
      <c r="FQ44" s="51">
        <f t="shared" si="115"/>
        <v>1.7100000000001114</v>
      </c>
      <c r="FR44" s="51">
        <f t="shared" si="115"/>
        <v>1.7100000000001114</v>
      </c>
      <c r="FS44" s="51">
        <f t="shared" si="115"/>
        <v>1.569999999999494</v>
      </c>
      <c r="FT44" s="1">
        <f t="shared" si="123"/>
        <v>0</v>
      </c>
      <c r="FU44" s="1">
        <f t="shared" si="123"/>
        <v>3</v>
      </c>
      <c r="FV44" s="51">
        <f t="shared" si="126"/>
        <v>2.0700000000006713</v>
      </c>
      <c r="FW44" s="51">
        <f t="shared" si="126"/>
        <v>0.69000000000022377</v>
      </c>
      <c r="FX44" s="51">
        <f t="shared" si="126"/>
        <v>1.0500000000005838</v>
      </c>
      <c r="FY44" s="51">
        <f t="shared" si="126"/>
        <v>0.71000000000015495</v>
      </c>
      <c r="FZ44" s="51">
        <f t="shared" si="126"/>
        <v>0.71000000000015495</v>
      </c>
      <c r="GA44" s="1">
        <f t="shared" si="124"/>
        <v>0</v>
      </c>
      <c r="GB44" s="1">
        <f t="shared" si="124"/>
        <v>0</v>
      </c>
      <c r="GC44" s="51">
        <f t="shared" si="117"/>
        <v>0</v>
      </c>
      <c r="GD44" s="51" t="str">
        <f t="shared" si="117"/>
        <v/>
      </c>
      <c r="GE44" s="51">
        <f t="shared" si="117"/>
        <v>0</v>
      </c>
      <c r="GF44" s="51" t="str">
        <f t="shared" si="117"/>
        <v/>
      </c>
      <c r="GG44" s="51" t="str">
        <f t="shared" si="117"/>
        <v/>
      </c>
      <c r="GH44" s="1">
        <f t="shared" si="125"/>
        <v>0</v>
      </c>
      <c r="GI44" s="1">
        <f t="shared" si="125"/>
        <v>0</v>
      </c>
      <c r="GJ44" s="40">
        <f t="shared" si="118"/>
        <v>0</v>
      </c>
      <c r="GK44" s="40" t="str">
        <f t="shared" si="118"/>
        <v/>
      </c>
      <c r="GL44" s="40">
        <f t="shared" si="118"/>
        <v>0</v>
      </c>
      <c r="GM44" s="40" t="str">
        <f t="shared" si="118"/>
        <v/>
      </c>
      <c r="GN44" s="40" t="str">
        <f t="shared" si="118"/>
        <v/>
      </c>
    </row>
    <row r="45" spans="1:196" hidden="1" x14ac:dyDescent="0.25">
      <c r="A45">
        <v>3</v>
      </c>
      <c r="B45">
        <v>0</v>
      </c>
      <c r="C45">
        <v>2.5333351000000257</v>
      </c>
      <c r="D45" s="11">
        <f t="shared" si="15"/>
        <v>2.384251545254629E-2</v>
      </c>
      <c r="E45" s="11">
        <f t="shared" si="16"/>
        <v>2.3882638888888884E-2</v>
      </c>
      <c r="F45" s="1">
        <v>1</v>
      </c>
      <c r="G45" s="1" t="s">
        <v>283</v>
      </c>
      <c r="H45" s="1">
        <v>67</v>
      </c>
      <c r="J45" s="6"/>
      <c r="K45" s="23">
        <f t="shared" si="17"/>
        <v>1</v>
      </c>
      <c r="L45" s="23">
        <f t="shared" si="18"/>
        <v>0</v>
      </c>
      <c r="M45" s="6">
        <f t="shared" si="19"/>
        <v>1</v>
      </c>
      <c r="N45" s="6">
        <f t="shared" si="20"/>
        <v>0</v>
      </c>
      <c r="O45" s="57">
        <f t="shared" si="21"/>
        <v>0</v>
      </c>
      <c r="P45" s="4">
        <v>2.3813194444444439E-2</v>
      </c>
      <c r="Q45" s="4"/>
      <c r="R45" s="4"/>
      <c r="S45" s="4">
        <v>2.383136574074074E-2</v>
      </c>
      <c r="T45" s="16">
        <v>2.383136574074074E-2</v>
      </c>
      <c r="U45" s="4">
        <v>2.3837615740740739E-2</v>
      </c>
      <c r="V45" s="4"/>
      <c r="W45" s="16"/>
      <c r="X45" s="4"/>
      <c r="Y45" s="4"/>
      <c r="Z45" s="16"/>
      <c r="AA45" s="4"/>
      <c r="AB45" s="4"/>
      <c r="AC45" s="16"/>
      <c r="AD45" s="4"/>
      <c r="AE45" s="4"/>
      <c r="AF45" s="4">
        <v>2.3841203703703701E-2</v>
      </c>
      <c r="AG45" s="4">
        <f t="shared" si="22"/>
        <v>2.384251545254629E-2</v>
      </c>
      <c r="AH45" s="4" t="str">
        <f t="shared" si="23"/>
        <v>TO</v>
      </c>
      <c r="AI45" s="4" t="str">
        <f t="shared" si="7"/>
        <v/>
      </c>
      <c r="AJ45" s="1" t="s">
        <v>280</v>
      </c>
      <c r="AK45" s="17" t="s">
        <v>281</v>
      </c>
      <c r="AL45" s="1" t="s">
        <v>280</v>
      </c>
      <c r="AW45" s="1" t="str">
        <f t="shared" si="24"/>
        <v>ic</v>
      </c>
      <c r="AY45" s="1">
        <f t="shared" si="25"/>
        <v>0</v>
      </c>
      <c r="AZ45" s="1">
        <f t="shared" si="8"/>
        <v>2</v>
      </c>
      <c r="BA45" s="1">
        <f t="shared" si="26"/>
        <v>2</v>
      </c>
      <c r="BB45" s="1">
        <f t="shared" si="27"/>
        <v>0</v>
      </c>
      <c r="BC45" s="24">
        <f t="shared" si="28"/>
        <v>1.8171296296300848E-5</v>
      </c>
      <c r="BD45" s="24">
        <f t="shared" si="127"/>
        <v>6.2499999999993117E-6</v>
      </c>
      <c r="BE45" s="24" t="str">
        <f t="shared" si="127"/>
        <v/>
      </c>
      <c r="BF45" s="24" t="str">
        <f t="shared" si="128"/>
        <v/>
      </c>
      <c r="BG45" s="24" t="str">
        <f t="shared" si="128"/>
        <v/>
      </c>
      <c r="BH45" s="24" t="str">
        <f t="shared" si="128"/>
        <v/>
      </c>
      <c r="BI45" s="24" t="str">
        <f t="shared" si="128"/>
        <v/>
      </c>
      <c r="BJ45" s="24" t="str">
        <f t="shared" si="128"/>
        <v/>
      </c>
      <c r="BK45" s="24" t="str">
        <f t="shared" si="128"/>
        <v/>
      </c>
      <c r="BL45" s="24" t="str">
        <f t="shared" si="128"/>
        <v/>
      </c>
      <c r="BM45" s="24" t="str">
        <f t="shared" si="128"/>
        <v/>
      </c>
      <c r="BN45" s="24" t="str">
        <f t="shared" si="128"/>
        <v/>
      </c>
      <c r="BO45" s="24">
        <f t="shared" si="119"/>
        <v>4.8997118055511824E-6</v>
      </c>
      <c r="BQ45" s="24">
        <f t="shared" si="29"/>
        <v>1.8171296296300848E-5</v>
      </c>
      <c r="BR45" s="24" t="str">
        <f t="shared" si="30"/>
        <v/>
      </c>
      <c r="BS45" s="24" t="str">
        <f t="shared" si="31"/>
        <v/>
      </c>
      <c r="BT45" s="24" t="str">
        <f t="shared" si="32"/>
        <v/>
      </c>
      <c r="BU45" s="24" t="str">
        <f t="shared" si="33"/>
        <v/>
      </c>
      <c r="BV45" s="24" t="str">
        <f t="shared" si="34"/>
        <v/>
      </c>
      <c r="BW45" s="24" t="str">
        <f t="shared" si="35"/>
        <v/>
      </c>
      <c r="BX45" s="24" t="str">
        <f t="shared" si="36"/>
        <v/>
      </c>
      <c r="BY45" s="24" t="str">
        <f t="shared" si="37"/>
        <v/>
      </c>
      <c r="BZ45" s="24" t="str">
        <f t="shared" si="38"/>
        <v/>
      </c>
      <c r="CA45" s="24" t="str">
        <f t="shared" si="39"/>
        <v/>
      </c>
      <c r="CB45" s="24" t="str">
        <f t="shared" si="40"/>
        <v/>
      </c>
      <c r="CC45" s="24">
        <f t="shared" si="41"/>
        <v>4.8997118055511824E-6</v>
      </c>
      <c r="CD45" s="1">
        <f t="shared" si="42"/>
        <v>1</v>
      </c>
      <c r="CE45" s="1">
        <f t="shared" si="43"/>
        <v>2</v>
      </c>
      <c r="CF45" s="24">
        <f t="shared" si="44"/>
        <v>2.3071008101852031E-5</v>
      </c>
      <c r="CG45" s="24">
        <f t="shared" si="45"/>
        <v>1.1535504050926015E-5</v>
      </c>
      <c r="CH45" s="24">
        <f t="shared" si="46"/>
        <v>1.8171296296300848E-5</v>
      </c>
      <c r="CI45" s="24">
        <f t="shared" si="47"/>
        <v>1.8171296296300848E-5</v>
      </c>
      <c r="CJ45" s="24">
        <f t="shared" si="48"/>
        <v>4.8997118055511824E-6</v>
      </c>
      <c r="CM45" s="24" t="str">
        <f t="shared" si="49"/>
        <v/>
      </c>
      <c r="CN45" s="24" t="str">
        <f t="shared" si="50"/>
        <v/>
      </c>
      <c r="CO45" s="24" t="str">
        <f t="shared" si="51"/>
        <v/>
      </c>
      <c r="CP45" s="24" t="str">
        <f t="shared" si="52"/>
        <v/>
      </c>
      <c r="CQ45" s="24" t="str">
        <f t="shared" si="53"/>
        <v/>
      </c>
      <c r="CR45" s="24" t="str">
        <f t="shared" si="54"/>
        <v/>
      </c>
      <c r="CS45" s="24" t="str">
        <f t="shared" si="55"/>
        <v/>
      </c>
      <c r="CT45" s="24" t="str">
        <f t="shared" si="56"/>
        <v/>
      </c>
      <c r="CU45" s="24" t="str">
        <f t="shared" si="57"/>
        <v/>
      </c>
      <c r="CV45" s="24" t="str">
        <f t="shared" si="58"/>
        <v/>
      </c>
      <c r="CW45" s="24" t="str">
        <f t="shared" si="59"/>
        <v/>
      </c>
      <c r="CX45" s="24" t="str">
        <f t="shared" si="60"/>
        <v/>
      </c>
      <c r="CY45" s="24" t="str">
        <f t="shared" si="61"/>
        <v/>
      </c>
      <c r="CZ45" s="1">
        <f t="shared" si="62"/>
        <v>0</v>
      </c>
      <c r="DA45" s="1">
        <f t="shared" si="63"/>
        <v>0</v>
      </c>
      <c r="DB45" s="24">
        <f t="shared" si="64"/>
        <v>0</v>
      </c>
      <c r="DC45" s="24" t="str">
        <f t="shared" si="129"/>
        <v/>
      </c>
      <c r="DD45" s="24">
        <f t="shared" si="66"/>
        <v>0</v>
      </c>
      <c r="DE45" s="24" t="str">
        <f t="shared" si="67"/>
        <v/>
      </c>
      <c r="DF45" s="24" t="str">
        <f t="shared" si="68"/>
        <v/>
      </c>
      <c r="DI45" s="24" t="str">
        <f t="shared" si="69"/>
        <v/>
      </c>
      <c r="DJ45" s="24" t="str">
        <f t="shared" si="70"/>
        <v/>
      </c>
      <c r="DK45" s="24" t="str">
        <f t="shared" si="71"/>
        <v/>
      </c>
      <c r="DL45" s="24" t="str">
        <f t="shared" si="72"/>
        <v/>
      </c>
      <c r="DM45" s="24" t="str">
        <f t="shared" si="73"/>
        <v/>
      </c>
      <c r="DN45" s="24" t="str">
        <f t="shared" si="74"/>
        <v/>
      </c>
      <c r="DO45" s="24" t="str">
        <f t="shared" si="75"/>
        <v/>
      </c>
      <c r="DP45" s="24" t="str">
        <f t="shared" si="76"/>
        <v/>
      </c>
      <c r="DQ45" s="24" t="str">
        <f t="shared" si="77"/>
        <v/>
      </c>
      <c r="DR45" s="24" t="str">
        <f t="shared" si="78"/>
        <v/>
      </c>
      <c r="DS45" s="24" t="str">
        <f t="shared" si="79"/>
        <v/>
      </c>
      <c r="DT45" s="24" t="str">
        <f t="shared" si="80"/>
        <v/>
      </c>
      <c r="DU45" s="24" t="str">
        <f t="shared" si="81"/>
        <v/>
      </c>
      <c r="DV45" s="1">
        <f t="shared" si="82"/>
        <v>0</v>
      </c>
      <c r="DW45" s="1">
        <f t="shared" si="83"/>
        <v>0</v>
      </c>
      <c r="DX45" s="24">
        <f t="shared" si="84"/>
        <v>0</v>
      </c>
      <c r="DY45" s="24" t="str">
        <f t="shared" si="130"/>
        <v/>
      </c>
      <c r="DZ45" s="24">
        <f t="shared" si="86"/>
        <v>0</v>
      </c>
      <c r="EA45" s="24" t="str">
        <f t="shared" si="87"/>
        <v/>
      </c>
      <c r="EB45" s="24" t="str">
        <f t="shared" si="88"/>
        <v/>
      </c>
      <c r="EE45" s="24" t="str">
        <f t="shared" si="89"/>
        <v/>
      </c>
      <c r="EF45" s="24">
        <f t="shared" si="90"/>
        <v>6.2499999999993117E-6</v>
      </c>
      <c r="EG45" s="24" t="str">
        <f t="shared" si="91"/>
        <v/>
      </c>
      <c r="EH45" s="24" t="str">
        <f t="shared" si="92"/>
        <v/>
      </c>
      <c r="EI45" s="24" t="str">
        <f t="shared" si="93"/>
        <v/>
      </c>
      <c r="EJ45" s="24" t="str">
        <f t="shared" si="94"/>
        <v/>
      </c>
      <c r="EK45" s="24" t="str">
        <f t="shared" si="95"/>
        <v/>
      </c>
      <c r="EL45" s="24" t="str">
        <f t="shared" si="96"/>
        <v/>
      </c>
      <c r="EM45" s="24" t="str">
        <f t="shared" si="97"/>
        <v/>
      </c>
      <c r="EN45" s="24" t="str">
        <f t="shared" si="98"/>
        <v/>
      </c>
      <c r="EO45" s="24" t="str">
        <f t="shared" si="99"/>
        <v/>
      </c>
      <c r="EP45" s="24" t="str">
        <f t="shared" si="100"/>
        <v/>
      </c>
      <c r="EQ45" s="24" t="str">
        <f t="shared" si="101"/>
        <v/>
      </c>
      <c r="ER45" s="1">
        <f t="shared" si="102"/>
        <v>0</v>
      </c>
      <c r="ES45" s="1">
        <f t="shared" si="103"/>
        <v>1</v>
      </c>
      <c r="ET45" s="24">
        <f t="shared" si="104"/>
        <v>6.2499999999993117E-6</v>
      </c>
      <c r="EU45" s="24">
        <f t="shared" si="131"/>
        <v>6.2499999999993117E-6</v>
      </c>
      <c r="EV45" s="24">
        <f t="shared" si="106"/>
        <v>6.2499999999993117E-6</v>
      </c>
      <c r="EW45" s="24">
        <f t="shared" si="107"/>
        <v>6.2499999999993117E-6</v>
      </c>
      <c r="EX45" s="24">
        <f t="shared" si="108"/>
        <v>6.2499999999993117E-6</v>
      </c>
      <c r="EZ45" s="24">
        <f t="shared" si="109"/>
        <v>2.9321008101851342E-5</v>
      </c>
      <c r="FA45" s="24">
        <f t="shared" si="110"/>
        <v>2.9321008101852149E-5</v>
      </c>
      <c r="FB45" s="40">
        <f t="shared" si="111"/>
        <v>6.9670831603918515E-14</v>
      </c>
      <c r="FD45" s="24" t="str">
        <f t="shared" si="112"/>
        <v/>
      </c>
      <c r="FE45" s="24" t="str">
        <f t="shared" si="113"/>
        <v/>
      </c>
      <c r="FG45" s="49">
        <f>K45</f>
        <v>1</v>
      </c>
      <c r="FH45" s="8">
        <f>C45</f>
        <v>2.5333351000000257</v>
      </c>
      <c r="FI45" s="49">
        <f>L45</f>
        <v>0</v>
      </c>
      <c r="FJ45" s="49">
        <f t="shared" si="121"/>
        <v>0</v>
      </c>
      <c r="FK45" s="49">
        <f t="shared" si="121"/>
        <v>2</v>
      </c>
      <c r="FL45" s="51" t="str">
        <f t="shared" si="114"/>
        <v/>
      </c>
      <c r="FM45" s="49">
        <f t="shared" si="122"/>
        <v>1</v>
      </c>
      <c r="FN45" s="49">
        <f t="shared" si="122"/>
        <v>2</v>
      </c>
      <c r="FO45" s="51">
        <f t="shared" si="115"/>
        <v>1.9933351000000155</v>
      </c>
      <c r="FP45" s="51">
        <f t="shared" si="115"/>
        <v>0.99666755000000773</v>
      </c>
      <c r="FQ45" s="51">
        <f t="shared" si="115"/>
        <v>1.5700000000003933</v>
      </c>
      <c r="FR45" s="51">
        <f t="shared" si="115"/>
        <v>1.5700000000003933</v>
      </c>
      <c r="FS45" s="51">
        <f t="shared" si="115"/>
        <v>0.42333509999962216</v>
      </c>
      <c r="FT45" s="1">
        <f t="shared" si="123"/>
        <v>0</v>
      </c>
      <c r="FU45" s="1">
        <f t="shared" si="123"/>
        <v>0</v>
      </c>
      <c r="FV45" s="51">
        <f t="shared" si="126"/>
        <v>0</v>
      </c>
      <c r="FW45" s="51" t="str">
        <f t="shared" si="126"/>
        <v/>
      </c>
      <c r="FX45" s="51">
        <f t="shared" si="126"/>
        <v>0</v>
      </c>
      <c r="FY45" s="51" t="str">
        <f t="shared" si="126"/>
        <v/>
      </c>
      <c r="FZ45" s="51" t="str">
        <f t="shared" si="126"/>
        <v/>
      </c>
      <c r="GA45" s="1">
        <f t="shared" si="124"/>
        <v>0</v>
      </c>
      <c r="GB45" s="1">
        <f t="shared" si="124"/>
        <v>0</v>
      </c>
      <c r="GC45" s="51">
        <f t="shared" si="117"/>
        <v>0</v>
      </c>
      <c r="GD45" s="51" t="str">
        <f t="shared" si="117"/>
        <v/>
      </c>
      <c r="GE45" s="51">
        <f t="shared" si="117"/>
        <v>0</v>
      </c>
      <c r="GF45" s="51" t="str">
        <f t="shared" si="117"/>
        <v/>
      </c>
      <c r="GG45" s="51" t="str">
        <f t="shared" si="117"/>
        <v/>
      </c>
      <c r="GH45" s="1">
        <f t="shared" si="125"/>
        <v>0</v>
      </c>
      <c r="GI45" s="1">
        <f t="shared" si="125"/>
        <v>1</v>
      </c>
      <c r="GJ45" s="40">
        <f t="shared" si="118"/>
        <v>0.53999999999994053</v>
      </c>
      <c r="GK45" s="40">
        <f t="shared" si="118"/>
        <v>0.53999999999994053</v>
      </c>
      <c r="GL45" s="40">
        <f t="shared" si="118"/>
        <v>0.53999999999994053</v>
      </c>
      <c r="GM45" s="40">
        <f t="shared" si="118"/>
        <v>0.53999999999994053</v>
      </c>
      <c r="GN45" s="40">
        <f t="shared" si="118"/>
        <v>0.53999999999994053</v>
      </c>
    </row>
    <row r="46" spans="1:196" hidden="1" x14ac:dyDescent="0.25">
      <c r="A46">
        <v>3</v>
      </c>
      <c r="B46">
        <v>0</v>
      </c>
      <c r="C46">
        <v>6.1666650999998671</v>
      </c>
      <c r="D46" s="11">
        <f t="shared" si="15"/>
        <v>2.562519288310185E-2</v>
      </c>
      <c r="E46" s="11">
        <f t="shared" si="16"/>
        <v>2.562326388888889E-2</v>
      </c>
      <c r="F46" s="1">
        <v>1</v>
      </c>
      <c r="G46" s="1" t="s">
        <v>283</v>
      </c>
      <c r="H46" s="1">
        <v>68</v>
      </c>
      <c r="J46" s="6"/>
      <c r="K46" s="23">
        <f t="shared" si="17"/>
        <v>1</v>
      </c>
      <c r="L46" s="23">
        <f t="shared" si="18"/>
        <v>1</v>
      </c>
      <c r="M46" s="6">
        <f t="shared" si="19"/>
        <v>0</v>
      </c>
      <c r="N46" s="6">
        <f t="shared" si="20"/>
        <v>0</v>
      </c>
      <c r="O46" s="57">
        <f t="shared" si="21"/>
        <v>0</v>
      </c>
      <c r="P46" s="4">
        <v>2.5553819444444445E-2</v>
      </c>
      <c r="Q46" s="4">
        <v>2.5561574074074073E-2</v>
      </c>
      <c r="R46" s="4">
        <v>2.5562731481481481E-2</v>
      </c>
      <c r="S46" s="4">
        <v>2.5581597222222221E-2</v>
      </c>
      <c r="T46" s="16">
        <v>2.5562731481481481E-2</v>
      </c>
      <c r="U46" s="4">
        <v>2.5581597222222221E-2</v>
      </c>
      <c r="V46" s="4">
        <v>2.5586805555555554E-2</v>
      </c>
      <c r="W46" s="16">
        <v>2.5602662037037035E-2</v>
      </c>
      <c r="X46" s="4">
        <v>2.5609606481481483E-2</v>
      </c>
      <c r="Y46" s="4">
        <v>2.5620023148148149E-2</v>
      </c>
      <c r="Z46" s="16"/>
      <c r="AA46" s="4"/>
      <c r="AB46" s="4"/>
      <c r="AC46" s="16"/>
      <c r="AD46" s="4"/>
      <c r="AE46" s="4"/>
      <c r="AF46" s="4">
        <v>2.5625578703703702E-2</v>
      </c>
      <c r="AG46" s="4">
        <f t="shared" si="22"/>
        <v>2.562326388888889E-2</v>
      </c>
      <c r="AH46" s="4" t="str">
        <f t="shared" si="23"/>
        <v>EB</v>
      </c>
      <c r="AI46" s="4" t="str">
        <f t="shared" si="7"/>
        <v/>
      </c>
      <c r="AJ46" s="1" t="s">
        <v>282</v>
      </c>
      <c r="AK46" s="17" t="s">
        <v>280</v>
      </c>
      <c r="AL46" s="1" t="s">
        <v>282</v>
      </c>
      <c r="AM46" s="1" t="s">
        <v>280</v>
      </c>
      <c r="AN46" s="17" t="s">
        <v>281</v>
      </c>
      <c r="AO46" s="1" t="s">
        <v>280</v>
      </c>
      <c r="AP46" s="60" t="s">
        <v>286</v>
      </c>
      <c r="AW46" s="1" t="str">
        <f t="shared" si="24"/>
        <v>street</v>
      </c>
      <c r="AY46" s="1">
        <f t="shared" si="25"/>
        <v>1</v>
      </c>
      <c r="AZ46" s="1">
        <f t="shared" si="8"/>
        <v>6</v>
      </c>
      <c r="BA46" s="1">
        <f t="shared" si="26"/>
        <v>6</v>
      </c>
      <c r="BB46" s="1">
        <f t="shared" si="27"/>
        <v>0</v>
      </c>
      <c r="BC46" s="24">
        <f t="shared" si="28"/>
        <v>8.912037037036441E-6</v>
      </c>
      <c r="BD46" s="24">
        <f t="shared" si="127"/>
        <v>1.8865740740739434E-5</v>
      </c>
      <c r="BE46" s="24">
        <f t="shared" si="127"/>
        <v>5.2083333333327597E-6</v>
      </c>
      <c r="BF46" s="24">
        <f t="shared" si="128"/>
        <v>1.5856481481481277E-5</v>
      </c>
      <c r="BG46" s="24">
        <f t="shared" si="128"/>
        <v>6.9444444444483056E-6</v>
      </c>
      <c r="BH46" s="24">
        <f t="shared" si="128"/>
        <v>1.0416666666665519E-5</v>
      </c>
      <c r="BI46" s="24" t="str">
        <f t="shared" si="128"/>
        <v/>
      </c>
      <c r="BJ46" s="24" t="str">
        <f t="shared" si="128"/>
        <v/>
      </c>
      <c r="BK46" s="24" t="str">
        <f t="shared" si="128"/>
        <v/>
      </c>
      <c r="BL46" s="24" t="str">
        <f t="shared" si="128"/>
        <v/>
      </c>
      <c r="BM46" s="24" t="str">
        <f t="shared" si="128"/>
        <v/>
      </c>
      <c r="BN46" s="24" t="str">
        <f t="shared" si="128"/>
        <v/>
      </c>
      <c r="BO46" s="24">
        <f t="shared" si="119"/>
        <v>3.2407407407411548E-6</v>
      </c>
      <c r="BQ46" s="24" t="str">
        <f t="shared" si="29"/>
        <v/>
      </c>
      <c r="BR46" s="24">
        <f t="shared" si="30"/>
        <v>1.8865740740739434E-5</v>
      </c>
      <c r="BS46" s="24" t="str">
        <f t="shared" si="31"/>
        <v/>
      </c>
      <c r="BT46" s="24">
        <f t="shared" si="32"/>
        <v>1.5856481481481277E-5</v>
      </c>
      <c r="BU46" s="24" t="str">
        <f t="shared" si="33"/>
        <v/>
      </c>
      <c r="BV46" s="24">
        <f t="shared" si="34"/>
        <v>1.0416666666665519E-5</v>
      </c>
      <c r="BW46" s="24" t="str">
        <f t="shared" si="35"/>
        <v/>
      </c>
      <c r="BX46" s="24" t="str">
        <f t="shared" si="36"/>
        <v/>
      </c>
      <c r="BY46" s="24" t="str">
        <f t="shared" si="37"/>
        <v/>
      </c>
      <c r="BZ46" s="24" t="str">
        <f t="shared" si="38"/>
        <v/>
      </c>
      <c r="CA46" s="24" t="str">
        <f t="shared" si="39"/>
        <v/>
      </c>
      <c r="CB46" s="24" t="str">
        <f t="shared" si="40"/>
        <v/>
      </c>
      <c r="CC46" s="24" t="str">
        <f t="shared" si="41"/>
        <v/>
      </c>
      <c r="CD46" s="1">
        <f t="shared" si="42"/>
        <v>0</v>
      </c>
      <c r="CE46" s="1">
        <f t="shared" si="43"/>
        <v>3</v>
      </c>
      <c r="CF46" s="24">
        <f t="shared" si="44"/>
        <v>4.5138888888886231E-5</v>
      </c>
      <c r="CG46" s="24">
        <f t="shared" si="45"/>
        <v>1.5046296296295411E-5</v>
      </c>
      <c r="CH46" s="24">
        <f t="shared" si="46"/>
        <v>1.8865740740739434E-5</v>
      </c>
      <c r="CI46" s="24">
        <f t="shared" si="47"/>
        <v>1.8865740740739434E-5</v>
      </c>
      <c r="CJ46" s="24">
        <f t="shared" si="48"/>
        <v>1.8865740740739434E-5</v>
      </c>
      <c r="CM46" s="24" t="str">
        <f t="shared" si="49"/>
        <v/>
      </c>
      <c r="CN46" s="24" t="str">
        <f t="shared" si="50"/>
        <v/>
      </c>
      <c r="CO46" s="24" t="str">
        <f t="shared" si="51"/>
        <v/>
      </c>
      <c r="CP46" s="24" t="str">
        <f t="shared" si="52"/>
        <v/>
      </c>
      <c r="CQ46" s="24" t="str">
        <f t="shared" si="53"/>
        <v/>
      </c>
      <c r="CR46" s="24" t="str">
        <f t="shared" si="54"/>
        <v/>
      </c>
      <c r="CS46" s="24" t="str">
        <f t="shared" si="55"/>
        <v/>
      </c>
      <c r="CT46" s="24" t="str">
        <f t="shared" si="56"/>
        <v/>
      </c>
      <c r="CU46" s="24" t="str">
        <f t="shared" si="57"/>
        <v/>
      </c>
      <c r="CV46" s="24" t="str">
        <f t="shared" si="58"/>
        <v/>
      </c>
      <c r="CW46" s="24" t="str">
        <f t="shared" si="59"/>
        <v/>
      </c>
      <c r="CX46" s="24" t="str">
        <f t="shared" si="60"/>
        <v/>
      </c>
      <c r="CY46" s="24">
        <f t="shared" si="61"/>
        <v>3.2407407407411548E-6</v>
      </c>
      <c r="CZ46" s="1">
        <f t="shared" si="62"/>
        <v>0</v>
      </c>
      <c r="DA46" s="1">
        <f t="shared" si="63"/>
        <v>1</v>
      </c>
      <c r="DB46" s="24">
        <f t="shared" si="64"/>
        <v>3.2407407407411548E-6</v>
      </c>
      <c r="DC46" s="24">
        <f t="shared" si="129"/>
        <v>3.2407407407411548E-6</v>
      </c>
      <c r="DD46" s="24">
        <f t="shared" si="66"/>
        <v>3.2407407407411548E-6</v>
      </c>
      <c r="DE46" s="24">
        <f t="shared" si="67"/>
        <v>3.2407407407411548E-6</v>
      </c>
      <c r="DF46" s="24">
        <f t="shared" si="68"/>
        <v>3.2407407407411548E-6</v>
      </c>
      <c r="DI46" s="24">
        <f t="shared" si="69"/>
        <v>8.912037037036441E-6</v>
      </c>
      <c r="DJ46" s="24" t="str">
        <f t="shared" si="70"/>
        <v/>
      </c>
      <c r="DK46" s="24">
        <f t="shared" si="71"/>
        <v>5.2083333333327597E-6</v>
      </c>
      <c r="DL46" s="24" t="str">
        <f t="shared" si="72"/>
        <v/>
      </c>
      <c r="DM46" s="24" t="str">
        <f t="shared" si="73"/>
        <v/>
      </c>
      <c r="DN46" s="24" t="str">
        <f t="shared" si="74"/>
        <v/>
      </c>
      <c r="DO46" s="24" t="str">
        <f t="shared" si="75"/>
        <v/>
      </c>
      <c r="DP46" s="24" t="str">
        <f t="shared" si="76"/>
        <v/>
      </c>
      <c r="DQ46" s="24" t="str">
        <f t="shared" si="77"/>
        <v/>
      </c>
      <c r="DR46" s="24" t="str">
        <f t="shared" si="78"/>
        <v/>
      </c>
      <c r="DS46" s="24" t="str">
        <f t="shared" si="79"/>
        <v/>
      </c>
      <c r="DT46" s="24" t="str">
        <f t="shared" si="80"/>
        <v/>
      </c>
      <c r="DU46" s="24" t="str">
        <f t="shared" si="81"/>
        <v/>
      </c>
      <c r="DV46" s="1">
        <f t="shared" si="82"/>
        <v>1</v>
      </c>
      <c r="DW46" s="1">
        <f t="shared" si="83"/>
        <v>2</v>
      </c>
      <c r="DX46" s="24">
        <f t="shared" si="84"/>
        <v>1.4120370370369201E-5</v>
      </c>
      <c r="DY46" s="24">
        <f t="shared" si="130"/>
        <v>7.0601851851846004E-6</v>
      </c>
      <c r="DZ46" s="24">
        <f t="shared" si="86"/>
        <v>8.912037037036441E-6</v>
      </c>
      <c r="EA46" s="24">
        <f t="shared" si="87"/>
        <v>8.912037037036441E-6</v>
      </c>
      <c r="EB46" s="24">
        <f t="shared" si="88"/>
        <v>5.2083333333327597E-6</v>
      </c>
      <c r="EE46" s="24" t="str">
        <f t="shared" si="89"/>
        <v/>
      </c>
      <c r="EF46" s="24" t="str">
        <f t="shared" si="90"/>
        <v/>
      </c>
      <c r="EG46" s="24" t="str">
        <f t="shared" si="91"/>
        <v/>
      </c>
      <c r="EH46" s="24" t="str">
        <f t="shared" si="92"/>
        <v/>
      </c>
      <c r="EI46" s="24">
        <f t="shared" si="93"/>
        <v>6.9444444444483056E-6</v>
      </c>
      <c r="EJ46" s="24" t="str">
        <f t="shared" si="94"/>
        <v/>
      </c>
      <c r="EK46" s="24" t="str">
        <f t="shared" si="95"/>
        <v/>
      </c>
      <c r="EL46" s="24" t="str">
        <f t="shared" si="96"/>
        <v/>
      </c>
      <c r="EM46" s="24" t="str">
        <f t="shared" si="97"/>
        <v/>
      </c>
      <c r="EN46" s="24" t="str">
        <f t="shared" si="98"/>
        <v/>
      </c>
      <c r="EO46" s="24" t="str">
        <f t="shared" si="99"/>
        <v/>
      </c>
      <c r="EP46" s="24" t="str">
        <f t="shared" si="100"/>
        <v/>
      </c>
      <c r="EQ46" s="24" t="str">
        <f t="shared" si="101"/>
        <v/>
      </c>
      <c r="ER46" s="1">
        <f t="shared" si="102"/>
        <v>0</v>
      </c>
      <c r="ES46" s="1">
        <f t="shared" si="103"/>
        <v>1</v>
      </c>
      <c r="ET46" s="24">
        <f t="shared" si="104"/>
        <v>6.9444444444483056E-6</v>
      </c>
      <c r="EU46" s="24">
        <f t="shared" si="131"/>
        <v>6.9444444444483056E-6</v>
      </c>
      <c r="EV46" s="24">
        <f t="shared" si="106"/>
        <v>6.9444444444483056E-6</v>
      </c>
      <c r="EW46" s="24">
        <f t="shared" si="107"/>
        <v>6.9444444444483056E-6</v>
      </c>
      <c r="EX46" s="24">
        <f t="shared" si="108"/>
        <v>6.9444444444483056E-6</v>
      </c>
      <c r="EZ46" s="24">
        <f t="shared" si="109"/>
        <v>6.9444444444444892E-5</v>
      </c>
      <c r="FA46" s="24">
        <f t="shared" si="110"/>
        <v>6.9444444444444444E-5</v>
      </c>
      <c r="FB46" s="40">
        <f t="shared" si="111"/>
        <v>-3.8640965427383378E-14</v>
      </c>
      <c r="FD46" s="24">
        <f t="shared" si="112"/>
        <v>8.912037037036441E-6</v>
      </c>
      <c r="FE46" s="24">
        <f t="shared" si="113"/>
        <v>1.1574074074080509E-6</v>
      </c>
      <c r="FG46" s="49">
        <f>K46</f>
        <v>1</v>
      </c>
      <c r="FH46" s="8">
        <f>C46</f>
        <v>6.1666650999998671</v>
      </c>
      <c r="FI46" s="49">
        <f>L46</f>
        <v>1</v>
      </c>
      <c r="FJ46" s="49">
        <f t="shared" si="121"/>
        <v>1</v>
      </c>
      <c r="FK46" s="49">
        <f t="shared" si="121"/>
        <v>6</v>
      </c>
      <c r="FL46" s="51">
        <f t="shared" si="114"/>
        <v>0.7699999999999485</v>
      </c>
      <c r="FM46" s="49">
        <f t="shared" si="122"/>
        <v>0</v>
      </c>
      <c r="FN46" s="49">
        <f t="shared" si="122"/>
        <v>3</v>
      </c>
      <c r="FO46" s="51">
        <f t="shared" si="115"/>
        <v>3.8999999999997703</v>
      </c>
      <c r="FP46" s="51">
        <f t="shared" si="115"/>
        <v>1.2999999999999234</v>
      </c>
      <c r="FQ46" s="51">
        <f t="shared" si="115"/>
        <v>1.6299999999998871</v>
      </c>
      <c r="FR46" s="51">
        <f t="shared" si="115"/>
        <v>1.6299999999998871</v>
      </c>
      <c r="FS46" s="51">
        <f t="shared" si="115"/>
        <v>1.6299999999998871</v>
      </c>
      <c r="FT46" s="1">
        <f t="shared" si="123"/>
        <v>0</v>
      </c>
      <c r="FU46" s="1">
        <f t="shared" si="123"/>
        <v>1</v>
      </c>
      <c r="FV46" s="51">
        <f t="shared" si="126"/>
        <v>0.28000000000003578</v>
      </c>
      <c r="FW46" s="51">
        <f t="shared" si="126"/>
        <v>0.28000000000003578</v>
      </c>
      <c r="FX46" s="51">
        <f t="shared" si="126"/>
        <v>0.28000000000003578</v>
      </c>
      <c r="FY46" s="51">
        <f t="shared" si="126"/>
        <v>0.28000000000003578</v>
      </c>
      <c r="FZ46" s="51">
        <f t="shared" si="126"/>
        <v>0.28000000000003578</v>
      </c>
      <c r="GA46" s="1">
        <f t="shared" si="124"/>
        <v>1</v>
      </c>
      <c r="GB46" s="1">
        <f t="shared" si="124"/>
        <v>2</v>
      </c>
      <c r="GC46" s="51">
        <f t="shared" si="117"/>
        <v>1.2199999999998989</v>
      </c>
      <c r="GD46" s="51">
        <f t="shared" si="117"/>
        <v>0.60999999999994947</v>
      </c>
      <c r="GE46" s="51">
        <f t="shared" si="117"/>
        <v>0.7699999999999485</v>
      </c>
      <c r="GF46" s="51">
        <f t="shared" si="117"/>
        <v>0.7699999999999485</v>
      </c>
      <c r="GG46" s="51">
        <f t="shared" si="117"/>
        <v>0.44999999999995044</v>
      </c>
      <c r="GH46" s="1">
        <f t="shared" si="125"/>
        <v>0</v>
      </c>
      <c r="GI46" s="1">
        <f t="shared" si="125"/>
        <v>1</v>
      </c>
      <c r="GJ46" s="40">
        <f t="shared" si="118"/>
        <v>0.6000000000003336</v>
      </c>
      <c r="GK46" s="40">
        <f t="shared" si="118"/>
        <v>0.6000000000003336</v>
      </c>
      <c r="GL46" s="40">
        <f t="shared" si="118"/>
        <v>0.6000000000003336</v>
      </c>
      <c r="GM46" s="40">
        <f t="shared" si="118"/>
        <v>0.6000000000003336</v>
      </c>
      <c r="GN46" s="40">
        <f t="shared" si="118"/>
        <v>0.6000000000003336</v>
      </c>
    </row>
    <row r="47" spans="1:196" hidden="1" x14ac:dyDescent="0.25">
      <c r="A47">
        <v>3</v>
      </c>
      <c r="B47">
        <v>0</v>
      </c>
      <c r="C47">
        <v>3.6499978000000119</v>
      </c>
      <c r="D47" s="11">
        <f t="shared" si="15"/>
        <v>2.3765046270833333E-2</v>
      </c>
      <c r="E47" s="11">
        <f t="shared" si="16"/>
        <v>2.379224537037037E-2</v>
      </c>
      <c r="F47" s="1">
        <v>1</v>
      </c>
      <c r="G47" s="1" t="s">
        <v>283</v>
      </c>
      <c r="H47" s="1">
        <v>69</v>
      </c>
      <c r="J47" s="6"/>
      <c r="K47" s="23">
        <f t="shared" si="17"/>
        <v>1</v>
      </c>
      <c r="L47" s="23">
        <f t="shared" si="18"/>
        <v>0</v>
      </c>
      <c r="M47" s="6">
        <f t="shared" si="19"/>
        <v>0</v>
      </c>
      <c r="N47" s="6">
        <f t="shared" si="20"/>
        <v>0</v>
      </c>
      <c r="O47" s="57">
        <f t="shared" si="21"/>
        <v>0</v>
      </c>
      <c r="P47" s="4">
        <v>2.3722800925925925E-2</v>
      </c>
      <c r="Q47" s="4">
        <v>2.372604166666667E-2</v>
      </c>
      <c r="R47" s="4">
        <v>2.3727430555555554E-2</v>
      </c>
      <c r="S47" s="4">
        <v>2.3746759259259259E-2</v>
      </c>
      <c r="T47" s="16">
        <v>2.3727430555555554E-2</v>
      </c>
      <c r="U47" s="4">
        <v>2.3746759259259259E-2</v>
      </c>
      <c r="V47" s="4">
        <v>2.3752314814814813E-2</v>
      </c>
      <c r="W47" s="16">
        <v>2.3756944444444445E-2</v>
      </c>
      <c r="X47" s="4">
        <v>2.3761458333333336E-2</v>
      </c>
      <c r="Y47" s="4"/>
      <c r="Z47" s="16"/>
      <c r="AA47" s="4"/>
      <c r="AB47" s="4"/>
      <c r="AC47" s="16"/>
      <c r="AD47" s="4"/>
      <c r="AE47" s="4"/>
      <c r="AF47" s="4">
        <v>2.3764814814814818E-2</v>
      </c>
      <c r="AG47" s="4">
        <f t="shared" si="22"/>
        <v>2.3765046270833333E-2</v>
      </c>
      <c r="AH47" s="4" t="str">
        <f t="shared" si="23"/>
        <v>TO</v>
      </c>
      <c r="AI47" s="4" t="str">
        <f t="shared" si="7"/>
        <v/>
      </c>
      <c r="AJ47" s="1" t="s">
        <v>282</v>
      </c>
      <c r="AK47" s="17" t="s">
        <v>280</v>
      </c>
      <c r="AL47" s="1" t="s">
        <v>281</v>
      </c>
      <c r="AM47" s="1" t="s">
        <v>280</v>
      </c>
      <c r="AN47" s="17" t="s">
        <v>286</v>
      </c>
      <c r="AO47" s="1" t="s">
        <v>280</v>
      </c>
      <c r="AW47" s="1" t="str">
        <f t="shared" si="24"/>
        <v>ic</v>
      </c>
      <c r="AY47" s="1">
        <f t="shared" si="25"/>
        <v>1</v>
      </c>
      <c r="AZ47" s="1">
        <f t="shared" si="8"/>
        <v>5</v>
      </c>
      <c r="BA47" s="1">
        <f t="shared" si="26"/>
        <v>5</v>
      </c>
      <c r="BB47" s="1">
        <f t="shared" si="27"/>
        <v>0</v>
      </c>
      <c r="BC47" s="24">
        <f t="shared" si="28"/>
        <v>4.6296296296287343E-6</v>
      </c>
      <c r="BD47" s="24">
        <f t="shared" si="127"/>
        <v>1.932870370370543E-5</v>
      </c>
      <c r="BE47" s="24">
        <f t="shared" si="127"/>
        <v>5.5555555555537872E-6</v>
      </c>
      <c r="BF47" s="24">
        <f t="shared" si="128"/>
        <v>4.6296296296322037E-6</v>
      </c>
      <c r="BG47" s="24">
        <f t="shared" si="128"/>
        <v>4.5138888888907047E-6</v>
      </c>
      <c r="BH47" s="24" t="str">
        <f t="shared" si="128"/>
        <v/>
      </c>
      <c r="BI47" s="24" t="str">
        <f t="shared" si="128"/>
        <v/>
      </c>
      <c r="BJ47" s="24" t="str">
        <f t="shared" si="128"/>
        <v/>
      </c>
      <c r="BK47" s="24" t="str">
        <f t="shared" si="128"/>
        <v/>
      </c>
      <c r="BL47" s="24" t="str">
        <f t="shared" si="128"/>
        <v/>
      </c>
      <c r="BM47" s="24" t="str">
        <f t="shared" si="128"/>
        <v/>
      </c>
      <c r="BN47" s="24" t="str">
        <f t="shared" si="128"/>
        <v/>
      </c>
      <c r="BO47" s="24">
        <f t="shared" si="119"/>
        <v>3.5879374999971125E-6</v>
      </c>
      <c r="BQ47" s="24" t="str">
        <f t="shared" si="29"/>
        <v/>
      </c>
      <c r="BR47" s="24">
        <f t="shared" si="30"/>
        <v>1.932870370370543E-5</v>
      </c>
      <c r="BS47" s="24" t="str">
        <f t="shared" si="31"/>
        <v/>
      </c>
      <c r="BT47" s="24">
        <f t="shared" si="32"/>
        <v>4.6296296296322037E-6</v>
      </c>
      <c r="BU47" s="24" t="str">
        <f t="shared" si="33"/>
        <v/>
      </c>
      <c r="BV47" s="24" t="str">
        <f t="shared" si="34"/>
        <v/>
      </c>
      <c r="BW47" s="24" t="str">
        <f t="shared" si="35"/>
        <v/>
      </c>
      <c r="BX47" s="24" t="str">
        <f t="shared" si="36"/>
        <v/>
      </c>
      <c r="BY47" s="24" t="str">
        <f t="shared" si="37"/>
        <v/>
      </c>
      <c r="BZ47" s="24" t="str">
        <f t="shared" si="38"/>
        <v/>
      </c>
      <c r="CA47" s="24" t="str">
        <f t="shared" si="39"/>
        <v/>
      </c>
      <c r="CB47" s="24" t="str">
        <f t="shared" si="40"/>
        <v/>
      </c>
      <c r="CC47" s="24">
        <f t="shared" si="41"/>
        <v>3.5879374999971125E-6</v>
      </c>
      <c r="CD47" s="1">
        <f t="shared" si="42"/>
        <v>0</v>
      </c>
      <c r="CE47" s="1">
        <f t="shared" si="43"/>
        <v>3</v>
      </c>
      <c r="CF47" s="24">
        <f t="shared" si="44"/>
        <v>2.7546270833334746E-5</v>
      </c>
      <c r="CG47" s="24">
        <f t="shared" si="45"/>
        <v>9.1820902777782487E-6</v>
      </c>
      <c r="CH47" s="24">
        <f t="shared" si="46"/>
        <v>1.932870370370543E-5</v>
      </c>
      <c r="CI47" s="24">
        <f t="shared" si="47"/>
        <v>1.932870370370543E-5</v>
      </c>
      <c r="CJ47" s="24">
        <f t="shared" si="48"/>
        <v>1.932870370370543E-5</v>
      </c>
      <c r="CM47" s="24" t="str">
        <f t="shared" si="49"/>
        <v/>
      </c>
      <c r="CN47" s="24" t="str">
        <f t="shared" si="50"/>
        <v/>
      </c>
      <c r="CO47" s="24" t="str">
        <f t="shared" si="51"/>
        <v/>
      </c>
      <c r="CP47" s="24" t="str">
        <f t="shared" si="52"/>
        <v/>
      </c>
      <c r="CQ47" s="24">
        <f t="shared" si="53"/>
        <v>4.5138888888907047E-6</v>
      </c>
      <c r="CR47" s="24" t="str">
        <f t="shared" si="54"/>
        <v/>
      </c>
      <c r="CS47" s="24" t="str">
        <f t="shared" si="55"/>
        <v/>
      </c>
      <c r="CT47" s="24" t="str">
        <f t="shared" si="56"/>
        <v/>
      </c>
      <c r="CU47" s="24" t="str">
        <f t="shared" si="57"/>
        <v/>
      </c>
      <c r="CV47" s="24" t="str">
        <f t="shared" si="58"/>
        <v/>
      </c>
      <c r="CW47" s="24" t="str">
        <f t="shared" si="59"/>
        <v/>
      </c>
      <c r="CX47" s="24" t="str">
        <f t="shared" si="60"/>
        <v/>
      </c>
      <c r="CY47" s="24" t="str">
        <f t="shared" si="61"/>
        <v/>
      </c>
      <c r="CZ47" s="1">
        <f t="shared" si="62"/>
        <v>0</v>
      </c>
      <c r="DA47" s="1">
        <f t="shared" si="63"/>
        <v>1</v>
      </c>
      <c r="DB47" s="24">
        <f t="shared" si="64"/>
        <v>4.5138888888907047E-6</v>
      </c>
      <c r="DC47" s="24">
        <f t="shared" si="129"/>
        <v>4.5138888888907047E-6</v>
      </c>
      <c r="DD47" s="24">
        <f t="shared" si="66"/>
        <v>4.5138888888907047E-6</v>
      </c>
      <c r="DE47" s="24">
        <f t="shared" si="67"/>
        <v>4.5138888888907047E-6</v>
      </c>
      <c r="DF47" s="24">
        <f t="shared" si="68"/>
        <v>4.5138888888907047E-6</v>
      </c>
      <c r="DI47" s="24">
        <f t="shared" si="69"/>
        <v>4.6296296296287343E-6</v>
      </c>
      <c r="DJ47" s="24" t="str">
        <f t="shared" si="70"/>
        <v/>
      </c>
      <c r="DK47" s="24" t="str">
        <f t="shared" si="71"/>
        <v/>
      </c>
      <c r="DL47" s="24" t="str">
        <f t="shared" si="72"/>
        <v/>
      </c>
      <c r="DM47" s="24" t="str">
        <f t="shared" si="73"/>
        <v/>
      </c>
      <c r="DN47" s="24" t="str">
        <f t="shared" si="74"/>
        <v/>
      </c>
      <c r="DO47" s="24" t="str">
        <f t="shared" si="75"/>
        <v/>
      </c>
      <c r="DP47" s="24" t="str">
        <f t="shared" si="76"/>
        <v/>
      </c>
      <c r="DQ47" s="24" t="str">
        <f t="shared" si="77"/>
        <v/>
      </c>
      <c r="DR47" s="24" t="str">
        <f t="shared" si="78"/>
        <v/>
      </c>
      <c r="DS47" s="24" t="str">
        <f t="shared" si="79"/>
        <v/>
      </c>
      <c r="DT47" s="24" t="str">
        <f t="shared" si="80"/>
        <v/>
      </c>
      <c r="DU47" s="24" t="str">
        <f t="shared" si="81"/>
        <v/>
      </c>
      <c r="DV47" s="1">
        <f t="shared" si="82"/>
        <v>1</v>
      </c>
      <c r="DW47" s="1">
        <f t="shared" si="83"/>
        <v>1</v>
      </c>
      <c r="DX47" s="24">
        <f t="shared" si="84"/>
        <v>4.6296296296287343E-6</v>
      </c>
      <c r="DY47" s="24">
        <f t="shared" si="130"/>
        <v>4.6296296296287343E-6</v>
      </c>
      <c r="DZ47" s="24">
        <f t="shared" si="86"/>
        <v>4.6296296296287343E-6</v>
      </c>
      <c r="EA47" s="24">
        <f t="shared" si="87"/>
        <v>4.6296296296287343E-6</v>
      </c>
      <c r="EB47" s="24" t="str">
        <f t="shared" si="88"/>
        <v/>
      </c>
      <c r="EE47" s="24" t="str">
        <f t="shared" si="89"/>
        <v/>
      </c>
      <c r="EF47" s="24" t="str">
        <f t="shared" si="90"/>
        <v/>
      </c>
      <c r="EG47" s="24">
        <f t="shared" si="91"/>
        <v>5.5555555555537872E-6</v>
      </c>
      <c r="EH47" s="24" t="str">
        <f t="shared" si="92"/>
        <v/>
      </c>
      <c r="EI47" s="24" t="str">
        <f t="shared" si="93"/>
        <v/>
      </c>
      <c r="EJ47" s="24" t="str">
        <f t="shared" si="94"/>
        <v/>
      </c>
      <c r="EK47" s="24" t="str">
        <f t="shared" si="95"/>
        <v/>
      </c>
      <c r="EL47" s="24" t="str">
        <f t="shared" si="96"/>
        <v/>
      </c>
      <c r="EM47" s="24" t="str">
        <f t="shared" si="97"/>
        <v/>
      </c>
      <c r="EN47" s="24" t="str">
        <f t="shared" si="98"/>
        <v/>
      </c>
      <c r="EO47" s="24" t="str">
        <f t="shared" si="99"/>
        <v/>
      </c>
      <c r="EP47" s="24" t="str">
        <f t="shared" si="100"/>
        <v/>
      </c>
      <c r="EQ47" s="24" t="str">
        <f t="shared" si="101"/>
        <v/>
      </c>
      <c r="ER47" s="1">
        <f t="shared" si="102"/>
        <v>0</v>
      </c>
      <c r="ES47" s="1">
        <f t="shared" si="103"/>
        <v>1</v>
      </c>
      <c r="ET47" s="24">
        <f t="shared" si="104"/>
        <v>5.5555555555537872E-6</v>
      </c>
      <c r="EU47" s="24">
        <f t="shared" si="131"/>
        <v>5.5555555555537872E-6</v>
      </c>
      <c r="EV47" s="24">
        <f t="shared" si="106"/>
        <v>5.5555555555537872E-6</v>
      </c>
      <c r="EW47" s="24">
        <f t="shared" si="107"/>
        <v>5.5555555555537872E-6</v>
      </c>
      <c r="EX47" s="24">
        <f t="shared" si="108"/>
        <v>5.5555555555537872E-6</v>
      </c>
      <c r="EZ47" s="24">
        <f t="shared" si="109"/>
        <v>4.2245344907407972E-5</v>
      </c>
      <c r="FA47" s="24">
        <f t="shared" si="110"/>
        <v>4.2245344907407545E-5</v>
      </c>
      <c r="FB47" s="40">
        <f t="shared" si="111"/>
        <v>-3.6884557907956861E-14</v>
      </c>
      <c r="FD47" s="24">
        <f t="shared" si="112"/>
        <v>4.6296296296287343E-6</v>
      </c>
      <c r="FE47" s="24">
        <f t="shared" si="113"/>
        <v>1.38888888888411E-6</v>
      </c>
      <c r="FG47" s="49">
        <f>K47</f>
        <v>1</v>
      </c>
      <c r="FH47" s="8">
        <f>C47</f>
        <v>3.6499978000000119</v>
      </c>
      <c r="FI47" s="49">
        <f>L47</f>
        <v>0</v>
      </c>
      <c r="FJ47" s="49">
        <f t="shared" si="121"/>
        <v>1</v>
      </c>
      <c r="FK47" s="49">
        <f t="shared" si="121"/>
        <v>5</v>
      </c>
      <c r="FL47" s="51">
        <f t="shared" si="114"/>
        <v>0.39999999999992264</v>
      </c>
      <c r="FM47" s="49">
        <f t="shared" si="122"/>
        <v>0</v>
      </c>
      <c r="FN47" s="49">
        <f t="shared" si="122"/>
        <v>3</v>
      </c>
      <c r="FO47" s="51">
        <f t="shared" si="115"/>
        <v>2.3799978000001221</v>
      </c>
      <c r="FP47" s="51">
        <f t="shared" si="115"/>
        <v>0.79333260000004069</v>
      </c>
      <c r="FQ47" s="51">
        <f t="shared" si="115"/>
        <v>1.6700000000001491</v>
      </c>
      <c r="FR47" s="51">
        <f t="shared" si="115"/>
        <v>1.6700000000001491</v>
      </c>
      <c r="FS47" s="51">
        <f t="shared" si="115"/>
        <v>1.6700000000001491</v>
      </c>
      <c r="FT47" s="1">
        <f t="shared" si="123"/>
        <v>0</v>
      </c>
      <c r="FU47" s="1">
        <f t="shared" si="123"/>
        <v>1</v>
      </c>
      <c r="FV47" s="51">
        <f t="shared" si="126"/>
        <v>0.39000000000015689</v>
      </c>
      <c r="FW47" s="51">
        <f t="shared" si="126"/>
        <v>0.39000000000015689</v>
      </c>
      <c r="FX47" s="51">
        <f t="shared" si="126"/>
        <v>0.39000000000015689</v>
      </c>
      <c r="FY47" s="51">
        <f t="shared" si="126"/>
        <v>0.39000000000015689</v>
      </c>
      <c r="FZ47" s="51">
        <f t="shared" si="126"/>
        <v>0.39000000000015689</v>
      </c>
      <c r="GA47" s="1">
        <f t="shared" si="124"/>
        <v>1</v>
      </c>
      <c r="GB47" s="1">
        <f t="shared" si="124"/>
        <v>1</v>
      </c>
      <c r="GC47" s="51">
        <f t="shared" si="117"/>
        <v>0.39999999999992264</v>
      </c>
      <c r="GD47" s="51">
        <f t="shared" si="117"/>
        <v>0.39999999999992264</v>
      </c>
      <c r="GE47" s="51">
        <f t="shared" si="117"/>
        <v>0.39999999999992264</v>
      </c>
      <c r="GF47" s="51">
        <f t="shared" si="117"/>
        <v>0.39999999999992264</v>
      </c>
      <c r="GG47" s="51" t="str">
        <f t="shared" si="117"/>
        <v/>
      </c>
      <c r="GH47" s="1">
        <f t="shared" si="125"/>
        <v>0</v>
      </c>
      <c r="GI47" s="1">
        <f t="shared" si="125"/>
        <v>1</v>
      </c>
      <c r="GJ47" s="40">
        <f t="shared" si="118"/>
        <v>0.47999999999984722</v>
      </c>
      <c r="GK47" s="40">
        <f t="shared" si="118"/>
        <v>0.47999999999984722</v>
      </c>
      <c r="GL47" s="40">
        <f t="shared" si="118"/>
        <v>0.47999999999984722</v>
      </c>
      <c r="GM47" s="40">
        <f t="shared" si="118"/>
        <v>0.47999999999984722</v>
      </c>
      <c r="GN47" s="40">
        <f t="shared" si="118"/>
        <v>0.47999999999984722</v>
      </c>
    </row>
    <row r="48" spans="1:196" hidden="1" x14ac:dyDescent="0.25">
      <c r="A48">
        <v>3</v>
      </c>
      <c r="B48">
        <v>0</v>
      </c>
      <c r="C48">
        <v>11.583351000000256</v>
      </c>
      <c r="D48" s="11">
        <f t="shared" si="15"/>
        <v>2.5642168414351858E-2</v>
      </c>
      <c r="E48" s="11">
        <f t="shared" si="16"/>
        <v>2.55775462962963E-2</v>
      </c>
      <c r="F48" s="1">
        <v>1</v>
      </c>
      <c r="G48" s="1" t="s">
        <v>283</v>
      </c>
      <c r="H48" s="1">
        <v>70</v>
      </c>
      <c r="J48" s="6"/>
      <c r="K48" s="23">
        <f t="shared" si="17"/>
        <v>1</v>
      </c>
      <c r="L48" s="23">
        <f t="shared" si="18"/>
        <v>1</v>
      </c>
      <c r="M48" s="6">
        <f t="shared" si="19"/>
        <v>0</v>
      </c>
      <c r="N48" s="6">
        <f t="shared" si="20"/>
        <v>0</v>
      </c>
      <c r="O48" s="57">
        <f t="shared" si="21"/>
        <v>0</v>
      </c>
      <c r="P48" s="4">
        <v>2.5508101851851855E-2</v>
      </c>
      <c r="Q48" s="4">
        <v>2.5511226851851854E-2</v>
      </c>
      <c r="R48" s="4">
        <v>2.5512268518518521E-2</v>
      </c>
      <c r="S48" s="4">
        <v>2.5530902777777777E-2</v>
      </c>
      <c r="T48" s="16">
        <v>2.5512268518518521E-2</v>
      </c>
      <c r="U48" s="4">
        <v>2.5530902777777777E-2</v>
      </c>
      <c r="V48" s="4">
        <v>2.553113425925926E-2</v>
      </c>
      <c r="W48" s="16">
        <v>2.5535069444444444E-2</v>
      </c>
      <c r="X48" s="4">
        <v>2.5535995370370369E-2</v>
      </c>
      <c r="Y48" s="4">
        <v>2.5542939814814813E-2</v>
      </c>
      <c r="Z48" s="16">
        <v>2.5562152777777777E-2</v>
      </c>
      <c r="AA48" s="4"/>
      <c r="AB48" s="4"/>
      <c r="AC48" s="16"/>
      <c r="AD48" s="4"/>
      <c r="AE48" s="4"/>
      <c r="AF48" s="4">
        <v>2.5642013888888888E-2</v>
      </c>
      <c r="AG48" s="4">
        <f t="shared" si="22"/>
        <v>2.55775462962963E-2</v>
      </c>
      <c r="AH48" s="4" t="str">
        <f t="shared" si="23"/>
        <v>EB</v>
      </c>
      <c r="AI48" s="4" t="str">
        <f t="shared" si="7"/>
        <v>X</v>
      </c>
      <c r="AJ48" s="1" t="s">
        <v>282</v>
      </c>
      <c r="AK48" s="17" t="s">
        <v>280</v>
      </c>
      <c r="AL48" s="1" t="s">
        <v>286</v>
      </c>
      <c r="AM48" s="1" t="s">
        <v>280</v>
      </c>
      <c r="AN48" s="17" t="s">
        <v>286</v>
      </c>
      <c r="AO48" s="1" t="s">
        <v>280</v>
      </c>
      <c r="AP48" s="1" t="s">
        <v>286</v>
      </c>
      <c r="AQ48" s="17" t="s">
        <v>280</v>
      </c>
      <c r="AW48" s="1" t="str">
        <f t="shared" si="24"/>
        <v>ic</v>
      </c>
      <c r="AY48" s="1">
        <f t="shared" si="25"/>
        <v>1</v>
      </c>
      <c r="AZ48" s="1">
        <f t="shared" si="8"/>
        <v>7</v>
      </c>
      <c r="BA48" s="1">
        <f t="shared" si="26"/>
        <v>7</v>
      </c>
      <c r="BB48" s="1">
        <f t="shared" si="27"/>
        <v>0</v>
      </c>
      <c r="BC48" s="24">
        <f t="shared" si="28"/>
        <v>4.1666666666662078E-6</v>
      </c>
      <c r="BD48" s="24">
        <f t="shared" si="127"/>
        <v>1.8634259259256436E-5</v>
      </c>
      <c r="BE48" s="24">
        <f t="shared" si="127"/>
        <v>2.3148148148299796E-7</v>
      </c>
      <c r="BF48" s="24">
        <f t="shared" si="128"/>
        <v>3.9351851851832098E-6</v>
      </c>
      <c r="BG48" s="24">
        <f t="shared" si="128"/>
        <v>9.2592592592505296E-7</v>
      </c>
      <c r="BH48" s="24">
        <f t="shared" si="128"/>
        <v>6.9444444444448361E-6</v>
      </c>
      <c r="BI48" s="24">
        <f t="shared" si="128"/>
        <v>1.9212962962963931E-5</v>
      </c>
      <c r="BJ48" s="24" t="str">
        <f t="shared" si="128"/>
        <v/>
      </c>
      <c r="BK48" s="24" t="str">
        <f t="shared" si="128"/>
        <v/>
      </c>
      <c r="BL48" s="24" t="str">
        <f t="shared" si="128"/>
        <v/>
      </c>
      <c r="BM48" s="24" t="str">
        <f t="shared" si="128"/>
        <v/>
      </c>
      <c r="BN48" s="24" t="str">
        <f t="shared" si="128"/>
        <v/>
      </c>
      <c r="BO48" s="24">
        <f t="shared" si="119"/>
        <v>1.539351851852222E-5</v>
      </c>
      <c r="BQ48" s="24" t="str">
        <f t="shared" si="29"/>
        <v/>
      </c>
      <c r="BR48" s="24">
        <f t="shared" si="30"/>
        <v>1.8634259259256436E-5</v>
      </c>
      <c r="BS48" s="24" t="str">
        <f t="shared" si="31"/>
        <v/>
      </c>
      <c r="BT48" s="24">
        <f t="shared" si="32"/>
        <v>3.9351851851832098E-6</v>
      </c>
      <c r="BU48" s="24" t="str">
        <f t="shared" si="33"/>
        <v/>
      </c>
      <c r="BV48" s="24">
        <f t="shared" si="34"/>
        <v>6.9444444444448361E-6</v>
      </c>
      <c r="BW48" s="24" t="str">
        <f t="shared" si="35"/>
        <v/>
      </c>
      <c r="BX48" s="24" t="str">
        <f t="shared" si="36"/>
        <v/>
      </c>
      <c r="BY48" s="24" t="str">
        <f t="shared" si="37"/>
        <v/>
      </c>
      <c r="BZ48" s="24" t="str">
        <f t="shared" si="38"/>
        <v/>
      </c>
      <c r="CA48" s="24" t="str">
        <f t="shared" si="39"/>
        <v/>
      </c>
      <c r="CB48" s="24" t="str">
        <f t="shared" si="40"/>
        <v/>
      </c>
      <c r="CC48" s="24">
        <f t="shared" si="41"/>
        <v>1.539351851852222E-5</v>
      </c>
      <c r="CD48" s="1">
        <f t="shared" si="42"/>
        <v>0</v>
      </c>
      <c r="CE48" s="1">
        <f t="shared" si="43"/>
        <v>4</v>
      </c>
      <c r="CF48" s="24">
        <f t="shared" si="44"/>
        <v>4.4907407407406702E-5</v>
      </c>
      <c r="CG48" s="24">
        <f t="shared" si="45"/>
        <v>1.1226851851851676E-5</v>
      </c>
      <c r="CH48" s="24">
        <f t="shared" si="46"/>
        <v>1.8634259259256436E-5</v>
      </c>
      <c r="CI48" s="24">
        <f t="shared" si="47"/>
        <v>1.8634259259256436E-5</v>
      </c>
      <c r="CJ48" s="24">
        <f t="shared" si="48"/>
        <v>1.8634259259256436E-5</v>
      </c>
      <c r="CM48" s="24" t="str">
        <f t="shared" si="49"/>
        <v/>
      </c>
      <c r="CN48" s="24" t="str">
        <f t="shared" si="50"/>
        <v/>
      </c>
      <c r="CO48" s="24">
        <f t="shared" si="51"/>
        <v>2.3148148148299796E-7</v>
      </c>
      <c r="CP48" s="24" t="str">
        <f t="shared" si="52"/>
        <v/>
      </c>
      <c r="CQ48" s="24">
        <f t="shared" si="53"/>
        <v>9.2592592592505296E-7</v>
      </c>
      <c r="CR48" s="24" t="str">
        <f t="shared" si="54"/>
        <v/>
      </c>
      <c r="CS48" s="24">
        <f t="shared" si="55"/>
        <v>1.9212962962963931E-5</v>
      </c>
      <c r="CT48" s="24" t="str">
        <f t="shared" si="56"/>
        <v/>
      </c>
      <c r="CU48" s="24" t="str">
        <f t="shared" si="57"/>
        <v/>
      </c>
      <c r="CV48" s="24" t="str">
        <f t="shared" si="58"/>
        <v/>
      </c>
      <c r="CW48" s="24" t="str">
        <f t="shared" si="59"/>
        <v/>
      </c>
      <c r="CX48" s="24" t="str">
        <f t="shared" si="60"/>
        <v/>
      </c>
      <c r="CY48" s="24" t="str">
        <f t="shared" si="61"/>
        <v/>
      </c>
      <c r="CZ48" s="1">
        <f t="shared" si="62"/>
        <v>0</v>
      </c>
      <c r="DA48" s="1">
        <f t="shared" si="63"/>
        <v>3</v>
      </c>
      <c r="DB48" s="24">
        <f t="shared" si="64"/>
        <v>2.0370370370371982E-5</v>
      </c>
      <c r="DC48" s="24">
        <f t="shared" si="129"/>
        <v>6.7901234567906603E-6</v>
      </c>
      <c r="DD48" s="24">
        <f t="shared" si="66"/>
        <v>1.9212962962963931E-5</v>
      </c>
      <c r="DE48" s="24">
        <f t="shared" si="67"/>
        <v>2.3148148148299796E-7</v>
      </c>
      <c r="DF48" s="24">
        <f t="shared" si="68"/>
        <v>2.3148148148299796E-7</v>
      </c>
      <c r="DI48" s="24">
        <f t="shared" si="69"/>
        <v>4.1666666666662078E-6</v>
      </c>
      <c r="DJ48" s="24" t="str">
        <f t="shared" si="70"/>
        <v/>
      </c>
      <c r="DK48" s="24" t="str">
        <f t="shared" si="71"/>
        <v/>
      </c>
      <c r="DL48" s="24" t="str">
        <f t="shared" si="72"/>
        <v/>
      </c>
      <c r="DM48" s="24" t="str">
        <f t="shared" si="73"/>
        <v/>
      </c>
      <c r="DN48" s="24" t="str">
        <f t="shared" si="74"/>
        <v/>
      </c>
      <c r="DO48" s="24" t="str">
        <f t="shared" si="75"/>
        <v/>
      </c>
      <c r="DP48" s="24" t="str">
        <f t="shared" si="76"/>
        <v/>
      </c>
      <c r="DQ48" s="24" t="str">
        <f t="shared" si="77"/>
        <v/>
      </c>
      <c r="DR48" s="24" t="str">
        <f t="shared" si="78"/>
        <v/>
      </c>
      <c r="DS48" s="24" t="str">
        <f t="shared" si="79"/>
        <v/>
      </c>
      <c r="DT48" s="24" t="str">
        <f t="shared" si="80"/>
        <v/>
      </c>
      <c r="DU48" s="24" t="str">
        <f t="shared" si="81"/>
        <v/>
      </c>
      <c r="DV48" s="1">
        <f t="shared" si="82"/>
        <v>1</v>
      </c>
      <c r="DW48" s="1">
        <f t="shared" si="83"/>
        <v>1</v>
      </c>
      <c r="DX48" s="24">
        <f t="shared" si="84"/>
        <v>4.1666666666662078E-6</v>
      </c>
      <c r="DY48" s="24">
        <f t="shared" si="130"/>
        <v>4.1666666666662078E-6</v>
      </c>
      <c r="DZ48" s="24">
        <f t="shared" si="86"/>
        <v>4.1666666666662078E-6</v>
      </c>
      <c r="EA48" s="24">
        <f t="shared" si="87"/>
        <v>4.1666666666662078E-6</v>
      </c>
      <c r="EB48" s="24" t="str">
        <f t="shared" si="88"/>
        <v/>
      </c>
      <c r="EE48" s="24" t="str">
        <f t="shared" si="89"/>
        <v/>
      </c>
      <c r="EF48" s="24" t="str">
        <f t="shared" si="90"/>
        <v/>
      </c>
      <c r="EG48" s="24" t="str">
        <f t="shared" si="91"/>
        <v/>
      </c>
      <c r="EH48" s="24" t="str">
        <f t="shared" si="92"/>
        <v/>
      </c>
      <c r="EI48" s="24" t="str">
        <f t="shared" si="93"/>
        <v/>
      </c>
      <c r="EJ48" s="24" t="str">
        <f t="shared" si="94"/>
        <v/>
      </c>
      <c r="EK48" s="24" t="str">
        <f t="shared" si="95"/>
        <v/>
      </c>
      <c r="EL48" s="24" t="str">
        <f t="shared" si="96"/>
        <v/>
      </c>
      <c r="EM48" s="24" t="str">
        <f t="shared" si="97"/>
        <v/>
      </c>
      <c r="EN48" s="24" t="str">
        <f t="shared" si="98"/>
        <v/>
      </c>
      <c r="EO48" s="24" t="str">
        <f t="shared" si="99"/>
        <v/>
      </c>
      <c r="EP48" s="24" t="str">
        <f t="shared" si="100"/>
        <v/>
      </c>
      <c r="EQ48" s="24" t="str">
        <f t="shared" si="101"/>
        <v/>
      </c>
      <c r="ER48" s="1">
        <f t="shared" si="102"/>
        <v>0</v>
      </c>
      <c r="ES48" s="1">
        <f t="shared" si="103"/>
        <v>0</v>
      </c>
      <c r="ET48" s="24">
        <f t="shared" si="104"/>
        <v>0</v>
      </c>
      <c r="EU48" s="24" t="str">
        <f t="shared" si="131"/>
        <v/>
      </c>
      <c r="EV48" s="24">
        <f t="shared" si="106"/>
        <v>0</v>
      </c>
      <c r="EW48" s="24" t="str">
        <f t="shared" si="107"/>
        <v/>
      </c>
      <c r="EX48" s="24" t="str">
        <f t="shared" si="108"/>
        <v/>
      </c>
      <c r="EZ48" s="24">
        <f t="shared" si="109"/>
        <v>6.9444444444444892E-5</v>
      </c>
      <c r="FA48" s="24">
        <f t="shared" si="110"/>
        <v>6.9444444444444444E-5</v>
      </c>
      <c r="FB48" s="40">
        <f t="shared" si="111"/>
        <v>-3.8640965427383378E-14</v>
      </c>
      <c r="FD48" s="24">
        <f t="shared" si="112"/>
        <v>4.1666666666662078E-6</v>
      </c>
      <c r="FE48" s="24">
        <f t="shared" si="113"/>
        <v>1.0416666666665519E-6</v>
      </c>
      <c r="FG48" s="49">
        <f>K48</f>
        <v>1</v>
      </c>
      <c r="FH48" s="8">
        <f>C48</f>
        <v>11.583351000000256</v>
      </c>
      <c r="FI48" s="49">
        <f>L48</f>
        <v>1</v>
      </c>
      <c r="FJ48" s="49">
        <f t="shared" si="121"/>
        <v>1</v>
      </c>
      <c r="FK48" s="49">
        <f t="shared" si="121"/>
        <v>7</v>
      </c>
      <c r="FL48" s="51">
        <f t="shared" si="114"/>
        <v>0.35999999999996035</v>
      </c>
      <c r="FM48" s="49">
        <f t="shared" si="122"/>
        <v>0</v>
      </c>
      <c r="FN48" s="49">
        <f t="shared" si="122"/>
        <v>4</v>
      </c>
      <c r="FO48" s="51">
        <f t="shared" si="115"/>
        <v>3.8799999999999391</v>
      </c>
      <c r="FP48" s="51">
        <f t="shared" si="115"/>
        <v>0.96999999999998476</v>
      </c>
      <c r="FQ48" s="51">
        <f t="shared" si="115"/>
        <v>1.6099999999997561</v>
      </c>
      <c r="FR48" s="51">
        <f t="shared" si="115"/>
        <v>1.6099999999997561</v>
      </c>
      <c r="FS48" s="51">
        <f t="shared" si="115"/>
        <v>1.6099999999997561</v>
      </c>
      <c r="FT48" s="1">
        <f t="shared" si="123"/>
        <v>0</v>
      </c>
      <c r="FU48" s="1">
        <f t="shared" si="123"/>
        <v>3</v>
      </c>
      <c r="FV48" s="51">
        <f t="shared" si="126"/>
        <v>1.7600000000001392</v>
      </c>
      <c r="FW48" s="51">
        <f t="shared" si="126"/>
        <v>0.58666666666671308</v>
      </c>
      <c r="FX48" s="51">
        <f t="shared" si="126"/>
        <v>1.6600000000000836</v>
      </c>
      <c r="FY48" s="51">
        <f t="shared" si="126"/>
        <v>2.0000000000131024E-2</v>
      </c>
      <c r="FZ48" s="51">
        <f t="shared" si="126"/>
        <v>2.0000000000131024E-2</v>
      </c>
      <c r="GA48" s="1">
        <f t="shared" si="124"/>
        <v>1</v>
      </c>
      <c r="GB48" s="1">
        <f t="shared" si="124"/>
        <v>1</v>
      </c>
      <c r="GC48" s="51">
        <f t="shared" si="117"/>
        <v>0.35999999999996035</v>
      </c>
      <c r="GD48" s="51">
        <f t="shared" si="117"/>
        <v>0.35999999999996035</v>
      </c>
      <c r="GE48" s="51">
        <f t="shared" si="117"/>
        <v>0.35999999999996035</v>
      </c>
      <c r="GF48" s="51">
        <f t="shared" si="117"/>
        <v>0.35999999999996035</v>
      </c>
      <c r="GG48" s="51" t="str">
        <f t="shared" si="117"/>
        <v/>
      </c>
      <c r="GH48" s="1">
        <f t="shared" si="125"/>
        <v>0</v>
      </c>
      <c r="GI48" s="1">
        <f t="shared" si="125"/>
        <v>0</v>
      </c>
      <c r="GJ48" s="40">
        <f t="shared" si="118"/>
        <v>0</v>
      </c>
      <c r="GK48" s="40" t="str">
        <f t="shared" si="118"/>
        <v/>
      </c>
      <c r="GL48" s="40">
        <f t="shared" si="118"/>
        <v>0</v>
      </c>
      <c r="GM48" s="40" t="str">
        <f t="shared" si="118"/>
        <v/>
      </c>
      <c r="GN48" s="40" t="str">
        <f t="shared" si="118"/>
        <v/>
      </c>
    </row>
    <row r="49" spans="1:196" hidden="1" x14ac:dyDescent="0.25">
      <c r="A49">
        <v>3</v>
      </c>
      <c r="B49">
        <v>0</v>
      </c>
      <c r="C49">
        <v>2.9499956000000238</v>
      </c>
      <c r="D49" s="11">
        <f t="shared" si="15"/>
        <v>2.1534837912037037E-2</v>
      </c>
      <c r="E49" s="11">
        <f t="shared" si="16"/>
        <v>2.1570138888888889E-2</v>
      </c>
      <c r="F49" s="1">
        <v>1</v>
      </c>
      <c r="G49" s="1" t="s">
        <v>283</v>
      </c>
      <c r="H49" s="1">
        <v>71</v>
      </c>
      <c r="J49" s="6"/>
      <c r="K49" s="23">
        <f t="shared" si="17"/>
        <v>1</v>
      </c>
      <c r="L49" s="23">
        <f t="shared" si="18"/>
        <v>0</v>
      </c>
      <c r="M49" s="6">
        <f t="shared" si="19"/>
        <v>1</v>
      </c>
      <c r="N49" s="6">
        <f t="shared" si="20"/>
        <v>0</v>
      </c>
      <c r="O49" s="57">
        <f t="shared" si="21"/>
        <v>0</v>
      </c>
      <c r="P49" s="4">
        <v>2.1500694444444444E-2</v>
      </c>
      <c r="Q49" s="4"/>
      <c r="R49" s="4"/>
      <c r="S49" s="4">
        <v>2.152662037037037E-2</v>
      </c>
      <c r="T49" s="16">
        <v>2.152662037037037E-2</v>
      </c>
      <c r="U49" s="4"/>
      <c r="V49" s="4"/>
      <c r="W49" s="16"/>
      <c r="X49" s="4"/>
      <c r="Y49" s="4"/>
      <c r="Z49" s="16"/>
      <c r="AA49" s="4"/>
      <c r="AB49" s="4"/>
      <c r="AC49" s="16"/>
      <c r="AD49" s="4"/>
      <c r="AE49" s="4"/>
      <c r="AF49" s="4">
        <v>2.1533912037037039E-2</v>
      </c>
      <c r="AG49" s="4">
        <f t="shared" si="22"/>
        <v>2.1534837912037037E-2</v>
      </c>
      <c r="AH49" s="4" t="str">
        <f t="shared" si="23"/>
        <v>TO</v>
      </c>
      <c r="AI49" s="4" t="str">
        <f t="shared" si="7"/>
        <v/>
      </c>
      <c r="AJ49" s="1" t="s">
        <v>280</v>
      </c>
      <c r="AK49" s="17" t="s">
        <v>286</v>
      </c>
      <c r="AW49" s="1" t="str">
        <f t="shared" si="24"/>
        <v>street</v>
      </c>
      <c r="AY49" s="1">
        <f t="shared" si="25"/>
        <v>0</v>
      </c>
      <c r="AZ49" s="1">
        <f t="shared" si="8"/>
        <v>1</v>
      </c>
      <c r="BA49" s="1">
        <f t="shared" si="26"/>
        <v>1</v>
      </c>
      <c r="BB49" s="1">
        <f t="shared" si="27"/>
        <v>0</v>
      </c>
      <c r="BC49" s="24">
        <f t="shared" si="28"/>
        <v>2.5925925925925769E-5</v>
      </c>
      <c r="BD49" s="24" t="str">
        <f t="shared" si="127"/>
        <v/>
      </c>
      <c r="BE49" s="24" t="str">
        <f t="shared" si="127"/>
        <v/>
      </c>
      <c r="BF49" s="24" t="str">
        <f t="shared" si="128"/>
        <v/>
      </c>
      <c r="BG49" s="24" t="str">
        <f t="shared" si="128"/>
        <v/>
      </c>
      <c r="BH49" s="24" t="str">
        <f t="shared" si="128"/>
        <v/>
      </c>
      <c r="BI49" s="24" t="str">
        <f t="shared" si="128"/>
        <v/>
      </c>
      <c r="BJ49" s="24" t="str">
        <f t="shared" si="128"/>
        <v/>
      </c>
      <c r="BK49" s="24" t="str">
        <f t="shared" si="128"/>
        <v/>
      </c>
      <c r="BL49" s="24" t="str">
        <f t="shared" si="128"/>
        <v/>
      </c>
      <c r="BM49" s="24" t="str">
        <f t="shared" si="128"/>
        <v/>
      </c>
      <c r="BN49" s="24" t="str">
        <f t="shared" si="128"/>
        <v/>
      </c>
      <c r="BO49" s="24">
        <f t="shared" si="119"/>
        <v>8.2175416666677159E-6</v>
      </c>
      <c r="BQ49" s="24">
        <f t="shared" si="29"/>
        <v>2.5925925925925769E-5</v>
      </c>
      <c r="BR49" s="24" t="str">
        <f t="shared" si="30"/>
        <v/>
      </c>
      <c r="BS49" s="24" t="str">
        <f t="shared" si="31"/>
        <v/>
      </c>
      <c r="BT49" s="24" t="str">
        <f t="shared" si="32"/>
        <v/>
      </c>
      <c r="BU49" s="24" t="str">
        <f t="shared" si="33"/>
        <v/>
      </c>
      <c r="BV49" s="24" t="str">
        <f t="shared" si="34"/>
        <v/>
      </c>
      <c r="BW49" s="24" t="str">
        <f t="shared" si="35"/>
        <v/>
      </c>
      <c r="BX49" s="24" t="str">
        <f t="shared" si="36"/>
        <v/>
      </c>
      <c r="BY49" s="24" t="str">
        <f t="shared" si="37"/>
        <v/>
      </c>
      <c r="BZ49" s="24" t="str">
        <f t="shared" si="38"/>
        <v/>
      </c>
      <c r="CA49" s="24" t="str">
        <f t="shared" si="39"/>
        <v/>
      </c>
      <c r="CB49" s="24" t="str">
        <f t="shared" si="40"/>
        <v/>
      </c>
      <c r="CC49" s="24" t="str">
        <f t="shared" si="41"/>
        <v/>
      </c>
      <c r="CD49" s="1">
        <f t="shared" si="42"/>
        <v>1</v>
      </c>
      <c r="CE49" s="1">
        <f t="shared" si="43"/>
        <v>1</v>
      </c>
      <c r="CF49" s="24">
        <f t="shared" si="44"/>
        <v>2.5925925925925769E-5</v>
      </c>
      <c r="CG49" s="24">
        <f t="shared" si="45"/>
        <v>2.5925925925925769E-5</v>
      </c>
      <c r="CH49" s="24">
        <f t="shared" si="46"/>
        <v>2.5925925925925769E-5</v>
      </c>
      <c r="CI49" s="24">
        <f t="shared" si="47"/>
        <v>2.5925925925925769E-5</v>
      </c>
      <c r="CJ49" s="24" t="str">
        <f t="shared" si="48"/>
        <v/>
      </c>
      <c r="CM49" s="24" t="str">
        <f t="shared" si="49"/>
        <v/>
      </c>
      <c r="CN49" s="24" t="str">
        <f t="shared" si="50"/>
        <v/>
      </c>
      <c r="CO49" s="24" t="str">
        <f t="shared" si="51"/>
        <v/>
      </c>
      <c r="CP49" s="24" t="str">
        <f t="shared" si="52"/>
        <v/>
      </c>
      <c r="CQ49" s="24" t="str">
        <f t="shared" si="53"/>
        <v/>
      </c>
      <c r="CR49" s="24" t="str">
        <f t="shared" si="54"/>
        <v/>
      </c>
      <c r="CS49" s="24" t="str">
        <f t="shared" si="55"/>
        <v/>
      </c>
      <c r="CT49" s="24" t="str">
        <f t="shared" si="56"/>
        <v/>
      </c>
      <c r="CU49" s="24" t="str">
        <f t="shared" si="57"/>
        <v/>
      </c>
      <c r="CV49" s="24" t="str">
        <f t="shared" si="58"/>
        <v/>
      </c>
      <c r="CW49" s="24" t="str">
        <f t="shared" si="59"/>
        <v/>
      </c>
      <c r="CX49" s="24" t="str">
        <f t="shared" si="60"/>
        <v/>
      </c>
      <c r="CY49" s="24">
        <f t="shared" si="61"/>
        <v>8.2175416666677159E-6</v>
      </c>
      <c r="CZ49" s="1">
        <f t="shared" si="62"/>
        <v>0</v>
      </c>
      <c r="DA49" s="1">
        <f t="shared" si="63"/>
        <v>1</v>
      </c>
      <c r="DB49" s="24">
        <f t="shared" si="64"/>
        <v>8.2175416666677159E-6</v>
      </c>
      <c r="DC49" s="24">
        <f t="shared" si="129"/>
        <v>8.2175416666677159E-6</v>
      </c>
      <c r="DD49" s="24">
        <f t="shared" si="66"/>
        <v>8.2175416666677159E-6</v>
      </c>
      <c r="DE49" s="24">
        <f t="shared" si="67"/>
        <v>8.2175416666677159E-6</v>
      </c>
      <c r="DF49" s="24">
        <f t="shared" si="68"/>
        <v>8.2175416666677159E-6</v>
      </c>
      <c r="DI49" s="24" t="str">
        <f t="shared" si="69"/>
        <v/>
      </c>
      <c r="DJ49" s="24" t="str">
        <f t="shared" si="70"/>
        <v/>
      </c>
      <c r="DK49" s="24" t="str">
        <f t="shared" si="71"/>
        <v/>
      </c>
      <c r="DL49" s="24" t="str">
        <f t="shared" si="72"/>
        <v/>
      </c>
      <c r="DM49" s="24" t="str">
        <f t="shared" si="73"/>
        <v/>
      </c>
      <c r="DN49" s="24" t="str">
        <f t="shared" si="74"/>
        <v/>
      </c>
      <c r="DO49" s="24" t="str">
        <f t="shared" si="75"/>
        <v/>
      </c>
      <c r="DP49" s="24" t="str">
        <f t="shared" si="76"/>
        <v/>
      </c>
      <c r="DQ49" s="24" t="str">
        <f t="shared" si="77"/>
        <v/>
      </c>
      <c r="DR49" s="24" t="str">
        <f t="shared" si="78"/>
        <v/>
      </c>
      <c r="DS49" s="24" t="str">
        <f t="shared" si="79"/>
        <v/>
      </c>
      <c r="DT49" s="24" t="str">
        <f t="shared" si="80"/>
        <v/>
      </c>
      <c r="DU49" s="24" t="str">
        <f t="shared" si="81"/>
        <v/>
      </c>
      <c r="DV49" s="1">
        <f t="shared" si="82"/>
        <v>0</v>
      </c>
      <c r="DW49" s="1">
        <f t="shared" si="83"/>
        <v>0</v>
      </c>
      <c r="DX49" s="24">
        <f t="shared" si="84"/>
        <v>0</v>
      </c>
      <c r="DY49" s="24" t="str">
        <f t="shared" si="130"/>
        <v/>
      </c>
      <c r="DZ49" s="24">
        <f t="shared" si="86"/>
        <v>0</v>
      </c>
      <c r="EA49" s="24" t="str">
        <f t="shared" si="87"/>
        <v/>
      </c>
      <c r="EB49" s="24" t="str">
        <f t="shared" si="88"/>
        <v/>
      </c>
      <c r="EE49" s="24" t="str">
        <f t="shared" si="89"/>
        <v/>
      </c>
      <c r="EF49" s="24" t="str">
        <f t="shared" si="90"/>
        <v/>
      </c>
      <c r="EG49" s="24" t="str">
        <f t="shared" si="91"/>
        <v/>
      </c>
      <c r="EH49" s="24" t="str">
        <f t="shared" si="92"/>
        <v/>
      </c>
      <c r="EI49" s="24" t="str">
        <f t="shared" si="93"/>
        <v/>
      </c>
      <c r="EJ49" s="24" t="str">
        <f t="shared" si="94"/>
        <v/>
      </c>
      <c r="EK49" s="24" t="str">
        <f t="shared" si="95"/>
        <v/>
      </c>
      <c r="EL49" s="24" t="str">
        <f t="shared" si="96"/>
        <v/>
      </c>
      <c r="EM49" s="24" t="str">
        <f t="shared" si="97"/>
        <v/>
      </c>
      <c r="EN49" s="24" t="str">
        <f t="shared" si="98"/>
        <v/>
      </c>
      <c r="EO49" s="24" t="str">
        <f t="shared" si="99"/>
        <v/>
      </c>
      <c r="EP49" s="24" t="str">
        <f t="shared" si="100"/>
        <v/>
      </c>
      <c r="EQ49" s="24" t="str">
        <f t="shared" si="101"/>
        <v/>
      </c>
      <c r="ER49" s="1">
        <f t="shared" si="102"/>
        <v>0</v>
      </c>
      <c r="ES49" s="1">
        <f t="shared" si="103"/>
        <v>0</v>
      </c>
      <c r="ET49" s="24">
        <f t="shared" si="104"/>
        <v>0</v>
      </c>
      <c r="EU49" s="24" t="str">
        <f t="shared" si="131"/>
        <v/>
      </c>
      <c r="EV49" s="24">
        <f t="shared" si="106"/>
        <v>0</v>
      </c>
      <c r="EW49" s="24" t="str">
        <f t="shared" si="107"/>
        <v/>
      </c>
      <c r="EX49" s="24" t="str">
        <f t="shared" si="108"/>
        <v/>
      </c>
      <c r="EZ49" s="24">
        <f t="shared" si="109"/>
        <v>3.4143467592593485E-5</v>
      </c>
      <c r="FA49" s="24">
        <f t="shared" si="110"/>
        <v>3.4143467592592868E-5</v>
      </c>
      <c r="FB49" s="40">
        <f t="shared" si="111"/>
        <v>-5.3277694755937688E-14</v>
      </c>
      <c r="FD49" s="24" t="str">
        <f t="shared" si="112"/>
        <v/>
      </c>
      <c r="FE49" s="24" t="str">
        <f t="shared" si="113"/>
        <v/>
      </c>
      <c r="FG49" s="49">
        <f>K49</f>
        <v>1</v>
      </c>
      <c r="FH49" s="8">
        <f>C49</f>
        <v>2.9499956000000238</v>
      </c>
      <c r="FI49" s="49">
        <f>L49</f>
        <v>0</v>
      </c>
      <c r="FJ49" s="49">
        <f t="shared" si="121"/>
        <v>0</v>
      </c>
      <c r="FK49" s="49">
        <f t="shared" si="121"/>
        <v>1</v>
      </c>
      <c r="FL49" s="51" t="str">
        <f t="shared" si="114"/>
        <v/>
      </c>
      <c r="FM49" s="49">
        <f t="shared" si="122"/>
        <v>1</v>
      </c>
      <c r="FN49" s="49">
        <f t="shared" si="122"/>
        <v>1</v>
      </c>
      <c r="FO49" s="51">
        <f t="shared" si="115"/>
        <v>2.2399999999999864</v>
      </c>
      <c r="FP49" s="51">
        <f t="shared" si="115"/>
        <v>2.2399999999999864</v>
      </c>
      <c r="FQ49" s="51">
        <f t="shared" si="115"/>
        <v>2.2399999999999864</v>
      </c>
      <c r="FR49" s="51">
        <f t="shared" si="115"/>
        <v>2.2399999999999864</v>
      </c>
      <c r="FS49" s="51" t="str">
        <f t="shared" si="115"/>
        <v/>
      </c>
      <c r="FT49" s="1">
        <f t="shared" si="123"/>
        <v>0</v>
      </c>
      <c r="FU49" s="1">
        <f t="shared" si="123"/>
        <v>1</v>
      </c>
      <c r="FV49" s="51">
        <f t="shared" si="126"/>
        <v>0.70999560000009065</v>
      </c>
      <c r="FW49" s="51">
        <f t="shared" si="126"/>
        <v>0.70999560000009065</v>
      </c>
      <c r="FX49" s="51">
        <f t="shared" si="126"/>
        <v>0.70999560000009065</v>
      </c>
      <c r="FY49" s="51">
        <f t="shared" si="126"/>
        <v>0.70999560000009065</v>
      </c>
      <c r="FZ49" s="51">
        <f t="shared" si="126"/>
        <v>0.70999560000009065</v>
      </c>
      <c r="GA49" s="1">
        <f t="shared" si="124"/>
        <v>0</v>
      </c>
      <c r="GB49" s="1">
        <f t="shared" si="124"/>
        <v>0</v>
      </c>
      <c r="GC49" s="51">
        <f t="shared" si="117"/>
        <v>0</v>
      </c>
      <c r="GD49" s="51" t="str">
        <f t="shared" si="117"/>
        <v/>
      </c>
      <c r="GE49" s="51">
        <f t="shared" si="117"/>
        <v>0</v>
      </c>
      <c r="GF49" s="51" t="str">
        <f t="shared" si="117"/>
        <v/>
      </c>
      <c r="GG49" s="51" t="str">
        <f t="shared" si="117"/>
        <v/>
      </c>
      <c r="GH49" s="1">
        <f t="shared" si="125"/>
        <v>0</v>
      </c>
      <c r="GI49" s="1">
        <f t="shared" si="125"/>
        <v>0</v>
      </c>
      <c r="GJ49" s="40">
        <f t="shared" si="118"/>
        <v>0</v>
      </c>
      <c r="GK49" s="40" t="str">
        <f t="shared" si="118"/>
        <v/>
      </c>
      <c r="GL49" s="40">
        <f t="shared" si="118"/>
        <v>0</v>
      </c>
      <c r="GM49" s="40" t="str">
        <f t="shared" si="118"/>
        <v/>
      </c>
      <c r="GN49" s="40" t="str">
        <f t="shared" si="118"/>
        <v/>
      </c>
    </row>
    <row r="50" spans="1:196" hidden="1" x14ac:dyDescent="0.25">
      <c r="A50">
        <v>3</v>
      </c>
      <c r="B50">
        <v>0</v>
      </c>
      <c r="C50">
        <v>3.78324729999993</v>
      </c>
      <c r="D50" s="11">
        <f t="shared" si="15"/>
        <v>2.1714389436342591E-2</v>
      </c>
      <c r="E50" s="11">
        <f t="shared" si="16"/>
        <v>2.1740046296296296E-2</v>
      </c>
      <c r="F50" s="1">
        <v>1</v>
      </c>
      <c r="G50" s="1" t="s">
        <v>283</v>
      </c>
      <c r="H50" s="1">
        <v>72</v>
      </c>
      <c r="J50" s="6"/>
      <c r="K50" s="23">
        <f t="shared" si="17"/>
        <v>1</v>
      </c>
      <c r="L50" s="23">
        <f t="shared" si="18"/>
        <v>0</v>
      </c>
      <c r="M50" s="6">
        <f t="shared" si="19"/>
        <v>0</v>
      </c>
      <c r="N50" s="6">
        <f t="shared" si="20"/>
        <v>0</v>
      </c>
      <c r="O50" s="57">
        <f t="shared" si="21"/>
        <v>0</v>
      </c>
      <c r="P50" s="4">
        <v>2.1670601851851851E-2</v>
      </c>
      <c r="Q50" s="4">
        <v>2.168761574074074E-2</v>
      </c>
      <c r="R50" s="4">
        <v>2.1688541666666668E-2</v>
      </c>
      <c r="S50" s="4">
        <v>2.1705902777777775E-2</v>
      </c>
      <c r="T50" s="16">
        <v>2.1688541666666668E-2</v>
      </c>
      <c r="U50" s="4">
        <v>2.1705902777777775E-2</v>
      </c>
      <c r="V50" s="4">
        <v>2.1710648148148146E-2</v>
      </c>
      <c r="W50" s="16"/>
      <c r="X50" s="4"/>
      <c r="Y50" s="4"/>
      <c r="Z50" s="16"/>
      <c r="AA50" s="4"/>
      <c r="AB50" s="4"/>
      <c r="AC50" s="16"/>
      <c r="AD50" s="4"/>
      <c r="AE50" s="4"/>
      <c r="AF50" s="4">
        <v>2.171388888888889E-2</v>
      </c>
      <c r="AG50" s="4">
        <f t="shared" si="22"/>
        <v>2.1714389436342591E-2</v>
      </c>
      <c r="AH50" s="4" t="str">
        <f t="shared" si="23"/>
        <v>TO</v>
      </c>
      <c r="AI50" s="4" t="str">
        <f t="shared" si="7"/>
        <v/>
      </c>
      <c r="AJ50" s="1" t="s">
        <v>282</v>
      </c>
      <c r="AK50" s="17" t="s">
        <v>280</v>
      </c>
      <c r="AL50" s="1" t="s">
        <v>281</v>
      </c>
      <c r="AM50" s="1" t="s">
        <v>280</v>
      </c>
      <c r="AW50" s="1" t="str">
        <f t="shared" si="24"/>
        <v>ic</v>
      </c>
      <c r="AY50" s="1">
        <f t="shared" si="25"/>
        <v>1</v>
      </c>
      <c r="AZ50" s="1">
        <f t="shared" si="8"/>
        <v>3</v>
      </c>
      <c r="BA50" s="1">
        <f t="shared" si="26"/>
        <v>3</v>
      </c>
      <c r="BB50" s="1">
        <f t="shared" si="27"/>
        <v>0</v>
      </c>
      <c r="BC50" s="24">
        <f t="shared" si="28"/>
        <v>1.793981481481785E-5</v>
      </c>
      <c r="BD50" s="24">
        <f t="shared" si="127"/>
        <v>1.7361111111106886E-5</v>
      </c>
      <c r="BE50" s="24">
        <f t="shared" si="127"/>
        <v>4.7453703703702332E-6</v>
      </c>
      <c r="BF50" s="24" t="str">
        <f t="shared" si="128"/>
        <v/>
      </c>
      <c r="BG50" s="24" t="str">
        <f t="shared" si="128"/>
        <v/>
      </c>
      <c r="BH50" s="24" t="str">
        <f t="shared" si="128"/>
        <v/>
      </c>
      <c r="BI50" s="24" t="str">
        <f t="shared" si="128"/>
        <v/>
      </c>
      <c r="BJ50" s="24" t="str">
        <f t="shared" si="128"/>
        <v/>
      </c>
      <c r="BK50" s="24" t="str">
        <f t="shared" si="128"/>
        <v/>
      </c>
      <c r="BL50" s="24" t="str">
        <f t="shared" si="128"/>
        <v/>
      </c>
      <c r="BM50" s="24" t="str">
        <f t="shared" si="128"/>
        <v/>
      </c>
      <c r="BN50" s="24" t="str">
        <f t="shared" si="128"/>
        <v/>
      </c>
      <c r="BO50" s="24">
        <f t="shared" si="119"/>
        <v>3.7412881944455523E-6</v>
      </c>
      <c r="BQ50" s="24" t="str">
        <f t="shared" si="29"/>
        <v/>
      </c>
      <c r="BR50" s="24">
        <f t="shared" si="30"/>
        <v>1.7361111111106886E-5</v>
      </c>
      <c r="BS50" s="24" t="str">
        <f t="shared" si="31"/>
        <v/>
      </c>
      <c r="BT50" s="24" t="str">
        <f t="shared" si="32"/>
        <v/>
      </c>
      <c r="BU50" s="24" t="str">
        <f t="shared" si="33"/>
        <v/>
      </c>
      <c r="BV50" s="24" t="str">
        <f t="shared" si="34"/>
        <v/>
      </c>
      <c r="BW50" s="24" t="str">
        <f t="shared" si="35"/>
        <v/>
      </c>
      <c r="BX50" s="24" t="str">
        <f t="shared" si="36"/>
        <v/>
      </c>
      <c r="BY50" s="24" t="str">
        <f t="shared" si="37"/>
        <v/>
      </c>
      <c r="BZ50" s="24" t="str">
        <f t="shared" si="38"/>
        <v/>
      </c>
      <c r="CA50" s="24" t="str">
        <f t="shared" si="39"/>
        <v/>
      </c>
      <c r="CB50" s="24" t="str">
        <f t="shared" si="40"/>
        <v/>
      </c>
      <c r="CC50" s="24">
        <f t="shared" si="41"/>
        <v>3.7412881944455523E-6</v>
      </c>
      <c r="CD50" s="1">
        <f t="shared" si="42"/>
        <v>0</v>
      </c>
      <c r="CE50" s="1">
        <f t="shared" si="43"/>
        <v>2</v>
      </c>
      <c r="CF50" s="24">
        <f t="shared" si="44"/>
        <v>2.1102399305552438E-5</v>
      </c>
      <c r="CG50" s="24">
        <f t="shared" si="45"/>
        <v>1.0551199652776219E-5</v>
      </c>
      <c r="CH50" s="24">
        <f t="shared" si="46"/>
        <v>1.7361111111106886E-5</v>
      </c>
      <c r="CI50" s="24">
        <f t="shared" si="47"/>
        <v>1.7361111111106886E-5</v>
      </c>
      <c r="CJ50" s="24">
        <f t="shared" si="48"/>
        <v>1.7361111111106886E-5</v>
      </c>
      <c r="CM50" s="24" t="str">
        <f t="shared" si="49"/>
        <v/>
      </c>
      <c r="CN50" s="24" t="str">
        <f t="shared" si="50"/>
        <v/>
      </c>
      <c r="CO50" s="24" t="str">
        <f t="shared" si="51"/>
        <v/>
      </c>
      <c r="CP50" s="24" t="str">
        <f t="shared" si="52"/>
        <v/>
      </c>
      <c r="CQ50" s="24" t="str">
        <f t="shared" si="53"/>
        <v/>
      </c>
      <c r="CR50" s="24" t="str">
        <f t="shared" si="54"/>
        <v/>
      </c>
      <c r="CS50" s="24" t="str">
        <f t="shared" si="55"/>
        <v/>
      </c>
      <c r="CT50" s="24" t="str">
        <f t="shared" si="56"/>
        <v/>
      </c>
      <c r="CU50" s="24" t="str">
        <f t="shared" si="57"/>
        <v/>
      </c>
      <c r="CV50" s="24" t="str">
        <f t="shared" si="58"/>
        <v/>
      </c>
      <c r="CW50" s="24" t="str">
        <f t="shared" si="59"/>
        <v/>
      </c>
      <c r="CX50" s="24" t="str">
        <f t="shared" si="60"/>
        <v/>
      </c>
      <c r="CY50" s="24" t="str">
        <f t="shared" si="61"/>
        <v/>
      </c>
      <c r="CZ50" s="1">
        <f t="shared" si="62"/>
        <v>0</v>
      </c>
      <c r="DA50" s="1">
        <f t="shared" si="63"/>
        <v>0</v>
      </c>
      <c r="DB50" s="24">
        <f t="shared" si="64"/>
        <v>0</v>
      </c>
      <c r="DC50" s="24" t="str">
        <f t="shared" si="129"/>
        <v/>
      </c>
      <c r="DD50" s="24">
        <f t="shared" si="66"/>
        <v>0</v>
      </c>
      <c r="DE50" s="24" t="str">
        <f t="shared" si="67"/>
        <v/>
      </c>
      <c r="DF50" s="24" t="str">
        <f t="shared" si="68"/>
        <v/>
      </c>
      <c r="DI50" s="24">
        <f t="shared" si="69"/>
        <v>1.793981481481785E-5</v>
      </c>
      <c r="DJ50" s="24" t="str">
        <f t="shared" si="70"/>
        <v/>
      </c>
      <c r="DK50" s="24" t="str">
        <f t="shared" si="71"/>
        <v/>
      </c>
      <c r="DL50" s="24" t="str">
        <f t="shared" si="72"/>
        <v/>
      </c>
      <c r="DM50" s="24" t="str">
        <f t="shared" si="73"/>
        <v/>
      </c>
      <c r="DN50" s="24" t="str">
        <f t="shared" si="74"/>
        <v/>
      </c>
      <c r="DO50" s="24" t="str">
        <f t="shared" si="75"/>
        <v/>
      </c>
      <c r="DP50" s="24" t="str">
        <f t="shared" si="76"/>
        <v/>
      </c>
      <c r="DQ50" s="24" t="str">
        <f t="shared" si="77"/>
        <v/>
      </c>
      <c r="DR50" s="24" t="str">
        <f t="shared" si="78"/>
        <v/>
      </c>
      <c r="DS50" s="24" t="str">
        <f t="shared" si="79"/>
        <v/>
      </c>
      <c r="DT50" s="24" t="str">
        <f t="shared" si="80"/>
        <v/>
      </c>
      <c r="DU50" s="24" t="str">
        <f t="shared" si="81"/>
        <v/>
      </c>
      <c r="DV50" s="1">
        <f t="shared" si="82"/>
        <v>1</v>
      </c>
      <c r="DW50" s="1">
        <f t="shared" si="83"/>
        <v>1</v>
      </c>
      <c r="DX50" s="24">
        <f t="shared" si="84"/>
        <v>1.793981481481785E-5</v>
      </c>
      <c r="DY50" s="24">
        <f t="shared" si="130"/>
        <v>1.793981481481785E-5</v>
      </c>
      <c r="DZ50" s="24">
        <f t="shared" si="86"/>
        <v>1.793981481481785E-5</v>
      </c>
      <c r="EA50" s="24">
        <f t="shared" si="87"/>
        <v>1.793981481481785E-5</v>
      </c>
      <c r="EB50" s="24" t="str">
        <f t="shared" si="88"/>
        <v/>
      </c>
      <c r="EE50" s="24" t="str">
        <f t="shared" si="89"/>
        <v/>
      </c>
      <c r="EF50" s="24" t="str">
        <f t="shared" si="90"/>
        <v/>
      </c>
      <c r="EG50" s="24">
        <f t="shared" si="91"/>
        <v>4.7453703703702332E-6</v>
      </c>
      <c r="EH50" s="24" t="str">
        <f t="shared" si="92"/>
        <v/>
      </c>
      <c r="EI50" s="24" t="str">
        <f t="shared" si="93"/>
        <v/>
      </c>
      <c r="EJ50" s="24" t="str">
        <f t="shared" si="94"/>
        <v/>
      </c>
      <c r="EK50" s="24" t="str">
        <f t="shared" si="95"/>
        <v/>
      </c>
      <c r="EL50" s="24" t="str">
        <f t="shared" si="96"/>
        <v/>
      </c>
      <c r="EM50" s="24" t="str">
        <f t="shared" si="97"/>
        <v/>
      </c>
      <c r="EN50" s="24" t="str">
        <f t="shared" si="98"/>
        <v/>
      </c>
      <c r="EO50" s="24" t="str">
        <f t="shared" si="99"/>
        <v/>
      </c>
      <c r="EP50" s="24" t="str">
        <f t="shared" si="100"/>
        <v/>
      </c>
      <c r="EQ50" s="24" t="str">
        <f t="shared" si="101"/>
        <v/>
      </c>
      <c r="ER50" s="1">
        <f t="shared" si="102"/>
        <v>0</v>
      </c>
      <c r="ES50" s="1">
        <f t="shared" si="103"/>
        <v>1</v>
      </c>
      <c r="ET50" s="24">
        <f t="shared" si="104"/>
        <v>4.7453703703702332E-6</v>
      </c>
      <c r="EU50" s="24">
        <f t="shared" si="131"/>
        <v>4.7453703703702332E-6</v>
      </c>
      <c r="EV50" s="24">
        <f t="shared" si="106"/>
        <v>4.7453703703702332E-6</v>
      </c>
      <c r="EW50" s="24">
        <f t="shared" si="107"/>
        <v>4.7453703703702332E-6</v>
      </c>
      <c r="EX50" s="24">
        <f t="shared" si="108"/>
        <v>4.7453703703702332E-6</v>
      </c>
      <c r="EZ50" s="24">
        <f t="shared" si="109"/>
        <v>4.3787584490740522E-5</v>
      </c>
      <c r="FA50" s="24">
        <f t="shared" si="110"/>
        <v>4.3787584490739933E-5</v>
      </c>
      <c r="FB50" s="40">
        <f t="shared" si="111"/>
        <v>-5.0935818063368998E-14</v>
      </c>
      <c r="FD50" s="24">
        <f t="shared" si="112"/>
        <v>1.793981481481785E-5</v>
      </c>
      <c r="FE50" s="24">
        <f t="shared" si="113"/>
        <v>9.2592592592852241E-7</v>
      </c>
      <c r="FG50" s="49">
        <f>K50</f>
        <v>1</v>
      </c>
      <c r="FH50" s="8">
        <f>C50</f>
        <v>3.78324729999993</v>
      </c>
      <c r="FI50" s="49">
        <f>L50</f>
        <v>0</v>
      </c>
      <c r="FJ50" s="49">
        <f t="shared" si="121"/>
        <v>1</v>
      </c>
      <c r="FK50" s="49">
        <f t="shared" si="121"/>
        <v>3</v>
      </c>
      <c r="FL50" s="51">
        <f t="shared" si="114"/>
        <v>1.5500000000002623</v>
      </c>
      <c r="FM50" s="49">
        <f t="shared" si="122"/>
        <v>0</v>
      </c>
      <c r="FN50" s="49">
        <f t="shared" si="122"/>
        <v>2</v>
      </c>
      <c r="FO50" s="51">
        <f t="shared" si="115"/>
        <v>1.8232472999997307</v>
      </c>
      <c r="FP50" s="51">
        <f t="shared" si="115"/>
        <v>0.91162364999986534</v>
      </c>
      <c r="FQ50" s="51">
        <f t="shared" si="115"/>
        <v>1.499999999999635</v>
      </c>
      <c r="FR50" s="51">
        <f t="shared" si="115"/>
        <v>1.499999999999635</v>
      </c>
      <c r="FS50" s="51">
        <f t="shared" si="115"/>
        <v>1.499999999999635</v>
      </c>
      <c r="FT50" s="1">
        <f t="shared" si="123"/>
        <v>0</v>
      </c>
      <c r="FU50" s="1">
        <f t="shared" si="123"/>
        <v>0</v>
      </c>
      <c r="FV50" s="51">
        <f t="shared" si="126"/>
        <v>0</v>
      </c>
      <c r="FW50" s="51" t="str">
        <f t="shared" si="126"/>
        <v/>
      </c>
      <c r="FX50" s="51">
        <f t="shared" si="126"/>
        <v>0</v>
      </c>
      <c r="FY50" s="51" t="str">
        <f t="shared" si="126"/>
        <v/>
      </c>
      <c r="FZ50" s="51" t="str">
        <f t="shared" si="126"/>
        <v/>
      </c>
      <c r="GA50" s="1">
        <f t="shared" si="124"/>
        <v>1</v>
      </c>
      <c r="GB50" s="1">
        <f t="shared" si="124"/>
        <v>1</v>
      </c>
      <c r="GC50" s="51">
        <f t="shared" si="117"/>
        <v>1.5500000000002623</v>
      </c>
      <c r="GD50" s="51">
        <f t="shared" si="117"/>
        <v>1.5500000000002623</v>
      </c>
      <c r="GE50" s="51">
        <f t="shared" si="117"/>
        <v>1.5500000000002623</v>
      </c>
      <c r="GF50" s="51">
        <f t="shared" si="117"/>
        <v>1.5500000000002623</v>
      </c>
      <c r="GG50" s="51" t="str">
        <f t="shared" si="117"/>
        <v/>
      </c>
      <c r="GH50" s="1">
        <f t="shared" si="125"/>
        <v>0</v>
      </c>
      <c r="GI50" s="1">
        <f t="shared" si="125"/>
        <v>1</v>
      </c>
      <c r="GJ50" s="40">
        <f t="shared" si="118"/>
        <v>0.40999999999998815</v>
      </c>
      <c r="GK50" s="40">
        <f t="shared" si="118"/>
        <v>0.40999999999998815</v>
      </c>
      <c r="GL50" s="40">
        <f t="shared" si="118"/>
        <v>0.40999999999998815</v>
      </c>
      <c r="GM50" s="40">
        <f t="shared" si="118"/>
        <v>0.40999999999998815</v>
      </c>
      <c r="GN50" s="40">
        <f t="shared" si="118"/>
        <v>0.40999999999998815</v>
      </c>
    </row>
    <row r="51" spans="1:196" hidden="1" x14ac:dyDescent="0.25">
      <c r="A51">
        <v>3</v>
      </c>
      <c r="B51">
        <v>0</v>
      </c>
      <c r="C51">
        <v>9.2166646999996154</v>
      </c>
      <c r="D51" s="11">
        <f t="shared" si="15"/>
        <v>2.6319058619212958E-2</v>
      </c>
      <c r="E51" s="11">
        <f t="shared" si="16"/>
        <v>2.6281828703703703E-2</v>
      </c>
      <c r="F51" s="1">
        <v>1</v>
      </c>
      <c r="G51" s="1" t="s">
        <v>283</v>
      </c>
      <c r="H51" s="1">
        <v>73</v>
      </c>
      <c r="J51" s="6"/>
      <c r="K51" s="23">
        <f t="shared" si="17"/>
        <v>1</v>
      </c>
      <c r="L51" s="23">
        <f t="shared" si="18"/>
        <v>1</v>
      </c>
      <c r="M51" s="6">
        <f t="shared" si="19"/>
        <v>0</v>
      </c>
      <c r="N51" s="6">
        <f t="shared" si="20"/>
        <v>1</v>
      </c>
      <c r="O51" s="57">
        <f t="shared" si="21"/>
        <v>0</v>
      </c>
      <c r="P51" s="4">
        <v>2.6212384259259258E-2</v>
      </c>
      <c r="Q51" s="4"/>
      <c r="R51" s="4"/>
      <c r="S51" s="4"/>
      <c r="T51" s="16"/>
      <c r="U51" s="4"/>
      <c r="V51" s="4"/>
      <c r="W51" s="16"/>
      <c r="X51" s="4"/>
      <c r="Y51" s="4"/>
      <c r="Z51" s="16"/>
      <c r="AA51" s="4"/>
      <c r="AB51" s="4"/>
      <c r="AC51" s="16"/>
      <c r="AD51" s="4"/>
      <c r="AE51" s="4"/>
      <c r="AF51" s="4">
        <v>2.6318518518518515E-2</v>
      </c>
      <c r="AG51" s="4">
        <f t="shared" si="22"/>
        <v>2.6281828703703703E-2</v>
      </c>
      <c r="AH51" s="4" t="str">
        <f t="shared" si="23"/>
        <v>EB</v>
      </c>
      <c r="AI51" s="4" t="str">
        <f t="shared" si="7"/>
        <v>X</v>
      </c>
      <c r="AJ51" s="1" t="s">
        <v>282</v>
      </c>
      <c r="AW51" s="1" t="str">
        <f t="shared" si="24"/>
        <v>surt</v>
      </c>
      <c r="AY51" s="1">
        <f t="shared" si="25"/>
        <v>999</v>
      </c>
      <c r="AZ51" s="1">
        <f t="shared" si="8"/>
        <v>0</v>
      </c>
      <c r="BA51" s="1">
        <f t="shared" si="26"/>
        <v>0</v>
      </c>
      <c r="BB51" s="1">
        <f t="shared" si="27"/>
        <v>0</v>
      </c>
      <c r="BC51" s="24">
        <f t="shared" si="28"/>
        <v>6.9444444444444892E-5</v>
      </c>
      <c r="BD51" s="24" t="str">
        <f t="shared" si="127"/>
        <v/>
      </c>
      <c r="BE51" s="24" t="str">
        <f t="shared" si="127"/>
        <v/>
      </c>
      <c r="BF51" s="24" t="str">
        <f t="shared" si="128"/>
        <v/>
      </c>
      <c r="BG51" s="24" t="str">
        <f t="shared" si="128"/>
        <v/>
      </c>
      <c r="BH51" s="24" t="str">
        <f t="shared" si="128"/>
        <v/>
      </c>
      <c r="BI51" s="24" t="str">
        <f t="shared" si="128"/>
        <v/>
      </c>
      <c r="BJ51" s="24" t="str">
        <f t="shared" si="128"/>
        <v/>
      </c>
      <c r="BK51" s="24" t="str">
        <f t="shared" si="128"/>
        <v/>
      </c>
      <c r="BL51" s="24" t="str">
        <f t="shared" si="128"/>
        <v/>
      </c>
      <c r="BM51" s="24" t="str">
        <f t="shared" si="128"/>
        <v/>
      </c>
      <c r="BN51" s="24" t="str">
        <f t="shared" si="128"/>
        <v/>
      </c>
      <c r="BO51" s="24" t="str">
        <f t="shared" si="119"/>
        <v/>
      </c>
      <c r="BQ51" s="24" t="str">
        <f t="shared" si="29"/>
        <v/>
      </c>
      <c r="BR51" s="24" t="str">
        <f t="shared" si="30"/>
        <v/>
      </c>
      <c r="BS51" s="24" t="str">
        <f t="shared" si="31"/>
        <v/>
      </c>
      <c r="BT51" s="24" t="str">
        <f t="shared" si="32"/>
        <v/>
      </c>
      <c r="BU51" s="24" t="str">
        <f t="shared" si="33"/>
        <v/>
      </c>
      <c r="BV51" s="24" t="str">
        <f t="shared" si="34"/>
        <v/>
      </c>
      <c r="BW51" s="24" t="str">
        <f t="shared" si="35"/>
        <v/>
      </c>
      <c r="BX51" s="24" t="str">
        <f t="shared" si="36"/>
        <v/>
      </c>
      <c r="BY51" s="24" t="str">
        <f t="shared" si="37"/>
        <v/>
      </c>
      <c r="BZ51" s="24" t="str">
        <f t="shared" si="38"/>
        <v/>
      </c>
      <c r="CA51" s="24" t="str">
        <f t="shared" si="39"/>
        <v/>
      </c>
      <c r="CB51" s="24" t="str">
        <f t="shared" si="40"/>
        <v/>
      </c>
      <c r="CC51" s="24" t="str">
        <f t="shared" si="41"/>
        <v/>
      </c>
      <c r="CD51" s="1">
        <f t="shared" si="42"/>
        <v>0</v>
      </c>
      <c r="CE51" s="1">
        <f t="shared" si="43"/>
        <v>0</v>
      </c>
      <c r="CF51" s="24">
        <f t="shared" si="44"/>
        <v>0</v>
      </c>
      <c r="CG51" s="24" t="str">
        <f t="shared" si="45"/>
        <v/>
      </c>
      <c r="CH51" s="24">
        <f t="shared" si="46"/>
        <v>0</v>
      </c>
      <c r="CI51" s="24" t="str">
        <f t="shared" si="47"/>
        <v/>
      </c>
      <c r="CJ51" s="24" t="str">
        <f t="shared" si="48"/>
        <v/>
      </c>
      <c r="CM51" s="24" t="str">
        <f t="shared" si="49"/>
        <v/>
      </c>
      <c r="CN51" s="24" t="str">
        <f t="shared" si="50"/>
        <v/>
      </c>
      <c r="CO51" s="24" t="str">
        <f t="shared" si="51"/>
        <v/>
      </c>
      <c r="CP51" s="24" t="str">
        <f t="shared" si="52"/>
        <v/>
      </c>
      <c r="CQ51" s="24" t="str">
        <f t="shared" si="53"/>
        <v/>
      </c>
      <c r="CR51" s="24" t="str">
        <f t="shared" si="54"/>
        <v/>
      </c>
      <c r="CS51" s="24" t="str">
        <f t="shared" si="55"/>
        <v/>
      </c>
      <c r="CT51" s="24" t="str">
        <f t="shared" si="56"/>
        <v/>
      </c>
      <c r="CU51" s="24" t="str">
        <f t="shared" si="57"/>
        <v/>
      </c>
      <c r="CV51" s="24" t="str">
        <f t="shared" si="58"/>
        <v/>
      </c>
      <c r="CW51" s="24" t="str">
        <f t="shared" si="59"/>
        <v/>
      </c>
      <c r="CX51" s="24" t="str">
        <f t="shared" si="60"/>
        <v/>
      </c>
      <c r="CY51" s="24" t="str">
        <f t="shared" si="61"/>
        <v/>
      </c>
      <c r="CZ51" s="1">
        <f t="shared" si="62"/>
        <v>0</v>
      </c>
      <c r="DA51" s="1">
        <f t="shared" si="63"/>
        <v>0</v>
      </c>
      <c r="DB51" s="24">
        <f t="shared" si="64"/>
        <v>0</v>
      </c>
      <c r="DC51" s="24" t="str">
        <f t="shared" si="129"/>
        <v/>
      </c>
      <c r="DD51" s="24">
        <f t="shared" si="66"/>
        <v>0</v>
      </c>
      <c r="DE51" s="24" t="str">
        <f t="shared" si="67"/>
        <v/>
      </c>
      <c r="DF51" s="24" t="str">
        <f t="shared" si="68"/>
        <v/>
      </c>
      <c r="DI51" s="24">
        <f t="shared" si="69"/>
        <v>6.9444444444444892E-5</v>
      </c>
      <c r="DJ51" s="24" t="str">
        <f t="shared" si="70"/>
        <v/>
      </c>
      <c r="DK51" s="24" t="str">
        <f t="shared" si="71"/>
        <v/>
      </c>
      <c r="DL51" s="24" t="str">
        <f t="shared" si="72"/>
        <v/>
      </c>
      <c r="DM51" s="24" t="str">
        <f t="shared" si="73"/>
        <v/>
      </c>
      <c r="DN51" s="24" t="str">
        <f t="shared" si="74"/>
        <v/>
      </c>
      <c r="DO51" s="24" t="str">
        <f t="shared" si="75"/>
        <v/>
      </c>
      <c r="DP51" s="24" t="str">
        <f t="shared" si="76"/>
        <v/>
      </c>
      <c r="DQ51" s="24" t="str">
        <f t="shared" si="77"/>
        <v/>
      </c>
      <c r="DR51" s="24" t="str">
        <f t="shared" si="78"/>
        <v/>
      </c>
      <c r="DS51" s="24" t="str">
        <f t="shared" si="79"/>
        <v/>
      </c>
      <c r="DT51" s="24" t="str">
        <f t="shared" si="80"/>
        <v/>
      </c>
      <c r="DU51" s="24" t="str">
        <f t="shared" si="81"/>
        <v/>
      </c>
      <c r="DV51" s="1">
        <f t="shared" si="82"/>
        <v>1</v>
      </c>
      <c r="DW51" s="1">
        <f t="shared" si="83"/>
        <v>1</v>
      </c>
      <c r="DX51" s="24">
        <f t="shared" si="84"/>
        <v>6.9444444444444892E-5</v>
      </c>
      <c r="DY51" s="24">
        <f t="shared" si="130"/>
        <v>6.9444444444444892E-5</v>
      </c>
      <c r="DZ51" s="24">
        <f t="shared" si="86"/>
        <v>6.9444444444444892E-5</v>
      </c>
      <c r="EA51" s="24">
        <f t="shared" si="87"/>
        <v>6.9444444444444892E-5</v>
      </c>
      <c r="EB51" s="24" t="str">
        <f t="shared" si="88"/>
        <v/>
      </c>
      <c r="EE51" s="24" t="str">
        <f t="shared" si="89"/>
        <v/>
      </c>
      <c r="EF51" s="24" t="str">
        <f t="shared" si="90"/>
        <v/>
      </c>
      <c r="EG51" s="24" t="str">
        <f t="shared" si="91"/>
        <v/>
      </c>
      <c r="EH51" s="24" t="str">
        <f t="shared" si="92"/>
        <v/>
      </c>
      <c r="EI51" s="24" t="str">
        <f t="shared" si="93"/>
        <v/>
      </c>
      <c r="EJ51" s="24" t="str">
        <f t="shared" si="94"/>
        <v/>
      </c>
      <c r="EK51" s="24" t="str">
        <f t="shared" si="95"/>
        <v/>
      </c>
      <c r="EL51" s="24" t="str">
        <f t="shared" si="96"/>
        <v/>
      </c>
      <c r="EM51" s="24" t="str">
        <f t="shared" si="97"/>
        <v/>
      </c>
      <c r="EN51" s="24" t="str">
        <f t="shared" si="98"/>
        <v/>
      </c>
      <c r="EO51" s="24" t="str">
        <f t="shared" si="99"/>
        <v/>
      </c>
      <c r="EP51" s="24" t="str">
        <f t="shared" si="100"/>
        <v/>
      </c>
      <c r="EQ51" s="24" t="str">
        <f t="shared" si="101"/>
        <v/>
      </c>
      <c r="ER51" s="1">
        <f t="shared" si="102"/>
        <v>0</v>
      </c>
      <c r="ES51" s="1">
        <f t="shared" si="103"/>
        <v>0</v>
      </c>
      <c r="ET51" s="24">
        <f t="shared" si="104"/>
        <v>0</v>
      </c>
      <c r="EU51" s="24" t="str">
        <f t="shared" si="131"/>
        <v/>
      </c>
      <c r="EV51" s="24">
        <f t="shared" si="106"/>
        <v>0</v>
      </c>
      <c r="EW51" s="24" t="str">
        <f t="shared" si="107"/>
        <v/>
      </c>
      <c r="EX51" s="24" t="str">
        <f t="shared" si="108"/>
        <v/>
      </c>
      <c r="EZ51" s="24">
        <f t="shared" si="109"/>
        <v>6.9444444444444892E-5</v>
      </c>
      <c r="FA51" s="24">
        <f t="shared" si="110"/>
        <v>6.9444444444444444E-5</v>
      </c>
      <c r="FB51" s="40">
        <f t="shared" si="111"/>
        <v>-3.8640965427383378E-14</v>
      </c>
      <c r="FD51" s="24" t="str">
        <f t="shared" si="112"/>
        <v/>
      </c>
      <c r="FE51" s="24" t="str">
        <f t="shared" si="113"/>
        <v/>
      </c>
      <c r="FG51" s="49">
        <f>K51</f>
        <v>1</v>
      </c>
      <c r="FH51" s="8">
        <f>C51</f>
        <v>9.2166646999996154</v>
      </c>
      <c r="FI51" s="49">
        <f>L51</f>
        <v>1</v>
      </c>
      <c r="FJ51" s="49">
        <f t="shared" si="121"/>
        <v>999</v>
      </c>
      <c r="FK51" s="49">
        <f t="shared" si="121"/>
        <v>0</v>
      </c>
      <c r="FL51" s="51" t="str">
        <f t="shared" si="114"/>
        <v/>
      </c>
      <c r="FM51" s="49">
        <f t="shared" si="122"/>
        <v>0</v>
      </c>
      <c r="FN51" s="49">
        <f t="shared" si="122"/>
        <v>0</v>
      </c>
      <c r="FO51" s="51">
        <f t="shared" si="115"/>
        <v>0</v>
      </c>
      <c r="FP51" s="51" t="str">
        <f t="shared" si="115"/>
        <v/>
      </c>
      <c r="FQ51" s="51">
        <f t="shared" si="115"/>
        <v>0</v>
      </c>
      <c r="FR51" s="51" t="str">
        <f t="shared" si="115"/>
        <v/>
      </c>
      <c r="FS51" s="51" t="str">
        <f t="shared" si="115"/>
        <v/>
      </c>
      <c r="FT51" s="1">
        <f t="shared" si="123"/>
        <v>0</v>
      </c>
      <c r="FU51" s="1">
        <f t="shared" si="123"/>
        <v>0</v>
      </c>
      <c r="FV51" s="51">
        <f t="shared" si="126"/>
        <v>0</v>
      </c>
      <c r="FW51" s="51" t="str">
        <f t="shared" si="126"/>
        <v/>
      </c>
      <c r="FX51" s="51">
        <f t="shared" si="126"/>
        <v>0</v>
      </c>
      <c r="FY51" s="51" t="str">
        <f t="shared" si="126"/>
        <v/>
      </c>
      <c r="FZ51" s="51" t="str">
        <f t="shared" si="126"/>
        <v/>
      </c>
      <c r="GA51" s="1">
        <f t="shared" si="124"/>
        <v>1</v>
      </c>
      <c r="GB51" s="1">
        <f t="shared" si="124"/>
        <v>1</v>
      </c>
      <c r="GC51" s="51">
        <f t="shared" si="117"/>
        <v>6.0000000000000391</v>
      </c>
      <c r="GD51" s="51">
        <f t="shared" si="117"/>
        <v>6.0000000000000391</v>
      </c>
      <c r="GE51" s="51">
        <f t="shared" si="117"/>
        <v>6.0000000000000391</v>
      </c>
      <c r="GF51" s="51">
        <f t="shared" si="117"/>
        <v>6.0000000000000391</v>
      </c>
      <c r="GG51" s="51" t="str">
        <f t="shared" si="117"/>
        <v/>
      </c>
      <c r="GH51" s="1">
        <f t="shared" si="125"/>
        <v>0</v>
      </c>
      <c r="GI51" s="1">
        <f t="shared" si="125"/>
        <v>0</v>
      </c>
      <c r="GJ51" s="40">
        <f t="shared" si="118"/>
        <v>0</v>
      </c>
      <c r="GK51" s="40" t="str">
        <f t="shared" si="118"/>
        <v/>
      </c>
      <c r="GL51" s="40">
        <f t="shared" si="118"/>
        <v>0</v>
      </c>
      <c r="GM51" s="40" t="str">
        <f t="shared" si="118"/>
        <v/>
      </c>
      <c r="GN51" s="40" t="str">
        <f t="shared" si="118"/>
        <v/>
      </c>
    </row>
    <row r="52" spans="1:196" hidden="1" x14ac:dyDescent="0.25">
      <c r="A52">
        <v>3</v>
      </c>
      <c r="B52">
        <v>0</v>
      </c>
      <c r="C52">
        <v>7.55</v>
      </c>
      <c r="D52" s="11">
        <f t="shared" si="15"/>
        <v>2.5065740740740743E-2</v>
      </c>
      <c r="E52" s="11">
        <f t="shared" si="16"/>
        <v>2.5047800925925928E-2</v>
      </c>
      <c r="F52" s="1">
        <v>1</v>
      </c>
      <c r="G52" s="1" t="s">
        <v>283</v>
      </c>
      <c r="H52" s="1">
        <v>74</v>
      </c>
      <c r="J52" s="6"/>
      <c r="K52" s="23">
        <f t="shared" si="17"/>
        <v>1</v>
      </c>
      <c r="L52" s="23">
        <f t="shared" si="18"/>
        <v>1</v>
      </c>
      <c r="M52" s="6">
        <f t="shared" si="19"/>
        <v>0</v>
      </c>
      <c r="N52" s="6">
        <f t="shared" si="20"/>
        <v>0</v>
      </c>
      <c r="O52" s="57">
        <f t="shared" si="21"/>
        <v>1</v>
      </c>
      <c r="P52" s="4">
        <v>2.4978356481481483E-2</v>
      </c>
      <c r="Q52" s="4">
        <v>2.4981712962962963E-2</v>
      </c>
      <c r="R52" s="4">
        <v>2.4982986111111109E-2</v>
      </c>
      <c r="S52" s="4"/>
      <c r="T52" s="16">
        <v>2.4982986111111109E-2</v>
      </c>
      <c r="U52" s="4"/>
      <c r="V52" s="4"/>
      <c r="W52" s="16"/>
      <c r="X52" s="4"/>
      <c r="Y52" s="4"/>
      <c r="Z52" s="16"/>
      <c r="AA52" s="4"/>
      <c r="AB52" s="4"/>
      <c r="AC52" s="16"/>
      <c r="AD52" s="4"/>
      <c r="AE52" s="4"/>
      <c r="AF52" s="4">
        <v>2.5064930555555556E-2</v>
      </c>
      <c r="AG52" s="4">
        <f t="shared" si="22"/>
        <v>2.5047800925925928E-2</v>
      </c>
      <c r="AH52" s="4" t="str">
        <f t="shared" si="23"/>
        <v>EB</v>
      </c>
      <c r="AI52" s="4" t="str">
        <f t="shared" si="7"/>
        <v>X</v>
      </c>
      <c r="AJ52" s="1" t="s">
        <v>282</v>
      </c>
      <c r="AK52" s="17" t="s">
        <v>280</v>
      </c>
      <c r="AW52" s="1" t="str">
        <f t="shared" si="24"/>
        <v>ic</v>
      </c>
      <c r="AY52" s="1">
        <f t="shared" si="25"/>
        <v>1</v>
      </c>
      <c r="AZ52" s="1">
        <f t="shared" si="8"/>
        <v>1</v>
      </c>
      <c r="BA52" s="1">
        <f t="shared" si="26"/>
        <v>1</v>
      </c>
      <c r="BB52" s="1">
        <f t="shared" si="27"/>
        <v>0</v>
      </c>
      <c r="BC52" s="24">
        <f t="shared" si="28"/>
        <v>4.6296296296252648E-6</v>
      </c>
      <c r="BD52" s="24" t="str">
        <f t="shared" si="127"/>
        <v/>
      </c>
      <c r="BE52" s="24" t="str">
        <f t="shared" si="127"/>
        <v/>
      </c>
      <c r="BF52" s="24" t="str">
        <f t="shared" si="128"/>
        <v/>
      </c>
      <c r="BG52" s="24" t="str">
        <f t="shared" si="128"/>
        <v/>
      </c>
      <c r="BH52" s="24" t="str">
        <f t="shared" si="128"/>
        <v/>
      </c>
      <c r="BI52" s="24" t="str">
        <f t="shared" si="128"/>
        <v/>
      </c>
      <c r="BJ52" s="24" t="str">
        <f t="shared" si="128"/>
        <v/>
      </c>
      <c r="BK52" s="24" t="str">
        <f t="shared" si="128"/>
        <v/>
      </c>
      <c r="BL52" s="24" t="str">
        <f t="shared" si="128"/>
        <v/>
      </c>
      <c r="BM52" s="24" t="str">
        <f t="shared" si="128"/>
        <v/>
      </c>
      <c r="BN52" s="24" t="str">
        <f t="shared" si="128"/>
        <v/>
      </c>
      <c r="BO52" s="24">
        <f t="shared" si="119"/>
        <v>6.4814814814819627E-5</v>
      </c>
      <c r="BQ52" s="24" t="str">
        <f t="shared" si="29"/>
        <v/>
      </c>
      <c r="BR52" s="24" t="str">
        <f t="shared" si="30"/>
        <v/>
      </c>
      <c r="BS52" s="24" t="str">
        <f t="shared" si="31"/>
        <v/>
      </c>
      <c r="BT52" s="24" t="str">
        <f t="shared" si="32"/>
        <v/>
      </c>
      <c r="BU52" s="24" t="str">
        <f t="shared" si="33"/>
        <v/>
      </c>
      <c r="BV52" s="24" t="str">
        <f t="shared" si="34"/>
        <v/>
      </c>
      <c r="BW52" s="24" t="str">
        <f t="shared" si="35"/>
        <v/>
      </c>
      <c r="BX52" s="24" t="str">
        <f t="shared" si="36"/>
        <v/>
      </c>
      <c r="BY52" s="24" t="str">
        <f t="shared" si="37"/>
        <v/>
      </c>
      <c r="BZ52" s="24" t="str">
        <f t="shared" si="38"/>
        <v/>
      </c>
      <c r="CA52" s="24" t="str">
        <f t="shared" si="39"/>
        <v/>
      </c>
      <c r="CB52" s="24" t="str">
        <f t="shared" si="40"/>
        <v/>
      </c>
      <c r="CC52" s="24">
        <f t="shared" si="41"/>
        <v>6.4814814814819627E-5</v>
      </c>
      <c r="CD52" s="1">
        <f t="shared" si="42"/>
        <v>0</v>
      </c>
      <c r="CE52" s="1">
        <f t="shared" si="43"/>
        <v>1</v>
      </c>
      <c r="CF52" s="24">
        <f t="shared" si="44"/>
        <v>6.4814814814819627E-5</v>
      </c>
      <c r="CG52" s="24">
        <f t="shared" si="45"/>
        <v>6.4814814814819627E-5</v>
      </c>
      <c r="CH52" s="24">
        <f t="shared" si="46"/>
        <v>6.4814814814819627E-5</v>
      </c>
      <c r="CI52" s="24">
        <f t="shared" si="47"/>
        <v>6.4814814814819627E-5</v>
      </c>
      <c r="CJ52" s="24">
        <f t="shared" si="48"/>
        <v>6.4814814814819627E-5</v>
      </c>
      <c r="CM52" s="24" t="str">
        <f t="shared" si="49"/>
        <v/>
      </c>
      <c r="CN52" s="24" t="str">
        <f t="shared" si="50"/>
        <v/>
      </c>
      <c r="CO52" s="24" t="str">
        <f t="shared" si="51"/>
        <v/>
      </c>
      <c r="CP52" s="24" t="str">
        <f t="shared" si="52"/>
        <v/>
      </c>
      <c r="CQ52" s="24" t="str">
        <f t="shared" si="53"/>
        <v/>
      </c>
      <c r="CR52" s="24" t="str">
        <f t="shared" si="54"/>
        <v/>
      </c>
      <c r="CS52" s="24" t="str">
        <f t="shared" si="55"/>
        <v/>
      </c>
      <c r="CT52" s="24" t="str">
        <f t="shared" si="56"/>
        <v/>
      </c>
      <c r="CU52" s="24" t="str">
        <f t="shared" si="57"/>
        <v/>
      </c>
      <c r="CV52" s="24" t="str">
        <f t="shared" si="58"/>
        <v/>
      </c>
      <c r="CW52" s="24" t="str">
        <f t="shared" si="59"/>
        <v/>
      </c>
      <c r="CX52" s="24" t="str">
        <f t="shared" si="60"/>
        <v/>
      </c>
      <c r="CY52" s="24" t="str">
        <f t="shared" si="61"/>
        <v/>
      </c>
      <c r="CZ52" s="1">
        <f t="shared" si="62"/>
        <v>0</v>
      </c>
      <c r="DA52" s="1">
        <f t="shared" si="63"/>
        <v>0</v>
      </c>
      <c r="DB52" s="24">
        <f t="shared" si="64"/>
        <v>0</v>
      </c>
      <c r="DC52" s="24" t="str">
        <f t="shared" si="129"/>
        <v/>
      </c>
      <c r="DD52" s="24">
        <f t="shared" si="66"/>
        <v>0</v>
      </c>
      <c r="DE52" s="24" t="str">
        <f t="shared" si="67"/>
        <v/>
      </c>
      <c r="DF52" s="24" t="str">
        <f t="shared" si="68"/>
        <v/>
      </c>
      <c r="DI52" s="24">
        <f t="shared" si="69"/>
        <v>4.6296296296252648E-6</v>
      </c>
      <c r="DJ52" s="24" t="str">
        <f t="shared" si="70"/>
        <v/>
      </c>
      <c r="DK52" s="24" t="str">
        <f t="shared" si="71"/>
        <v/>
      </c>
      <c r="DL52" s="24" t="str">
        <f t="shared" si="72"/>
        <v/>
      </c>
      <c r="DM52" s="24" t="str">
        <f t="shared" si="73"/>
        <v/>
      </c>
      <c r="DN52" s="24" t="str">
        <f t="shared" si="74"/>
        <v/>
      </c>
      <c r="DO52" s="24" t="str">
        <f t="shared" si="75"/>
        <v/>
      </c>
      <c r="DP52" s="24" t="str">
        <f t="shared" si="76"/>
        <v/>
      </c>
      <c r="DQ52" s="24" t="str">
        <f t="shared" si="77"/>
        <v/>
      </c>
      <c r="DR52" s="24" t="str">
        <f t="shared" si="78"/>
        <v/>
      </c>
      <c r="DS52" s="24" t="str">
        <f t="shared" si="79"/>
        <v/>
      </c>
      <c r="DT52" s="24" t="str">
        <f t="shared" si="80"/>
        <v/>
      </c>
      <c r="DU52" s="24" t="str">
        <f t="shared" si="81"/>
        <v/>
      </c>
      <c r="DV52" s="1">
        <f t="shared" si="82"/>
        <v>1</v>
      </c>
      <c r="DW52" s="1">
        <f t="shared" si="83"/>
        <v>1</v>
      </c>
      <c r="DX52" s="24">
        <f t="shared" si="84"/>
        <v>4.6296296296252648E-6</v>
      </c>
      <c r="DY52" s="24">
        <f t="shared" si="130"/>
        <v>4.6296296296252648E-6</v>
      </c>
      <c r="DZ52" s="24">
        <f t="shared" si="86"/>
        <v>4.6296296296252648E-6</v>
      </c>
      <c r="EA52" s="24">
        <f t="shared" si="87"/>
        <v>4.6296296296252648E-6</v>
      </c>
      <c r="EB52" s="24" t="str">
        <f t="shared" si="88"/>
        <v/>
      </c>
      <c r="EE52" s="24" t="str">
        <f t="shared" si="89"/>
        <v/>
      </c>
      <c r="EF52" s="24" t="str">
        <f t="shared" si="90"/>
        <v/>
      </c>
      <c r="EG52" s="24" t="str">
        <f t="shared" si="91"/>
        <v/>
      </c>
      <c r="EH52" s="24" t="str">
        <f t="shared" si="92"/>
        <v/>
      </c>
      <c r="EI52" s="24" t="str">
        <f t="shared" si="93"/>
        <v/>
      </c>
      <c r="EJ52" s="24" t="str">
        <f t="shared" si="94"/>
        <v/>
      </c>
      <c r="EK52" s="24" t="str">
        <f t="shared" si="95"/>
        <v/>
      </c>
      <c r="EL52" s="24" t="str">
        <f t="shared" si="96"/>
        <v/>
      </c>
      <c r="EM52" s="24" t="str">
        <f t="shared" si="97"/>
        <v/>
      </c>
      <c r="EN52" s="24" t="str">
        <f t="shared" si="98"/>
        <v/>
      </c>
      <c r="EO52" s="24" t="str">
        <f t="shared" si="99"/>
        <v/>
      </c>
      <c r="EP52" s="24" t="str">
        <f t="shared" si="100"/>
        <v/>
      </c>
      <c r="EQ52" s="24" t="str">
        <f t="shared" si="101"/>
        <v/>
      </c>
      <c r="ER52" s="1">
        <f t="shared" si="102"/>
        <v>0</v>
      </c>
      <c r="ES52" s="1">
        <f t="shared" si="103"/>
        <v>0</v>
      </c>
      <c r="ET52" s="24">
        <f t="shared" si="104"/>
        <v>0</v>
      </c>
      <c r="EU52" s="24" t="str">
        <f t="shared" si="131"/>
        <v/>
      </c>
      <c r="EV52" s="24">
        <f t="shared" si="106"/>
        <v>0</v>
      </c>
      <c r="EW52" s="24" t="str">
        <f t="shared" si="107"/>
        <v/>
      </c>
      <c r="EX52" s="24" t="str">
        <f t="shared" si="108"/>
        <v/>
      </c>
      <c r="EZ52" s="24">
        <f t="shared" si="109"/>
        <v>6.9444444444444892E-5</v>
      </c>
      <c r="FA52" s="24">
        <f t="shared" si="110"/>
        <v>6.9444444444444444E-5</v>
      </c>
      <c r="FB52" s="40">
        <f t="shared" si="111"/>
        <v>-3.8640965427383378E-14</v>
      </c>
      <c r="FD52" s="24">
        <f t="shared" si="112"/>
        <v>4.6296296296252648E-6</v>
      </c>
      <c r="FE52" s="24">
        <f t="shared" si="113"/>
        <v>1.2731481481460805E-6</v>
      </c>
      <c r="FG52" s="49">
        <f>K52</f>
        <v>1</v>
      </c>
      <c r="FH52" s="8">
        <f>C52</f>
        <v>7.55</v>
      </c>
      <c r="FI52" s="49">
        <f>L52</f>
        <v>1</v>
      </c>
      <c r="FJ52" s="49">
        <f t="shared" si="121"/>
        <v>1</v>
      </c>
      <c r="FK52" s="49">
        <f t="shared" si="121"/>
        <v>1</v>
      </c>
      <c r="FL52" s="51">
        <f t="shared" si="114"/>
        <v>0.39999999999962288</v>
      </c>
      <c r="FM52" s="49">
        <f t="shared" si="122"/>
        <v>0</v>
      </c>
      <c r="FN52" s="49">
        <f t="shared" si="122"/>
        <v>1</v>
      </c>
      <c r="FO52" s="51">
        <f t="shared" si="115"/>
        <v>5.6000000000004153</v>
      </c>
      <c r="FP52" s="51">
        <f t="shared" si="115"/>
        <v>5.6000000000004153</v>
      </c>
      <c r="FQ52" s="51">
        <f t="shared" si="115"/>
        <v>5.6000000000004153</v>
      </c>
      <c r="FR52" s="51">
        <f t="shared" si="115"/>
        <v>5.6000000000004153</v>
      </c>
      <c r="FS52" s="51">
        <f t="shared" si="115"/>
        <v>5.6000000000004153</v>
      </c>
      <c r="FT52" s="1">
        <f t="shared" si="123"/>
        <v>0</v>
      </c>
      <c r="FU52" s="1">
        <f t="shared" si="123"/>
        <v>0</v>
      </c>
      <c r="FV52" s="51">
        <f t="shared" si="126"/>
        <v>0</v>
      </c>
      <c r="FW52" s="51" t="str">
        <f t="shared" si="126"/>
        <v/>
      </c>
      <c r="FX52" s="51">
        <f t="shared" si="126"/>
        <v>0</v>
      </c>
      <c r="FY52" s="51" t="str">
        <f t="shared" si="126"/>
        <v/>
      </c>
      <c r="FZ52" s="51" t="str">
        <f t="shared" si="126"/>
        <v/>
      </c>
      <c r="GA52" s="1">
        <f t="shared" si="124"/>
        <v>1</v>
      </c>
      <c r="GB52" s="1">
        <f t="shared" si="124"/>
        <v>1</v>
      </c>
      <c r="GC52" s="51">
        <f t="shared" si="117"/>
        <v>0.39999999999962288</v>
      </c>
      <c r="GD52" s="51">
        <f t="shared" si="117"/>
        <v>0.39999999999962288</v>
      </c>
      <c r="GE52" s="51">
        <f t="shared" si="117"/>
        <v>0.39999999999962288</v>
      </c>
      <c r="GF52" s="51">
        <f t="shared" si="117"/>
        <v>0.39999999999962288</v>
      </c>
      <c r="GG52" s="51" t="str">
        <f t="shared" si="117"/>
        <v/>
      </c>
      <c r="GH52" s="1">
        <f t="shared" si="125"/>
        <v>0</v>
      </c>
      <c r="GI52" s="1">
        <f t="shared" si="125"/>
        <v>0</v>
      </c>
      <c r="GJ52" s="40">
        <f t="shared" si="118"/>
        <v>0</v>
      </c>
      <c r="GK52" s="40" t="str">
        <f t="shared" si="118"/>
        <v/>
      </c>
      <c r="GL52" s="40">
        <f t="shared" si="118"/>
        <v>0</v>
      </c>
      <c r="GM52" s="40" t="str">
        <f t="shared" si="118"/>
        <v/>
      </c>
      <c r="GN52" s="40" t="str">
        <f t="shared" si="118"/>
        <v/>
      </c>
    </row>
    <row r="53" spans="1:196" hidden="1" x14ac:dyDescent="0.25">
      <c r="A53">
        <v>3</v>
      </c>
      <c r="B53">
        <v>0</v>
      </c>
      <c r="C53">
        <v>9.1833332999995907</v>
      </c>
      <c r="D53" s="11">
        <f t="shared" si="15"/>
        <v>2.8688464505787031E-2</v>
      </c>
      <c r="E53" s="11">
        <f t="shared" si="16"/>
        <v>2.8651620370370369E-2</v>
      </c>
      <c r="F53" s="1">
        <v>1</v>
      </c>
      <c r="G53" s="1" t="s">
        <v>283</v>
      </c>
      <c r="H53" s="1">
        <v>75</v>
      </c>
      <c r="J53" s="6"/>
      <c r="K53" s="23">
        <f t="shared" si="17"/>
        <v>1</v>
      </c>
      <c r="L53" s="23">
        <f t="shared" si="18"/>
        <v>1</v>
      </c>
      <c r="M53" s="6">
        <f t="shared" si="19"/>
        <v>0</v>
      </c>
      <c r="N53" s="6">
        <f t="shared" si="20"/>
        <v>0</v>
      </c>
      <c r="O53" s="57">
        <f t="shared" si="21"/>
        <v>0</v>
      </c>
      <c r="P53" s="4">
        <v>2.8582175925925924E-2</v>
      </c>
      <c r="Q53" s="4">
        <v>2.8587731481481481E-2</v>
      </c>
      <c r="R53" s="4">
        <v>2.8589120370370372E-2</v>
      </c>
      <c r="S53" s="4">
        <v>2.8643171296296299E-2</v>
      </c>
      <c r="T53" s="16">
        <v>2.8589120370370372E-2</v>
      </c>
      <c r="U53" s="4">
        <v>2.8643171296296299E-2</v>
      </c>
      <c r="V53" s="4">
        <v>2.8651504629629631E-2</v>
      </c>
      <c r="W53" s="16"/>
      <c r="X53" s="4"/>
      <c r="Y53" s="4"/>
      <c r="Z53" s="16"/>
      <c r="AA53" s="4"/>
      <c r="AB53" s="4"/>
      <c r="AC53" s="16"/>
      <c r="AD53" s="4"/>
      <c r="AE53" s="4"/>
      <c r="AF53" s="4">
        <v>2.8687500000000001E-2</v>
      </c>
      <c r="AG53" s="4">
        <f t="shared" si="22"/>
        <v>2.8651620370370369E-2</v>
      </c>
      <c r="AH53" s="4" t="str">
        <f t="shared" si="23"/>
        <v>EB</v>
      </c>
      <c r="AI53" s="4" t="str">
        <f t="shared" si="7"/>
        <v>X</v>
      </c>
      <c r="AJ53" s="1" t="s">
        <v>282</v>
      </c>
      <c r="AK53" s="17" t="s">
        <v>280</v>
      </c>
      <c r="AL53" s="1" t="s">
        <v>281</v>
      </c>
      <c r="AM53" s="1" t="s">
        <v>280</v>
      </c>
      <c r="AW53" s="1" t="str">
        <f t="shared" si="24"/>
        <v>ic</v>
      </c>
      <c r="AY53" s="1">
        <f t="shared" si="25"/>
        <v>1</v>
      </c>
      <c r="AZ53" s="1">
        <f>COUNTIF(T53:AE53,"&gt;0")</f>
        <v>3</v>
      </c>
      <c r="BA53" s="1">
        <f t="shared" si="26"/>
        <v>3</v>
      </c>
      <c r="BB53" s="1">
        <f t="shared" si="27"/>
        <v>0</v>
      </c>
      <c r="BC53" s="24">
        <f t="shared" si="28"/>
        <v>6.9444444444483056E-6</v>
      </c>
      <c r="BD53" s="24">
        <f t="shared" si="127"/>
        <v>5.4050925925926141E-5</v>
      </c>
      <c r="BE53" s="24">
        <f t="shared" si="127"/>
        <v>8.3333333333324155E-6</v>
      </c>
      <c r="BF53" s="24" t="str">
        <f t="shared" si="128"/>
        <v/>
      </c>
      <c r="BG53" s="24" t="str">
        <f t="shared" si="128"/>
        <v/>
      </c>
      <c r="BH53" s="24" t="str">
        <f t="shared" si="128"/>
        <v/>
      </c>
      <c r="BI53" s="24" t="str">
        <f t="shared" si="128"/>
        <v/>
      </c>
      <c r="BJ53" s="24" t="str">
        <f t="shared" si="128"/>
        <v/>
      </c>
      <c r="BK53" s="24" t="str">
        <f t="shared" si="128"/>
        <v/>
      </c>
      <c r="BL53" s="24" t="str">
        <f t="shared" si="128"/>
        <v/>
      </c>
      <c r="BM53" s="24" t="str">
        <f t="shared" si="128"/>
        <v/>
      </c>
      <c r="BN53" s="24" t="str">
        <f t="shared" si="128"/>
        <v/>
      </c>
      <c r="BO53" s="24">
        <f t="shared" si="119"/>
        <v>1.1574074073802953E-7</v>
      </c>
      <c r="BQ53" s="24" t="str">
        <f t="shared" si="29"/>
        <v/>
      </c>
      <c r="BR53" s="24">
        <f t="shared" si="30"/>
        <v>5.4050925925926141E-5</v>
      </c>
      <c r="BS53" s="24" t="str">
        <f t="shared" si="31"/>
        <v/>
      </c>
      <c r="BT53" s="24" t="str">
        <f t="shared" si="32"/>
        <v/>
      </c>
      <c r="BU53" s="24" t="str">
        <f t="shared" si="33"/>
        <v/>
      </c>
      <c r="BV53" s="24" t="str">
        <f t="shared" si="34"/>
        <v/>
      </c>
      <c r="BW53" s="24" t="str">
        <f t="shared" si="35"/>
        <v/>
      </c>
      <c r="BX53" s="24" t="str">
        <f t="shared" si="36"/>
        <v/>
      </c>
      <c r="BY53" s="24" t="str">
        <f t="shared" si="37"/>
        <v/>
      </c>
      <c r="BZ53" s="24" t="str">
        <f t="shared" si="38"/>
        <v/>
      </c>
      <c r="CA53" s="24" t="str">
        <f t="shared" si="39"/>
        <v/>
      </c>
      <c r="CB53" s="24" t="str">
        <f t="shared" si="40"/>
        <v/>
      </c>
      <c r="CC53" s="24">
        <f t="shared" si="41"/>
        <v>1.1574074073802953E-7</v>
      </c>
      <c r="CD53" s="1">
        <f t="shared" si="42"/>
        <v>0</v>
      </c>
      <c r="CE53" s="1">
        <f t="shared" si="43"/>
        <v>2</v>
      </c>
      <c r="CF53" s="24">
        <f t="shared" si="44"/>
        <v>5.4166666666664171E-5</v>
      </c>
      <c r="CG53" s="24">
        <f t="shared" si="45"/>
        <v>2.7083333333332085E-5</v>
      </c>
      <c r="CH53" s="24">
        <f t="shared" si="46"/>
        <v>5.4050925925926141E-5</v>
      </c>
      <c r="CI53" s="24">
        <f t="shared" si="47"/>
        <v>5.4050925925926141E-5</v>
      </c>
      <c r="CJ53" s="24">
        <f t="shared" si="48"/>
        <v>5.4050925925926141E-5</v>
      </c>
      <c r="CM53" s="24" t="str">
        <f t="shared" si="49"/>
        <v/>
      </c>
      <c r="CN53" s="24" t="str">
        <f t="shared" si="50"/>
        <v/>
      </c>
      <c r="CO53" s="24" t="str">
        <f t="shared" si="51"/>
        <v/>
      </c>
      <c r="CP53" s="24" t="str">
        <f t="shared" si="52"/>
        <v/>
      </c>
      <c r="CQ53" s="24" t="str">
        <f t="shared" si="53"/>
        <v/>
      </c>
      <c r="CR53" s="24" t="str">
        <f t="shared" si="54"/>
        <v/>
      </c>
      <c r="CS53" s="24" t="str">
        <f t="shared" si="55"/>
        <v/>
      </c>
      <c r="CT53" s="24" t="str">
        <f t="shared" si="56"/>
        <v/>
      </c>
      <c r="CU53" s="24" t="str">
        <f t="shared" si="57"/>
        <v/>
      </c>
      <c r="CV53" s="24" t="str">
        <f t="shared" si="58"/>
        <v/>
      </c>
      <c r="CW53" s="24" t="str">
        <f t="shared" si="59"/>
        <v/>
      </c>
      <c r="CX53" s="24" t="str">
        <f t="shared" si="60"/>
        <v/>
      </c>
      <c r="CY53" s="24" t="str">
        <f t="shared" si="61"/>
        <v/>
      </c>
      <c r="CZ53" s="1">
        <f t="shared" si="62"/>
        <v>0</v>
      </c>
      <c r="DA53" s="1">
        <f t="shared" si="63"/>
        <v>0</v>
      </c>
      <c r="DB53" s="24">
        <f t="shared" si="64"/>
        <v>0</v>
      </c>
      <c r="DC53" s="24" t="str">
        <f t="shared" si="129"/>
        <v/>
      </c>
      <c r="DD53" s="24">
        <f t="shared" si="66"/>
        <v>0</v>
      </c>
      <c r="DE53" s="24" t="str">
        <f t="shared" si="67"/>
        <v/>
      </c>
      <c r="DF53" s="24" t="str">
        <f t="shared" si="68"/>
        <v/>
      </c>
      <c r="DI53" s="24">
        <f t="shared" si="69"/>
        <v>6.9444444444483056E-6</v>
      </c>
      <c r="DJ53" s="24" t="str">
        <f t="shared" si="70"/>
        <v/>
      </c>
      <c r="DK53" s="24" t="str">
        <f t="shared" si="71"/>
        <v/>
      </c>
      <c r="DL53" s="24" t="str">
        <f t="shared" si="72"/>
        <v/>
      </c>
      <c r="DM53" s="24" t="str">
        <f t="shared" si="73"/>
        <v/>
      </c>
      <c r="DN53" s="24" t="str">
        <f t="shared" si="74"/>
        <v/>
      </c>
      <c r="DO53" s="24" t="str">
        <f t="shared" si="75"/>
        <v/>
      </c>
      <c r="DP53" s="24" t="str">
        <f t="shared" si="76"/>
        <v/>
      </c>
      <c r="DQ53" s="24" t="str">
        <f t="shared" si="77"/>
        <v/>
      </c>
      <c r="DR53" s="24" t="str">
        <f t="shared" si="78"/>
        <v/>
      </c>
      <c r="DS53" s="24" t="str">
        <f t="shared" si="79"/>
        <v/>
      </c>
      <c r="DT53" s="24" t="str">
        <f t="shared" si="80"/>
        <v/>
      </c>
      <c r="DU53" s="24" t="str">
        <f t="shared" si="81"/>
        <v/>
      </c>
      <c r="DV53" s="1">
        <f t="shared" si="82"/>
        <v>1</v>
      </c>
      <c r="DW53" s="1">
        <f t="shared" si="83"/>
        <v>1</v>
      </c>
      <c r="DX53" s="24">
        <f t="shared" si="84"/>
        <v>6.9444444444483056E-6</v>
      </c>
      <c r="DY53" s="24">
        <f t="shared" si="130"/>
        <v>6.9444444444483056E-6</v>
      </c>
      <c r="DZ53" s="24">
        <f t="shared" si="86"/>
        <v>6.9444444444483056E-6</v>
      </c>
      <c r="EA53" s="24">
        <f t="shared" si="87"/>
        <v>6.9444444444483056E-6</v>
      </c>
      <c r="EB53" s="24" t="str">
        <f t="shared" si="88"/>
        <v/>
      </c>
      <c r="EE53" s="24" t="str">
        <f t="shared" si="89"/>
        <v/>
      </c>
      <c r="EF53" s="24" t="str">
        <f t="shared" si="90"/>
        <v/>
      </c>
      <c r="EG53" s="24">
        <f t="shared" si="91"/>
        <v>8.3333333333324155E-6</v>
      </c>
      <c r="EH53" s="24" t="str">
        <f t="shared" si="92"/>
        <v/>
      </c>
      <c r="EI53" s="24" t="str">
        <f t="shared" si="93"/>
        <v/>
      </c>
      <c r="EJ53" s="24" t="str">
        <f t="shared" si="94"/>
        <v/>
      </c>
      <c r="EK53" s="24" t="str">
        <f t="shared" si="95"/>
        <v/>
      </c>
      <c r="EL53" s="24" t="str">
        <f t="shared" si="96"/>
        <v/>
      </c>
      <c r="EM53" s="24" t="str">
        <f t="shared" si="97"/>
        <v/>
      </c>
      <c r="EN53" s="24" t="str">
        <f t="shared" si="98"/>
        <v/>
      </c>
      <c r="EO53" s="24" t="str">
        <f t="shared" si="99"/>
        <v/>
      </c>
      <c r="EP53" s="24" t="str">
        <f t="shared" si="100"/>
        <v/>
      </c>
      <c r="EQ53" s="24" t="str">
        <f t="shared" si="101"/>
        <v/>
      </c>
      <c r="ER53" s="1">
        <f t="shared" si="102"/>
        <v>0</v>
      </c>
      <c r="ES53" s="1">
        <f t="shared" si="103"/>
        <v>1</v>
      </c>
      <c r="ET53" s="24">
        <f t="shared" si="104"/>
        <v>8.3333333333324155E-6</v>
      </c>
      <c r="EU53" s="24">
        <f t="shared" si="131"/>
        <v>8.3333333333324155E-6</v>
      </c>
      <c r="EV53" s="24">
        <f t="shared" si="106"/>
        <v>8.3333333333324155E-6</v>
      </c>
      <c r="EW53" s="24">
        <f t="shared" si="107"/>
        <v>8.3333333333324155E-6</v>
      </c>
      <c r="EX53" s="24">
        <f t="shared" si="108"/>
        <v>8.3333333333324155E-6</v>
      </c>
      <c r="EZ53" s="24">
        <f t="shared" si="109"/>
        <v>6.9444444444444892E-5</v>
      </c>
      <c r="FA53" s="24">
        <f t="shared" si="110"/>
        <v>6.9444444444444444E-5</v>
      </c>
      <c r="FB53" s="40">
        <f t="shared" si="111"/>
        <v>-3.8640965427383378E-14</v>
      </c>
      <c r="FD53" s="24">
        <f t="shared" si="112"/>
        <v>6.9444444444483056E-6</v>
      </c>
      <c r="FE53" s="24">
        <f t="shared" si="113"/>
        <v>1.3888888888910489E-6</v>
      </c>
      <c r="FG53" s="49">
        <f>K53</f>
        <v>1</v>
      </c>
      <c r="FH53" s="8">
        <f>C53</f>
        <v>9.1833332999995907</v>
      </c>
      <c r="FI53" s="49">
        <f>L53</f>
        <v>1</v>
      </c>
      <c r="FJ53" s="49">
        <f t="shared" si="121"/>
        <v>1</v>
      </c>
      <c r="FK53" s="49">
        <f t="shared" si="121"/>
        <v>3</v>
      </c>
      <c r="FL53" s="51">
        <f t="shared" si="114"/>
        <v>0.6000000000003336</v>
      </c>
      <c r="FM53" s="49">
        <f t="shared" si="122"/>
        <v>0</v>
      </c>
      <c r="FN53" s="49">
        <f t="shared" si="122"/>
        <v>2</v>
      </c>
      <c r="FO53" s="51">
        <f t="shared" si="115"/>
        <v>4.6799999999997848</v>
      </c>
      <c r="FP53" s="51">
        <f t="shared" si="115"/>
        <v>2.3399999999998924</v>
      </c>
      <c r="FQ53" s="51">
        <f t="shared" si="115"/>
        <v>4.6700000000000186</v>
      </c>
      <c r="FR53" s="51">
        <f t="shared" si="115"/>
        <v>4.6700000000000186</v>
      </c>
      <c r="FS53" s="51">
        <f t="shared" si="115"/>
        <v>4.6700000000000186</v>
      </c>
      <c r="FT53" s="1">
        <f t="shared" si="123"/>
        <v>0</v>
      </c>
      <c r="FU53" s="1">
        <f t="shared" si="123"/>
        <v>0</v>
      </c>
      <c r="FV53" s="51">
        <f t="shared" si="126"/>
        <v>0</v>
      </c>
      <c r="FW53" s="51" t="str">
        <f t="shared" si="126"/>
        <v/>
      </c>
      <c r="FX53" s="51">
        <f t="shared" si="126"/>
        <v>0</v>
      </c>
      <c r="FY53" s="51" t="str">
        <f t="shared" si="126"/>
        <v/>
      </c>
      <c r="FZ53" s="51" t="str">
        <f t="shared" si="126"/>
        <v/>
      </c>
      <c r="GA53" s="1">
        <f t="shared" si="124"/>
        <v>1</v>
      </c>
      <c r="GB53" s="1">
        <f t="shared" si="124"/>
        <v>1</v>
      </c>
      <c r="GC53" s="51">
        <f t="shared" si="117"/>
        <v>0.6000000000003336</v>
      </c>
      <c r="GD53" s="51">
        <f t="shared" si="117"/>
        <v>0.6000000000003336</v>
      </c>
      <c r="GE53" s="51">
        <f t="shared" si="117"/>
        <v>0.6000000000003336</v>
      </c>
      <c r="GF53" s="51">
        <f t="shared" si="117"/>
        <v>0.6000000000003336</v>
      </c>
      <c r="GG53" s="51" t="str">
        <f t="shared" si="117"/>
        <v/>
      </c>
      <c r="GH53" s="1">
        <f t="shared" si="125"/>
        <v>0</v>
      </c>
      <c r="GI53" s="1">
        <f t="shared" si="125"/>
        <v>1</v>
      </c>
      <c r="GJ53" s="40">
        <f t="shared" si="118"/>
        <v>0.7199999999999207</v>
      </c>
      <c r="GK53" s="40">
        <f t="shared" si="118"/>
        <v>0.7199999999999207</v>
      </c>
      <c r="GL53" s="40">
        <f t="shared" si="118"/>
        <v>0.7199999999999207</v>
      </c>
      <c r="GM53" s="40">
        <f t="shared" si="118"/>
        <v>0.7199999999999207</v>
      </c>
      <c r="GN53" s="40">
        <f t="shared" si="118"/>
        <v>0.7199999999999207</v>
      </c>
    </row>
    <row r="54" spans="1:196" hidden="1" x14ac:dyDescent="0.25">
      <c r="A54">
        <v>3</v>
      </c>
      <c r="B54">
        <v>0</v>
      </c>
      <c r="C54">
        <v>2.6166674999999815</v>
      </c>
      <c r="D54" s="11">
        <f t="shared" si="15"/>
        <v>2.5723804021990742E-2</v>
      </c>
      <c r="E54" s="11">
        <f t="shared" si="16"/>
        <v>2.5762962962962963E-2</v>
      </c>
      <c r="F54" s="1">
        <v>1</v>
      </c>
      <c r="G54" s="1" t="s">
        <v>283</v>
      </c>
      <c r="H54" s="1">
        <v>76</v>
      </c>
      <c r="J54" s="7"/>
      <c r="K54" s="23">
        <f t="shared" si="17"/>
        <v>1</v>
      </c>
      <c r="L54" s="23">
        <f t="shared" si="18"/>
        <v>0</v>
      </c>
      <c r="M54" s="6">
        <f t="shared" si="19"/>
        <v>0</v>
      </c>
      <c r="N54" s="6">
        <f t="shared" si="20"/>
        <v>0</v>
      </c>
      <c r="O54" s="57">
        <f t="shared" si="21"/>
        <v>0</v>
      </c>
      <c r="P54" s="4">
        <v>2.5693518518518518E-2</v>
      </c>
      <c r="Q54" s="4">
        <v>2.5702314814814817E-2</v>
      </c>
      <c r="R54" s="4">
        <v>2.5704282407407408E-2</v>
      </c>
      <c r="S54" s="4">
        <v>2.5713310185185186E-2</v>
      </c>
      <c r="T54" s="16">
        <v>2.5704282407407408E-2</v>
      </c>
      <c r="U54" s="4">
        <v>2.5713310185185186E-2</v>
      </c>
      <c r="V54" s="4">
        <v>2.571990740740741E-2</v>
      </c>
      <c r="W54" s="16"/>
      <c r="X54" s="4"/>
      <c r="Y54" s="4"/>
      <c r="Z54" s="16"/>
      <c r="AA54" s="4"/>
      <c r="AB54" s="4"/>
      <c r="AC54" s="16"/>
      <c r="AD54" s="4"/>
      <c r="AE54" s="4"/>
      <c r="AF54" s="4">
        <v>2.5722800925925923E-2</v>
      </c>
      <c r="AG54" s="4">
        <f t="shared" si="22"/>
        <v>2.5723804021990742E-2</v>
      </c>
      <c r="AH54" s="4" t="str">
        <f t="shared" si="23"/>
        <v>TO</v>
      </c>
      <c r="AI54" s="4" t="str">
        <f t="shared" si="7"/>
        <v/>
      </c>
      <c r="AJ54" s="1" t="s">
        <v>282</v>
      </c>
      <c r="AK54" s="17" t="s">
        <v>280</v>
      </c>
      <c r="AL54" s="1" t="s">
        <v>286</v>
      </c>
      <c r="AM54" s="1" t="s">
        <v>280</v>
      </c>
      <c r="AW54" s="1" t="str">
        <f t="shared" si="24"/>
        <v>ic</v>
      </c>
      <c r="AY54" s="1">
        <f t="shared" si="25"/>
        <v>1</v>
      </c>
      <c r="AZ54" s="1">
        <f t="shared" si="8"/>
        <v>3</v>
      </c>
      <c r="BA54" s="1">
        <f t="shared" si="26"/>
        <v>3</v>
      </c>
      <c r="BB54" s="1">
        <f t="shared" si="27"/>
        <v>0</v>
      </c>
      <c r="BC54" s="24">
        <f t="shared" si="28"/>
        <v>1.0763888888890016E-5</v>
      </c>
      <c r="BD54" s="24">
        <f t="shared" si="127"/>
        <v>9.02777777777794E-6</v>
      </c>
      <c r="BE54" s="24">
        <f t="shared" si="127"/>
        <v>6.5972222222238086E-6</v>
      </c>
      <c r="BF54" s="24" t="str">
        <f t="shared" si="128"/>
        <v/>
      </c>
      <c r="BG54" s="24" t="str">
        <f t="shared" si="128"/>
        <v/>
      </c>
      <c r="BH54" s="24" t="str">
        <f t="shared" si="128"/>
        <v/>
      </c>
      <c r="BI54" s="24" t="str">
        <f t="shared" si="128"/>
        <v/>
      </c>
      <c r="BJ54" s="24" t="str">
        <f t="shared" si="128"/>
        <v/>
      </c>
      <c r="BK54" s="24" t="str">
        <f t="shared" si="128"/>
        <v/>
      </c>
      <c r="BL54" s="24" t="str">
        <f t="shared" si="128"/>
        <v/>
      </c>
      <c r="BM54" s="24" t="str">
        <f t="shared" si="128"/>
        <v/>
      </c>
      <c r="BN54" s="24" t="str">
        <f t="shared" si="128"/>
        <v/>
      </c>
      <c r="BO54" s="24">
        <f t="shared" si="119"/>
        <v>3.8966145833319032E-6</v>
      </c>
      <c r="BQ54" s="24" t="str">
        <f t="shared" si="29"/>
        <v/>
      </c>
      <c r="BR54" s="24">
        <f t="shared" si="30"/>
        <v>9.02777777777794E-6</v>
      </c>
      <c r="BS54" s="24" t="str">
        <f t="shared" si="31"/>
        <v/>
      </c>
      <c r="BT54" s="24" t="str">
        <f t="shared" si="32"/>
        <v/>
      </c>
      <c r="BU54" s="24" t="str">
        <f t="shared" si="33"/>
        <v/>
      </c>
      <c r="BV54" s="24" t="str">
        <f t="shared" si="34"/>
        <v/>
      </c>
      <c r="BW54" s="24" t="str">
        <f t="shared" si="35"/>
        <v/>
      </c>
      <c r="BX54" s="24" t="str">
        <f t="shared" si="36"/>
        <v/>
      </c>
      <c r="BY54" s="24" t="str">
        <f t="shared" si="37"/>
        <v/>
      </c>
      <c r="BZ54" s="24" t="str">
        <f t="shared" si="38"/>
        <v/>
      </c>
      <c r="CA54" s="24" t="str">
        <f t="shared" si="39"/>
        <v/>
      </c>
      <c r="CB54" s="24" t="str">
        <f t="shared" si="40"/>
        <v/>
      </c>
      <c r="CC54" s="24">
        <f t="shared" si="41"/>
        <v>3.8966145833319032E-6</v>
      </c>
      <c r="CD54" s="1">
        <f t="shared" si="42"/>
        <v>0</v>
      </c>
      <c r="CE54" s="1">
        <f t="shared" si="43"/>
        <v>2</v>
      </c>
      <c r="CF54" s="24">
        <f t="shared" si="44"/>
        <v>1.2924392361109843E-5</v>
      </c>
      <c r="CG54" s="24">
        <f t="shared" si="45"/>
        <v>6.4621961805549216E-6</v>
      </c>
      <c r="CH54" s="24">
        <f t="shared" si="46"/>
        <v>9.02777777777794E-6</v>
      </c>
      <c r="CI54" s="24">
        <f t="shared" si="47"/>
        <v>9.02777777777794E-6</v>
      </c>
      <c r="CJ54" s="24">
        <f t="shared" si="48"/>
        <v>9.02777777777794E-6</v>
      </c>
      <c r="CM54" s="24" t="str">
        <f t="shared" si="49"/>
        <v/>
      </c>
      <c r="CN54" s="24" t="str">
        <f t="shared" si="50"/>
        <v/>
      </c>
      <c r="CO54" s="24">
        <f t="shared" si="51"/>
        <v>6.5972222222238086E-6</v>
      </c>
      <c r="CP54" s="24" t="str">
        <f t="shared" si="52"/>
        <v/>
      </c>
      <c r="CQ54" s="24" t="str">
        <f t="shared" si="53"/>
        <v/>
      </c>
      <c r="CR54" s="24" t="str">
        <f t="shared" si="54"/>
        <v/>
      </c>
      <c r="CS54" s="24" t="str">
        <f t="shared" si="55"/>
        <v/>
      </c>
      <c r="CT54" s="24" t="str">
        <f t="shared" si="56"/>
        <v/>
      </c>
      <c r="CU54" s="24" t="str">
        <f t="shared" si="57"/>
        <v/>
      </c>
      <c r="CV54" s="24" t="str">
        <f t="shared" si="58"/>
        <v/>
      </c>
      <c r="CW54" s="24" t="str">
        <f t="shared" si="59"/>
        <v/>
      </c>
      <c r="CX54" s="24" t="str">
        <f t="shared" si="60"/>
        <v/>
      </c>
      <c r="CY54" s="24" t="str">
        <f t="shared" si="61"/>
        <v/>
      </c>
      <c r="CZ54" s="1">
        <f t="shared" si="62"/>
        <v>0</v>
      </c>
      <c r="DA54" s="1">
        <f t="shared" si="63"/>
        <v>1</v>
      </c>
      <c r="DB54" s="24">
        <f t="shared" si="64"/>
        <v>6.5972222222238086E-6</v>
      </c>
      <c r="DC54" s="24">
        <f t="shared" si="129"/>
        <v>6.5972222222238086E-6</v>
      </c>
      <c r="DD54" s="24">
        <f t="shared" si="66"/>
        <v>6.5972222222238086E-6</v>
      </c>
      <c r="DE54" s="24">
        <f t="shared" si="67"/>
        <v>6.5972222222238086E-6</v>
      </c>
      <c r="DF54" s="24">
        <f t="shared" si="68"/>
        <v>6.5972222222238086E-6</v>
      </c>
      <c r="DI54" s="24">
        <f t="shared" si="69"/>
        <v>1.0763888888890016E-5</v>
      </c>
      <c r="DJ54" s="24" t="str">
        <f t="shared" si="70"/>
        <v/>
      </c>
      <c r="DK54" s="24" t="str">
        <f t="shared" si="71"/>
        <v/>
      </c>
      <c r="DL54" s="24" t="str">
        <f t="shared" si="72"/>
        <v/>
      </c>
      <c r="DM54" s="24" t="str">
        <f t="shared" si="73"/>
        <v/>
      </c>
      <c r="DN54" s="24" t="str">
        <f t="shared" si="74"/>
        <v/>
      </c>
      <c r="DO54" s="24" t="str">
        <f t="shared" si="75"/>
        <v/>
      </c>
      <c r="DP54" s="24" t="str">
        <f t="shared" si="76"/>
        <v/>
      </c>
      <c r="DQ54" s="24" t="str">
        <f t="shared" si="77"/>
        <v/>
      </c>
      <c r="DR54" s="24" t="str">
        <f t="shared" si="78"/>
        <v/>
      </c>
      <c r="DS54" s="24" t="str">
        <f t="shared" si="79"/>
        <v/>
      </c>
      <c r="DT54" s="24" t="str">
        <f t="shared" si="80"/>
        <v/>
      </c>
      <c r="DU54" s="24" t="str">
        <f t="shared" si="81"/>
        <v/>
      </c>
      <c r="DV54" s="1">
        <f t="shared" si="82"/>
        <v>1</v>
      </c>
      <c r="DW54" s="1">
        <f t="shared" si="83"/>
        <v>1</v>
      </c>
      <c r="DX54" s="24">
        <f t="shared" si="84"/>
        <v>1.0763888888890016E-5</v>
      </c>
      <c r="DY54" s="24">
        <f t="shared" si="130"/>
        <v>1.0763888888890016E-5</v>
      </c>
      <c r="DZ54" s="24">
        <f t="shared" si="86"/>
        <v>1.0763888888890016E-5</v>
      </c>
      <c r="EA54" s="24">
        <f t="shared" si="87"/>
        <v>1.0763888888890016E-5</v>
      </c>
      <c r="EB54" s="24" t="str">
        <f t="shared" si="88"/>
        <v/>
      </c>
      <c r="EE54" s="24" t="str">
        <f t="shared" si="89"/>
        <v/>
      </c>
      <c r="EF54" s="24" t="str">
        <f t="shared" si="90"/>
        <v/>
      </c>
      <c r="EG54" s="24" t="str">
        <f t="shared" si="91"/>
        <v/>
      </c>
      <c r="EH54" s="24" t="str">
        <f t="shared" si="92"/>
        <v/>
      </c>
      <c r="EI54" s="24" t="str">
        <f t="shared" si="93"/>
        <v/>
      </c>
      <c r="EJ54" s="24" t="str">
        <f t="shared" si="94"/>
        <v/>
      </c>
      <c r="EK54" s="24" t="str">
        <f t="shared" si="95"/>
        <v/>
      </c>
      <c r="EL54" s="24" t="str">
        <f t="shared" si="96"/>
        <v/>
      </c>
      <c r="EM54" s="24" t="str">
        <f t="shared" si="97"/>
        <v/>
      </c>
      <c r="EN54" s="24" t="str">
        <f t="shared" si="98"/>
        <v/>
      </c>
      <c r="EO54" s="24" t="str">
        <f t="shared" si="99"/>
        <v/>
      </c>
      <c r="EP54" s="24" t="str">
        <f t="shared" si="100"/>
        <v/>
      </c>
      <c r="EQ54" s="24" t="str">
        <f t="shared" si="101"/>
        <v/>
      </c>
      <c r="ER54" s="1">
        <f t="shared" si="102"/>
        <v>0</v>
      </c>
      <c r="ES54" s="1">
        <f t="shared" si="103"/>
        <v>0</v>
      </c>
      <c r="ET54" s="24">
        <f t="shared" si="104"/>
        <v>0</v>
      </c>
      <c r="EU54" s="24" t="str">
        <f t="shared" si="131"/>
        <v/>
      </c>
      <c r="EV54" s="24">
        <f t="shared" si="106"/>
        <v>0</v>
      </c>
      <c r="EW54" s="24" t="str">
        <f t="shared" si="107"/>
        <v/>
      </c>
      <c r="EX54" s="24" t="str">
        <f t="shared" si="108"/>
        <v/>
      </c>
      <c r="EZ54" s="24">
        <f t="shared" si="109"/>
        <v>3.0285503472223668E-5</v>
      </c>
      <c r="FA54" s="24">
        <f t="shared" si="110"/>
        <v>3.0285503472222008E-5</v>
      </c>
      <c r="FB54" s="40">
        <f t="shared" si="111"/>
        <v>-1.4343994741983224E-13</v>
      </c>
      <c r="FD54" s="24">
        <f t="shared" si="112"/>
        <v>1.0763888888890016E-5</v>
      </c>
      <c r="FE54" s="24">
        <f t="shared" si="113"/>
        <v>1.9675925925916049E-6</v>
      </c>
      <c r="FG54" s="49">
        <f>K54</f>
        <v>1</v>
      </c>
      <c r="FH54" s="8">
        <f>C54</f>
        <v>2.6166674999999815</v>
      </c>
      <c r="FI54" s="49">
        <f>L54</f>
        <v>0</v>
      </c>
      <c r="FJ54" s="49">
        <f t="shared" si="121"/>
        <v>1</v>
      </c>
      <c r="FK54" s="49">
        <f t="shared" si="121"/>
        <v>3</v>
      </c>
      <c r="FL54" s="51">
        <f t="shared" si="114"/>
        <v>0.93000000000009742</v>
      </c>
      <c r="FM54" s="49">
        <f t="shared" si="122"/>
        <v>0</v>
      </c>
      <c r="FN54" s="49">
        <f t="shared" si="122"/>
        <v>2</v>
      </c>
      <c r="FO54" s="51">
        <f t="shared" si="115"/>
        <v>1.1166674999998905</v>
      </c>
      <c r="FP54" s="51">
        <f t="shared" si="115"/>
        <v>0.55833374999994523</v>
      </c>
      <c r="FQ54" s="51">
        <f t="shared" si="115"/>
        <v>0.78000000000001402</v>
      </c>
      <c r="FR54" s="51">
        <f t="shared" si="115"/>
        <v>0.78000000000001402</v>
      </c>
      <c r="FS54" s="51">
        <f t="shared" si="115"/>
        <v>0.78000000000001402</v>
      </c>
      <c r="FT54" s="1">
        <f t="shared" si="123"/>
        <v>0</v>
      </c>
      <c r="FU54" s="1">
        <f t="shared" si="123"/>
        <v>1</v>
      </c>
      <c r="FV54" s="51">
        <f t="shared" si="126"/>
        <v>0.57000000000013706</v>
      </c>
      <c r="FW54" s="51">
        <f t="shared" si="126"/>
        <v>0.57000000000013706</v>
      </c>
      <c r="FX54" s="51">
        <f t="shared" si="126"/>
        <v>0.57000000000013706</v>
      </c>
      <c r="FY54" s="51">
        <f t="shared" si="126"/>
        <v>0.57000000000013706</v>
      </c>
      <c r="FZ54" s="51">
        <f t="shared" si="126"/>
        <v>0.57000000000013706</v>
      </c>
      <c r="GA54" s="1">
        <f t="shared" si="124"/>
        <v>1</v>
      </c>
      <c r="GB54" s="1">
        <f t="shared" si="124"/>
        <v>1</v>
      </c>
      <c r="GC54" s="51">
        <f t="shared" si="117"/>
        <v>0.93000000000009742</v>
      </c>
      <c r="GD54" s="51">
        <f t="shared" si="117"/>
        <v>0.93000000000009742</v>
      </c>
      <c r="GE54" s="51">
        <f t="shared" si="117"/>
        <v>0.93000000000009742</v>
      </c>
      <c r="GF54" s="51">
        <f t="shared" si="117"/>
        <v>0.93000000000009742</v>
      </c>
      <c r="GG54" s="51" t="str">
        <f t="shared" si="117"/>
        <v/>
      </c>
      <c r="GH54" s="1">
        <f t="shared" si="125"/>
        <v>0</v>
      </c>
      <c r="GI54" s="1">
        <f t="shared" si="125"/>
        <v>0</v>
      </c>
      <c r="GJ54" s="40">
        <f t="shared" si="118"/>
        <v>0</v>
      </c>
      <c r="GK54" s="40" t="str">
        <f t="shared" si="118"/>
        <v/>
      </c>
      <c r="GL54" s="40">
        <f t="shared" si="118"/>
        <v>0</v>
      </c>
      <c r="GM54" s="40" t="str">
        <f t="shared" si="118"/>
        <v/>
      </c>
      <c r="GN54" s="40" t="str">
        <f t="shared" si="118"/>
        <v/>
      </c>
    </row>
    <row r="55" spans="1:196" hidden="1" x14ac:dyDescent="0.25">
      <c r="A55">
        <v>3</v>
      </c>
      <c r="B55">
        <v>0</v>
      </c>
      <c r="C55">
        <v>3.2333638999999965</v>
      </c>
      <c r="D55" s="11">
        <f t="shared" si="15"/>
        <v>3.4245759710648145E-3</v>
      </c>
      <c r="E55" s="11">
        <f t="shared" si="16"/>
        <v>3.456597222222222E-3</v>
      </c>
      <c r="F55" s="1">
        <v>1</v>
      </c>
      <c r="G55" s="1" t="s">
        <v>283</v>
      </c>
      <c r="H55" s="1">
        <v>77</v>
      </c>
      <c r="J55" s="6"/>
      <c r="K55" s="23">
        <f t="shared" si="17"/>
        <v>1</v>
      </c>
      <c r="L55" s="23">
        <f t="shared" si="18"/>
        <v>0</v>
      </c>
      <c r="M55" s="6">
        <f t="shared" si="19"/>
        <v>0</v>
      </c>
      <c r="N55" s="6">
        <f t="shared" si="20"/>
        <v>0</v>
      </c>
      <c r="O55" s="57">
        <f t="shared" si="21"/>
        <v>0</v>
      </c>
      <c r="P55" s="4">
        <v>3.3871527777777776E-3</v>
      </c>
      <c r="Q55" s="4">
        <v>3.3940972222222224E-3</v>
      </c>
      <c r="R55" s="4">
        <v>3.3956018518518523E-3</v>
      </c>
      <c r="S55" s="4">
        <v>3.4079861111111112E-3</v>
      </c>
      <c r="T55" s="16">
        <v>3.3956018518518523E-3</v>
      </c>
      <c r="U55" s="4">
        <v>3.4079861111111112E-3</v>
      </c>
      <c r="V55" s="4">
        <v>3.4127314814814814E-3</v>
      </c>
      <c r="W55" s="16">
        <v>3.4166666666666668E-3</v>
      </c>
      <c r="X55" s="4"/>
      <c r="Y55" s="4"/>
      <c r="Z55" s="16"/>
      <c r="AA55" s="4"/>
      <c r="AB55" s="4"/>
      <c r="AC55" s="16"/>
      <c r="AD55" s="4"/>
      <c r="AE55" s="4"/>
      <c r="AF55" s="4">
        <v>3.4234953703703701E-3</v>
      </c>
      <c r="AG55" s="4">
        <f t="shared" si="22"/>
        <v>3.4245759710648145E-3</v>
      </c>
      <c r="AH55" s="4" t="str">
        <f t="shared" si="23"/>
        <v>TO</v>
      </c>
      <c r="AI55" s="4" t="str">
        <f t="shared" si="7"/>
        <v/>
      </c>
      <c r="AJ55" s="1" t="s">
        <v>282</v>
      </c>
      <c r="AK55" s="17" t="s">
        <v>280</v>
      </c>
      <c r="AL55" s="1" t="s">
        <v>286</v>
      </c>
      <c r="AM55" s="1" t="s">
        <v>281</v>
      </c>
      <c r="AN55" s="17" t="s">
        <v>280</v>
      </c>
      <c r="AW55" s="1" t="str">
        <f t="shared" si="24"/>
        <v>ic</v>
      </c>
      <c r="AY55" s="1">
        <f t="shared" si="25"/>
        <v>1</v>
      </c>
      <c r="AZ55" s="1">
        <f t="shared" si="8"/>
        <v>4</v>
      </c>
      <c r="BA55" s="1">
        <f t="shared" si="26"/>
        <v>4</v>
      </c>
      <c r="BB55" s="1">
        <f t="shared" si="27"/>
        <v>0</v>
      </c>
      <c r="BC55" s="24">
        <f t="shared" si="28"/>
        <v>8.4490740740747819E-6</v>
      </c>
      <c r="BD55" s="24">
        <f t="shared" si="127"/>
        <v>1.2384259259258859E-5</v>
      </c>
      <c r="BE55" s="24">
        <f t="shared" si="127"/>
        <v>4.7453703703702332E-6</v>
      </c>
      <c r="BF55" s="24">
        <f t="shared" si="128"/>
        <v>3.9351851851853782E-6</v>
      </c>
      <c r="BG55" s="24" t="str">
        <f t="shared" si="128"/>
        <v/>
      </c>
      <c r="BH55" s="24" t="str">
        <f t="shared" si="128"/>
        <v/>
      </c>
      <c r="BI55" s="24" t="str">
        <f t="shared" si="128"/>
        <v/>
      </c>
      <c r="BJ55" s="24" t="str">
        <f t="shared" si="128"/>
        <v/>
      </c>
      <c r="BK55" s="24" t="str">
        <f t="shared" si="128"/>
        <v/>
      </c>
      <c r="BL55" s="24" t="str">
        <f t="shared" si="128"/>
        <v/>
      </c>
      <c r="BM55" s="24" t="str">
        <f t="shared" si="128"/>
        <v/>
      </c>
      <c r="BN55" s="24" t="str">
        <f t="shared" si="128"/>
        <v/>
      </c>
      <c r="BO55" s="24">
        <f t="shared" si="119"/>
        <v>7.9093043981477013E-6</v>
      </c>
      <c r="BQ55" s="24" t="str">
        <f t="shared" si="29"/>
        <v/>
      </c>
      <c r="BR55" s="24">
        <f t="shared" si="30"/>
        <v>1.2384259259258859E-5</v>
      </c>
      <c r="BS55" s="24" t="str">
        <f t="shared" si="31"/>
        <v/>
      </c>
      <c r="BT55" s="24" t="str">
        <f t="shared" si="32"/>
        <v/>
      </c>
      <c r="BU55" s="24" t="str">
        <f t="shared" si="33"/>
        <v/>
      </c>
      <c r="BV55" s="24" t="str">
        <f t="shared" si="34"/>
        <v/>
      </c>
      <c r="BW55" s="24" t="str">
        <f t="shared" si="35"/>
        <v/>
      </c>
      <c r="BX55" s="24" t="str">
        <f t="shared" si="36"/>
        <v/>
      </c>
      <c r="BY55" s="24" t="str">
        <f t="shared" si="37"/>
        <v/>
      </c>
      <c r="BZ55" s="24" t="str">
        <f t="shared" si="38"/>
        <v/>
      </c>
      <c r="CA55" s="24" t="str">
        <f t="shared" si="39"/>
        <v/>
      </c>
      <c r="CB55" s="24" t="str">
        <f t="shared" si="40"/>
        <v/>
      </c>
      <c r="CC55" s="24">
        <f t="shared" si="41"/>
        <v>7.9093043981477013E-6</v>
      </c>
      <c r="CD55" s="1">
        <f t="shared" si="42"/>
        <v>0</v>
      </c>
      <c r="CE55" s="1">
        <f t="shared" si="43"/>
        <v>2</v>
      </c>
      <c r="CF55" s="24">
        <f t="shared" si="44"/>
        <v>2.029356365740656E-5</v>
      </c>
      <c r="CG55" s="24">
        <f t="shared" si="45"/>
        <v>1.014678182870328E-5</v>
      </c>
      <c r="CH55" s="24">
        <f t="shared" si="46"/>
        <v>1.2384259259258859E-5</v>
      </c>
      <c r="CI55" s="24">
        <f t="shared" si="47"/>
        <v>1.2384259259258859E-5</v>
      </c>
      <c r="CJ55" s="24">
        <f t="shared" si="48"/>
        <v>1.2384259259258859E-5</v>
      </c>
      <c r="CM55" s="24" t="str">
        <f t="shared" si="49"/>
        <v/>
      </c>
      <c r="CN55" s="24" t="str">
        <f t="shared" si="50"/>
        <v/>
      </c>
      <c r="CO55" s="24">
        <f t="shared" si="51"/>
        <v>4.7453703703702332E-6</v>
      </c>
      <c r="CP55" s="24" t="str">
        <f t="shared" si="52"/>
        <v/>
      </c>
      <c r="CQ55" s="24" t="str">
        <f t="shared" si="53"/>
        <v/>
      </c>
      <c r="CR55" s="24" t="str">
        <f t="shared" si="54"/>
        <v/>
      </c>
      <c r="CS55" s="24" t="str">
        <f t="shared" si="55"/>
        <v/>
      </c>
      <c r="CT55" s="24" t="str">
        <f t="shared" si="56"/>
        <v/>
      </c>
      <c r="CU55" s="24" t="str">
        <f t="shared" si="57"/>
        <v/>
      </c>
      <c r="CV55" s="24" t="str">
        <f t="shared" si="58"/>
        <v/>
      </c>
      <c r="CW55" s="24" t="str">
        <f t="shared" si="59"/>
        <v/>
      </c>
      <c r="CX55" s="24" t="str">
        <f t="shared" si="60"/>
        <v/>
      </c>
      <c r="CY55" s="24" t="str">
        <f t="shared" si="61"/>
        <v/>
      </c>
      <c r="CZ55" s="1">
        <f t="shared" si="62"/>
        <v>0</v>
      </c>
      <c r="DA55" s="1">
        <f t="shared" si="63"/>
        <v>1</v>
      </c>
      <c r="DB55" s="24">
        <f t="shared" si="64"/>
        <v>4.7453703703702332E-6</v>
      </c>
      <c r="DC55" s="24">
        <f t="shared" si="129"/>
        <v>4.7453703703702332E-6</v>
      </c>
      <c r="DD55" s="24">
        <f t="shared" si="66"/>
        <v>4.7453703703702332E-6</v>
      </c>
      <c r="DE55" s="24">
        <f t="shared" si="67"/>
        <v>4.7453703703702332E-6</v>
      </c>
      <c r="DF55" s="24">
        <f t="shared" si="68"/>
        <v>4.7453703703702332E-6</v>
      </c>
      <c r="DI55" s="24">
        <f t="shared" si="69"/>
        <v>8.4490740740747819E-6</v>
      </c>
      <c r="DJ55" s="24" t="str">
        <f t="shared" si="70"/>
        <v/>
      </c>
      <c r="DK55" s="24" t="str">
        <f t="shared" si="71"/>
        <v/>
      </c>
      <c r="DL55" s="24" t="str">
        <f t="shared" si="72"/>
        <v/>
      </c>
      <c r="DM55" s="24" t="str">
        <f t="shared" si="73"/>
        <v/>
      </c>
      <c r="DN55" s="24" t="str">
        <f t="shared" si="74"/>
        <v/>
      </c>
      <c r="DO55" s="24" t="str">
        <f t="shared" si="75"/>
        <v/>
      </c>
      <c r="DP55" s="24" t="str">
        <f t="shared" si="76"/>
        <v/>
      </c>
      <c r="DQ55" s="24" t="str">
        <f t="shared" si="77"/>
        <v/>
      </c>
      <c r="DR55" s="24" t="str">
        <f t="shared" si="78"/>
        <v/>
      </c>
      <c r="DS55" s="24" t="str">
        <f t="shared" si="79"/>
        <v/>
      </c>
      <c r="DT55" s="24" t="str">
        <f t="shared" si="80"/>
        <v/>
      </c>
      <c r="DU55" s="24" t="str">
        <f t="shared" si="81"/>
        <v/>
      </c>
      <c r="DV55" s="1">
        <f t="shared" si="82"/>
        <v>1</v>
      </c>
      <c r="DW55" s="1">
        <f t="shared" si="83"/>
        <v>1</v>
      </c>
      <c r="DX55" s="24">
        <f t="shared" si="84"/>
        <v>8.4490740740747819E-6</v>
      </c>
      <c r="DY55" s="24">
        <f t="shared" si="130"/>
        <v>8.4490740740747819E-6</v>
      </c>
      <c r="DZ55" s="24">
        <f t="shared" si="86"/>
        <v>8.4490740740747819E-6</v>
      </c>
      <c r="EA55" s="24">
        <f t="shared" si="87"/>
        <v>8.4490740740747819E-6</v>
      </c>
      <c r="EB55" s="24" t="str">
        <f t="shared" si="88"/>
        <v/>
      </c>
      <c r="EE55" s="24" t="str">
        <f t="shared" si="89"/>
        <v/>
      </c>
      <c r="EF55" s="24" t="str">
        <f t="shared" si="90"/>
        <v/>
      </c>
      <c r="EG55" s="24" t="str">
        <f t="shared" si="91"/>
        <v/>
      </c>
      <c r="EH55" s="24">
        <f t="shared" si="92"/>
        <v>3.9351851851853782E-6</v>
      </c>
      <c r="EI55" s="24" t="str">
        <f t="shared" si="93"/>
        <v/>
      </c>
      <c r="EJ55" s="24" t="str">
        <f t="shared" si="94"/>
        <v/>
      </c>
      <c r="EK55" s="24" t="str">
        <f t="shared" si="95"/>
        <v/>
      </c>
      <c r="EL55" s="24" t="str">
        <f t="shared" si="96"/>
        <v/>
      </c>
      <c r="EM55" s="24" t="str">
        <f t="shared" si="97"/>
        <v/>
      </c>
      <c r="EN55" s="24" t="str">
        <f t="shared" si="98"/>
        <v/>
      </c>
      <c r="EO55" s="24" t="str">
        <f t="shared" si="99"/>
        <v/>
      </c>
      <c r="EP55" s="24" t="str">
        <f t="shared" si="100"/>
        <v/>
      </c>
      <c r="EQ55" s="24" t="str">
        <f t="shared" si="101"/>
        <v/>
      </c>
      <c r="ER55" s="1">
        <f t="shared" si="102"/>
        <v>0</v>
      </c>
      <c r="ES55" s="1">
        <f t="shared" si="103"/>
        <v>1</v>
      </c>
      <c r="ET55" s="24">
        <f t="shared" si="104"/>
        <v>3.9351851851853782E-6</v>
      </c>
      <c r="EU55" s="24">
        <f t="shared" si="131"/>
        <v>3.9351851851853782E-6</v>
      </c>
      <c r="EV55" s="24">
        <f t="shared" si="106"/>
        <v>3.9351851851853782E-6</v>
      </c>
      <c r="EW55" s="24">
        <f t="shared" si="107"/>
        <v>3.9351851851853782E-6</v>
      </c>
      <c r="EX55" s="24">
        <f t="shared" si="108"/>
        <v>3.9351851851853782E-6</v>
      </c>
      <c r="EZ55" s="24">
        <f t="shared" si="109"/>
        <v>3.7423193287036954E-5</v>
      </c>
      <c r="FA55" s="24">
        <f t="shared" si="110"/>
        <v>3.7423193287036994E-5</v>
      </c>
      <c r="FB55" s="40">
        <f t="shared" si="111"/>
        <v>3.5128150388530344E-15</v>
      </c>
      <c r="FD55" s="24">
        <f t="shared" si="112"/>
        <v>8.4490740740747819E-6</v>
      </c>
      <c r="FE55" s="24">
        <f t="shared" si="113"/>
        <v>1.5046296296299458E-6</v>
      </c>
      <c r="FG55" s="49">
        <f>K55</f>
        <v>1</v>
      </c>
      <c r="FH55" s="8">
        <f>C55</f>
        <v>3.2333638999999965</v>
      </c>
      <c r="FI55" s="49">
        <f>L55</f>
        <v>0</v>
      </c>
      <c r="FJ55" s="49">
        <f t="shared" si="121"/>
        <v>1</v>
      </c>
      <c r="FK55" s="49">
        <f t="shared" si="121"/>
        <v>4</v>
      </c>
      <c r="FL55" s="51">
        <f t="shared" si="114"/>
        <v>0.73000000000006116</v>
      </c>
      <c r="FM55" s="49">
        <f t="shared" si="122"/>
        <v>0</v>
      </c>
      <c r="FN55" s="49">
        <f t="shared" si="122"/>
        <v>2</v>
      </c>
      <c r="FO55" s="51">
        <f t="shared" si="115"/>
        <v>1.7533638999999268</v>
      </c>
      <c r="FP55" s="51">
        <f t="shared" si="115"/>
        <v>0.87668194999996341</v>
      </c>
      <c r="FQ55" s="51">
        <f t="shared" si="115"/>
        <v>1.0699999999999654</v>
      </c>
      <c r="FR55" s="51">
        <f t="shared" si="115"/>
        <v>1.0699999999999654</v>
      </c>
      <c r="FS55" s="51">
        <f t="shared" si="115"/>
        <v>1.0699999999999654</v>
      </c>
      <c r="FT55" s="1">
        <f t="shared" si="123"/>
        <v>0</v>
      </c>
      <c r="FU55" s="1">
        <f t="shared" si="123"/>
        <v>1</v>
      </c>
      <c r="FV55" s="51">
        <f t="shared" si="126"/>
        <v>0.40999999999998815</v>
      </c>
      <c r="FW55" s="51">
        <f t="shared" si="126"/>
        <v>0.40999999999998815</v>
      </c>
      <c r="FX55" s="51">
        <f t="shared" si="126"/>
        <v>0.40999999999998815</v>
      </c>
      <c r="FY55" s="51">
        <f t="shared" si="126"/>
        <v>0.40999999999998815</v>
      </c>
      <c r="FZ55" s="51">
        <f t="shared" si="126"/>
        <v>0.40999999999998815</v>
      </c>
      <c r="GA55" s="1">
        <f t="shared" si="124"/>
        <v>1</v>
      </c>
      <c r="GB55" s="1">
        <f t="shared" si="124"/>
        <v>1</v>
      </c>
      <c r="GC55" s="51">
        <f t="shared" si="117"/>
        <v>0.73000000000006116</v>
      </c>
      <c r="GD55" s="51">
        <f t="shared" si="117"/>
        <v>0.73000000000006116</v>
      </c>
      <c r="GE55" s="51">
        <f t="shared" si="117"/>
        <v>0.73000000000006116</v>
      </c>
      <c r="GF55" s="51">
        <f t="shared" si="117"/>
        <v>0.73000000000006116</v>
      </c>
      <c r="GG55" s="51" t="str">
        <f t="shared" si="117"/>
        <v/>
      </c>
      <c r="GH55" s="1">
        <f t="shared" si="125"/>
        <v>0</v>
      </c>
      <c r="GI55" s="1">
        <f t="shared" si="125"/>
        <v>1</v>
      </c>
      <c r="GJ55" s="40">
        <f t="shared" si="118"/>
        <v>0.34000000000001668</v>
      </c>
      <c r="GK55" s="40">
        <f t="shared" si="118"/>
        <v>0.34000000000001668</v>
      </c>
      <c r="GL55" s="40">
        <f t="shared" si="118"/>
        <v>0.34000000000001668</v>
      </c>
      <c r="GM55" s="40">
        <f t="shared" si="118"/>
        <v>0.34000000000001668</v>
      </c>
      <c r="GN55" s="40">
        <f t="shared" si="118"/>
        <v>0.34000000000001668</v>
      </c>
    </row>
    <row r="56" spans="1:196" hidden="1" x14ac:dyDescent="0.25">
      <c r="A56">
        <v>3</v>
      </c>
      <c r="B56">
        <v>0</v>
      </c>
      <c r="C56">
        <v>2.8</v>
      </c>
      <c r="D56" s="11">
        <f t="shared" si="15"/>
        <v>2.8479618055555555E-2</v>
      </c>
      <c r="E56" s="11">
        <f t="shared" si="16"/>
        <v>2.8516655092592592E-2</v>
      </c>
      <c r="F56" s="1">
        <v>2</v>
      </c>
      <c r="G56" s="1" t="s">
        <v>288</v>
      </c>
      <c r="H56" s="5">
        <v>4</v>
      </c>
      <c r="I56" s="5"/>
      <c r="J56" s="4"/>
      <c r="K56" s="23">
        <f t="shared" si="17"/>
        <v>1</v>
      </c>
      <c r="L56" s="23">
        <f t="shared" si="18"/>
        <v>0</v>
      </c>
      <c r="M56" s="6">
        <f t="shared" si="19"/>
        <v>0</v>
      </c>
      <c r="N56" s="6">
        <f t="shared" si="20"/>
        <v>0</v>
      </c>
      <c r="O56" s="57">
        <f t="shared" si="21"/>
        <v>0</v>
      </c>
      <c r="P56" s="4">
        <v>2.8447210648148147E-2</v>
      </c>
      <c r="Q56" s="4">
        <v>2.8454837962962966E-2</v>
      </c>
      <c r="R56" s="4">
        <v>2.8457835648148147E-2</v>
      </c>
      <c r="S56" s="4">
        <v>2.8475543981481485E-2</v>
      </c>
      <c r="T56" s="16">
        <v>2.8457835648148147E-2</v>
      </c>
      <c r="U56" s="4">
        <v>2.8476331018518517E-2</v>
      </c>
      <c r="V56" s="4"/>
      <c r="W56" s="16"/>
      <c r="X56" s="4"/>
      <c r="Y56" s="4"/>
      <c r="Z56" s="16"/>
      <c r="AA56" s="4"/>
      <c r="AB56" s="4"/>
      <c r="AC56" s="16"/>
      <c r="AD56" s="4"/>
      <c r="AE56" s="4"/>
      <c r="AF56" s="4">
        <v>2.8479236111111111E-2</v>
      </c>
      <c r="AG56" s="4">
        <f t="shared" si="22"/>
        <v>2.8479618055555555E-2</v>
      </c>
      <c r="AH56" s="4" t="str">
        <f t="shared" si="23"/>
        <v>TO</v>
      </c>
      <c r="AI56" s="4" t="str">
        <f t="shared" si="7"/>
        <v/>
      </c>
      <c r="AJ56" s="5" t="s">
        <v>286</v>
      </c>
      <c r="AK56" s="19" t="s">
        <v>280</v>
      </c>
      <c r="AL56" s="5" t="s">
        <v>286</v>
      </c>
      <c r="AM56" s="5"/>
      <c r="AN56" s="19"/>
      <c r="AO56" s="5"/>
      <c r="AP56" s="5"/>
      <c r="AQ56" s="19"/>
      <c r="AR56" s="5"/>
      <c r="AS56" s="5"/>
      <c r="AT56" s="19"/>
      <c r="AU56" s="5"/>
      <c r="AV56" s="5"/>
      <c r="AW56" s="1" t="str">
        <f t="shared" si="24"/>
        <v>street</v>
      </c>
      <c r="AY56" s="1">
        <f t="shared" si="25"/>
        <v>1</v>
      </c>
      <c r="AZ56" s="1">
        <f t="shared" si="8"/>
        <v>2</v>
      </c>
      <c r="BA56" s="1">
        <f t="shared" si="26"/>
        <v>2</v>
      </c>
      <c r="BB56" s="1">
        <f t="shared" si="27"/>
        <v>0</v>
      </c>
      <c r="BC56" s="24">
        <f t="shared" si="28"/>
        <v>1.0625000000000218E-5</v>
      </c>
      <c r="BD56" s="24">
        <f t="shared" si="127"/>
        <v>1.8495370370370107E-5</v>
      </c>
      <c r="BE56" s="24" t="str">
        <f t="shared" si="127"/>
        <v/>
      </c>
      <c r="BF56" s="24" t="str">
        <f t="shared" si="128"/>
        <v/>
      </c>
      <c r="BG56" s="24" t="str">
        <f t="shared" si="128"/>
        <v/>
      </c>
      <c r="BH56" s="24" t="str">
        <f t="shared" si="128"/>
        <v/>
      </c>
      <c r="BI56" s="24" t="str">
        <f t="shared" si="128"/>
        <v/>
      </c>
      <c r="BJ56" s="24" t="str">
        <f t="shared" si="128"/>
        <v/>
      </c>
      <c r="BK56" s="24" t="str">
        <f t="shared" si="128"/>
        <v/>
      </c>
      <c r="BL56" s="24" t="str">
        <f t="shared" si="128"/>
        <v/>
      </c>
      <c r="BM56" s="24" t="str">
        <f t="shared" si="128"/>
        <v/>
      </c>
      <c r="BN56" s="24" t="str">
        <f t="shared" si="128"/>
        <v/>
      </c>
      <c r="BO56" s="24">
        <f t="shared" si="119"/>
        <v>3.2870370370377544E-6</v>
      </c>
      <c r="BQ56" s="24" t="str">
        <f t="shared" si="29"/>
        <v/>
      </c>
      <c r="BR56" s="24">
        <f t="shared" si="30"/>
        <v>1.8495370370370107E-5</v>
      </c>
      <c r="BS56" s="24" t="str">
        <f t="shared" si="31"/>
        <v/>
      </c>
      <c r="BT56" s="24" t="str">
        <f t="shared" si="32"/>
        <v/>
      </c>
      <c r="BU56" s="24" t="str">
        <f t="shared" si="33"/>
        <v/>
      </c>
      <c r="BV56" s="24" t="str">
        <f t="shared" si="34"/>
        <v/>
      </c>
      <c r="BW56" s="24" t="str">
        <f t="shared" si="35"/>
        <v/>
      </c>
      <c r="BX56" s="24" t="str">
        <f t="shared" si="36"/>
        <v/>
      </c>
      <c r="BY56" s="24" t="str">
        <f t="shared" si="37"/>
        <v/>
      </c>
      <c r="BZ56" s="24" t="str">
        <f t="shared" si="38"/>
        <v/>
      </c>
      <c r="CA56" s="24" t="str">
        <f t="shared" si="39"/>
        <v/>
      </c>
      <c r="CB56" s="24" t="str">
        <f t="shared" si="40"/>
        <v/>
      </c>
      <c r="CC56" s="24" t="str">
        <f t="shared" si="41"/>
        <v/>
      </c>
      <c r="CD56" s="1">
        <f t="shared" si="42"/>
        <v>0</v>
      </c>
      <c r="CE56" s="1">
        <f t="shared" si="43"/>
        <v>1</v>
      </c>
      <c r="CF56" s="24">
        <f t="shared" si="44"/>
        <v>1.8495370370370107E-5</v>
      </c>
      <c r="CG56" s="24">
        <f t="shared" si="45"/>
        <v>1.8495370370370107E-5</v>
      </c>
      <c r="CH56" s="24">
        <f t="shared" si="46"/>
        <v>1.8495370370370107E-5</v>
      </c>
      <c r="CI56" s="24">
        <f t="shared" si="47"/>
        <v>1.8495370370370107E-5</v>
      </c>
      <c r="CJ56" s="24">
        <f t="shared" si="48"/>
        <v>1.8495370370370107E-5</v>
      </c>
      <c r="CM56" s="24">
        <f t="shared" si="49"/>
        <v>1.0625000000000218E-5</v>
      </c>
      <c r="CN56" s="24" t="str">
        <f t="shared" si="50"/>
        <v/>
      </c>
      <c r="CO56" s="24" t="str">
        <f t="shared" si="51"/>
        <v/>
      </c>
      <c r="CP56" s="24" t="str">
        <f t="shared" si="52"/>
        <v/>
      </c>
      <c r="CQ56" s="24" t="str">
        <f t="shared" si="53"/>
        <v/>
      </c>
      <c r="CR56" s="24" t="str">
        <f t="shared" si="54"/>
        <v/>
      </c>
      <c r="CS56" s="24" t="str">
        <f t="shared" si="55"/>
        <v/>
      </c>
      <c r="CT56" s="24" t="str">
        <f t="shared" si="56"/>
        <v/>
      </c>
      <c r="CU56" s="24" t="str">
        <f t="shared" si="57"/>
        <v/>
      </c>
      <c r="CV56" s="24" t="str">
        <f t="shared" si="58"/>
        <v/>
      </c>
      <c r="CW56" s="24" t="str">
        <f t="shared" si="59"/>
        <v/>
      </c>
      <c r="CX56" s="24" t="str">
        <f t="shared" si="60"/>
        <v/>
      </c>
      <c r="CY56" s="24">
        <f t="shared" si="61"/>
        <v>3.2870370370377544E-6</v>
      </c>
      <c r="CZ56" s="1">
        <f t="shared" si="62"/>
        <v>1</v>
      </c>
      <c r="DA56" s="1">
        <f t="shared" si="63"/>
        <v>2</v>
      </c>
      <c r="DB56" s="24">
        <f t="shared" si="64"/>
        <v>1.3912037037037972E-5</v>
      </c>
      <c r="DC56" s="24">
        <f t="shared" si="129"/>
        <v>6.956018518518986E-6</v>
      </c>
      <c r="DD56" s="24">
        <f t="shared" si="66"/>
        <v>1.0625000000000218E-5</v>
      </c>
      <c r="DE56" s="24">
        <f t="shared" si="67"/>
        <v>1.0625000000000218E-5</v>
      </c>
      <c r="DF56" s="24">
        <f t="shared" si="68"/>
        <v>3.2870370370377544E-6</v>
      </c>
      <c r="DI56" s="24" t="str">
        <f t="shared" si="69"/>
        <v/>
      </c>
      <c r="DJ56" s="24" t="str">
        <f t="shared" si="70"/>
        <v/>
      </c>
      <c r="DK56" s="24" t="str">
        <f t="shared" si="71"/>
        <v/>
      </c>
      <c r="DL56" s="24" t="str">
        <f t="shared" si="72"/>
        <v/>
      </c>
      <c r="DM56" s="24" t="str">
        <f t="shared" si="73"/>
        <v/>
      </c>
      <c r="DN56" s="24" t="str">
        <f t="shared" si="74"/>
        <v/>
      </c>
      <c r="DO56" s="24" t="str">
        <f t="shared" si="75"/>
        <v/>
      </c>
      <c r="DP56" s="24" t="str">
        <f t="shared" si="76"/>
        <v/>
      </c>
      <c r="DQ56" s="24" t="str">
        <f t="shared" si="77"/>
        <v/>
      </c>
      <c r="DR56" s="24" t="str">
        <f t="shared" si="78"/>
        <v/>
      </c>
      <c r="DS56" s="24" t="str">
        <f t="shared" si="79"/>
        <v/>
      </c>
      <c r="DT56" s="24" t="str">
        <f t="shared" si="80"/>
        <v/>
      </c>
      <c r="DU56" s="24" t="str">
        <f t="shared" si="81"/>
        <v/>
      </c>
      <c r="DV56" s="1">
        <f t="shared" si="82"/>
        <v>0</v>
      </c>
      <c r="DW56" s="1">
        <f t="shared" si="83"/>
        <v>0</v>
      </c>
      <c r="DX56" s="24">
        <f t="shared" si="84"/>
        <v>0</v>
      </c>
      <c r="DY56" s="24" t="str">
        <f t="shared" si="130"/>
        <v/>
      </c>
      <c r="DZ56" s="24">
        <f t="shared" si="86"/>
        <v>0</v>
      </c>
      <c r="EA56" s="24" t="str">
        <f t="shared" si="87"/>
        <v/>
      </c>
      <c r="EB56" s="24" t="str">
        <f t="shared" si="88"/>
        <v/>
      </c>
      <c r="EE56" s="24" t="str">
        <f t="shared" si="89"/>
        <v/>
      </c>
      <c r="EF56" s="24" t="str">
        <f t="shared" si="90"/>
        <v/>
      </c>
      <c r="EG56" s="24" t="str">
        <f t="shared" si="91"/>
        <v/>
      </c>
      <c r="EH56" s="24" t="str">
        <f t="shared" si="92"/>
        <v/>
      </c>
      <c r="EI56" s="24" t="str">
        <f t="shared" si="93"/>
        <v/>
      </c>
      <c r="EJ56" s="24" t="str">
        <f t="shared" si="94"/>
        <v/>
      </c>
      <c r="EK56" s="24" t="str">
        <f t="shared" si="95"/>
        <v/>
      </c>
      <c r="EL56" s="24" t="str">
        <f t="shared" si="96"/>
        <v/>
      </c>
      <c r="EM56" s="24" t="str">
        <f t="shared" si="97"/>
        <v/>
      </c>
      <c r="EN56" s="24" t="str">
        <f t="shared" si="98"/>
        <v/>
      </c>
      <c r="EO56" s="24" t="str">
        <f t="shared" si="99"/>
        <v/>
      </c>
      <c r="EP56" s="24" t="str">
        <f t="shared" si="100"/>
        <v/>
      </c>
      <c r="EQ56" s="24" t="str">
        <f t="shared" si="101"/>
        <v/>
      </c>
      <c r="ER56" s="1">
        <f t="shared" si="102"/>
        <v>0</v>
      </c>
      <c r="ES56" s="1">
        <f t="shared" si="103"/>
        <v>0</v>
      </c>
      <c r="ET56" s="24">
        <f t="shared" si="104"/>
        <v>0</v>
      </c>
      <c r="EU56" s="24" t="str">
        <f t="shared" si="131"/>
        <v/>
      </c>
      <c r="EV56" s="24">
        <f t="shared" si="106"/>
        <v>0</v>
      </c>
      <c r="EW56" s="24" t="str">
        <f t="shared" si="107"/>
        <v/>
      </c>
      <c r="EX56" s="24" t="str">
        <f t="shared" si="108"/>
        <v/>
      </c>
      <c r="EZ56" s="24">
        <f t="shared" si="109"/>
        <v>3.2407407407408079E-5</v>
      </c>
      <c r="FA56" s="24">
        <f t="shared" si="110"/>
        <v>3.2407407407407408E-5</v>
      </c>
      <c r="FB56" s="40">
        <f t="shared" si="111"/>
        <v>-5.7961448141075067E-14</v>
      </c>
      <c r="FD56" s="24">
        <f t="shared" si="112"/>
        <v>1.0625000000000218E-5</v>
      </c>
      <c r="FE56" s="24">
        <f t="shared" si="113"/>
        <v>2.9976851851805375E-6</v>
      </c>
      <c r="FG56" s="49">
        <f>K56</f>
        <v>1</v>
      </c>
      <c r="FH56" s="8">
        <f>C56</f>
        <v>2.8</v>
      </c>
      <c r="FI56" s="49">
        <f>L56</f>
        <v>0</v>
      </c>
      <c r="FJ56" s="49">
        <f t="shared" si="121"/>
        <v>1</v>
      </c>
      <c r="FK56" s="49">
        <f t="shared" si="121"/>
        <v>2</v>
      </c>
      <c r="FL56" s="51">
        <f t="shared" si="114"/>
        <v>0.9180000000000188</v>
      </c>
      <c r="FM56" s="49">
        <f t="shared" si="122"/>
        <v>0</v>
      </c>
      <c r="FN56" s="49">
        <f t="shared" si="122"/>
        <v>1</v>
      </c>
      <c r="FO56" s="51">
        <f t="shared" si="115"/>
        <v>1.5979999999999772</v>
      </c>
      <c r="FP56" s="51">
        <f t="shared" si="115"/>
        <v>1.5979999999999772</v>
      </c>
      <c r="FQ56" s="51">
        <f t="shared" si="115"/>
        <v>1.5979999999999772</v>
      </c>
      <c r="FR56" s="51">
        <f t="shared" si="115"/>
        <v>1.5979999999999772</v>
      </c>
      <c r="FS56" s="51">
        <f t="shared" si="115"/>
        <v>1.5979999999999772</v>
      </c>
      <c r="FT56" s="1">
        <f t="shared" si="123"/>
        <v>1</v>
      </c>
      <c r="FU56" s="1">
        <f t="shared" si="123"/>
        <v>2</v>
      </c>
      <c r="FV56" s="51">
        <f t="shared" si="126"/>
        <v>1.2020000000000808</v>
      </c>
      <c r="FW56" s="51">
        <f t="shared" si="126"/>
        <v>0.60100000000004039</v>
      </c>
      <c r="FX56" s="51">
        <f t="shared" si="126"/>
        <v>0.9180000000000188</v>
      </c>
      <c r="FY56" s="51">
        <f t="shared" si="126"/>
        <v>0.9180000000000188</v>
      </c>
      <c r="FZ56" s="51">
        <f t="shared" si="126"/>
        <v>0.28400000000006198</v>
      </c>
      <c r="GA56" s="1">
        <f t="shared" si="124"/>
        <v>0</v>
      </c>
      <c r="GB56" s="1">
        <f t="shared" si="124"/>
        <v>0</v>
      </c>
      <c r="GC56" s="51">
        <f t="shared" si="117"/>
        <v>0</v>
      </c>
      <c r="GD56" s="51" t="str">
        <f t="shared" si="117"/>
        <v/>
      </c>
      <c r="GE56" s="51">
        <f t="shared" si="117"/>
        <v>0</v>
      </c>
      <c r="GF56" s="51" t="str">
        <f t="shared" si="117"/>
        <v/>
      </c>
      <c r="GG56" s="51" t="str">
        <f t="shared" si="117"/>
        <v/>
      </c>
      <c r="GH56" s="1">
        <f t="shared" si="125"/>
        <v>0</v>
      </c>
      <c r="GI56" s="1">
        <f t="shared" si="125"/>
        <v>0</v>
      </c>
      <c r="GJ56" s="40">
        <f t="shared" si="118"/>
        <v>0</v>
      </c>
      <c r="GK56" s="40" t="str">
        <f t="shared" si="118"/>
        <v/>
      </c>
      <c r="GL56" s="40">
        <f t="shared" si="118"/>
        <v>0</v>
      </c>
      <c r="GM56" s="40" t="str">
        <f t="shared" si="118"/>
        <v/>
      </c>
      <c r="GN56" s="40" t="str">
        <f t="shared" si="118"/>
        <v/>
      </c>
    </row>
    <row r="57" spans="1:196" x14ac:dyDescent="0.25">
      <c r="A57">
        <v>3</v>
      </c>
      <c r="B57">
        <v>0</v>
      </c>
      <c r="C57">
        <v>1.7</v>
      </c>
      <c r="D57" s="11">
        <f t="shared" si="15"/>
        <v>1.9675925925925925E-5</v>
      </c>
      <c r="E57" s="11">
        <f t="shared" si="16"/>
        <v>6.9444444444444444E-5</v>
      </c>
      <c r="F57" s="1">
        <v>2</v>
      </c>
      <c r="G57" s="1" t="s">
        <v>288</v>
      </c>
      <c r="H57" s="5">
        <v>5</v>
      </c>
      <c r="I57" s="5"/>
      <c r="J57" s="4" t="s">
        <v>293</v>
      </c>
      <c r="K57" s="23">
        <f t="shared" si="17"/>
        <v>0</v>
      </c>
      <c r="L57" s="23"/>
      <c r="M57" s="6"/>
      <c r="N57" s="6"/>
      <c r="O57" s="57"/>
      <c r="P57" s="4"/>
      <c r="Q57" s="4"/>
      <c r="R57" s="4"/>
      <c r="S57" s="4"/>
      <c r="T57" s="16"/>
      <c r="U57" s="4"/>
      <c r="V57" s="4"/>
      <c r="W57" s="16"/>
      <c r="X57" s="4"/>
      <c r="Y57" s="4"/>
      <c r="Z57" s="16"/>
      <c r="AA57" s="4"/>
      <c r="AB57" s="4"/>
      <c r="AC57" s="16"/>
      <c r="AD57" s="4"/>
      <c r="AE57" s="4"/>
      <c r="AF57" s="4"/>
      <c r="AG57" s="4"/>
      <c r="AH57" s="4"/>
      <c r="AI57" s="4"/>
      <c r="AJ57" s="5"/>
      <c r="AK57" s="19"/>
      <c r="AL57" s="5"/>
      <c r="AM57" s="5"/>
      <c r="AN57" s="19"/>
      <c r="AO57" s="5"/>
      <c r="AP57" s="5"/>
      <c r="AQ57" s="19"/>
      <c r="AR57" s="5"/>
      <c r="AS57" s="5"/>
      <c r="AT57" s="19"/>
      <c r="AU57" s="5"/>
      <c r="AV57" s="5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F57" s="24"/>
      <c r="CG57" s="24"/>
      <c r="CH57" s="24"/>
      <c r="CI57" s="24"/>
      <c r="CJ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DB57" s="24"/>
      <c r="DC57" s="24"/>
      <c r="DD57" s="24"/>
      <c r="DE57" s="24"/>
      <c r="DF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X57" s="24"/>
      <c r="DY57" s="24"/>
      <c r="DZ57" s="24"/>
      <c r="EA57" s="24"/>
      <c r="EB57" s="24"/>
      <c r="EE57" s="24"/>
      <c r="EF57" s="24"/>
      <c r="EG57" s="24"/>
      <c r="EH57" s="24"/>
      <c r="EI57" s="24"/>
      <c r="EJ57" s="24"/>
      <c r="EK57" s="24"/>
      <c r="EL57" s="24"/>
      <c r="EM57" s="24"/>
      <c r="EN57" s="24"/>
      <c r="EO57" s="24"/>
      <c r="EP57" s="24"/>
      <c r="EQ57" s="24"/>
      <c r="ET57" s="24"/>
      <c r="EU57" s="24"/>
      <c r="EV57" s="24"/>
      <c r="EW57" s="24"/>
      <c r="EX57" s="24"/>
      <c r="EZ57" s="24"/>
      <c r="FA57" s="24"/>
      <c r="FB57" s="40"/>
      <c r="FD57" s="24"/>
      <c r="FE57" s="24"/>
      <c r="FG57" s="49"/>
      <c r="FH57" s="8"/>
      <c r="FI57" s="49"/>
      <c r="FJ57" s="49"/>
      <c r="FK57" s="49"/>
      <c r="FL57" s="51"/>
      <c r="FM57" s="49"/>
      <c r="FN57" s="49"/>
      <c r="FO57" s="51"/>
      <c r="FP57" s="51"/>
      <c r="FQ57" s="51"/>
      <c r="FR57" s="51"/>
      <c r="FS57" s="51"/>
      <c r="FV57" s="51"/>
      <c r="FW57" s="51"/>
      <c r="FX57" s="51"/>
      <c r="FY57" s="51"/>
      <c r="FZ57" s="51"/>
      <c r="GC57" s="51"/>
      <c r="GD57" s="51"/>
      <c r="GE57" s="51"/>
      <c r="GF57" s="51"/>
      <c r="GG57" s="51"/>
      <c r="GJ57" s="40"/>
      <c r="GK57" s="40"/>
      <c r="GL57" s="40"/>
      <c r="GM57" s="40"/>
      <c r="GN57" s="40"/>
    </row>
    <row r="58" spans="1:196" hidden="1" x14ac:dyDescent="0.25">
      <c r="A58">
        <v>3</v>
      </c>
      <c r="B58">
        <v>0</v>
      </c>
      <c r="C58">
        <v>3.7</v>
      </c>
      <c r="D58" s="11">
        <f t="shared" si="15"/>
        <v>1.3427766203703704E-2</v>
      </c>
      <c r="E58" s="11">
        <f t="shared" si="16"/>
        <v>1.3454386574074075E-2</v>
      </c>
      <c r="F58" s="1">
        <v>2</v>
      </c>
      <c r="G58" s="1" t="s">
        <v>288</v>
      </c>
      <c r="H58" s="5">
        <v>6</v>
      </c>
      <c r="I58" s="5"/>
      <c r="J58" s="4"/>
      <c r="K58" s="23">
        <f t="shared" si="17"/>
        <v>1</v>
      </c>
      <c r="L58" s="23">
        <f t="shared" si="18"/>
        <v>0</v>
      </c>
      <c r="M58" s="6">
        <f t="shared" si="19"/>
        <v>0</v>
      </c>
      <c r="N58" s="6">
        <f t="shared" si="20"/>
        <v>0</v>
      </c>
      <c r="O58" s="57">
        <f t="shared" si="21"/>
        <v>1</v>
      </c>
      <c r="P58" s="4">
        <v>1.338494212962963E-2</v>
      </c>
      <c r="Q58" s="4">
        <v>1.3385335648148146E-2</v>
      </c>
      <c r="R58" s="4">
        <v>1.3385925925925926E-2</v>
      </c>
      <c r="S58" s="4"/>
      <c r="T58" s="16">
        <v>1.3385925925925926E-2</v>
      </c>
      <c r="U58" s="4"/>
      <c r="V58" s="4"/>
      <c r="W58" s="16"/>
      <c r="X58" s="4"/>
      <c r="Y58" s="4"/>
      <c r="Z58" s="16"/>
      <c r="AA58" s="4"/>
      <c r="AB58" s="4"/>
      <c r="AC58" s="16"/>
      <c r="AD58" s="4"/>
      <c r="AE58" s="4"/>
      <c r="AF58" s="4">
        <v>1.3428055555555556E-2</v>
      </c>
      <c r="AG58" s="4">
        <f t="shared" si="22"/>
        <v>1.3427766203703704E-2</v>
      </c>
      <c r="AH58" s="4" t="str">
        <f t="shared" si="23"/>
        <v>TO</v>
      </c>
      <c r="AI58" s="4" t="str">
        <f t="shared" si="7"/>
        <v/>
      </c>
      <c r="AJ58" s="5" t="s">
        <v>282</v>
      </c>
      <c r="AK58" s="19" t="s">
        <v>280</v>
      </c>
      <c r="AL58" s="5"/>
      <c r="AM58" s="5"/>
      <c r="AN58" s="19"/>
      <c r="AO58" s="5"/>
      <c r="AP58" s="5"/>
      <c r="AQ58" s="19"/>
      <c r="AR58" s="5"/>
      <c r="AS58" s="5"/>
      <c r="AT58" s="19"/>
      <c r="AU58" s="5"/>
      <c r="AV58" s="5"/>
      <c r="AW58" s="1" t="str">
        <f t="shared" si="24"/>
        <v>ic</v>
      </c>
      <c r="AY58" s="1">
        <f t="shared" si="25"/>
        <v>1</v>
      </c>
      <c r="AZ58" s="1">
        <f t="shared" si="8"/>
        <v>1</v>
      </c>
      <c r="BA58" s="1">
        <f t="shared" si="26"/>
        <v>1</v>
      </c>
      <c r="BB58" s="1">
        <f t="shared" si="27"/>
        <v>0</v>
      </c>
      <c r="BC58" s="24">
        <f t="shared" si="28"/>
        <v>9.8379629629580245E-7</v>
      </c>
      <c r="BD58" s="24" t="str">
        <f t="shared" si="127"/>
        <v/>
      </c>
      <c r="BE58" s="24" t="str">
        <f t="shared" si="127"/>
        <v/>
      </c>
      <c r="BF58" s="24" t="str">
        <f t="shared" si="128"/>
        <v/>
      </c>
      <c r="BG58" s="24" t="str">
        <f t="shared" si="128"/>
        <v/>
      </c>
      <c r="BH58" s="24" t="str">
        <f t="shared" si="128"/>
        <v/>
      </c>
      <c r="BI58" s="24" t="str">
        <f t="shared" si="128"/>
        <v/>
      </c>
      <c r="BJ58" s="24" t="str">
        <f t="shared" si="128"/>
        <v/>
      </c>
      <c r="BK58" s="24" t="str">
        <f t="shared" si="128"/>
        <v/>
      </c>
      <c r="BL58" s="24" t="str">
        <f t="shared" si="128"/>
        <v/>
      </c>
      <c r="BM58" s="24" t="str">
        <f t="shared" si="128"/>
        <v/>
      </c>
      <c r="BN58" s="24" t="str">
        <f t="shared" si="128"/>
        <v/>
      </c>
      <c r="BO58" s="24">
        <f t="shared" si="119"/>
        <v>4.1840277777777796E-5</v>
      </c>
      <c r="BQ58" s="24" t="str">
        <f t="shared" si="29"/>
        <v/>
      </c>
      <c r="BR58" s="24" t="str">
        <f t="shared" si="30"/>
        <v/>
      </c>
      <c r="BS58" s="24" t="str">
        <f t="shared" si="31"/>
        <v/>
      </c>
      <c r="BT58" s="24" t="str">
        <f t="shared" si="32"/>
        <v/>
      </c>
      <c r="BU58" s="24" t="str">
        <f t="shared" si="33"/>
        <v/>
      </c>
      <c r="BV58" s="24" t="str">
        <f t="shared" si="34"/>
        <v/>
      </c>
      <c r="BW58" s="24" t="str">
        <f t="shared" si="35"/>
        <v/>
      </c>
      <c r="BX58" s="24" t="str">
        <f t="shared" si="36"/>
        <v/>
      </c>
      <c r="BY58" s="24" t="str">
        <f t="shared" si="37"/>
        <v/>
      </c>
      <c r="BZ58" s="24" t="str">
        <f t="shared" si="38"/>
        <v/>
      </c>
      <c r="CA58" s="24" t="str">
        <f t="shared" si="39"/>
        <v/>
      </c>
      <c r="CB58" s="24" t="str">
        <f t="shared" si="40"/>
        <v/>
      </c>
      <c r="CC58" s="24">
        <f t="shared" si="41"/>
        <v>4.1840277777777796E-5</v>
      </c>
      <c r="CD58" s="1">
        <f t="shared" si="42"/>
        <v>0</v>
      </c>
      <c r="CE58" s="1">
        <f t="shared" si="43"/>
        <v>1</v>
      </c>
      <c r="CF58" s="24">
        <f t="shared" si="44"/>
        <v>4.1840277777777796E-5</v>
      </c>
      <c r="CG58" s="24">
        <f t="shared" si="45"/>
        <v>4.1840277777777796E-5</v>
      </c>
      <c r="CH58" s="24">
        <f t="shared" si="46"/>
        <v>4.1840277777777796E-5</v>
      </c>
      <c r="CI58" s="24">
        <f t="shared" si="47"/>
        <v>4.1840277777777796E-5</v>
      </c>
      <c r="CJ58" s="24">
        <f t="shared" si="48"/>
        <v>4.1840277777777796E-5</v>
      </c>
      <c r="CM58" s="24" t="str">
        <f t="shared" si="49"/>
        <v/>
      </c>
      <c r="CN58" s="24" t="str">
        <f t="shared" si="50"/>
        <v/>
      </c>
      <c r="CO58" s="24" t="str">
        <f t="shared" si="51"/>
        <v/>
      </c>
      <c r="CP58" s="24" t="str">
        <f t="shared" si="52"/>
        <v/>
      </c>
      <c r="CQ58" s="24" t="str">
        <f t="shared" si="53"/>
        <v/>
      </c>
      <c r="CR58" s="24" t="str">
        <f t="shared" si="54"/>
        <v/>
      </c>
      <c r="CS58" s="24" t="str">
        <f t="shared" si="55"/>
        <v/>
      </c>
      <c r="CT58" s="24" t="str">
        <f t="shared" si="56"/>
        <v/>
      </c>
      <c r="CU58" s="24" t="str">
        <f t="shared" si="57"/>
        <v/>
      </c>
      <c r="CV58" s="24" t="str">
        <f t="shared" si="58"/>
        <v/>
      </c>
      <c r="CW58" s="24" t="str">
        <f t="shared" si="59"/>
        <v/>
      </c>
      <c r="CX58" s="24" t="str">
        <f t="shared" si="60"/>
        <v/>
      </c>
      <c r="CY58" s="24" t="str">
        <f t="shared" si="61"/>
        <v/>
      </c>
      <c r="CZ58" s="1">
        <f t="shared" si="62"/>
        <v>0</v>
      </c>
      <c r="DA58" s="1">
        <f t="shared" si="63"/>
        <v>0</v>
      </c>
      <c r="DB58" s="24">
        <f t="shared" si="64"/>
        <v>0</v>
      </c>
      <c r="DC58" s="24" t="str">
        <f t="shared" si="129"/>
        <v/>
      </c>
      <c r="DD58" s="24">
        <f t="shared" si="66"/>
        <v>0</v>
      </c>
      <c r="DE58" s="24" t="str">
        <f t="shared" si="67"/>
        <v/>
      </c>
      <c r="DF58" s="24" t="str">
        <f t="shared" si="68"/>
        <v/>
      </c>
      <c r="DI58" s="24">
        <f t="shared" si="69"/>
        <v>9.8379629629580245E-7</v>
      </c>
      <c r="DJ58" s="24" t="str">
        <f t="shared" si="70"/>
        <v/>
      </c>
      <c r="DK58" s="24" t="str">
        <f t="shared" si="71"/>
        <v/>
      </c>
      <c r="DL58" s="24" t="str">
        <f t="shared" si="72"/>
        <v/>
      </c>
      <c r="DM58" s="24" t="str">
        <f t="shared" si="73"/>
        <v/>
      </c>
      <c r="DN58" s="24" t="str">
        <f t="shared" si="74"/>
        <v/>
      </c>
      <c r="DO58" s="24" t="str">
        <f t="shared" si="75"/>
        <v/>
      </c>
      <c r="DP58" s="24" t="str">
        <f t="shared" si="76"/>
        <v/>
      </c>
      <c r="DQ58" s="24" t="str">
        <f t="shared" si="77"/>
        <v/>
      </c>
      <c r="DR58" s="24" t="str">
        <f t="shared" si="78"/>
        <v/>
      </c>
      <c r="DS58" s="24" t="str">
        <f t="shared" si="79"/>
        <v/>
      </c>
      <c r="DT58" s="24" t="str">
        <f t="shared" si="80"/>
        <v/>
      </c>
      <c r="DU58" s="24" t="str">
        <f t="shared" si="81"/>
        <v/>
      </c>
      <c r="DV58" s="1">
        <f t="shared" si="82"/>
        <v>1</v>
      </c>
      <c r="DW58" s="1">
        <f t="shared" si="83"/>
        <v>1</v>
      </c>
      <c r="DX58" s="24">
        <f t="shared" si="84"/>
        <v>9.8379629629580245E-7</v>
      </c>
      <c r="DY58" s="24">
        <f t="shared" si="130"/>
        <v>9.8379629629580245E-7</v>
      </c>
      <c r="DZ58" s="24">
        <f t="shared" si="86"/>
        <v>9.8379629629580245E-7</v>
      </c>
      <c r="EA58" s="24">
        <f t="shared" si="87"/>
        <v>9.8379629629580245E-7</v>
      </c>
      <c r="EB58" s="24" t="str">
        <f t="shared" si="88"/>
        <v/>
      </c>
      <c r="EE58" s="24" t="str">
        <f t="shared" si="89"/>
        <v/>
      </c>
      <c r="EF58" s="24" t="str">
        <f t="shared" si="90"/>
        <v/>
      </c>
      <c r="EG58" s="24" t="str">
        <f t="shared" si="91"/>
        <v/>
      </c>
      <c r="EH58" s="24" t="str">
        <f t="shared" si="92"/>
        <v/>
      </c>
      <c r="EI58" s="24" t="str">
        <f t="shared" si="93"/>
        <v/>
      </c>
      <c r="EJ58" s="24" t="str">
        <f t="shared" si="94"/>
        <v/>
      </c>
      <c r="EK58" s="24" t="str">
        <f t="shared" si="95"/>
        <v/>
      </c>
      <c r="EL58" s="24" t="str">
        <f t="shared" si="96"/>
        <v/>
      </c>
      <c r="EM58" s="24" t="str">
        <f t="shared" si="97"/>
        <v/>
      </c>
      <c r="EN58" s="24" t="str">
        <f t="shared" si="98"/>
        <v/>
      </c>
      <c r="EO58" s="24" t="str">
        <f t="shared" si="99"/>
        <v/>
      </c>
      <c r="EP58" s="24" t="str">
        <f t="shared" si="100"/>
        <v/>
      </c>
      <c r="EQ58" s="24" t="str">
        <f t="shared" si="101"/>
        <v/>
      </c>
      <c r="ER58" s="1">
        <f t="shared" si="102"/>
        <v>0</v>
      </c>
      <c r="ES58" s="1">
        <f t="shared" si="103"/>
        <v>0</v>
      </c>
      <c r="ET58" s="24">
        <f t="shared" si="104"/>
        <v>0</v>
      </c>
      <c r="EU58" s="24" t="str">
        <f t="shared" si="131"/>
        <v/>
      </c>
      <c r="EV58" s="24">
        <f t="shared" si="106"/>
        <v>0</v>
      </c>
      <c r="EW58" s="24" t="str">
        <f t="shared" si="107"/>
        <v/>
      </c>
      <c r="EX58" s="24" t="str">
        <f t="shared" si="108"/>
        <v/>
      </c>
      <c r="EZ58" s="24">
        <f t="shared" si="109"/>
        <v>4.2824074074073598E-5</v>
      </c>
      <c r="FA58" s="24">
        <f t="shared" si="110"/>
        <v>4.2824074074074079E-5</v>
      </c>
      <c r="FB58" s="40">
        <f t="shared" si="111"/>
        <v>4.156831129309424E-14</v>
      </c>
      <c r="FD58" s="24">
        <f t="shared" si="112"/>
        <v>9.8379629629580245E-7</v>
      </c>
      <c r="FE58" s="24">
        <f t="shared" si="113"/>
        <v>5.9027777777991008E-7</v>
      </c>
      <c r="FG58" s="49">
        <f>K58</f>
        <v>1</v>
      </c>
      <c r="FH58" s="8">
        <f>C58</f>
        <v>3.7</v>
      </c>
      <c r="FI58" s="49">
        <f>L58</f>
        <v>0</v>
      </c>
      <c r="FJ58" s="49">
        <f t="shared" si="121"/>
        <v>1</v>
      </c>
      <c r="FK58" s="49">
        <f t="shared" si="121"/>
        <v>1</v>
      </c>
      <c r="FL58" s="51">
        <f t="shared" si="114"/>
        <v>8.4999999999957332E-2</v>
      </c>
      <c r="FM58" s="49">
        <f t="shared" si="122"/>
        <v>0</v>
      </c>
      <c r="FN58" s="49">
        <f t="shared" si="122"/>
        <v>1</v>
      </c>
      <c r="FO58" s="51">
        <f t="shared" si="115"/>
        <v>3.6150000000000015</v>
      </c>
      <c r="FP58" s="51">
        <f t="shared" si="115"/>
        <v>3.6150000000000015</v>
      </c>
      <c r="FQ58" s="51">
        <f t="shared" si="115"/>
        <v>3.6150000000000015</v>
      </c>
      <c r="FR58" s="51">
        <f t="shared" si="115"/>
        <v>3.6150000000000015</v>
      </c>
      <c r="FS58" s="51">
        <f t="shared" si="115"/>
        <v>3.6150000000000015</v>
      </c>
      <c r="FT58" s="1">
        <f t="shared" si="123"/>
        <v>0</v>
      </c>
      <c r="FU58" s="1">
        <f t="shared" si="123"/>
        <v>0</v>
      </c>
      <c r="FV58" s="51">
        <f t="shared" si="126"/>
        <v>0</v>
      </c>
      <c r="FW58" s="51" t="str">
        <f t="shared" si="126"/>
        <v/>
      </c>
      <c r="FX58" s="51">
        <f t="shared" si="126"/>
        <v>0</v>
      </c>
      <c r="FY58" s="51" t="str">
        <f t="shared" si="126"/>
        <v/>
      </c>
      <c r="FZ58" s="51" t="str">
        <f t="shared" si="126"/>
        <v/>
      </c>
      <c r="GA58" s="1">
        <f t="shared" si="124"/>
        <v>1</v>
      </c>
      <c r="GB58" s="1">
        <f t="shared" si="124"/>
        <v>1</v>
      </c>
      <c r="GC58" s="51">
        <f t="shared" si="117"/>
        <v>8.4999999999957332E-2</v>
      </c>
      <c r="GD58" s="51">
        <f t="shared" si="117"/>
        <v>8.4999999999957332E-2</v>
      </c>
      <c r="GE58" s="51">
        <f t="shared" si="117"/>
        <v>8.4999999999957332E-2</v>
      </c>
      <c r="GF58" s="51">
        <f t="shared" si="117"/>
        <v>8.4999999999957332E-2</v>
      </c>
      <c r="GG58" s="51" t="str">
        <f t="shared" si="117"/>
        <v/>
      </c>
      <c r="GH58" s="1">
        <f t="shared" si="125"/>
        <v>0</v>
      </c>
      <c r="GI58" s="1">
        <f t="shared" si="125"/>
        <v>0</v>
      </c>
      <c r="GJ58" s="40">
        <f t="shared" si="118"/>
        <v>0</v>
      </c>
      <c r="GK58" s="40" t="str">
        <f t="shared" si="118"/>
        <v/>
      </c>
      <c r="GL58" s="40">
        <f t="shared" si="118"/>
        <v>0</v>
      </c>
      <c r="GM58" s="40" t="str">
        <f t="shared" si="118"/>
        <v/>
      </c>
      <c r="GN58" s="40" t="str">
        <f t="shared" si="118"/>
        <v/>
      </c>
    </row>
    <row r="59" spans="1:196" s="42" customFormat="1" hidden="1" x14ac:dyDescent="0.25">
      <c r="A59" s="30">
        <v>3</v>
      </c>
      <c r="B59" s="30">
        <v>0</v>
      </c>
      <c r="C59" s="30">
        <v>1.7</v>
      </c>
      <c r="D59" s="41">
        <f t="shared" si="15"/>
        <v>1.815797453703704E-2</v>
      </c>
      <c r="E59" s="41">
        <f t="shared" si="16"/>
        <v>1.8207743055555559E-2</v>
      </c>
      <c r="F59" s="42">
        <v>2</v>
      </c>
      <c r="G59" s="42" t="s">
        <v>288</v>
      </c>
      <c r="H59" s="47">
        <v>7</v>
      </c>
      <c r="I59" s="47"/>
      <c r="J59" s="43"/>
      <c r="K59" s="63">
        <f t="shared" si="17"/>
        <v>1</v>
      </c>
      <c r="L59" s="63">
        <f t="shared" si="18"/>
        <v>0</v>
      </c>
      <c r="M59" s="57">
        <f t="shared" si="19"/>
        <v>0</v>
      </c>
      <c r="N59" s="57">
        <f t="shared" si="20"/>
        <v>0</v>
      </c>
      <c r="O59" s="57">
        <f t="shared" si="21"/>
        <v>1</v>
      </c>
      <c r="P59" s="43">
        <v>1.8138298611111114E-2</v>
      </c>
      <c r="Q59" s="43">
        <v>1.8143495370370372E-2</v>
      </c>
      <c r="R59" s="43">
        <v>1.8145775462962963E-2</v>
      </c>
      <c r="S59" s="43"/>
      <c r="T59" s="43">
        <v>1.8145775462962963E-2</v>
      </c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>
        <v>1.8158958333333333E-2</v>
      </c>
      <c r="AG59" s="43">
        <f t="shared" si="22"/>
        <v>1.815797453703704E-2</v>
      </c>
      <c r="AH59" s="43" t="str">
        <f t="shared" si="23"/>
        <v>TO</v>
      </c>
      <c r="AI59" s="43" t="str">
        <f t="shared" si="7"/>
        <v/>
      </c>
      <c r="AJ59" s="47" t="s">
        <v>282</v>
      </c>
      <c r="AK59" s="47" t="s">
        <v>280</v>
      </c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2" t="str">
        <f t="shared" si="24"/>
        <v>ic</v>
      </c>
      <c r="AY59" s="42">
        <f t="shared" si="25"/>
        <v>1</v>
      </c>
      <c r="AZ59" s="42">
        <f t="shared" si="8"/>
        <v>1</v>
      </c>
      <c r="BA59" s="42">
        <f t="shared" si="26"/>
        <v>1</v>
      </c>
      <c r="BB59" s="42">
        <f t="shared" si="27"/>
        <v>0</v>
      </c>
      <c r="BC59" s="45">
        <f t="shared" si="28"/>
        <v>7.4768518518487925E-6</v>
      </c>
      <c r="BD59" s="45" t="str">
        <f t="shared" si="127"/>
        <v/>
      </c>
      <c r="BE59" s="45" t="str">
        <f t="shared" si="127"/>
        <v/>
      </c>
      <c r="BF59" s="45" t="str">
        <f t="shared" si="128"/>
        <v/>
      </c>
      <c r="BG59" s="45" t="str">
        <f t="shared" si="128"/>
        <v/>
      </c>
      <c r="BH59" s="45" t="str">
        <f t="shared" si="128"/>
        <v/>
      </c>
      <c r="BI59" s="45" t="str">
        <f t="shared" si="128"/>
        <v/>
      </c>
      <c r="BJ59" s="45" t="str">
        <f t="shared" si="128"/>
        <v/>
      </c>
      <c r="BK59" s="45" t="str">
        <f t="shared" si="128"/>
        <v/>
      </c>
      <c r="BL59" s="45" t="str">
        <f t="shared" si="128"/>
        <v/>
      </c>
      <c r="BM59" s="45" t="str">
        <f t="shared" si="128"/>
        <v/>
      </c>
      <c r="BN59" s="45" t="str">
        <f t="shared" si="128"/>
        <v/>
      </c>
      <c r="BO59" s="45">
        <f t="shared" si="119"/>
        <v>1.2199074074077665E-5</v>
      </c>
      <c r="BQ59" s="45" t="str">
        <f t="shared" si="29"/>
        <v/>
      </c>
      <c r="BR59" s="45" t="str">
        <f t="shared" si="30"/>
        <v/>
      </c>
      <c r="BS59" s="45" t="str">
        <f t="shared" si="31"/>
        <v/>
      </c>
      <c r="BT59" s="45" t="str">
        <f t="shared" si="32"/>
        <v/>
      </c>
      <c r="BU59" s="45" t="str">
        <f t="shared" si="33"/>
        <v/>
      </c>
      <c r="BV59" s="45" t="str">
        <f t="shared" si="34"/>
        <v/>
      </c>
      <c r="BW59" s="45" t="str">
        <f t="shared" si="35"/>
        <v/>
      </c>
      <c r="BX59" s="45" t="str">
        <f t="shared" si="36"/>
        <v/>
      </c>
      <c r="BY59" s="45" t="str">
        <f t="shared" si="37"/>
        <v/>
      </c>
      <c r="BZ59" s="45" t="str">
        <f t="shared" si="38"/>
        <v/>
      </c>
      <c r="CA59" s="45" t="str">
        <f t="shared" si="39"/>
        <v/>
      </c>
      <c r="CB59" s="45" t="str">
        <f t="shared" si="40"/>
        <v/>
      </c>
      <c r="CC59" s="45">
        <f t="shared" si="41"/>
        <v>1.2199074074077665E-5</v>
      </c>
      <c r="CD59" s="42">
        <f t="shared" si="42"/>
        <v>0</v>
      </c>
      <c r="CE59" s="42">
        <f t="shared" si="43"/>
        <v>1</v>
      </c>
      <c r="CF59" s="45">
        <f t="shared" si="44"/>
        <v>1.2199074074077665E-5</v>
      </c>
      <c r="CG59" s="45">
        <f t="shared" si="45"/>
        <v>1.2199074074077665E-5</v>
      </c>
      <c r="CH59" s="45">
        <f t="shared" si="46"/>
        <v>1.2199074074077665E-5</v>
      </c>
      <c r="CI59" s="45">
        <f t="shared" si="47"/>
        <v>1.2199074074077665E-5</v>
      </c>
      <c r="CJ59" s="45">
        <f t="shared" si="48"/>
        <v>1.2199074074077665E-5</v>
      </c>
      <c r="CM59" s="45" t="str">
        <f t="shared" si="49"/>
        <v/>
      </c>
      <c r="CN59" s="45" t="str">
        <f t="shared" si="50"/>
        <v/>
      </c>
      <c r="CO59" s="45" t="str">
        <f t="shared" si="51"/>
        <v/>
      </c>
      <c r="CP59" s="45" t="str">
        <f t="shared" si="52"/>
        <v/>
      </c>
      <c r="CQ59" s="45" t="str">
        <f t="shared" si="53"/>
        <v/>
      </c>
      <c r="CR59" s="45" t="str">
        <f t="shared" si="54"/>
        <v/>
      </c>
      <c r="CS59" s="45" t="str">
        <f t="shared" si="55"/>
        <v/>
      </c>
      <c r="CT59" s="45" t="str">
        <f t="shared" si="56"/>
        <v/>
      </c>
      <c r="CU59" s="45" t="str">
        <f t="shared" si="57"/>
        <v/>
      </c>
      <c r="CV59" s="45" t="str">
        <f t="shared" si="58"/>
        <v/>
      </c>
      <c r="CW59" s="45" t="str">
        <f t="shared" si="59"/>
        <v/>
      </c>
      <c r="CX59" s="45" t="str">
        <f t="shared" si="60"/>
        <v/>
      </c>
      <c r="CY59" s="45" t="str">
        <f t="shared" si="61"/>
        <v/>
      </c>
      <c r="CZ59" s="42">
        <f t="shared" si="62"/>
        <v>0</v>
      </c>
      <c r="DA59" s="42">
        <f t="shared" si="63"/>
        <v>0</v>
      </c>
      <c r="DB59" s="45">
        <f t="shared" si="64"/>
        <v>0</v>
      </c>
      <c r="DC59" s="45" t="str">
        <f t="shared" si="129"/>
        <v/>
      </c>
      <c r="DD59" s="45">
        <f t="shared" si="66"/>
        <v>0</v>
      </c>
      <c r="DE59" s="45" t="str">
        <f t="shared" si="67"/>
        <v/>
      </c>
      <c r="DF59" s="45" t="str">
        <f t="shared" si="68"/>
        <v/>
      </c>
      <c r="DI59" s="45">
        <f t="shared" si="69"/>
        <v>7.4768518518487925E-6</v>
      </c>
      <c r="DJ59" s="45" t="str">
        <f t="shared" si="70"/>
        <v/>
      </c>
      <c r="DK59" s="45" t="str">
        <f t="shared" si="71"/>
        <v/>
      </c>
      <c r="DL59" s="45" t="str">
        <f t="shared" si="72"/>
        <v/>
      </c>
      <c r="DM59" s="45" t="str">
        <f t="shared" si="73"/>
        <v/>
      </c>
      <c r="DN59" s="45" t="str">
        <f t="shared" si="74"/>
        <v/>
      </c>
      <c r="DO59" s="45" t="str">
        <f t="shared" si="75"/>
        <v/>
      </c>
      <c r="DP59" s="45" t="str">
        <f t="shared" si="76"/>
        <v/>
      </c>
      <c r="DQ59" s="45" t="str">
        <f t="shared" si="77"/>
        <v/>
      </c>
      <c r="DR59" s="45" t="str">
        <f t="shared" si="78"/>
        <v/>
      </c>
      <c r="DS59" s="45" t="str">
        <f t="shared" si="79"/>
        <v/>
      </c>
      <c r="DT59" s="45" t="str">
        <f t="shared" si="80"/>
        <v/>
      </c>
      <c r="DU59" s="45" t="str">
        <f t="shared" si="81"/>
        <v/>
      </c>
      <c r="DV59" s="42">
        <f t="shared" si="82"/>
        <v>1</v>
      </c>
      <c r="DW59" s="42">
        <f t="shared" si="83"/>
        <v>1</v>
      </c>
      <c r="DX59" s="45">
        <f t="shared" si="84"/>
        <v>7.4768518518487925E-6</v>
      </c>
      <c r="DY59" s="45">
        <f t="shared" si="130"/>
        <v>7.4768518518487925E-6</v>
      </c>
      <c r="DZ59" s="45">
        <f t="shared" si="86"/>
        <v>7.4768518518487925E-6</v>
      </c>
      <c r="EA59" s="45">
        <f t="shared" si="87"/>
        <v>7.4768518518487925E-6</v>
      </c>
      <c r="EB59" s="45" t="str">
        <f t="shared" si="88"/>
        <v/>
      </c>
      <c r="EE59" s="45" t="str">
        <f t="shared" si="89"/>
        <v/>
      </c>
      <c r="EF59" s="45" t="str">
        <f t="shared" si="90"/>
        <v/>
      </c>
      <c r="EG59" s="45" t="str">
        <f t="shared" si="91"/>
        <v/>
      </c>
      <c r="EH59" s="45" t="str">
        <f t="shared" si="92"/>
        <v/>
      </c>
      <c r="EI59" s="45" t="str">
        <f t="shared" si="93"/>
        <v/>
      </c>
      <c r="EJ59" s="45" t="str">
        <f t="shared" si="94"/>
        <v/>
      </c>
      <c r="EK59" s="45" t="str">
        <f t="shared" si="95"/>
        <v/>
      </c>
      <c r="EL59" s="45" t="str">
        <f t="shared" si="96"/>
        <v/>
      </c>
      <c r="EM59" s="45" t="str">
        <f t="shared" si="97"/>
        <v/>
      </c>
      <c r="EN59" s="45" t="str">
        <f t="shared" si="98"/>
        <v/>
      </c>
      <c r="EO59" s="45" t="str">
        <f t="shared" si="99"/>
        <v/>
      </c>
      <c r="EP59" s="45" t="str">
        <f t="shared" si="100"/>
        <v/>
      </c>
      <c r="EQ59" s="45" t="str">
        <f t="shared" si="101"/>
        <v/>
      </c>
      <c r="ER59" s="42">
        <f t="shared" si="102"/>
        <v>0</v>
      </c>
      <c r="ES59" s="42">
        <f t="shared" si="103"/>
        <v>0</v>
      </c>
      <c r="ET59" s="45">
        <f t="shared" si="104"/>
        <v>0</v>
      </c>
      <c r="EU59" s="45" t="str">
        <f t="shared" si="131"/>
        <v/>
      </c>
      <c r="EV59" s="45">
        <f t="shared" si="106"/>
        <v>0</v>
      </c>
      <c r="EW59" s="45" t="str">
        <f t="shared" si="107"/>
        <v/>
      </c>
      <c r="EX59" s="45" t="str">
        <f t="shared" si="108"/>
        <v/>
      </c>
      <c r="EZ59" s="45">
        <f t="shared" si="109"/>
        <v>1.9675925925926457E-5</v>
      </c>
      <c r="FA59" s="45">
        <f t="shared" si="110"/>
        <v>1.9675925925925925E-5</v>
      </c>
      <c r="FB59" s="46">
        <f t="shared" si="111"/>
        <v>-4.5959330091660533E-14</v>
      </c>
      <c r="FD59" s="45">
        <f t="shared" si="112"/>
        <v>7.4768518518487925E-6</v>
      </c>
      <c r="FE59" s="45">
        <f t="shared" si="113"/>
        <v>2.2800925925901827E-6</v>
      </c>
      <c r="FG59" s="64">
        <f>K59</f>
        <v>1</v>
      </c>
      <c r="FH59" s="65">
        <f>C59</f>
        <v>1.7</v>
      </c>
      <c r="FI59" s="64">
        <f>L59</f>
        <v>0</v>
      </c>
      <c r="FJ59" s="64">
        <f t="shared" si="121"/>
        <v>1</v>
      </c>
      <c r="FK59" s="64">
        <f t="shared" si="121"/>
        <v>1</v>
      </c>
      <c r="FL59" s="66">
        <f t="shared" si="114"/>
        <v>0.64599999999973567</v>
      </c>
      <c r="FM59" s="64">
        <f t="shared" si="122"/>
        <v>0</v>
      </c>
      <c r="FN59" s="64">
        <f t="shared" si="122"/>
        <v>1</v>
      </c>
      <c r="FO59" s="66">
        <f t="shared" si="115"/>
        <v>1.0540000000003102</v>
      </c>
      <c r="FP59" s="66">
        <f t="shared" si="115"/>
        <v>1.0540000000003102</v>
      </c>
      <c r="FQ59" s="66">
        <f t="shared" si="115"/>
        <v>1.0540000000003102</v>
      </c>
      <c r="FR59" s="66">
        <f t="shared" si="115"/>
        <v>1.0540000000003102</v>
      </c>
      <c r="FS59" s="66">
        <f t="shared" si="115"/>
        <v>1.0540000000003102</v>
      </c>
      <c r="FT59" s="42">
        <f t="shared" si="123"/>
        <v>0</v>
      </c>
      <c r="FU59" s="42">
        <f t="shared" si="123"/>
        <v>0</v>
      </c>
      <c r="FV59" s="66">
        <f t="shared" si="126"/>
        <v>0</v>
      </c>
      <c r="FW59" s="66" t="str">
        <f t="shared" si="126"/>
        <v/>
      </c>
      <c r="FX59" s="66">
        <f t="shared" si="126"/>
        <v>0</v>
      </c>
      <c r="FY59" s="66" t="str">
        <f t="shared" si="126"/>
        <v/>
      </c>
      <c r="FZ59" s="66" t="str">
        <f t="shared" si="126"/>
        <v/>
      </c>
      <c r="GA59" s="42">
        <f t="shared" si="124"/>
        <v>1</v>
      </c>
      <c r="GB59" s="42">
        <f t="shared" si="124"/>
        <v>1</v>
      </c>
      <c r="GC59" s="66">
        <f t="shared" si="117"/>
        <v>0.64599999999973567</v>
      </c>
      <c r="GD59" s="66">
        <f t="shared" si="117"/>
        <v>0.64599999999973567</v>
      </c>
      <c r="GE59" s="66">
        <f t="shared" si="117"/>
        <v>0.64599999999973567</v>
      </c>
      <c r="GF59" s="66">
        <f t="shared" si="117"/>
        <v>0.64599999999973567</v>
      </c>
      <c r="GG59" s="66" t="str">
        <f t="shared" si="117"/>
        <v/>
      </c>
      <c r="GH59" s="42">
        <f t="shared" si="125"/>
        <v>0</v>
      </c>
      <c r="GI59" s="42">
        <f t="shared" si="125"/>
        <v>0</v>
      </c>
      <c r="GJ59" s="46">
        <f t="shared" si="118"/>
        <v>0</v>
      </c>
      <c r="GK59" s="46" t="str">
        <f t="shared" si="118"/>
        <v/>
      </c>
      <c r="GL59" s="46">
        <f t="shared" si="118"/>
        <v>0</v>
      </c>
      <c r="GM59" s="46" t="str">
        <f t="shared" si="118"/>
        <v/>
      </c>
      <c r="GN59" s="46" t="str">
        <f t="shared" si="118"/>
        <v/>
      </c>
    </row>
    <row r="60" spans="1:196" hidden="1" x14ac:dyDescent="0.25">
      <c r="A60">
        <v>3</v>
      </c>
      <c r="B60">
        <v>0</v>
      </c>
      <c r="C60">
        <v>5.8</v>
      </c>
      <c r="D60" s="11">
        <f t="shared" si="15"/>
        <v>1.5271898148148147E-2</v>
      </c>
      <c r="E60" s="11">
        <f t="shared" si="16"/>
        <v>1.5274212962962963E-2</v>
      </c>
      <c r="F60" s="1">
        <v>2</v>
      </c>
      <c r="G60" s="1" t="s">
        <v>288</v>
      </c>
      <c r="H60" s="5">
        <v>8</v>
      </c>
      <c r="I60" s="5"/>
      <c r="J60" s="4"/>
      <c r="K60" s="23">
        <f t="shared" si="17"/>
        <v>1</v>
      </c>
      <c r="L60" s="23">
        <f t="shared" si="18"/>
        <v>0</v>
      </c>
      <c r="M60" s="6">
        <f t="shared" si="19"/>
        <v>0</v>
      </c>
      <c r="N60" s="6">
        <f t="shared" si="20"/>
        <v>0</v>
      </c>
      <c r="O60" s="57">
        <f t="shared" si="21"/>
        <v>0</v>
      </c>
      <c r="P60" s="4">
        <v>1.5204768518518519E-2</v>
      </c>
      <c r="Q60" s="4">
        <v>1.5211458333333332E-2</v>
      </c>
      <c r="R60" s="4">
        <v>1.5212442129629628E-2</v>
      </c>
      <c r="S60" s="4">
        <v>1.5260451388888888E-2</v>
      </c>
      <c r="T60" s="16">
        <v>1.5212442129629628E-2</v>
      </c>
      <c r="U60" s="4">
        <v>1.5260451388888888E-2</v>
      </c>
      <c r="V60" s="4">
        <v>1.5271493055555557E-2</v>
      </c>
      <c r="W60" s="16"/>
      <c r="X60" s="4"/>
      <c r="Y60" s="4"/>
      <c r="Z60" s="16"/>
      <c r="AA60" s="4"/>
      <c r="AB60" s="4"/>
      <c r="AC60" s="16"/>
      <c r="AD60" s="4"/>
      <c r="AE60" s="4"/>
      <c r="AF60" s="4">
        <v>1.5272847222222221E-2</v>
      </c>
      <c r="AG60" s="4">
        <f t="shared" si="22"/>
        <v>1.5271898148148147E-2</v>
      </c>
      <c r="AH60" s="4" t="str">
        <f t="shared" si="23"/>
        <v>TO</v>
      </c>
      <c r="AI60" s="4" t="str">
        <f t="shared" si="7"/>
        <v/>
      </c>
      <c r="AJ60" s="5" t="s">
        <v>286</v>
      </c>
      <c r="AK60" s="19" t="s">
        <v>280</v>
      </c>
      <c r="AL60" s="5" t="s">
        <v>281</v>
      </c>
      <c r="AM60" s="5" t="s">
        <v>286</v>
      </c>
      <c r="AN60" s="19"/>
      <c r="AO60" s="5"/>
      <c r="AP60" s="5"/>
      <c r="AQ60" s="19"/>
      <c r="AR60" s="5"/>
      <c r="AS60" s="5"/>
      <c r="AT60" s="19"/>
      <c r="AU60" s="5"/>
      <c r="AV60" s="5"/>
      <c r="AW60" s="1" t="str">
        <f t="shared" si="24"/>
        <v>street</v>
      </c>
      <c r="AY60" s="1">
        <f t="shared" si="25"/>
        <v>1</v>
      </c>
      <c r="AZ60" s="1">
        <f t="shared" si="8"/>
        <v>3</v>
      </c>
      <c r="BA60" s="1">
        <f t="shared" si="26"/>
        <v>3</v>
      </c>
      <c r="BB60" s="1">
        <f t="shared" si="27"/>
        <v>0</v>
      </c>
      <c r="BC60" s="24">
        <f t="shared" si="28"/>
        <v>7.6736111111093408E-6</v>
      </c>
      <c r="BD60" s="24">
        <f t="shared" si="127"/>
        <v>4.8009259259259793E-5</v>
      </c>
      <c r="BE60" s="24">
        <f t="shared" si="127"/>
        <v>1.1041666666669614E-5</v>
      </c>
      <c r="BF60" s="24" t="str">
        <f t="shared" si="128"/>
        <v/>
      </c>
      <c r="BG60" s="24" t="str">
        <f t="shared" si="128"/>
        <v/>
      </c>
      <c r="BH60" s="24" t="str">
        <f t="shared" si="128"/>
        <v/>
      </c>
      <c r="BI60" s="24" t="str">
        <f t="shared" si="128"/>
        <v/>
      </c>
      <c r="BJ60" s="24" t="str">
        <f t="shared" si="128"/>
        <v/>
      </c>
      <c r="BK60" s="24" t="str">
        <f t="shared" si="128"/>
        <v/>
      </c>
      <c r="BL60" s="24" t="str">
        <f t="shared" si="128"/>
        <v/>
      </c>
      <c r="BM60" s="24" t="str">
        <f t="shared" si="128"/>
        <v/>
      </c>
      <c r="BN60" s="24" t="str">
        <f t="shared" si="128"/>
        <v/>
      </c>
      <c r="BO60" s="24">
        <f t="shared" si="119"/>
        <v>4.0509259259004227E-7</v>
      </c>
      <c r="BQ60" s="24" t="str">
        <f t="shared" si="29"/>
        <v/>
      </c>
      <c r="BR60" s="24">
        <f t="shared" si="30"/>
        <v>4.8009259259259793E-5</v>
      </c>
      <c r="BS60" s="24" t="str">
        <f t="shared" si="31"/>
        <v/>
      </c>
      <c r="BT60" s="24" t="str">
        <f t="shared" si="32"/>
        <v/>
      </c>
      <c r="BU60" s="24" t="str">
        <f t="shared" si="33"/>
        <v/>
      </c>
      <c r="BV60" s="24" t="str">
        <f t="shared" si="34"/>
        <v/>
      </c>
      <c r="BW60" s="24" t="str">
        <f t="shared" si="35"/>
        <v/>
      </c>
      <c r="BX60" s="24" t="str">
        <f t="shared" si="36"/>
        <v/>
      </c>
      <c r="BY60" s="24" t="str">
        <f t="shared" si="37"/>
        <v/>
      </c>
      <c r="BZ60" s="24" t="str">
        <f t="shared" si="38"/>
        <v/>
      </c>
      <c r="CA60" s="24" t="str">
        <f t="shared" si="39"/>
        <v/>
      </c>
      <c r="CB60" s="24" t="str">
        <f t="shared" si="40"/>
        <v/>
      </c>
      <c r="CC60" s="24" t="str">
        <f t="shared" si="41"/>
        <v/>
      </c>
      <c r="CD60" s="1">
        <f t="shared" si="42"/>
        <v>0</v>
      </c>
      <c r="CE60" s="1">
        <f t="shared" si="43"/>
        <v>1</v>
      </c>
      <c r="CF60" s="24">
        <f t="shared" si="44"/>
        <v>4.8009259259259793E-5</v>
      </c>
      <c r="CG60" s="24">
        <f t="shared" si="45"/>
        <v>4.8009259259259793E-5</v>
      </c>
      <c r="CH60" s="24">
        <f t="shared" si="46"/>
        <v>4.8009259259259793E-5</v>
      </c>
      <c r="CI60" s="24">
        <f t="shared" si="47"/>
        <v>4.8009259259259793E-5</v>
      </c>
      <c r="CJ60" s="24">
        <f t="shared" si="48"/>
        <v>4.8009259259259793E-5</v>
      </c>
      <c r="CM60" s="24">
        <f t="shared" si="49"/>
        <v>7.6736111111093408E-6</v>
      </c>
      <c r="CN60" s="24" t="str">
        <f t="shared" si="50"/>
        <v/>
      </c>
      <c r="CO60" s="24" t="str">
        <f t="shared" si="51"/>
        <v/>
      </c>
      <c r="CP60" s="24" t="str">
        <f t="shared" si="52"/>
        <v/>
      </c>
      <c r="CQ60" s="24" t="str">
        <f t="shared" si="53"/>
        <v/>
      </c>
      <c r="CR60" s="24" t="str">
        <f t="shared" si="54"/>
        <v/>
      </c>
      <c r="CS60" s="24" t="str">
        <f t="shared" si="55"/>
        <v/>
      </c>
      <c r="CT60" s="24" t="str">
        <f t="shared" si="56"/>
        <v/>
      </c>
      <c r="CU60" s="24" t="str">
        <f t="shared" si="57"/>
        <v/>
      </c>
      <c r="CV60" s="24" t="str">
        <f t="shared" si="58"/>
        <v/>
      </c>
      <c r="CW60" s="24" t="str">
        <f t="shared" si="59"/>
        <v/>
      </c>
      <c r="CX60" s="24" t="str">
        <f t="shared" si="60"/>
        <v/>
      </c>
      <c r="CY60" s="24">
        <f t="shared" si="61"/>
        <v>4.0509259259004227E-7</v>
      </c>
      <c r="CZ60" s="1">
        <f t="shared" si="62"/>
        <v>1</v>
      </c>
      <c r="DA60" s="1">
        <f t="shared" si="63"/>
        <v>2</v>
      </c>
      <c r="DB60" s="24">
        <f t="shared" si="64"/>
        <v>8.0787037036993831E-6</v>
      </c>
      <c r="DC60" s="24">
        <f t="shared" si="129"/>
        <v>4.0393518518496915E-6</v>
      </c>
      <c r="DD60" s="24">
        <f t="shared" si="66"/>
        <v>7.6736111111093408E-6</v>
      </c>
      <c r="DE60" s="24">
        <f t="shared" si="67"/>
        <v>7.6736111111093408E-6</v>
      </c>
      <c r="DF60" s="24">
        <f t="shared" si="68"/>
        <v>4.0509259259004227E-7</v>
      </c>
      <c r="DI60" s="24" t="str">
        <f t="shared" si="69"/>
        <v/>
      </c>
      <c r="DJ60" s="24" t="str">
        <f t="shared" si="70"/>
        <v/>
      </c>
      <c r="DK60" s="24" t="str">
        <f t="shared" si="71"/>
        <v/>
      </c>
      <c r="DL60" s="24" t="str">
        <f t="shared" si="72"/>
        <v/>
      </c>
      <c r="DM60" s="24" t="str">
        <f t="shared" si="73"/>
        <v/>
      </c>
      <c r="DN60" s="24" t="str">
        <f t="shared" si="74"/>
        <v/>
      </c>
      <c r="DO60" s="24" t="str">
        <f t="shared" si="75"/>
        <v/>
      </c>
      <c r="DP60" s="24" t="str">
        <f t="shared" si="76"/>
        <v/>
      </c>
      <c r="DQ60" s="24" t="str">
        <f t="shared" si="77"/>
        <v/>
      </c>
      <c r="DR60" s="24" t="str">
        <f t="shared" si="78"/>
        <v/>
      </c>
      <c r="DS60" s="24" t="str">
        <f t="shared" si="79"/>
        <v/>
      </c>
      <c r="DT60" s="24" t="str">
        <f t="shared" si="80"/>
        <v/>
      </c>
      <c r="DU60" s="24" t="str">
        <f t="shared" si="81"/>
        <v/>
      </c>
      <c r="DV60" s="1">
        <f t="shared" si="82"/>
        <v>0</v>
      </c>
      <c r="DW60" s="1">
        <f t="shared" si="83"/>
        <v>0</v>
      </c>
      <c r="DX60" s="24">
        <f t="shared" si="84"/>
        <v>0</v>
      </c>
      <c r="DY60" s="24" t="str">
        <f t="shared" si="130"/>
        <v/>
      </c>
      <c r="DZ60" s="24">
        <f t="shared" si="86"/>
        <v>0</v>
      </c>
      <c r="EA60" s="24" t="str">
        <f t="shared" si="87"/>
        <v/>
      </c>
      <c r="EB60" s="24" t="str">
        <f t="shared" si="88"/>
        <v/>
      </c>
      <c r="EE60" s="24" t="str">
        <f t="shared" si="89"/>
        <v/>
      </c>
      <c r="EF60" s="24" t="str">
        <f t="shared" si="90"/>
        <v/>
      </c>
      <c r="EG60" s="24">
        <f t="shared" si="91"/>
        <v>1.1041666666669614E-5</v>
      </c>
      <c r="EH60" s="24" t="str">
        <f t="shared" si="92"/>
        <v/>
      </c>
      <c r="EI60" s="24" t="str">
        <f t="shared" si="93"/>
        <v/>
      </c>
      <c r="EJ60" s="24" t="str">
        <f t="shared" si="94"/>
        <v/>
      </c>
      <c r="EK60" s="24" t="str">
        <f t="shared" si="95"/>
        <v/>
      </c>
      <c r="EL60" s="24" t="str">
        <f t="shared" si="96"/>
        <v/>
      </c>
      <c r="EM60" s="24" t="str">
        <f t="shared" si="97"/>
        <v/>
      </c>
      <c r="EN60" s="24" t="str">
        <f t="shared" si="98"/>
        <v/>
      </c>
      <c r="EO60" s="24" t="str">
        <f t="shared" si="99"/>
        <v/>
      </c>
      <c r="EP60" s="24" t="str">
        <f t="shared" si="100"/>
        <v/>
      </c>
      <c r="EQ60" s="24" t="str">
        <f t="shared" si="101"/>
        <v/>
      </c>
      <c r="ER60" s="1">
        <f t="shared" si="102"/>
        <v>0</v>
      </c>
      <c r="ES60" s="1">
        <f t="shared" si="103"/>
        <v>1</v>
      </c>
      <c r="ET60" s="24">
        <f t="shared" si="104"/>
        <v>1.1041666666669614E-5</v>
      </c>
      <c r="EU60" s="24">
        <f t="shared" si="131"/>
        <v>1.1041666666669614E-5</v>
      </c>
      <c r="EV60" s="24">
        <f t="shared" si="106"/>
        <v>1.1041666666669614E-5</v>
      </c>
      <c r="EW60" s="24">
        <f t="shared" si="107"/>
        <v>1.1041666666669614E-5</v>
      </c>
      <c r="EX60" s="24">
        <f t="shared" si="108"/>
        <v>1.1041666666669614E-5</v>
      </c>
      <c r="EZ60" s="24">
        <f t="shared" si="109"/>
        <v>6.712962962962879E-5</v>
      </c>
      <c r="FA60" s="24">
        <f t="shared" si="110"/>
        <v>6.712962962962963E-5</v>
      </c>
      <c r="FB60" s="40">
        <f t="shared" si="111"/>
        <v>7.2598177469629377E-14</v>
      </c>
      <c r="FD60" s="24">
        <f t="shared" si="112"/>
        <v>7.6736111111093408E-6</v>
      </c>
      <c r="FE60" s="24">
        <f t="shared" si="113"/>
        <v>9.8379629629580245E-7</v>
      </c>
      <c r="FG60" s="49">
        <f>K60</f>
        <v>1</v>
      </c>
      <c r="FH60" s="8">
        <f>C60</f>
        <v>5.8</v>
      </c>
      <c r="FI60" s="49">
        <f>L60</f>
        <v>0</v>
      </c>
      <c r="FJ60" s="49">
        <f t="shared" si="121"/>
        <v>1</v>
      </c>
      <c r="FK60" s="49">
        <f t="shared" si="121"/>
        <v>3</v>
      </c>
      <c r="FL60" s="51">
        <f t="shared" si="114"/>
        <v>0.66299999999984705</v>
      </c>
      <c r="FM60" s="49">
        <f t="shared" si="122"/>
        <v>0</v>
      </c>
      <c r="FN60" s="49">
        <f t="shared" si="122"/>
        <v>1</v>
      </c>
      <c r="FO60" s="51">
        <f t="shared" si="115"/>
        <v>4.1480000000000459</v>
      </c>
      <c r="FP60" s="51">
        <f t="shared" si="115"/>
        <v>4.1480000000000459</v>
      </c>
      <c r="FQ60" s="51">
        <f t="shared" si="115"/>
        <v>4.1480000000000459</v>
      </c>
      <c r="FR60" s="51">
        <f t="shared" si="115"/>
        <v>4.1480000000000459</v>
      </c>
      <c r="FS60" s="51">
        <f t="shared" si="115"/>
        <v>4.1480000000000459</v>
      </c>
      <c r="FT60" s="1">
        <f t="shared" si="123"/>
        <v>1</v>
      </c>
      <c r="FU60" s="1">
        <f t="shared" si="123"/>
        <v>2</v>
      </c>
      <c r="FV60" s="51">
        <f t="shared" si="126"/>
        <v>0.6979999999996267</v>
      </c>
      <c r="FW60" s="51">
        <f t="shared" si="126"/>
        <v>0.34899999999981335</v>
      </c>
      <c r="FX60" s="51">
        <f t="shared" si="126"/>
        <v>0.66299999999984705</v>
      </c>
      <c r="FY60" s="51">
        <f t="shared" si="126"/>
        <v>0.66299999999984705</v>
      </c>
      <c r="FZ60" s="51">
        <f t="shared" si="126"/>
        <v>3.4999999999779652E-2</v>
      </c>
      <c r="GA60" s="1">
        <f t="shared" si="124"/>
        <v>0</v>
      </c>
      <c r="GB60" s="1">
        <f t="shared" si="124"/>
        <v>0</v>
      </c>
      <c r="GC60" s="51">
        <f t="shared" si="117"/>
        <v>0</v>
      </c>
      <c r="GD60" s="51" t="str">
        <f t="shared" si="117"/>
        <v/>
      </c>
      <c r="GE60" s="51">
        <f t="shared" si="117"/>
        <v>0</v>
      </c>
      <c r="GF60" s="51" t="str">
        <f t="shared" si="117"/>
        <v/>
      </c>
      <c r="GG60" s="51" t="str">
        <f t="shared" si="117"/>
        <v/>
      </c>
      <c r="GH60" s="1">
        <f t="shared" si="125"/>
        <v>0</v>
      </c>
      <c r="GI60" s="1">
        <f t="shared" si="125"/>
        <v>1</v>
      </c>
      <c r="GJ60" s="40">
        <f t="shared" si="118"/>
        <v>0.95400000000025464</v>
      </c>
      <c r="GK60" s="40">
        <f t="shared" si="118"/>
        <v>0.95400000000025464</v>
      </c>
      <c r="GL60" s="40">
        <f t="shared" si="118"/>
        <v>0.95400000000025464</v>
      </c>
      <c r="GM60" s="40">
        <f t="shared" si="118"/>
        <v>0.95400000000025464</v>
      </c>
      <c r="GN60" s="40">
        <f t="shared" si="118"/>
        <v>0.95400000000025464</v>
      </c>
    </row>
    <row r="61" spans="1:196" hidden="1" x14ac:dyDescent="0.25">
      <c r="A61">
        <v>3</v>
      </c>
      <c r="B61">
        <v>0</v>
      </c>
      <c r="C61">
        <v>2.6</v>
      </c>
      <c r="D61" s="11">
        <f t="shared" si="15"/>
        <v>1.451369212962963E-2</v>
      </c>
      <c r="E61" s="11">
        <f t="shared" si="16"/>
        <v>1.4553043981481483E-2</v>
      </c>
      <c r="F61" s="1">
        <v>2</v>
      </c>
      <c r="G61" s="1" t="s">
        <v>288</v>
      </c>
      <c r="H61" s="5">
        <v>9</v>
      </c>
      <c r="I61" s="5"/>
      <c r="J61" s="4"/>
      <c r="K61" s="23">
        <f t="shared" si="17"/>
        <v>1</v>
      </c>
      <c r="L61" s="23">
        <f t="shared" si="18"/>
        <v>0</v>
      </c>
      <c r="M61" s="6">
        <f t="shared" si="19"/>
        <v>0</v>
      </c>
      <c r="N61" s="6">
        <f t="shared" si="20"/>
        <v>0</v>
      </c>
      <c r="O61" s="57">
        <f t="shared" si="21"/>
        <v>0</v>
      </c>
      <c r="P61" s="4">
        <v>1.4483599537037038E-2</v>
      </c>
      <c r="Q61" s="4">
        <v>1.4491273148148147E-2</v>
      </c>
      <c r="R61" s="4">
        <v>1.4494224537037038E-2</v>
      </c>
      <c r="S61" s="4">
        <v>1.4507604166666667E-2</v>
      </c>
      <c r="T61" s="16">
        <v>1.4494224537037038E-2</v>
      </c>
      <c r="U61" s="4">
        <v>1.4507800925925926E-2</v>
      </c>
      <c r="V61" s="4"/>
      <c r="W61" s="16"/>
      <c r="X61" s="4"/>
      <c r="Y61" s="4"/>
      <c r="Z61" s="16"/>
      <c r="AA61" s="4"/>
      <c r="AB61" s="4"/>
      <c r="AC61" s="16"/>
      <c r="AD61" s="4"/>
      <c r="AE61" s="4"/>
      <c r="AF61" s="4">
        <v>1.4513414351851854E-2</v>
      </c>
      <c r="AG61" s="4">
        <f t="shared" si="22"/>
        <v>1.451369212962963E-2</v>
      </c>
      <c r="AH61" s="4" t="str">
        <f t="shared" si="23"/>
        <v>TO</v>
      </c>
      <c r="AI61" s="4" t="str">
        <f t="shared" si="7"/>
        <v/>
      </c>
      <c r="AJ61" s="5" t="s">
        <v>282</v>
      </c>
      <c r="AK61" s="19" t="s">
        <v>280</v>
      </c>
      <c r="AL61" s="5" t="s">
        <v>286</v>
      </c>
      <c r="AM61" s="5"/>
      <c r="AN61" s="19"/>
      <c r="AO61" s="5"/>
      <c r="AP61" s="5"/>
      <c r="AQ61" s="19"/>
      <c r="AR61" s="5"/>
      <c r="AS61" s="5"/>
      <c r="AT61" s="19"/>
      <c r="AU61" s="5"/>
      <c r="AV61" s="5"/>
      <c r="AW61" s="1" t="str">
        <f t="shared" si="24"/>
        <v>street</v>
      </c>
      <c r="AY61" s="1">
        <f t="shared" si="25"/>
        <v>1</v>
      </c>
      <c r="AZ61" s="1">
        <f t="shared" si="8"/>
        <v>2</v>
      </c>
      <c r="BA61" s="1">
        <f t="shared" si="26"/>
        <v>2</v>
      </c>
      <c r="BB61" s="1">
        <f t="shared" si="27"/>
        <v>0</v>
      </c>
      <c r="BC61" s="24">
        <f t="shared" si="28"/>
        <v>1.0625000000000218E-5</v>
      </c>
      <c r="BD61" s="24">
        <f t="shared" si="127"/>
        <v>1.3576388888887625E-5</v>
      </c>
      <c r="BE61" s="24" t="str">
        <f t="shared" si="127"/>
        <v/>
      </c>
      <c r="BF61" s="24" t="str">
        <f t="shared" si="128"/>
        <v/>
      </c>
      <c r="BG61" s="24" t="str">
        <f t="shared" si="128"/>
        <v/>
      </c>
      <c r="BH61" s="24" t="str">
        <f t="shared" si="128"/>
        <v/>
      </c>
      <c r="BI61" s="24" t="str">
        <f t="shared" si="128"/>
        <v/>
      </c>
      <c r="BJ61" s="24" t="str">
        <f t="shared" si="128"/>
        <v/>
      </c>
      <c r="BK61" s="24" t="str">
        <f t="shared" si="128"/>
        <v/>
      </c>
      <c r="BL61" s="24" t="str">
        <f t="shared" si="128"/>
        <v/>
      </c>
      <c r="BM61" s="24" t="str">
        <f t="shared" si="128"/>
        <v/>
      </c>
      <c r="BN61" s="24" t="str">
        <f t="shared" si="128"/>
        <v/>
      </c>
      <c r="BO61" s="24">
        <f t="shared" si="119"/>
        <v>5.8912037037041343E-6</v>
      </c>
      <c r="BQ61" s="24" t="str">
        <f t="shared" si="29"/>
        <v/>
      </c>
      <c r="BR61" s="24">
        <f t="shared" si="30"/>
        <v>1.3576388888887625E-5</v>
      </c>
      <c r="BS61" s="24" t="str">
        <f t="shared" si="31"/>
        <v/>
      </c>
      <c r="BT61" s="24" t="str">
        <f t="shared" si="32"/>
        <v/>
      </c>
      <c r="BU61" s="24" t="str">
        <f t="shared" si="33"/>
        <v/>
      </c>
      <c r="BV61" s="24" t="str">
        <f t="shared" si="34"/>
        <v/>
      </c>
      <c r="BW61" s="24" t="str">
        <f t="shared" si="35"/>
        <v/>
      </c>
      <c r="BX61" s="24" t="str">
        <f t="shared" si="36"/>
        <v/>
      </c>
      <c r="BY61" s="24" t="str">
        <f t="shared" si="37"/>
        <v/>
      </c>
      <c r="BZ61" s="24" t="str">
        <f t="shared" si="38"/>
        <v/>
      </c>
      <c r="CA61" s="24" t="str">
        <f t="shared" si="39"/>
        <v/>
      </c>
      <c r="CB61" s="24" t="str">
        <f t="shared" si="40"/>
        <v/>
      </c>
      <c r="CC61" s="24" t="str">
        <f t="shared" si="41"/>
        <v/>
      </c>
      <c r="CD61" s="1">
        <f t="shared" si="42"/>
        <v>0</v>
      </c>
      <c r="CE61" s="1">
        <f t="shared" si="43"/>
        <v>1</v>
      </c>
      <c r="CF61" s="24">
        <f t="shared" si="44"/>
        <v>1.3576388888887625E-5</v>
      </c>
      <c r="CG61" s="24">
        <f t="shared" si="45"/>
        <v>1.3576388888887625E-5</v>
      </c>
      <c r="CH61" s="24">
        <f t="shared" si="46"/>
        <v>1.3576388888887625E-5</v>
      </c>
      <c r="CI61" s="24">
        <f t="shared" si="47"/>
        <v>1.3576388888887625E-5</v>
      </c>
      <c r="CJ61" s="24">
        <f t="shared" si="48"/>
        <v>1.3576388888887625E-5</v>
      </c>
      <c r="CM61" s="24" t="str">
        <f t="shared" si="49"/>
        <v/>
      </c>
      <c r="CN61" s="24" t="str">
        <f t="shared" si="50"/>
        <v/>
      </c>
      <c r="CO61" s="24" t="str">
        <f t="shared" si="51"/>
        <v/>
      </c>
      <c r="CP61" s="24" t="str">
        <f t="shared" si="52"/>
        <v/>
      </c>
      <c r="CQ61" s="24" t="str">
        <f t="shared" si="53"/>
        <v/>
      </c>
      <c r="CR61" s="24" t="str">
        <f t="shared" si="54"/>
        <v/>
      </c>
      <c r="CS61" s="24" t="str">
        <f t="shared" si="55"/>
        <v/>
      </c>
      <c r="CT61" s="24" t="str">
        <f t="shared" si="56"/>
        <v/>
      </c>
      <c r="CU61" s="24" t="str">
        <f t="shared" si="57"/>
        <v/>
      </c>
      <c r="CV61" s="24" t="str">
        <f t="shared" si="58"/>
        <v/>
      </c>
      <c r="CW61" s="24" t="str">
        <f t="shared" si="59"/>
        <v/>
      </c>
      <c r="CX61" s="24" t="str">
        <f t="shared" si="60"/>
        <v/>
      </c>
      <c r="CY61" s="24">
        <f t="shared" si="61"/>
        <v>5.8912037037041343E-6</v>
      </c>
      <c r="CZ61" s="1">
        <f t="shared" si="62"/>
        <v>0</v>
      </c>
      <c r="DA61" s="1">
        <f t="shared" si="63"/>
        <v>1</v>
      </c>
      <c r="DB61" s="24">
        <f t="shared" si="64"/>
        <v>5.8912037037041343E-6</v>
      </c>
      <c r="DC61" s="24">
        <f t="shared" si="129"/>
        <v>5.8912037037041343E-6</v>
      </c>
      <c r="DD61" s="24">
        <f t="shared" si="66"/>
        <v>5.8912037037041343E-6</v>
      </c>
      <c r="DE61" s="24">
        <f t="shared" si="67"/>
        <v>5.8912037037041343E-6</v>
      </c>
      <c r="DF61" s="24">
        <f t="shared" si="68"/>
        <v>5.8912037037041343E-6</v>
      </c>
      <c r="DI61" s="24">
        <f t="shared" si="69"/>
        <v>1.0625000000000218E-5</v>
      </c>
      <c r="DJ61" s="24" t="str">
        <f t="shared" si="70"/>
        <v/>
      </c>
      <c r="DK61" s="24" t="str">
        <f t="shared" si="71"/>
        <v/>
      </c>
      <c r="DL61" s="24" t="str">
        <f t="shared" si="72"/>
        <v/>
      </c>
      <c r="DM61" s="24" t="str">
        <f t="shared" si="73"/>
        <v/>
      </c>
      <c r="DN61" s="24" t="str">
        <f t="shared" si="74"/>
        <v/>
      </c>
      <c r="DO61" s="24" t="str">
        <f t="shared" si="75"/>
        <v/>
      </c>
      <c r="DP61" s="24" t="str">
        <f t="shared" si="76"/>
        <v/>
      </c>
      <c r="DQ61" s="24" t="str">
        <f t="shared" si="77"/>
        <v/>
      </c>
      <c r="DR61" s="24" t="str">
        <f t="shared" si="78"/>
        <v/>
      </c>
      <c r="DS61" s="24" t="str">
        <f t="shared" si="79"/>
        <v/>
      </c>
      <c r="DT61" s="24" t="str">
        <f t="shared" si="80"/>
        <v/>
      </c>
      <c r="DU61" s="24" t="str">
        <f t="shared" si="81"/>
        <v/>
      </c>
      <c r="DV61" s="1">
        <f t="shared" si="82"/>
        <v>1</v>
      </c>
      <c r="DW61" s="1">
        <f t="shared" si="83"/>
        <v>1</v>
      </c>
      <c r="DX61" s="24">
        <f t="shared" si="84"/>
        <v>1.0625000000000218E-5</v>
      </c>
      <c r="DY61" s="24">
        <f t="shared" si="130"/>
        <v>1.0625000000000218E-5</v>
      </c>
      <c r="DZ61" s="24">
        <f t="shared" si="86"/>
        <v>1.0625000000000218E-5</v>
      </c>
      <c r="EA61" s="24">
        <f t="shared" si="87"/>
        <v>1.0625000000000218E-5</v>
      </c>
      <c r="EB61" s="24" t="str">
        <f t="shared" si="88"/>
        <v/>
      </c>
      <c r="EE61" s="24" t="str">
        <f t="shared" si="89"/>
        <v/>
      </c>
      <c r="EF61" s="24" t="str">
        <f t="shared" si="90"/>
        <v/>
      </c>
      <c r="EG61" s="24" t="str">
        <f t="shared" si="91"/>
        <v/>
      </c>
      <c r="EH61" s="24" t="str">
        <f t="shared" si="92"/>
        <v/>
      </c>
      <c r="EI61" s="24" t="str">
        <f t="shared" si="93"/>
        <v/>
      </c>
      <c r="EJ61" s="24" t="str">
        <f t="shared" si="94"/>
        <v/>
      </c>
      <c r="EK61" s="24" t="str">
        <f t="shared" si="95"/>
        <v/>
      </c>
      <c r="EL61" s="24" t="str">
        <f t="shared" si="96"/>
        <v/>
      </c>
      <c r="EM61" s="24" t="str">
        <f t="shared" si="97"/>
        <v/>
      </c>
      <c r="EN61" s="24" t="str">
        <f t="shared" si="98"/>
        <v/>
      </c>
      <c r="EO61" s="24" t="str">
        <f t="shared" si="99"/>
        <v/>
      </c>
      <c r="EP61" s="24" t="str">
        <f t="shared" si="100"/>
        <v/>
      </c>
      <c r="EQ61" s="24" t="str">
        <f t="shared" si="101"/>
        <v/>
      </c>
      <c r="ER61" s="1">
        <f t="shared" si="102"/>
        <v>0</v>
      </c>
      <c r="ES61" s="1">
        <f t="shared" si="103"/>
        <v>0</v>
      </c>
      <c r="ET61" s="24">
        <f t="shared" si="104"/>
        <v>0</v>
      </c>
      <c r="EU61" s="24" t="str">
        <f t="shared" si="131"/>
        <v/>
      </c>
      <c r="EV61" s="24">
        <f t="shared" si="106"/>
        <v>0</v>
      </c>
      <c r="EW61" s="24" t="str">
        <f t="shared" si="107"/>
        <v/>
      </c>
      <c r="EX61" s="24" t="str">
        <f t="shared" si="108"/>
        <v/>
      </c>
      <c r="EZ61" s="24">
        <f t="shared" si="109"/>
        <v>3.0092592592591977E-5</v>
      </c>
      <c r="FA61" s="24">
        <f t="shared" si="110"/>
        <v>3.0092592592592593E-5</v>
      </c>
      <c r="FB61" s="40">
        <f t="shared" si="111"/>
        <v>5.3277694755937688E-14</v>
      </c>
      <c r="FD61" s="24">
        <f t="shared" si="112"/>
        <v>1.0625000000000218E-5</v>
      </c>
      <c r="FE61" s="24">
        <f t="shared" si="113"/>
        <v>2.9513888888908768E-6</v>
      </c>
      <c r="FG61" s="49">
        <f>K61</f>
        <v>1</v>
      </c>
      <c r="FH61" s="8">
        <f>C61</f>
        <v>2.6</v>
      </c>
      <c r="FI61" s="49">
        <f>L61</f>
        <v>0</v>
      </c>
      <c r="FJ61" s="49">
        <f t="shared" si="121"/>
        <v>1</v>
      </c>
      <c r="FK61" s="49">
        <f t="shared" si="121"/>
        <v>2</v>
      </c>
      <c r="FL61" s="51">
        <f t="shared" si="114"/>
        <v>0.9180000000000188</v>
      </c>
      <c r="FM61" s="49">
        <f t="shared" si="122"/>
        <v>0</v>
      </c>
      <c r="FN61" s="49">
        <f t="shared" si="122"/>
        <v>1</v>
      </c>
      <c r="FO61" s="51">
        <f t="shared" si="115"/>
        <v>1.1729999999998908</v>
      </c>
      <c r="FP61" s="51">
        <f t="shared" si="115"/>
        <v>1.1729999999998908</v>
      </c>
      <c r="FQ61" s="51">
        <f t="shared" si="115"/>
        <v>1.1729999999998908</v>
      </c>
      <c r="FR61" s="51">
        <f t="shared" si="115"/>
        <v>1.1729999999998908</v>
      </c>
      <c r="FS61" s="51">
        <f t="shared" si="115"/>
        <v>1.1729999999998908</v>
      </c>
      <c r="FT61" s="1">
        <f t="shared" si="123"/>
        <v>0</v>
      </c>
      <c r="FU61" s="1">
        <f t="shared" si="123"/>
        <v>1</v>
      </c>
      <c r="FV61" s="51">
        <f t="shared" si="126"/>
        <v>0.5090000000000372</v>
      </c>
      <c r="FW61" s="51">
        <f t="shared" si="126"/>
        <v>0.5090000000000372</v>
      </c>
      <c r="FX61" s="51">
        <f t="shared" si="126"/>
        <v>0.5090000000000372</v>
      </c>
      <c r="FY61" s="51">
        <f t="shared" si="126"/>
        <v>0.5090000000000372</v>
      </c>
      <c r="FZ61" s="51">
        <f t="shared" si="126"/>
        <v>0.5090000000000372</v>
      </c>
      <c r="GA61" s="1">
        <f t="shared" si="124"/>
        <v>1</v>
      </c>
      <c r="GB61" s="1">
        <f t="shared" si="124"/>
        <v>1</v>
      </c>
      <c r="GC61" s="51">
        <f t="shared" si="117"/>
        <v>0.9180000000000188</v>
      </c>
      <c r="GD61" s="51">
        <f t="shared" si="117"/>
        <v>0.9180000000000188</v>
      </c>
      <c r="GE61" s="51">
        <f t="shared" si="117"/>
        <v>0.9180000000000188</v>
      </c>
      <c r="GF61" s="51">
        <f t="shared" si="117"/>
        <v>0.9180000000000188</v>
      </c>
      <c r="GG61" s="51" t="str">
        <f t="shared" si="117"/>
        <v/>
      </c>
      <c r="GH61" s="1">
        <f t="shared" si="125"/>
        <v>0</v>
      </c>
      <c r="GI61" s="1">
        <f t="shared" si="125"/>
        <v>0</v>
      </c>
      <c r="GJ61" s="40">
        <f t="shared" si="118"/>
        <v>0</v>
      </c>
      <c r="GK61" s="40" t="str">
        <f t="shared" si="118"/>
        <v/>
      </c>
      <c r="GL61" s="40">
        <f t="shared" si="118"/>
        <v>0</v>
      </c>
      <c r="GM61" s="40" t="str">
        <f t="shared" si="118"/>
        <v/>
      </c>
      <c r="GN61" s="40" t="str">
        <f t="shared" si="118"/>
        <v/>
      </c>
    </row>
    <row r="62" spans="1:196" hidden="1" x14ac:dyDescent="0.25">
      <c r="A62">
        <v>3</v>
      </c>
      <c r="B62">
        <v>0</v>
      </c>
      <c r="C62">
        <v>5.0999999999999996</v>
      </c>
      <c r="D62" s="11">
        <f t="shared" si="15"/>
        <v>1.314053240740741E-2</v>
      </c>
      <c r="E62" s="11">
        <f t="shared" si="16"/>
        <v>1.3150949074074077E-2</v>
      </c>
      <c r="F62" s="1">
        <v>2</v>
      </c>
      <c r="G62" s="1" t="s">
        <v>288</v>
      </c>
      <c r="H62" s="5">
        <v>10</v>
      </c>
      <c r="I62" s="5"/>
      <c r="J62" s="5"/>
      <c r="K62" s="23">
        <f t="shared" si="17"/>
        <v>1</v>
      </c>
      <c r="L62" s="23">
        <f t="shared" si="18"/>
        <v>0</v>
      </c>
      <c r="M62" s="6">
        <f t="shared" si="19"/>
        <v>0</v>
      </c>
      <c r="N62" s="6">
        <f t="shared" si="20"/>
        <v>0</v>
      </c>
      <c r="O62" s="57">
        <f t="shared" si="21"/>
        <v>0</v>
      </c>
      <c r="P62" s="4">
        <v>1.3081504629629632E-2</v>
      </c>
      <c r="Q62" s="4">
        <v>1.3086817129629629E-2</v>
      </c>
      <c r="R62" s="4">
        <v>1.3087604166666668E-2</v>
      </c>
      <c r="S62" s="4">
        <v>1.3096851851851853E-2</v>
      </c>
      <c r="T62" s="16">
        <v>1.3087604166666668E-2</v>
      </c>
      <c r="U62" s="4">
        <v>1.3096851851851853E-2</v>
      </c>
      <c r="V62" s="4">
        <v>1.3101770833333333E-2</v>
      </c>
      <c r="W62" s="16">
        <v>1.3112986111111112E-2</v>
      </c>
      <c r="X62" s="4">
        <v>1.3118298611111112E-2</v>
      </c>
      <c r="Y62" s="4"/>
      <c r="Z62" s="16"/>
      <c r="AA62" s="4"/>
      <c r="AB62" s="4"/>
      <c r="AC62" s="16"/>
      <c r="AD62" s="4"/>
      <c r="AE62" s="4"/>
      <c r="AF62" s="4">
        <v>1.3141909722222221E-2</v>
      </c>
      <c r="AG62" s="4">
        <f t="shared" si="22"/>
        <v>1.314053240740741E-2</v>
      </c>
      <c r="AH62" s="4" t="str">
        <f t="shared" si="23"/>
        <v>TO</v>
      </c>
      <c r="AI62" s="4" t="str">
        <f t="shared" si="7"/>
        <v/>
      </c>
      <c r="AJ62" s="5" t="s">
        <v>282</v>
      </c>
      <c r="AK62" s="19" t="s">
        <v>280</v>
      </c>
      <c r="AL62" s="5" t="s">
        <v>286</v>
      </c>
      <c r="AM62" s="5" t="s">
        <v>280</v>
      </c>
      <c r="AN62" s="19" t="s">
        <v>286</v>
      </c>
      <c r="AO62" s="5" t="s">
        <v>280</v>
      </c>
      <c r="AP62" s="5"/>
      <c r="AQ62" s="19"/>
      <c r="AR62" s="5"/>
      <c r="AS62" s="5"/>
      <c r="AT62" s="19"/>
      <c r="AU62" s="5"/>
      <c r="AV62" s="5"/>
      <c r="AW62" s="1" t="str">
        <f t="shared" si="24"/>
        <v>ic</v>
      </c>
      <c r="AY62" s="1">
        <f t="shared" si="25"/>
        <v>1</v>
      </c>
      <c r="AZ62" s="1">
        <f t="shared" si="8"/>
        <v>5</v>
      </c>
      <c r="BA62" s="1">
        <f t="shared" si="26"/>
        <v>5</v>
      </c>
      <c r="BB62" s="1">
        <f t="shared" si="27"/>
        <v>0</v>
      </c>
      <c r="BC62" s="24">
        <f t="shared" si="28"/>
        <v>6.099537037035363E-6</v>
      </c>
      <c r="BD62" s="24">
        <f t="shared" si="127"/>
        <v>9.2476851851850533E-6</v>
      </c>
      <c r="BE62" s="24">
        <f t="shared" si="127"/>
        <v>4.918981481480747E-6</v>
      </c>
      <c r="BF62" s="24">
        <f t="shared" si="128"/>
        <v>1.1215277777778393E-5</v>
      </c>
      <c r="BG62" s="24">
        <f t="shared" si="128"/>
        <v>5.3125000000001088E-6</v>
      </c>
      <c r="BH62" s="24" t="str">
        <f t="shared" si="128"/>
        <v/>
      </c>
      <c r="BI62" s="24" t="str">
        <f t="shared" si="128"/>
        <v/>
      </c>
      <c r="BJ62" s="24" t="str">
        <f t="shared" si="128"/>
        <v/>
      </c>
      <c r="BK62" s="24" t="str">
        <f t="shared" si="128"/>
        <v/>
      </c>
      <c r="BL62" s="24" t="str">
        <f t="shared" si="128"/>
        <v/>
      </c>
      <c r="BM62" s="24" t="str">
        <f t="shared" si="128"/>
        <v/>
      </c>
      <c r="BN62" s="24" t="str">
        <f t="shared" si="128"/>
        <v/>
      </c>
      <c r="BO62" s="24">
        <f t="shared" si="119"/>
        <v>2.2233796296297972E-5</v>
      </c>
      <c r="BQ62" s="24" t="str">
        <f t="shared" si="29"/>
        <v/>
      </c>
      <c r="BR62" s="24">
        <f t="shared" si="30"/>
        <v>9.2476851851850533E-6</v>
      </c>
      <c r="BS62" s="24" t="str">
        <f t="shared" si="31"/>
        <v/>
      </c>
      <c r="BT62" s="24">
        <f t="shared" si="32"/>
        <v>1.1215277777778393E-5</v>
      </c>
      <c r="BU62" s="24" t="str">
        <f t="shared" si="33"/>
        <v/>
      </c>
      <c r="BV62" s="24" t="str">
        <f t="shared" si="34"/>
        <v/>
      </c>
      <c r="BW62" s="24" t="str">
        <f t="shared" si="35"/>
        <v/>
      </c>
      <c r="BX62" s="24" t="str">
        <f t="shared" si="36"/>
        <v/>
      </c>
      <c r="BY62" s="24" t="str">
        <f t="shared" si="37"/>
        <v/>
      </c>
      <c r="BZ62" s="24" t="str">
        <f t="shared" si="38"/>
        <v/>
      </c>
      <c r="CA62" s="24" t="str">
        <f t="shared" si="39"/>
        <v/>
      </c>
      <c r="CB62" s="24" t="str">
        <f t="shared" si="40"/>
        <v/>
      </c>
      <c r="CC62" s="24">
        <f t="shared" si="41"/>
        <v>2.2233796296297972E-5</v>
      </c>
      <c r="CD62" s="1">
        <f t="shared" si="42"/>
        <v>0</v>
      </c>
      <c r="CE62" s="1">
        <f t="shared" si="43"/>
        <v>3</v>
      </c>
      <c r="CF62" s="24">
        <f t="shared" si="44"/>
        <v>4.2696759259261419E-5</v>
      </c>
      <c r="CG62" s="24">
        <f t="shared" si="45"/>
        <v>1.4232253086420473E-5</v>
      </c>
      <c r="CH62" s="24">
        <f t="shared" si="46"/>
        <v>2.2233796296297972E-5</v>
      </c>
      <c r="CI62" s="24">
        <f t="shared" si="47"/>
        <v>9.2476851851850533E-6</v>
      </c>
      <c r="CJ62" s="24">
        <f t="shared" si="48"/>
        <v>9.2476851851850533E-6</v>
      </c>
      <c r="CM62" s="24" t="str">
        <f t="shared" si="49"/>
        <v/>
      </c>
      <c r="CN62" s="24" t="str">
        <f t="shared" si="50"/>
        <v/>
      </c>
      <c r="CO62" s="24">
        <f t="shared" si="51"/>
        <v>4.918981481480747E-6</v>
      </c>
      <c r="CP62" s="24" t="str">
        <f t="shared" si="52"/>
        <v/>
      </c>
      <c r="CQ62" s="24">
        <f t="shared" si="53"/>
        <v>5.3125000000001088E-6</v>
      </c>
      <c r="CR62" s="24" t="str">
        <f t="shared" si="54"/>
        <v/>
      </c>
      <c r="CS62" s="24" t="str">
        <f t="shared" si="55"/>
        <v/>
      </c>
      <c r="CT62" s="24" t="str">
        <f t="shared" si="56"/>
        <v/>
      </c>
      <c r="CU62" s="24" t="str">
        <f t="shared" si="57"/>
        <v/>
      </c>
      <c r="CV62" s="24" t="str">
        <f t="shared" si="58"/>
        <v/>
      </c>
      <c r="CW62" s="24" t="str">
        <f t="shared" si="59"/>
        <v/>
      </c>
      <c r="CX62" s="24" t="str">
        <f t="shared" si="60"/>
        <v/>
      </c>
      <c r="CY62" s="24" t="str">
        <f t="shared" si="61"/>
        <v/>
      </c>
      <c r="CZ62" s="1">
        <f t="shared" si="62"/>
        <v>0</v>
      </c>
      <c r="DA62" s="1">
        <f t="shared" si="63"/>
        <v>2</v>
      </c>
      <c r="DB62" s="24">
        <f t="shared" si="64"/>
        <v>1.0231481481480856E-5</v>
      </c>
      <c r="DC62" s="24">
        <f t="shared" si="129"/>
        <v>5.1157407407404279E-6</v>
      </c>
      <c r="DD62" s="24">
        <f t="shared" si="66"/>
        <v>5.3125000000001088E-6</v>
      </c>
      <c r="DE62" s="24">
        <f t="shared" si="67"/>
        <v>4.918981481480747E-6</v>
      </c>
      <c r="DF62" s="24">
        <f t="shared" si="68"/>
        <v>4.918981481480747E-6</v>
      </c>
      <c r="DI62" s="24">
        <f t="shared" si="69"/>
        <v>6.099537037035363E-6</v>
      </c>
      <c r="DJ62" s="24" t="str">
        <f t="shared" si="70"/>
        <v/>
      </c>
      <c r="DK62" s="24" t="str">
        <f t="shared" si="71"/>
        <v/>
      </c>
      <c r="DL62" s="24" t="str">
        <f t="shared" si="72"/>
        <v/>
      </c>
      <c r="DM62" s="24" t="str">
        <f t="shared" si="73"/>
        <v/>
      </c>
      <c r="DN62" s="24" t="str">
        <f t="shared" si="74"/>
        <v/>
      </c>
      <c r="DO62" s="24" t="str">
        <f t="shared" si="75"/>
        <v/>
      </c>
      <c r="DP62" s="24" t="str">
        <f t="shared" si="76"/>
        <v/>
      </c>
      <c r="DQ62" s="24" t="str">
        <f t="shared" si="77"/>
        <v/>
      </c>
      <c r="DR62" s="24" t="str">
        <f t="shared" si="78"/>
        <v/>
      </c>
      <c r="DS62" s="24" t="str">
        <f t="shared" si="79"/>
        <v/>
      </c>
      <c r="DT62" s="24" t="str">
        <f t="shared" si="80"/>
        <v/>
      </c>
      <c r="DU62" s="24" t="str">
        <f t="shared" si="81"/>
        <v/>
      </c>
      <c r="DV62" s="1">
        <f t="shared" si="82"/>
        <v>1</v>
      </c>
      <c r="DW62" s="1">
        <f t="shared" si="83"/>
        <v>1</v>
      </c>
      <c r="DX62" s="24">
        <f t="shared" si="84"/>
        <v>6.099537037035363E-6</v>
      </c>
      <c r="DY62" s="24">
        <f t="shared" si="130"/>
        <v>6.099537037035363E-6</v>
      </c>
      <c r="DZ62" s="24">
        <f t="shared" si="86"/>
        <v>6.099537037035363E-6</v>
      </c>
      <c r="EA62" s="24">
        <f t="shared" si="87"/>
        <v>6.099537037035363E-6</v>
      </c>
      <c r="EB62" s="24" t="str">
        <f t="shared" si="88"/>
        <v/>
      </c>
      <c r="EE62" s="24" t="str">
        <f t="shared" si="89"/>
        <v/>
      </c>
      <c r="EF62" s="24" t="str">
        <f t="shared" si="90"/>
        <v/>
      </c>
      <c r="EG62" s="24" t="str">
        <f t="shared" si="91"/>
        <v/>
      </c>
      <c r="EH62" s="24" t="str">
        <f t="shared" si="92"/>
        <v/>
      </c>
      <c r="EI62" s="24" t="str">
        <f t="shared" si="93"/>
        <v/>
      </c>
      <c r="EJ62" s="24" t="str">
        <f t="shared" si="94"/>
        <v/>
      </c>
      <c r="EK62" s="24" t="str">
        <f t="shared" si="95"/>
        <v/>
      </c>
      <c r="EL62" s="24" t="str">
        <f t="shared" si="96"/>
        <v/>
      </c>
      <c r="EM62" s="24" t="str">
        <f t="shared" si="97"/>
        <v/>
      </c>
      <c r="EN62" s="24" t="str">
        <f t="shared" si="98"/>
        <v/>
      </c>
      <c r="EO62" s="24" t="str">
        <f t="shared" si="99"/>
        <v/>
      </c>
      <c r="EP62" s="24" t="str">
        <f t="shared" si="100"/>
        <v/>
      </c>
      <c r="EQ62" s="24" t="str">
        <f t="shared" si="101"/>
        <v/>
      </c>
      <c r="ER62" s="1">
        <f t="shared" si="102"/>
        <v>0</v>
      </c>
      <c r="ES62" s="1">
        <f t="shared" si="103"/>
        <v>0</v>
      </c>
      <c r="ET62" s="24">
        <f t="shared" si="104"/>
        <v>0</v>
      </c>
      <c r="EU62" s="24" t="str">
        <f t="shared" si="131"/>
        <v/>
      </c>
      <c r="EV62" s="24">
        <f t="shared" si="106"/>
        <v>0</v>
      </c>
      <c r="EW62" s="24" t="str">
        <f t="shared" si="107"/>
        <v/>
      </c>
      <c r="EX62" s="24" t="str">
        <f t="shared" si="108"/>
        <v/>
      </c>
      <c r="EZ62" s="24">
        <f t="shared" si="109"/>
        <v>5.9027777777777637E-5</v>
      </c>
      <c r="FA62" s="24">
        <f t="shared" si="110"/>
        <v>5.9027777777777773E-5</v>
      </c>
      <c r="FB62" s="40">
        <f t="shared" si="111"/>
        <v>1.1709383462843448E-14</v>
      </c>
      <c r="FD62" s="24">
        <f t="shared" si="112"/>
        <v>6.099537037035363E-6</v>
      </c>
      <c r="FE62" s="24">
        <f t="shared" si="113"/>
        <v>7.8703703703872363E-7</v>
      </c>
      <c r="FG62" s="49">
        <f>K62</f>
        <v>1</v>
      </c>
      <c r="FH62" s="8">
        <f>C62</f>
        <v>5.0999999999999996</v>
      </c>
      <c r="FI62" s="49">
        <f>L62</f>
        <v>0</v>
      </c>
      <c r="FJ62" s="49">
        <f t="shared" si="121"/>
        <v>1</v>
      </c>
      <c r="FK62" s="49">
        <f t="shared" si="121"/>
        <v>5</v>
      </c>
      <c r="FL62" s="51">
        <f t="shared" si="114"/>
        <v>0.52699999999985536</v>
      </c>
      <c r="FM62" s="49">
        <f t="shared" si="122"/>
        <v>0</v>
      </c>
      <c r="FN62" s="49">
        <f t="shared" si="122"/>
        <v>3</v>
      </c>
      <c r="FO62" s="51">
        <f t="shared" si="115"/>
        <v>3.6890000000001866</v>
      </c>
      <c r="FP62" s="51">
        <f t="shared" si="115"/>
        <v>1.2296666666667289</v>
      </c>
      <c r="FQ62" s="51">
        <f t="shared" si="115"/>
        <v>1.9210000000001448</v>
      </c>
      <c r="FR62" s="51">
        <f t="shared" si="115"/>
        <v>0.79899999999998861</v>
      </c>
      <c r="FS62" s="51">
        <f t="shared" si="115"/>
        <v>0.79899999999998861</v>
      </c>
      <c r="FT62" s="1">
        <f t="shared" si="123"/>
        <v>0</v>
      </c>
      <c r="FU62" s="1">
        <f t="shared" si="123"/>
        <v>2</v>
      </c>
      <c r="FV62" s="51">
        <f t="shared" si="126"/>
        <v>0.88399999999994594</v>
      </c>
      <c r="FW62" s="51">
        <f t="shared" si="126"/>
        <v>0.44199999999997297</v>
      </c>
      <c r="FX62" s="51">
        <f t="shared" si="126"/>
        <v>0.4590000000000094</v>
      </c>
      <c r="FY62" s="51">
        <f t="shared" si="126"/>
        <v>0.42499999999993654</v>
      </c>
      <c r="FZ62" s="51">
        <f t="shared" si="126"/>
        <v>0.42499999999993654</v>
      </c>
      <c r="GA62" s="1">
        <f t="shared" si="124"/>
        <v>1</v>
      </c>
      <c r="GB62" s="1">
        <f t="shared" si="124"/>
        <v>1</v>
      </c>
      <c r="GC62" s="51">
        <f t="shared" si="117"/>
        <v>0.52699999999985536</v>
      </c>
      <c r="GD62" s="51">
        <f t="shared" si="117"/>
        <v>0.52699999999985536</v>
      </c>
      <c r="GE62" s="51">
        <f t="shared" si="117"/>
        <v>0.52699999999985536</v>
      </c>
      <c r="GF62" s="51">
        <f t="shared" si="117"/>
        <v>0.52699999999985536</v>
      </c>
      <c r="GG62" s="51" t="str">
        <f t="shared" si="117"/>
        <v/>
      </c>
      <c r="GH62" s="1">
        <f t="shared" si="125"/>
        <v>0</v>
      </c>
      <c r="GI62" s="1">
        <f t="shared" si="125"/>
        <v>0</v>
      </c>
      <c r="GJ62" s="40">
        <f t="shared" si="118"/>
        <v>0</v>
      </c>
      <c r="GK62" s="40" t="str">
        <f t="shared" si="118"/>
        <v/>
      </c>
      <c r="GL62" s="40">
        <f t="shared" si="118"/>
        <v>0</v>
      </c>
      <c r="GM62" s="40" t="str">
        <f t="shared" si="118"/>
        <v/>
      </c>
      <c r="GN62" s="40" t="str">
        <f t="shared" si="118"/>
        <v/>
      </c>
    </row>
    <row r="63" spans="1:196" hidden="1" x14ac:dyDescent="0.25">
      <c r="A63">
        <v>3</v>
      </c>
      <c r="B63">
        <v>0</v>
      </c>
      <c r="C63">
        <v>4.4000000000000004</v>
      </c>
      <c r="D63" s="11">
        <f t="shared" si="15"/>
        <v>2.6076284722222221E-2</v>
      </c>
      <c r="E63" s="11">
        <f t="shared" si="16"/>
        <v>2.609480324074074E-2</v>
      </c>
      <c r="F63" s="1">
        <v>2</v>
      </c>
      <c r="G63" s="1" t="s">
        <v>288</v>
      </c>
      <c r="H63" s="5">
        <v>11</v>
      </c>
      <c r="I63" s="5"/>
      <c r="J63" s="5"/>
      <c r="K63" s="23">
        <f t="shared" si="17"/>
        <v>1</v>
      </c>
      <c r="L63" s="23">
        <f t="shared" si="18"/>
        <v>0</v>
      </c>
      <c r="M63" s="6">
        <f t="shared" si="19"/>
        <v>0</v>
      </c>
      <c r="N63" s="6">
        <f t="shared" si="20"/>
        <v>0</v>
      </c>
      <c r="O63" s="57">
        <f t="shared" si="21"/>
        <v>0</v>
      </c>
      <c r="P63" s="4">
        <v>2.6025358796296295E-2</v>
      </c>
      <c r="Q63" s="4">
        <v>2.6037557870370372E-2</v>
      </c>
      <c r="R63" s="4">
        <v>2.6039525462962964E-2</v>
      </c>
      <c r="S63" s="4">
        <v>2.6052708333333337E-2</v>
      </c>
      <c r="T63" s="16">
        <v>2.6039525462962964E-2</v>
      </c>
      <c r="U63" s="4">
        <v>2.6052708333333337E-2</v>
      </c>
      <c r="V63" s="4">
        <v>2.6059004629629626E-2</v>
      </c>
      <c r="W63" s="16">
        <v>2.6060972222222225E-2</v>
      </c>
      <c r="X63" s="4">
        <v>2.6068842592592591E-2</v>
      </c>
      <c r="Y63" s="4"/>
      <c r="Z63" s="16"/>
      <c r="AA63" s="4"/>
      <c r="AB63" s="4"/>
      <c r="AC63" s="16"/>
      <c r="AD63" s="4"/>
      <c r="AE63" s="4"/>
      <c r="AF63" s="4">
        <v>2.6077187500000001E-2</v>
      </c>
      <c r="AG63" s="4">
        <f t="shared" si="22"/>
        <v>2.6076284722222221E-2</v>
      </c>
      <c r="AH63" s="4" t="str">
        <f t="shared" si="23"/>
        <v>TO</v>
      </c>
      <c r="AI63" s="4" t="str">
        <f t="shared" si="7"/>
        <v/>
      </c>
      <c r="AJ63" s="5" t="s">
        <v>282</v>
      </c>
      <c r="AK63" s="19" t="s">
        <v>280</v>
      </c>
      <c r="AL63" s="5" t="s">
        <v>286</v>
      </c>
      <c r="AM63" s="5" t="s">
        <v>280</v>
      </c>
      <c r="AN63" s="19" t="s">
        <v>282</v>
      </c>
      <c r="AO63" s="5" t="s">
        <v>280</v>
      </c>
      <c r="AP63" s="5"/>
      <c r="AQ63" s="19"/>
      <c r="AR63" s="5"/>
      <c r="AS63" s="5"/>
      <c r="AT63" s="19"/>
      <c r="AU63" s="5"/>
      <c r="AV63" s="5"/>
      <c r="AW63" s="1" t="str">
        <f t="shared" si="24"/>
        <v>ic</v>
      </c>
      <c r="AY63" s="1">
        <f t="shared" si="25"/>
        <v>1</v>
      </c>
      <c r="AZ63" s="1">
        <f t="shared" si="8"/>
        <v>5</v>
      </c>
      <c r="BA63" s="1">
        <f t="shared" si="26"/>
        <v>5</v>
      </c>
      <c r="BB63" s="1">
        <f t="shared" si="27"/>
        <v>0</v>
      </c>
      <c r="BC63" s="24">
        <f t="shared" si="28"/>
        <v>1.416666666666927E-5</v>
      </c>
      <c r="BD63" s="24">
        <f t="shared" si="127"/>
        <v>1.3182870370373467E-5</v>
      </c>
      <c r="BE63" s="24">
        <f t="shared" si="127"/>
        <v>6.2962962962889724E-6</v>
      </c>
      <c r="BF63" s="24">
        <f t="shared" si="128"/>
        <v>1.9675925925985438E-6</v>
      </c>
      <c r="BG63" s="24">
        <f t="shared" si="128"/>
        <v>7.8703703703664196E-6</v>
      </c>
      <c r="BH63" s="24" t="str">
        <f t="shared" si="128"/>
        <v/>
      </c>
      <c r="BI63" s="24" t="str">
        <f t="shared" si="128"/>
        <v/>
      </c>
      <c r="BJ63" s="24" t="str">
        <f t="shared" si="128"/>
        <v/>
      </c>
      <c r="BK63" s="24" t="str">
        <f t="shared" si="128"/>
        <v/>
      </c>
      <c r="BL63" s="24" t="str">
        <f t="shared" si="128"/>
        <v/>
      </c>
      <c r="BM63" s="24" t="str">
        <f t="shared" si="128"/>
        <v/>
      </c>
      <c r="BN63" s="24" t="str">
        <f t="shared" si="128"/>
        <v/>
      </c>
      <c r="BO63" s="24">
        <f t="shared" si="119"/>
        <v>7.4421296296298123E-6</v>
      </c>
      <c r="BQ63" s="24" t="str">
        <f t="shared" si="29"/>
        <v/>
      </c>
      <c r="BR63" s="24">
        <f t="shared" si="30"/>
        <v>1.3182870370373467E-5</v>
      </c>
      <c r="BS63" s="24" t="str">
        <f t="shared" si="31"/>
        <v/>
      </c>
      <c r="BT63" s="24">
        <f t="shared" si="32"/>
        <v>1.9675925925985438E-6</v>
      </c>
      <c r="BU63" s="24" t="str">
        <f t="shared" si="33"/>
        <v/>
      </c>
      <c r="BV63" s="24" t="str">
        <f t="shared" si="34"/>
        <v/>
      </c>
      <c r="BW63" s="24" t="str">
        <f t="shared" si="35"/>
        <v/>
      </c>
      <c r="BX63" s="24" t="str">
        <f t="shared" si="36"/>
        <v/>
      </c>
      <c r="BY63" s="24" t="str">
        <f t="shared" si="37"/>
        <v/>
      </c>
      <c r="BZ63" s="24" t="str">
        <f t="shared" si="38"/>
        <v/>
      </c>
      <c r="CA63" s="24" t="str">
        <f t="shared" si="39"/>
        <v/>
      </c>
      <c r="CB63" s="24" t="str">
        <f t="shared" si="40"/>
        <v/>
      </c>
      <c r="CC63" s="24">
        <f t="shared" si="41"/>
        <v>7.4421296296298123E-6</v>
      </c>
      <c r="CD63" s="1">
        <f t="shared" si="42"/>
        <v>0</v>
      </c>
      <c r="CE63" s="1">
        <f t="shared" si="43"/>
        <v>3</v>
      </c>
      <c r="CF63" s="24">
        <f t="shared" si="44"/>
        <v>2.2592592592601823E-5</v>
      </c>
      <c r="CG63" s="24">
        <f t="shared" si="45"/>
        <v>7.5308641975339414E-6</v>
      </c>
      <c r="CH63" s="24">
        <f t="shared" si="46"/>
        <v>1.3182870370373467E-5</v>
      </c>
      <c r="CI63" s="24">
        <f t="shared" si="47"/>
        <v>1.3182870370373467E-5</v>
      </c>
      <c r="CJ63" s="24">
        <f t="shared" si="48"/>
        <v>1.3182870370373467E-5</v>
      </c>
      <c r="CM63" s="24" t="str">
        <f t="shared" si="49"/>
        <v/>
      </c>
      <c r="CN63" s="24" t="str">
        <f t="shared" si="50"/>
        <v/>
      </c>
      <c r="CO63" s="24">
        <f t="shared" si="51"/>
        <v>6.2962962962889724E-6</v>
      </c>
      <c r="CP63" s="24" t="str">
        <f t="shared" si="52"/>
        <v/>
      </c>
      <c r="CQ63" s="24" t="str">
        <f t="shared" si="53"/>
        <v/>
      </c>
      <c r="CR63" s="24" t="str">
        <f t="shared" si="54"/>
        <v/>
      </c>
      <c r="CS63" s="24" t="str">
        <f t="shared" si="55"/>
        <v/>
      </c>
      <c r="CT63" s="24" t="str">
        <f t="shared" si="56"/>
        <v/>
      </c>
      <c r="CU63" s="24" t="str">
        <f t="shared" si="57"/>
        <v/>
      </c>
      <c r="CV63" s="24" t="str">
        <f t="shared" si="58"/>
        <v/>
      </c>
      <c r="CW63" s="24" t="str">
        <f t="shared" si="59"/>
        <v/>
      </c>
      <c r="CX63" s="24" t="str">
        <f t="shared" si="60"/>
        <v/>
      </c>
      <c r="CY63" s="24" t="str">
        <f t="shared" si="61"/>
        <v/>
      </c>
      <c r="CZ63" s="1">
        <f t="shared" si="62"/>
        <v>0</v>
      </c>
      <c r="DA63" s="1">
        <f t="shared" si="63"/>
        <v>1</v>
      </c>
      <c r="DB63" s="24">
        <f t="shared" si="64"/>
        <v>6.2962962962889724E-6</v>
      </c>
      <c r="DC63" s="24">
        <f t="shared" si="129"/>
        <v>6.2962962962889724E-6</v>
      </c>
      <c r="DD63" s="24">
        <f t="shared" si="66"/>
        <v>6.2962962962889724E-6</v>
      </c>
      <c r="DE63" s="24">
        <f t="shared" si="67"/>
        <v>6.2962962962889724E-6</v>
      </c>
      <c r="DF63" s="24">
        <f t="shared" si="68"/>
        <v>6.2962962962889724E-6</v>
      </c>
      <c r="DI63" s="24">
        <f t="shared" si="69"/>
        <v>1.416666666666927E-5</v>
      </c>
      <c r="DJ63" s="24" t="str">
        <f t="shared" si="70"/>
        <v/>
      </c>
      <c r="DK63" s="24" t="str">
        <f t="shared" si="71"/>
        <v/>
      </c>
      <c r="DL63" s="24" t="str">
        <f t="shared" si="72"/>
        <v/>
      </c>
      <c r="DM63" s="24">
        <f t="shared" si="73"/>
        <v>7.8703703703664196E-6</v>
      </c>
      <c r="DN63" s="24" t="str">
        <f t="shared" si="74"/>
        <v/>
      </c>
      <c r="DO63" s="24" t="str">
        <f t="shared" si="75"/>
        <v/>
      </c>
      <c r="DP63" s="24" t="str">
        <f t="shared" si="76"/>
        <v/>
      </c>
      <c r="DQ63" s="24" t="str">
        <f t="shared" si="77"/>
        <v/>
      </c>
      <c r="DR63" s="24" t="str">
        <f t="shared" si="78"/>
        <v/>
      </c>
      <c r="DS63" s="24" t="str">
        <f t="shared" si="79"/>
        <v/>
      </c>
      <c r="DT63" s="24" t="str">
        <f t="shared" si="80"/>
        <v/>
      </c>
      <c r="DU63" s="24" t="str">
        <f t="shared" si="81"/>
        <v/>
      </c>
      <c r="DV63" s="1">
        <f t="shared" si="82"/>
        <v>1</v>
      </c>
      <c r="DW63" s="1">
        <f t="shared" si="83"/>
        <v>2</v>
      </c>
      <c r="DX63" s="24">
        <f t="shared" si="84"/>
        <v>2.2037037037035689E-5</v>
      </c>
      <c r="DY63" s="24">
        <f t="shared" si="130"/>
        <v>1.1018518518517845E-5</v>
      </c>
      <c r="DZ63" s="24">
        <f t="shared" si="86"/>
        <v>1.416666666666927E-5</v>
      </c>
      <c r="EA63" s="24">
        <f t="shared" si="87"/>
        <v>1.416666666666927E-5</v>
      </c>
      <c r="EB63" s="24">
        <f t="shared" si="88"/>
        <v>7.8703703703664196E-6</v>
      </c>
      <c r="EE63" s="24" t="str">
        <f t="shared" si="89"/>
        <v/>
      </c>
      <c r="EF63" s="24" t="str">
        <f t="shared" si="90"/>
        <v/>
      </c>
      <c r="EG63" s="24" t="str">
        <f t="shared" si="91"/>
        <v/>
      </c>
      <c r="EH63" s="24" t="str">
        <f t="shared" si="92"/>
        <v/>
      </c>
      <c r="EI63" s="24" t="str">
        <f t="shared" si="93"/>
        <v/>
      </c>
      <c r="EJ63" s="24" t="str">
        <f t="shared" si="94"/>
        <v/>
      </c>
      <c r="EK63" s="24" t="str">
        <f t="shared" si="95"/>
        <v/>
      </c>
      <c r="EL63" s="24" t="str">
        <f t="shared" si="96"/>
        <v/>
      </c>
      <c r="EM63" s="24" t="str">
        <f t="shared" si="97"/>
        <v/>
      </c>
      <c r="EN63" s="24" t="str">
        <f t="shared" si="98"/>
        <v/>
      </c>
      <c r="EO63" s="24" t="str">
        <f t="shared" si="99"/>
        <v/>
      </c>
      <c r="EP63" s="24" t="str">
        <f t="shared" si="100"/>
        <v/>
      </c>
      <c r="EQ63" s="24" t="str">
        <f t="shared" si="101"/>
        <v/>
      </c>
      <c r="ER63" s="1">
        <f t="shared" si="102"/>
        <v>0</v>
      </c>
      <c r="ES63" s="1">
        <f t="shared" si="103"/>
        <v>0</v>
      </c>
      <c r="ET63" s="24">
        <f t="shared" si="104"/>
        <v>0</v>
      </c>
      <c r="EU63" s="24" t="str">
        <f t="shared" si="131"/>
        <v/>
      </c>
      <c r="EV63" s="24">
        <f t="shared" si="106"/>
        <v>0</v>
      </c>
      <c r="EW63" s="24" t="str">
        <f t="shared" si="107"/>
        <v/>
      </c>
      <c r="EX63" s="24" t="str">
        <f t="shared" si="108"/>
        <v/>
      </c>
      <c r="EZ63" s="24">
        <f t="shared" si="109"/>
        <v>5.0925925925926485E-5</v>
      </c>
      <c r="FA63" s="24">
        <f t="shared" si="110"/>
        <v>5.0925925925925929E-5</v>
      </c>
      <c r="FB63" s="40">
        <f t="shared" si="111"/>
        <v>-4.8008472197658136E-14</v>
      </c>
      <c r="FD63" s="24">
        <f t="shared" si="112"/>
        <v>1.416666666666927E-5</v>
      </c>
      <c r="FE63" s="24">
        <f t="shared" si="113"/>
        <v>1.9675925925916049E-6</v>
      </c>
      <c r="FG63" s="49">
        <f>K63</f>
        <v>1</v>
      </c>
      <c r="FH63" s="8">
        <f>C63</f>
        <v>4.4000000000000004</v>
      </c>
      <c r="FI63" s="49">
        <f>L63</f>
        <v>0</v>
      </c>
      <c r="FJ63" s="49">
        <f t="shared" si="121"/>
        <v>1</v>
      </c>
      <c r="FK63" s="49">
        <f t="shared" si="121"/>
        <v>5</v>
      </c>
      <c r="FL63" s="51">
        <f t="shared" si="114"/>
        <v>1.2240000000002249</v>
      </c>
      <c r="FM63" s="49">
        <f t="shared" si="122"/>
        <v>0</v>
      </c>
      <c r="FN63" s="49">
        <f t="shared" si="122"/>
        <v>3</v>
      </c>
      <c r="FO63" s="51">
        <f t="shared" si="115"/>
        <v>1.9520000000007975</v>
      </c>
      <c r="FP63" s="51">
        <f t="shared" si="115"/>
        <v>0.65066666666693251</v>
      </c>
      <c r="FQ63" s="51">
        <f t="shared" si="115"/>
        <v>1.1390000000002676</v>
      </c>
      <c r="FR63" s="51">
        <f t="shared" si="115"/>
        <v>1.1390000000002676</v>
      </c>
      <c r="FS63" s="51">
        <f t="shared" si="115"/>
        <v>1.1390000000002676</v>
      </c>
      <c r="FT63" s="1">
        <f t="shared" si="123"/>
        <v>0</v>
      </c>
      <c r="FU63" s="1">
        <f t="shared" si="123"/>
        <v>1</v>
      </c>
      <c r="FV63" s="51">
        <f t="shared" si="126"/>
        <v>0.54399999999936721</v>
      </c>
      <c r="FW63" s="51">
        <f t="shared" si="126"/>
        <v>0.54399999999936721</v>
      </c>
      <c r="FX63" s="51">
        <f t="shared" si="126"/>
        <v>0.54399999999936721</v>
      </c>
      <c r="FY63" s="51">
        <f t="shared" si="126"/>
        <v>0.54399999999936721</v>
      </c>
      <c r="FZ63" s="51">
        <f t="shared" si="126"/>
        <v>0.54399999999936721</v>
      </c>
      <c r="GA63" s="1">
        <f t="shared" si="124"/>
        <v>1</v>
      </c>
      <c r="GB63" s="1">
        <f t="shared" si="124"/>
        <v>2</v>
      </c>
      <c r="GC63" s="51">
        <f t="shared" si="117"/>
        <v>1.9039999999998836</v>
      </c>
      <c r="GD63" s="51">
        <f t="shared" si="117"/>
        <v>0.95199999999994178</v>
      </c>
      <c r="GE63" s="51">
        <f t="shared" si="117"/>
        <v>1.2240000000002249</v>
      </c>
      <c r="GF63" s="51">
        <f t="shared" si="117"/>
        <v>1.2240000000002249</v>
      </c>
      <c r="GG63" s="51">
        <f t="shared" si="117"/>
        <v>0.67999999999965866</v>
      </c>
      <c r="GH63" s="1">
        <f t="shared" si="125"/>
        <v>0</v>
      </c>
      <c r="GI63" s="1">
        <f t="shared" si="125"/>
        <v>0</v>
      </c>
      <c r="GJ63" s="40">
        <f t="shared" si="118"/>
        <v>0</v>
      </c>
      <c r="GK63" s="40" t="str">
        <f t="shared" si="118"/>
        <v/>
      </c>
      <c r="GL63" s="40">
        <f t="shared" si="118"/>
        <v>0</v>
      </c>
      <c r="GM63" s="40" t="str">
        <f t="shared" si="118"/>
        <v/>
      </c>
      <c r="GN63" s="40" t="str">
        <f t="shared" si="118"/>
        <v/>
      </c>
    </row>
    <row r="64" spans="1:196" x14ac:dyDescent="0.25">
      <c r="D64" s="11"/>
      <c r="E64" s="11"/>
      <c r="F64" s="1">
        <v>2</v>
      </c>
      <c r="G64" s="1" t="s">
        <v>288</v>
      </c>
      <c r="H64" s="5">
        <v>12</v>
      </c>
      <c r="I64" s="5"/>
      <c r="J64" s="5" t="s">
        <v>293</v>
      </c>
      <c r="K64" s="23">
        <f t="shared" si="17"/>
        <v>0</v>
      </c>
      <c r="L64" s="23"/>
      <c r="M64" s="6"/>
      <c r="N64" s="6"/>
      <c r="O64" s="57"/>
      <c r="P64" s="4"/>
      <c r="Q64" s="4"/>
      <c r="R64" s="4"/>
      <c r="S64" s="4"/>
      <c r="T64" s="16"/>
      <c r="U64" s="4"/>
      <c r="V64" s="4"/>
      <c r="W64" s="16"/>
      <c r="X64" s="4"/>
      <c r="Y64" s="4"/>
      <c r="Z64" s="16"/>
      <c r="AA64" s="4"/>
      <c r="AB64" s="4"/>
      <c r="AC64" s="16"/>
      <c r="AD64" s="4"/>
      <c r="AE64" s="4"/>
      <c r="AF64" s="4"/>
      <c r="AG64" s="4"/>
      <c r="AH64" s="4"/>
      <c r="AI64" s="4"/>
      <c r="AJ64" s="5"/>
      <c r="AK64" s="19"/>
      <c r="AL64" s="5"/>
      <c r="AM64" s="5"/>
      <c r="AN64" s="19"/>
      <c r="AO64" s="5"/>
      <c r="AP64" s="5"/>
      <c r="AQ64" s="19"/>
      <c r="AR64" s="5"/>
      <c r="AS64" s="5"/>
      <c r="AT64" s="19"/>
      <c r="AU64" s="5"/>
      <c r="AV64" s="5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F64" s="24"/>
      <c r="CG64" s="24"/>
      <c r="CH64" s="24"/>
      <c r="CI64" s="24"/>
      <c r="CJ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DB64" s="24"/>
      <c r="DC64" s="24"/>
      <c r="DD64" s="24"/>
      <c r="DE64" s="24"/>
      <c r="DF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X64" s="24"/>
      <c r="DY64" s="24"/>
      <c r="DZ64" s="24"/>
      <c r="EA64" s="24"/>
      <c r="EB64" s="24"/>
      <c r="EE64" s="24"/>
      <c r="EF64" s="24"/>
      <c r="EG64" s="24"/>
      <c r="EH64" s="24"/>
      <c r="EI64" s="24"/>
      <c r="EJ64" s="24"/>
      <c r="EK64" s="24"/>
      <c r="EL64" s="24"/>
      <c r="EM64" s="24"/>
      <c r="EN64" s="24"/>
      <c r="EO64" s="24"/>
      <c r="EP64" s="24"/>
      <c r="EQ64" s="24"/>
      <c r="ET64" s="24"/>
      <c r="EU64" s="24"/>
      <c r="EV64" s="24"/>
      <c r="EW64" s="24"/>
      <c r="EX64" s="24"/>
      <c r="EZ64" s="24"/>
      <c r="FA64" s="24"/>
      <c r="FB64" s="40"/>
      <c r="FD64" s="24"/>
      <c r="FE64" s="24"/>
      <c r="FG64" s="49"/>
      <c r="FH64" s="8"/>
      <c r="FI64" s="49"/>
      <c r="FJ64" s="49"/>
      <c r="FK64" s="49"/>
      <c r="FL64" s="51"/>
      <c r="FM64" s="49"/>
      <c r="FN64" s="49"/>
      <c r="FO64" s="51"/>
      <c r="FP64" s="51"/>
      <c r="FQ64" s="51"/>
      <c r="FR64" s="51"/>
      <c r="FS64" s="51"/>
      <c r="FV64" s="51"/>
      <c r="FW64" s="51"/>
      <c r="FX64" s="51"/>
      <c r="FY64" s="51"/>
      <c r="FZ64" s="51"/>
      <c r="GC64" s="51"/>
      <c r="GD64" s="51"/>
      <c r="GE64" s="51"/>
      <c r="GF64" s="51"/>
      <c r="GG64" s="51"/>
      <c r="GJ64" s="40"/>
      <c r="GK64" s="40"/>
      <c r="GL64" s="40"/>
      <c r="GM64" s="40"/>
      <c r="GN64" s="40"/>
    </row>
    <row r="65" spans="1:196" hidden="1" x14ac:dyDescent="0.25">
      <c r="A65">
        <v>3</v>
      </c>
      <c r="B65">
        <v>0</v>
      </c>
      <c r="C65">
        <v>4</v>
      </c>
      <c r="D65" s="11">
        <f t="shared" si="15"/>
        <v>1.6865891203703704E-2</v>
      </c>
      <c r="E65" s="11">
        <f t="shared" si="16"/>
        <v>1.6889039351851851E-2</v>
      </c>
      <c r="F65" s="1">
        <v>2</v>
      </c>
      <c r="G65" s="1" t="s">
        <v>288</v>
      </c>
      <c r="H65" s="5">
        <v>13</v>
      </c>
      <c r="I65" s="5"/>
      <c r="J65" s="5"/>
      <c r="K65" s="23">
        <f t="shared" si="17"/>
        <v>1</v>
      </c>
      <c r="L65" s="23">
        <f t="shared" si="18"/>
        <v>0</v>
      </c>
      <c r="M65" s="6">
        <f t="shared" si="19"/>
        <v>0</v>
      </c>
      <c r="N65" s="6">
        <f t="shared" si="20"/>
        <v>0</v>
      </c>
      <c r="O65" s="57">
        <f t="shared" si="21"/>
        <v>0</v>
      </c>
      <c r="P65" s="4">
        <v>1.6819594907407406E-2</v>
      </c>
      <c r="Q65" s="4">
        <v>1.6825694444444445E-2</v>
      </c>
      <c r="R65" s="4">
        <v>1.682648148148148E-2</v>
      </c>
      <c r="S65" s="4">
        <v>1.6851863425925925E-2</v>
      </c>
      <c r="T65" s="16">
        <v>1.682648148148148E-2</v>
      </c>
      <c r="U65" s="4">
        <v>1.6851863425925925E-2</v>
      </c>
      <c r="V65" s="4">
        <v>1.6855798611111111E-2</v>
      </c>
      <c r="W65" s="16"/>
      <c r="X65" s="4"/>
      <c r="Y65" s="4"/>
      <c r="Z65" s="16"/>
      <c r="AA65" s="4"/>
      <c r="AB65" s="4"/>
      <c r="AC65" s="16"/>
      <c r="AD65" s="4"/>
      <c r="AE65" s="4"/>
      <c r="AF65" s="4">
        <v>1.686701388888889E-2</v>
      </c>
      <c r="AG65" s="4">
        <f t="shared" si="22"/>
        <v>1.6865891203703704E-2</v>
      </c>
      <c r="AH65" s="4" t="str">
        <f t="shared" si="23"/>
        <v>TO</v>
      </c>
      <c r="AI65" s="4" t="str">
        <f t="shared" si="7"/>
        <v/>
      </c>
      <c r="AJ65" s="4" t="s">
        <v>282</v>
      </c>
      <c r="AK65" s="19" t="s">
        <v>280</v>
      </c>
      <c r="AL65" s="5" t="s">
        <v>286</v>
      </c>
      <c r="AM65" s="5" t="s">
        <v>280</v>
      </c>
      <c r="AN65" s="19"/>
      <c r="AO65" s="5"/>
      <c r="AP65" s="5"/>
      <c r="AQ65" s="19"/>
      <c r="AR65" s="5"/>
      <c r="AS65" s="5"/>
      <c r="AT65" s="19"/>
      <c r="AU65" s="5"/>
      <c r="AV65" s="5"/>
      <c r="AW65" s="1" t="str">
        <f t="shared" si="24"/>
        <v>ic</v>
      </c>
      <c r="AY65" s="1">
        <f t="shared" si="25"/>
        <v>1</v>
      </c>
      <c r="AZ65" s="1">
        <f t="shared" si="8"/>
        <v>3</v>
      </c>
      <c r="BA65" s="1">
        <f t="shared" si="26"/>
        <v>3</v>
      </c>
      <c r="BB65" s="1">
        <f t="shared" si="27"/>
        <v>0</v>
      </c>
      <c r="BC65" s="24">
        <f t="shared" si="28"/>
        <v>6.8865740740740866E-6</v>
      </c>
      <c r="BD65" s="24">
        <f t="shared" si="127"/>
        <v>2.5381944444444193E-5</v>
      </c>
      <c r="BE65" s="24">
        <f t="shared" si="127"/>
        <v>3.9351851851866793E-6</v>
      </c>
      <c r="BF65" s="24" t="str">
        <f t="shared" si="128"/>
        <v/>
      </c>
      <c r="BG65" s="24" t="str">
        <f t="shared" si="128"/>
        <v/>
      </c>
      <c r="BH65" s="24" t="str">
        <f t="shared" si="128"/>
        <v/>
      </c>
      <c r="BI65" s="24" t="str">
        <f t="shared" si="128"/>
        <v/>
      </c>
      <c r="BJ65" s="24" t="str">
        <f t="shared" si="128"/>
        <v/>
      </c>
      <c r="BK65" s="24" t="str">
        <f t="shared" si="128"/>
        <v/>
      </c>
      <c r="BL65" s="24" t="str">
        <f t="shared" si="128"/>
        <v/>
      </c>
      <c r="BM65" s="24" t="str">
        <f t="shared" si="128"/>
        <v/>
      </c>
      <c r="BN65" s="24" t="str">
        <f t="shared" si="128"/>
        <v/>
      </c>
      <c r="BO65" s="24">
        <f t="shared" si="119"/>
        <v>1.0092592592592792E-5</v>
      </c>
      <c r="BQ65" s="24" t="str">
        <f t="shared" si="29"/>
        <v/>
      </c>
      <c r="BR65" s="24">
        <f t="shared" si="30"/>
        <v>2.5381944444444193E-5</v>
      </c>
      <c r="BS65" s="24" t="str">
        <f t="shared" si="31"/>
        <v/>
      </c>
      <c r="BT65" s="24" t="str">
        <f t="shared" si="32"/>
        <v/>
      </c>
      <c r="BU65" s="24" t="str">
        <f t="shared" si="33"/>
        <v/>
      </c>
      <c r="BV65" s="24" t="str">
        <f t="shared" si="34"/>
        <v/>
      </c>
      <c r="BW65" s="24" t="str">
        <f t="shared" si="35"/>
        <v/>
      </c>
      <c r="BX65" s="24" t="str">
        <f t="shared" si="36"/>
        <v/>
      </c>
      <c r="BY65" s="24" t="str">
        <f t="shared" si="37"/>
        <v/>
      </c>
      <c r="BZ65" s="24" t="str">
        <f t="shared" si="38"/>
        <v/>
      </c>
      <c r="CA65" s="24" t="str">
        <f t="shared" si="39"/>
        <v/>
      </c>
      <c r="CB65" s="24" t="str">
        <f t="shared" si="40"/>
        <v/>
      </c>
      <c r="CC65" s="24">
        <f t="shared" si="41"/>
        <v>1.0092592592592792E-5</v>
      </c>
      <c r="CD65" s="1">
        <f t="shared" si="42"/>
        <v>0</v>
      </c>
      <c r="CE65" s="1">
        <f t="shared" si="43"/>
        <v>2</v>
      </c>
      <c r="CF65" s="24">
        <f t="shared" si="44"/>
        <v>3.5474537037036985E-5</v>
      </c>
      <c r="CG65" s="24">
        <f t="shared" si="45"/>
        <v>1.7737268518518493E-5</v>
      </c>
      <c r="CH65" s="24">
        <f t="shared" si="46"/>
        <v>2.5381944444444193E-5</v>
      </c>
      <c r="CI65" s="24">
        <f t="shared" si="47"/>
        <v>2.5381944444444193E-5</v>
      </c>
      <c r="CJ65" s="24">
        <f t="shared" si="48"/>
        <v>2.5381944444444193E-5</v>
      </c>
      <c r="CM65" s="24" t="str">
        <f t="shared" si="49"/>
        <v/>
      </c>
      <c r="CN65" s="24" t="str">
        <f t="shared" si="50"/>
        <v/>
      </c>
      <c r="CO65" s="24">
        <f t="shared" si="51"/>
        <v>3.9351851851866793E-6</v>
      </c>
      <c r="CP65" s="24" t="str">
        <f t="shared" si="52"/>
        <v/>
      </c>
      <c r="CQ65" s="24" t="str">
        <f t="shared" si="53"/>
        <v/>
      </c>
      <c r="CR65" s="24" t="str">
        <f t="shared" si="54"/>
        <v/>
      </c>
      <c r="CS65" s="24" t="str">
        <f t="shared" si="55"/>
        <v/>
      </c>
      <c r="CT65" s="24" t="str">
        <f t="shared" si="56"/>
        <v/>
      </c>
      <c r="CU65" s="24" t="str">
        <f t="shared" si="57"/>
        <v/>
      </c>
      <c r="CV65" s="24" t="str">
        <f t="shared" si="58"/>
        <v/>
      </c>
      <c r="CW65" s="24" t="str">
        <f t="shared" si="59"/>
        <v/>
      </c>
      <c r="CX65" s="24" t="str">
        <f t="shared" si="60"/>
        <v/>
      </c>
      <c r="CY65" s="24" t="str">
        <f t="shared" si="61"/>
        <v/>
      </c>
      <c r="CZ65" s="1">
        <f t="shared" si="62"/>
        <v>0</v>
      </c>
      <c r="DA65" s="1">
        <f t="shared" si="63"/>
        <v>1</v>
      </c>
      <c r="DB65" s="24">
        <f t="shared" si="64"/>
        <v>3.9351851851866793E-6</v>
      </c>
      <c r="DC65" s="24">
        <f t="shared" si="129"/>
        <v>3.9351851851866793E-6</v>
      </c>
      <c r="DD65" s="24">
        <f t="shared" si="66"/>
        <v>3.9351851851866793E-6</v>
      </c>
      <c r="DE65" s="24">
        <f t="shared" si="67"/>
        <v>3.9351851851866793E-6</v>
      </c>
      <c r="DF65" s="24">
        <f t="shared" si="68"/>
        <v>3.9351851851866793E-6</v>
      </c>
      <c r="DI65" s="24">
        <f t="shared" si="69"/>
        <v>6.8865740740740866E-6</v>
      </c>
      <c r="DJ65" s="24" t="str">
        <f t="shared" si="70"/>
        <v/>
      </c>
      <c r="DK65" s="24" t="str">
        <f t="shared" si="71"/>
        <v/>
      </c>
      <c r="DL65" s="24" t="str">
        <f t="shared" si="72"/>
        <v/>
      </c>
      <c r="DM65" s="24" t="str">
        <f t="shared" si="73"/>
        <v/>
      </c>
      <c r="DN65" s="24" t="str">
        <f t="shared" si="74"/>
        <v/>
      </c>
      <c r="DO65" s="24" t="str">
        <f t="shared" si="75"/>
        <v/>
      </c>
      <c r="DP65" s="24" t="str">
        <f t="shared" si="76"/>
        <v/>
      </c>
      <c r="DQ65" s="24" t="str">
        <f t="shared" si="77"/>
        <v/>
      </c>
      <c r="DR65" s="24" t="str">
        <f t="shared" si="78"/>
        <v/>
      </c>
      <c r="DS65" s="24" t="str">
        <f t="shared" si="79"/>
        <v/>
      </c>
      <c r="DT65" s="24" t="str">
        <f t="shared" si="80"/>
        <v/>
      </c>
      <c r="DU65" s="24" t="str">
        <f t="shared" si="81"/>
        <v/>
      </c>
      <c r="DV65" s="1">
        <f t="shared" si="82"/>
        <v>1</v>
      </c>
      <c r="DW65" s="1">
        <f t="shared" si="83"/>
        <v>1</v>
      </c>
      <c r="DX65" s="24">
        <f t="shared" si="84"/>
        <v>6.8865740740740866E-6</v>
      </c>
      <c r="DY65" s="24">
        <f t="shared" si="130"/>
        <v>6.8865740740740866E-6</v>
      </c>
      <c r="DZ65" s="24">
        <f t="shared" si="86"/>
        <v>6.8865740740740866E-6</v>
      </c>
      <c r="EA65" s="24">
        <f t="shared" si="87"/>
        <v>6.8865740740740866E-6</v>
      </c>
      <c r="EB65" s="24" t="str">
        <f t="shared" si="88"/>
        <v/>
      </c>
      <c r="EE65" s="24" t="str">
        <f t="shared" si="89"/>
        <v/>
      </c>
      <c r="EF65" s="24" t="str">
        <f t="shared" si="90"/>
        <v/>
      </c>
      <c r="EG65" s="24" t="str">
        <f t="shared" si="91"/>
        <v/>
      </c>
      <c r="EH65" s="24" t="str">
        <f t="shared" si="92"/>
        <v/>
      </c>
      <c r="EI65" s="24" t="str">
        <f t="shared" si="93"/>
        <v/>
      </c>
      <c r="EJ65" s="24" t="str">
        <f t="shared" si="94"/>
        <v/>
      </c>
      <c r="EK65" s="24" t="str">
        <f t="shared" si="95"/>
        <v/>
      </c>
      <c r="EL65" s="24" t="str">
        <f t="shared" si="96"/>
        <v/>
      </c>
      <c r="EM65" s="24" t="str">
        <f t="shared" si="97"/>
        <v/>
      </c>
      <c r="EN65" s="24" t="str">
        <f t="shared" si="98"/>
        <v/>
      </c>
      <c r="EO65" s="24" t="str">
        <f t="shared" si="99"/>
        <v/>
      </c>
      <c r="EP65" s="24" t="str">
        <f t="shared" si="100"/>
        <v/>
      </c>
      <c r="EQ65" s="24" t="str">
        <f t="shared" si="101"/>
        <v/>
      </c>
      <c r="ER65" s="1">
        <f t="shared" si="102"/>
        <v>0</v>
      </c>
      <c r="ES65" s="1">
        <f t="shared" si="103"/>
        <v>0</v>
      </c>
      <c r="ET65" s="24">
        <f t="shared" si="104"/>
        <v>0</v>
      </c>
      <c r="EU65" s="24" t="str">
        <f t="shared" si="131"/>
        <v/>
      </c>
      <c r="EV65" s="24">
        <f t="shared" si="106"/>
        <v>0</v>
      </c>
      <c r="EW65" s="24" t="str">
        <f t="shared" si="107"/>
        <v/>
      </c>
      <c r="EX65" s="24" t="str">
        <f t="shared" si="108"/>
        <v/>
      </c>
      <c r="EZ65" s="24">
        <f t="shared" si="109"/>
        <v>4.6296296296297751E-5</v>
      </c>
      <c r="FA65" s="24">
        <f t="shared" si="110"/>
        <v>4.6296296296296294E-5</v>
      </c>
      <c r="FB65" s="40">
        <f t="shared" si="111"/>
        <v>-1.2587587222556706E-13</v>
      </c>
      <c r="FD65" s="24">
        <f t="shared" si="112"/>
        <v>6.8865740740740866E-6</v>
      </c>
      <c r="FE65" s="24">
        <f t="shared" si="113"/>
        <v>7.8703703703525418E-7</v>
      </c>
      <c r="FG65" s="49">
        <f>K65</f>
        <v>1</v>
      </c>
      <c r="FH65" s="8">
        <f>C65</f>
        <v>4</v>
      </c>
      <c r="FI65" s="49">
        <f>L65</f>
        <v>0</v>
      </c>
      <c r="FJ65" s="49">
        <f t="shared" si="121"/>
        <v>1</v>
      </c>
      <c r="FK65" s="49">
        <f t="shared" si="121"/>
        <v>3</v>
      </c>
      <c r="FL65" s="51">
        <f t="shared" si="114"/>
        <v>0.59500000000000108</v>
      </c>
      <c r="FM65" s="49">
        <f t="shared" si="122"/>
        <v>0</v>
      </c>
      <c r="FN65" s="49">
        <f t="shared" si="122"/>
        <v>2</v>
      </c>
      <c r="FO65" s="51">
        <f t="shared" si="115"/>
        <v>3.0649999999999955</v>
      </c>
      <c r="FP65" s="51">
        <f t="shared" si="115"/>
        <v>1.5324999999999978</v>
      </c>
      <c r="FQ65" s="51">
        <f t="shared" si="115"/>
        <v>2.1929999999999783</v>
      </c>
      <c r="FR65" s="51">
        <f t="shared" si="115"/>
        <v>2.1929999999999783</v>
      </c>
      <c r="FS65" s="51">
        <f t="shared" si="115"/>
        <v>2.1929999999999783</v>
      </c>
      <c r="FT65" s="1">
        <f t="shared" si="123"/>
        <v>0</v>
      </c>
      <c r="FU65" s="1">
        <f t="shared" si="123"/>
        <v>1</v>
      </c>
      <c r="FV65" s="51">
        <f t="shared" si="126"/>
        <v>0.34000000000012909</v>
      </c>
      <c r="FW65" s="51">
        <f t="shared" si="126"/>
        <v>0.34000000000012909</v>
      </c>
      <c r="FX65" s="51">
        <f t="shared" si="126"/>
        <v>0.34000000000012909</v>
      </c>
      <c r="FY65" s="51">
        <f t="shared" si="126"/>
        <v>0.34000000000012909</v>
      </c>
      <c r="FZ65" s="51">
        <f t="shared" si="126"/>
        <v>0.34000000000012909</v>
      </c>
      <c r="GA65" s="1">
        <f t="shared" si="124"/>
        <v>1</v>
      </c>
      <c r="GB65" s="1">
        <f t="shared" si="124"/>
        <v>1</v>
      </c>
      <c r="GC65" s="51">
        <f t="shared" si="117"/>
        <v>0.59500000000000108</v>
      </c>
      <c r="GD65" s="51">
        <f t="shared" si="117"/>
        <v>0.59500000000000108</v>
      </c>
      <c r="GE65" s="51">
        <f t="shared" si="117"/>
        <v>0.59500000000000108</v>
      </c>
      <c r="GF65" s="51">
        <f t="shared" si="117"/>
        <v>0.59500000000000108</v>
      </c>
      <c r="GG65" s="51" t="str">
        <f t="shared" si="117"/>
        <v/>
      </c>
      <c r="GH65" s="1">
        <f t="shared" si="125"/>
        <v>0</v>
      </c>
      <c r="GI65" s="1">
        <f t="shared" si="125"/>
        <v>0</v>
      </c>
      <c r="GJ65" s="40">
        <f t="shared" si="118"/>
        <v>0</v>
      </c>
      <c r="GK65" s="40" t="str">
        <f t="shared" si="118"/>
        <v/>
      </c>
      <c r="GL65" s="40">
        <f t="shared" si="118"/>
        <v>0</v>
      </c>
      <c r="GM65" s="40" t="str">
        <f t="shared" si="118"/>
        <v/>
      </c>
      <c r="GN65" s="40" t="str">
        <f t="shared" si="118"/>
        <v/>
      </c>
    </row>
    <row r="66" spans="1:196" hidden="1" x14ac:dyDescent="0.25">
      <c r="A66">
        <v>3</v>
      </c>
      <c r="B66">
        <v>0</v>
      </c>
      <c r="C66">
        <v>3.6</v>
      </c>
      <c r="D66" s="11">
        <f t="shared" si="15"/>
        <v>2.8732951388888886E-2</v>
      </c>
      <c r="E66" s="11">
        <f t="shared" si="16"/>
        <v>2.8760729166666665E-2</v>
      </c>
      <c r="F66" s="1">
        <v>2</v>
      </c>
      <c r="G66" s="1" t="s">
        <v>288</v>
      </c>
      <c r="H66" s="5">
        <v>14</v>
      </c>
      <c r="I66" s="5"/>
      <c r="J66" s="5"/>
      <c r="K66" s="23">
        <f t="shared" si="17"/>
        <v>1</v>
      </c>
      <c r="L66" s="23">
        <f t="shared" si="18"/>
        <v>0</v>
      </c>
      <c r="M66" s="6">
        <f t="shared" si="19"/>
        <v>0</v>
      </c>
      <c r="N66" s="6">
        <f t="shared" si="20"/>
        <v>0</v>
      </c>
      <c r="O66" s="57">
        <f t="shared" si="21"/>
        <v>0</v>
      </c>
      <c r="P66" s="4">
        <v>2.869128472222222E-2</v>
      </c>
      <c r="Q66" s="4">
        <v>2.871076388888889E-2</v>
      </c>
      <c r="R66" s="4">
        <v>2.8713124999999996E-2</v>
      </c>
      <c r="S66" s="4">
        <v>2.8728472222222221E-2</v>
      </c>
      <c r="T66" s="16">
        <v>2.8713124999999996E-2</v>
      </c>
      <c r="U66" s="4">
        <v>2.8728472222222221E-2</v>
      </c>
      <c r="V66" s="4">
        <v>2.8730243055555552E-2</v>
      </c>
      <c r="W66" s="16"/>
      <c r="X66" s="4"/>
      <c r="Y66" s="4"/>
      <c r="Z66" s="16"/>
      <c r="AA66" s="4"/>
      <c r="AB66" s="4"/>
      <c r="AC66" s="16"/>
      <c r="AD66" s="4"/>
      <c r="AE66" s="4"/>
      <c r="AF66" s="4">
        <v>2.8732997685185186E-2</v>
      </c>
      <c r="AG66" s="4">
        <f t="shared" si="22"/>
        <v>2.8732951388888886E-2</v>
      </c>
      <c r="AH66" s="4" t="str">
        <f t="shared" si="23"/>
        <v>TO</v>
      </c>
      <c r="AI66" s="4" t="str">
        <f t="shared" si="7"/>
        <v/>
      </c>
      <c r="AJ66" s="5" t="s">
        <v>282</v>
      </c>
      <c r="AK66" s="19" t="s">
        <v>280</v>
      </c>
      <c r="AL66" s="5" t="s">
        <v>286</v>
      </c>
      <c r="AM66" s="5" t="s">
        <v>280</v>
      </c>
      <c r="AN66" s="19"/>
      <c r="AO66" s="5"/>
      <c r="AP66" s="5"/>
      <c r="AQ66" s="19"/>
      <c r="AR66" s="5"/>
      <c r="AS66" s="5"/>
      <c r="AT66" s="19"/>
      <c r="AU66" s="5"/>
      <c r="AV66" s="5"/>
      <c r="AW66" s="1" t="str">
        <f t="shared" si="24"/>
        <v>ic</v>
      </c>
      <c r="AY66" s="1">
        <f t="shared" si="25"/>
        <v>1</v>
      </c>
      <c r="AZ66" s="1">
        <f t="shared" si="8"/>
        <v>3</v>
      </c>
      <c r="BA66" s="1">
        <f t="shared" si="26"/>
        <v>3</v>
      </c>
      <c r="BB66" s="1">
        <f t="shared" si="27"/>
        <v>0</v>
      </c>
      <c r="BC66" s="24">
        <f t="shared" si="28"/>
        <v>2.1840277777775141E-5</v>
      </c>
      <c r="BD66" s="24">
        <f t="shared" si="127"/>
        <v>1.534722222222562E-5</v>
      </c>
      <c r="BE66" s="24">
        <f t="shared" si="127"/>
        <v>1.7708333333310566E-6</v>
      </c>
      <c r="BF66" s="24" t="str">
        <f t="shared" si="128"/>
        <v/>
      </c>
      <c r="BG66" s="24" t="str">
        <f t="shared" si="128"/>
        <v/>
      </c>
      <c r="BH66" s="24" t="str">
        <f t="shared" si="128"/>
        <v/>
      </c>
      <c r="BI66" s="24" t="str">
        <f t="shared" si="128"/>
        <v/>
      </c>
      <c r="BJ66" s="24" t="str">
        <f t="shared" si="128"/>
        <v/>
      </c>
      <c r="BK66" s="24" t="str">
        <f t="shared" si="128"/>
        <v/>
      </c>
      <c r="BL66" s="24" t="str">
        <f t="shared" si="128"/>
        <v/>
      </c>
      <c r="BM66" s="24" t="str">
        <f t="shared" si="128"/>
        <v/>
      </c>
      <c r="BN66" s="24" t="str">
        <f t="shared" si="128"/>
        <v/>
      </c>
      <c r="BO66" s="24">
        <f t="shared" si="119"/>
        <v>2.7083333333337289E-6</v>
      </c>
      <c r="BQ66" s="24" t="str">
        <f t="shared" si="29"/>
        <v/>
      </c>
      <c r="BR66" s="24">
        <f t="shared" si="30"/>
        <v>1.534722222222562E-5</v>
      </c>
      <c r="BS66" s="24" t="str">
        <f t="shared" si="31"/>
        <v/>
      </c>
      <c r="BT66" s="24" t="str">
        <f t="shared" si="32"/>
        <v/>
      </c>
      <c r="BU66" s="24" t="str">
        <f t="shared" si="33"/>
        <v/>
      </c>
      <c r="BV66" s="24" t="str">
        <f t="shared" si="34"/>
        <v/>
      </c>
      <c r="BW66" s="24" t="str">
        <f t="shared" si="35"/>
        <v/>
      </c>
      <c r="BX66" s="24" t="str">
        <f t="shared" si="36"/>
        <v/>
      </c>
      <c r="BY66" s="24" t="str">
        <f t="shared" si="37"/>
        <v/>
      </c>
      <c r="BZ66" s="24" t="str">
        <f t="shared" si="38"/>
        <v/>
      </c>
      <c r="CA66" s="24" t="str">
        <f t="shared" si="39"/>
        <v/>
      </c>
      <c r="CB66" s="24" t="str">
        <f t="shared" si="40"/>
        <v/>
      </c>
      <c r="CC66" s="24">
        <f t="shared" si="41"/>
        <v>2.7083333333337289E-6</v>
      </c>
      <c r="CD66" s="1">
        <f t="shared" si="42"/>
        <v>0</v>
      </c>
      <c r="CE66" s="1">
        <f t="shared" si="43"/>
        <v>2</v>
      </c>
      <c r="CF66" s="24">
        <f t="shared" si="44"/>
        <v>1.8055555555559349E-5</v>
      </c>
      <c r="CG66" s="24">
        <f t="shared" si="45"/>
        <v>9.0277777777796747E-6</v>
      </c>
      <c r="CH66" s="24">
        <f t="shared" si="46"/>
        <v>1.534722222222562E-5</v>
      </c>
      <c r="CI66" s="24">
        <f t="shared" si="47"/>
        <v>1.534722222222562E-5</v>
      </c>
      <c r="CJ66" s="24">
        <f t="shared" si="48"/>
        <v>1.534722222222562E-5</v>
      </c>
      <c r="CM66" s="24" t="str">
        <f t="shared" si="49"/>
        <v/>
      </c>
      <c r="CN66" s="24" t="str">
        <f t="shared" si="50"/>
        <v/>
      </c>
      <c r="CO66" s="24">
        <f t="shared" si="51"/>
        <v>1.7708333333310566E-6</v>
      </c>
      <c r="CP66" s="24" t="str">
        <f t="shared" si="52"/>
        <v/>
      </c>
      <c r="CQ66" s="24" t="str">
        <f t="shared" si="53"/>
        <v/>
      </c>
      <c r="CR66" s="24" t="str">
        <f t="shared" si="54"/>
        <v/>
      </c>
      <c r="CS66" s="24" t="str">
        <f t="shared" si="55"/>
        <v/>
      </c>
      <c r="CT66" s="24" t="str">
        <f t="shared" si="56"/>
        <v/>
      </c>
      <c r="CU66" s="24" t="str">
        <f t="shared" si="57"/>
        <v/>
      </c>
      <c r="CV66" s="24" t="str">
        <f t="shared" si="58"/>
        <v/>
      </c>
      <c r="CW66" s="24" t="str">
        <f t="shared" si="59"/>
        <v/>
      </c>
      <c r="CX66" s="24" t="str">
        <f t="shared" si="60"/>
        <v/>
      </c>
      <c r="CY66" s="24" t="str">
        <f t="shared" si="61"/>
        <v/>
      </c>
      <c r="CZ66" s="1">
        <f t="shared" si="62"/>
        <v>0</v>
      </c>
      <c r="DA66" s="1">
        <f t="shared" si="63"/>
        <v>1</v>
      </c>
      <c r="DB66" s="24">
        <f t="shared" si="64"/>
        <v>1.7708333333310566E-6</v>
      </c>
      <c r="DC66" s="24">
        <f t="shared" si="129"/>
        <v>1.7708333333310566E-6</v>
      </c>
      <c r="DD66" s="24">
        <f t="shared" si="66"/>
        <v>1.7708333333310566E-6</v>
      </c>
      <c r="DE66" s="24">
        <f t="shared" si="67"/>
        <v>1.7708333333310566E-6</v>
      </c>
      <c r="DF66" s="24">
        <f t="shared" si="68"/>
        <v>1.7708333333310566E-6</v>
      </c>
      <c r="DI66" s="24">
        <f t="shared" si="69"/>
        <v>2.1840277777775141E-5</v>
      </c>
      <c r="DJ66" s="24" t="str">
        <f t="shared" si="70"/>
        <v/>
      </c>
      <c r="DK66" s="24" t="str">
        <f t="shared" si="71"/>
        <v/>
      </c>
      <c r="DL66" s="24" t="str">
        <f t="shared" si="72"/>
        <v/>
      </c>
      <c r="DM66" s="24" t="str">
        <f t="shared" si="73"/>
        <v/>
      </c>
      <c r="DN66" s="24" t="str">
        <f t="shared" si="74"/>
        <v/>
      </c>
      <c r="DO66" s="24" t="str">
        <f t="shared" si="75"/>
        <v/>
      </c>
      <c r="DP66" s="24" t="str">
        <f t="shared" si="76"/>
        <v/>
      </c>
      <c r="DQ66" s="24" t="str">
        <f t="shared" si="77"/>
        <v/>
      </c>
      <c r="DR66" s="24" t="str">
        <f t="shared" si="78"/>
        <v/>
      </c>
      <c r="DS66" s="24" t="str">
        <f t="shared" si="79"/>
        <v/>
      </c>
      <c r="DT66" s="24" t="str">
        <f t="shared" si="80"/>
        <v/>
      </c>
      <c r="DU66" s="24" t="str">
        <f t="shared" si="81"/>
        <v/>
      </c>
      <c r="DV66" s="1">
        <f t="shared" si="82"/>
        <v>1</v>
      </c>
      <c r="DW66" s="1">
        <f t="shared" si="83"/>
        <v>1</v>
      </c>
      <c r="DX66" s="24">
        <f t="shared" si="84"/>
        <v>2.1840277777775141E-5</v>
      </c>
      <c r="DY66" s="24">
        <f t="shared" si="130"/>
        <v>2.1840277777775141E-5</v>
      </c>
      <c r="DZ66" s="24">
        <f t="shared" si="86"/>
        <v>2.1840277777775141E-5</v>
      </c>
      <c r="EA66" s="24">
        <f t="shared" si="87"/>
        <v>2.1840277777775141E-5</v>
      </c>
      <c r="EB66" s="24" t="str">
        <f t="shared" si="88"/>
        <v/>
      </c>
      <c r="EE66" s="24" t="str">
        <f t="shared" si="89"/>
        <v/>
      </c>
      <c r="EF66" s="24" t="str">
        <f t="shared" si="90"/>
        <v/>
      </c>
      <c r="EG66" s="24" t="str">
        <f t="shared" si="91"/>
        <v/>
      </c>
      <c r="EH66" s="24" t="str">
        <f t="shared" si="92"/>
        <v/>
      </c>
      <c r="EI66" s="24" t="str">
        <f t="shared" si="93"/>
        <v/>
      </c>
      <c r="EJ66" s="24" t="str">
        <f t="shared" si="94"/>
        <v/>
      </c>
      <c r="EK66" s="24" t="str">
        <f t="shared" si="95"/>
        <v/>
      </c>
      <c r="EL66" s="24" t="str">
        <f t="shared" si="96"/>
        <v/>
      </c>
      <c r="EM66" s="24" t="str">
        <f t="shared" si="97"/>
        <v/>
      </c>
      <c r="EN66" s="24" t="str">
        <f t="shared" si="98"/>
        <v/>
      </c>
      <c r="EO66" s="24" t="str">
        <f t="shared" si="99"/>
        <v/>
      </c>
      <c r="EP66" s="24" t="str">
        <f t="shared" si="100"/>
        <v/>
      </c>
      <c r="EQ66" s="24" t="str">
        <f t="shared" si="101"/>
        <v/>
      </c>
      <c r="ER66" s="1">
        <f t="shared" si="102"/>
        <v>0</v>
      </c>
      <c r="ES66" s="1">
        <f t="shared" si="103"/>
        <v>0</v>
      </c>
      <c r="ET66" s="24">
        <f t="shared" si="104"/>
        <v>0</v>
      </c>
      <c r="EU66" s="24" t="str">
        <f t="shared" si="131"/>
        <v/>
      </c>
      <c r="EV66" s="24">
        <f t="shared" si="106"/>
        <v>0</v>
      </c>
      <c r="EW66" s="24" t="str">
        <f t="shared" si="107"/>
        <v/>
      </c>
      <c r="EX66" s="24" t="str">
        <f t="shared" si="108"/>
        <v/>
      </c>
      <c r="EZ66" s="24">
        <f t="shared" si="109"/>
        <v>4.1666666666665547E-5</v>
      </c>
      <c r="FA66" s="24">
        <f t="shared" si="110"/>
        <v>4.1666666666666665E-5</v>
      </c>
      <c r="FB66" s="40">
        <f t="shared" si="111"/>
        <v>9.6602413568458445E-14</v>
      </c>
      <c r="FD66" s="24">
        <f t="shared" si="112"/>
        <v>2.1840277777775141E-5</v>
      </c>
      <c r="FE66" s="24">
        <f t="shared" si="113"/>
        <v>2.3611111111057626E-6</v>
      </c>
      <c r="FG66" s="49">
        <f>K66</f>
        <v>1</v>
      </c>
      <c r="FH66" s="8">
        <f>C66</f>
        <v>3.6</v>
      </c>
      <c r="FI66" s="49">
        <f>L66</f>
        <v>0</v>
      </c>
      <c r="FJ66" s="49">
        <f t="shared" si="121"/>
        <v>1</v>
      </c>
      <c r="FK66" s="49">
        <f t="shared" si="121"/>
        <v>3</v>
      </c>
      <c r="FL66" s="51">
        <f t="shared" si="114"/>
        <v>1.8869999999997722</v>
      </c>
      <c r="FM66" s="49">
        <f t="shared" si="122"/>
        <v>0</v>
      </c>
      <c r="FN66" s="49">
        <f t="shared" si="122"/>
        <v>2</v>
      </c>
      <c r="FO66" s="51">
        <f t="shared" si="115"/>
        <v>1.5600000000003278</v>
      </c>
      <c r="FP66" s="51">
        <f t="shared" si="115"/>
        <v>0.7800000000001639</v>
      </c>
      <c r="FQ66" s="51">
        <f t="shared" si="115"/>
        <v>1.3260000000002936</v>
      </c>
      <c r="FR66" s="51">
        <f t="shared" si="115"/>
        <v>1.3260000000002936</v>
      </c>
      <c r="FS66" s="51">
        <f t="shared" si="115"/>
        <v>1.3260000000002936</v>
      </c>
      <c r="FT66" s="1">
        <f t="shared" si="123"/>
        <v>0</v>
      </c>
      <c r="FU66" s="1">
        <f t="shared" si="123"/>
        <v>1</v>
      </c>
      <c r="FV66" s="51">
        <f t="shared" si="126"/>
        <v>0.15299999999980329</v>
      </c>
      <c r="FW66" s="51">
        <f t="shared" si="126"/>
        <v>0.15299999999980329</v>
      </c>
      <c r="FX66" s="51">
        <f t="shared" si="126"/>
        <v>0.15299999999980329</v>
      </c>
      <c r="FY66" s="51">
        <f t="shared" si="126"/>
        <v>0.15299999999980329</v>
      </c>
      <c r="FZ66" s="51">
        <f t="shared" si="126"/>
        <v>0.15299999999980329</v>
      </c>
      <c r="GA66" s="1">
        <f t="shared" si="124"/>
        <v>1</v>
      </c>
      <c r="GB66" s="1">
        <f t="shared" si="124"/>
        <v>1</v>
      </c>
      <c r="GC66" s="51">
        <f t="shared" si="117"/>
        <v>1.8869999999997722</v>
      </c>
      <c r="GD66" s="51">
        <f t="shared" si="117"/>
        <v>1.8869999999997722</v>
      </c>
      <c r="GE66" s="51">
        <f t="shared" si="117"/>
        <v>1.8869999999997722</v>
      </c>
      <c r="GF66" s="51">
        <f t="shared" si="117"/>
        <v>1.8869999999997722</v>
      </c>
      <c r="GG66" s="51" t="str">
        <f t="shared" si="117"/>
        <v/>
      </c>
      <c r="GH66" s="1">
        <f t="shared" si="125"/>
        <v>0</v>
      </c>
      <c r="GI66" s="1">
        <f t="shared" si="125"/>
        <v>0</v>
      </c>
      <c r="GJ66" s="40">
        <f t="shared" si="118"/>
        <v>0</v>
      </c>
      <c r="GK66" s="40" t="str">
        <f t="shared" si="118"/>
        <v/>
      </c>
      <c r="GL66" s="40">
        <f t="shared" si="118"/>
        <v>0</v>
      </c>
      <c r="GM66" s="40" t="str">
        <f t="shared" si="118"/>
        <v/>
      </c>
      <c r="GN66" s="40" t="str">
        <f t="shared" si="118"/>
        <v/>
      </c>
    </row>
    <row r="67" spans="1:196" hidden="1" x14ac:dyDescent="0.25">
      <c r="A67">
        <v>3</v>
      </c>
      <c r="B67">
        <v>0</v>
      </c>
      <c r="C67">
        <v>2.2000000000000002</v>
      </c>
      <c r="D67" s="11">
        <f t="shared" si="15"/>
        <v>2.6481469907407407E-2</v>
      </c>
      <c r="E67" s="11">
        <f t="shared" si="16"/>
        <v>2.6525451388888888E-2</v>
      </c>
      <c r="F67" s="1">
        <v>2</v>
      </c>
      <c r="G67" s="1" t="s">
        <v>288</v>
      </c>
      <c r="H67" s="5">
        <v>15</v>
      </c>
      <c r="I67" s="5"/>
      <c r="J67" s="5"/>
      <c r="K67" s="23">
        <f t="shared" si="17"/>
        <v>1</v>
      </c>
      <c r="L67" s="23">
        <f t="shared" si="18"/>
        <v>0</v>
      </c>
      <c r="M67" s="6">
        <f t="shared" si="19"/>
        <v>0</v>
      </c>
      <c r="N67" s="6">
        <f t="shared" si="20"/>
        <v>0</v>
      </c>
      <c r="O67" s="57">
        <f t="shared" si="21"/>
        <v>0</v>
      </c>
      <c r="P67" s="4">
        <v>2.6456006944444443E-2</v>
      </c>
      <c r="Q67" s="4">
        <v>2.6462696759259257E-2</v>
      </c>
      <c r="R67" s="4">
        <v>2.646368055555556E-2</v>
      </c>
      <c r="S67" s="4">
        <v>2.6474108796296299E-2</v>
      </c>
      <c r="T67" s="16">
        <v>2.646368055555556E-2</v>
      </c>
      <c r="U67" s="4">
        <v>2.6480995370370367E-2</v>
      </c>
      <c r="V67" s="4"/>
      <c r="W67" s="16"/>
      <c r="X67" s="4"/>
      <c r="Y67" s="4"/>
      <c r="Z67" s="16"/>
      <c r="AA67" s="4"/>
      <c r="AB67" s="4"/>
      <c r="AC67" s="16"/>
      <c r="AD67" s="4"/>
      <c r="AE67" s="4"/>
      <c r="AF67" s="4">
        <v>2.6482372685185187E-2</v>
      </c>
      <c r="AG67" s="4">
        <f t="shared" si="22"/>
        <v>2.6481469907407407E-2</v>
      </c>
      <c r="AH67" s="4" t="str">
        <f t="shared" si="23"/>
        <v>TO</v>
      </c>
      <c r="AI67" s="4" t="str">
        <f t="shared" ref="AI67:AI130" si="132">IF(ABS(AG67-AF67)&gt;(1/86400),"X","")</f>
        <v/>
      </c>
      <c r="AJ67" s="5" t="s">
        <v>282</v>
      </c>
      <c r="AK67" s="19" t="s">
        <v>280</v>
      </c>
      <c r="AL67" s="5" t="s">
        <v>286</v>
      </c>
      <c r="AM67" s="5"/>
      <c r="AN67" s="19"/>
      <c r="AO67" s="5"/>
      <c r="AP67" s="5"/>
      <c r="AQ67" s="19"/>
      <c r="AR67" s="5"/>
      <c r="AS67" s="5"/>
      <c r="AT67" s="19"/>
      <c r="AU67" s="5"/>
      <c r="AV67" s="5"/>
      <c r="AW67" s="1" t="str">
        <f t="shared" si="24"/>
        <v>street</v>
      </c>
      <c r="AY67" s="1">
        <f t="shared" si="25"/>
        <v>1</v>
      </c>
      <c r="AZ67" s="1">
        <f t="shared" ref="AZ67:AZ130" si="133">COUNTIF(T67:AE67,"&gt;0")</f>
        <v>2</v>
      </c>
      <c r="BA67" s="1">
        <f t="shared" si="26"/>
        <v>2</v>
      </c>
      <c r="BB67" s="1">
        <f t="shared" si="27"/>
        <v>0</v>
      </c>
      <c r="BC67" s="24">
        <f t="shared" si="28"/>
        <v>7.6736111111162797E-6</v>
      </c>
      <c r="BD67" s="24">
        <f t="shared" si="127"/>
        <v>1.7314814814806817E-5</v>
      </c>
      <c r="BE67" s="24" t="str">
        <f t="shared" si="127"/>
        <v/>
      </c>
      <c r="BF67" s="24" t="str">
        <f t="shared" si="128"/>
        <v/>
      </c>
      <c r="BG67" s="24" t="str">
        <f t="shared" si="128"/>
        <v/>
      </c>
      <c r="BH67" s="24" t="str">
        <f t="shared" si="128"/>
        <v/>
      </c>
      <c r="BI67" s="24" t="str">
        <f t="shared" si="128"/>
        <v/>
      </c>
      <c r="BJ67" s="24" t="str">
        <f t="shared" si="128"/>
        <v/>
      </c>
      <c r="BK67" s="24" t="str">
        <f t="shared" si="128"/>
        <v/>
      </c>
      <c r="BL67" s="24" t="str">
        <f t="shared" si="128"/>
        <v/>
      </c>
      <c r="BM67" s="24" t="str">
        <f t="shared" si="128"/>
        <v/>
      </c>
      <c r="BN67" s="24" t="str">
        <f t="shared" si="128"/>
        <v/>
      </c>
      <c r="BO67" s="24">
        <f t="shared" si="119"/>
        <v>4.7453703704014583E-7</v>
      </c>
      <c r="BQ67" s="24" t="str">
        <f t="shared" si="29"/>
        <v/>
      </c>
      <c r="BR67" s="24">
        <f t="shared" si="30"/>
        <v>1.7314814814806817E-5</v>
      </c>
      <c r="BS67" s="24" t="str">
        <f t="shared" si="31"/>
        <v/>
      </c>
      <c r="BT67" s="24" t="str">
        <f t="shared" si="32"/>
        <v/>
      </c>
      <c r="BU67" s="24" t="str">
        <f t="shared" si="33"/>
        <v/>
      </c>
      <c r="BV67" s="24" t="str">
        <f t="shared" si="34"/>
        <v/>
      </c>
      <c r="BW67" s="24" t="str">
        <f t="shared" si="35"/>
        <v/>
      </c>
      <c r="BX67" s="24" t="str">
        <f t="shared" si="36"/>
        <v/>
      </c>
      <c r="BY67" s="24" t="str">
        <f t="shared" si="37"/>
        <v/>
      </c>
      <c r="BZ67" s="24" t="str">
        <f t="shared" si="38"/>
        <v/>
      </c>
      <c r="CA67" s="24" t="str">
        <f t="shared" si="39"/>
        <v/>
      </c>
      <c r="CB67" s="24" t="str">
        <f t="shared" si="40"/>
        <v/>
      </c>
      <c r="CC67" s="24" t="str">
        <f t="shared" si="41"/>
        <v/>
      </c>
      <c r="CD67" s="1">
        <f t="shared" si="42"/>
        <v>0</v>
      </c>
      <c r="CE67" s="1">
        <f t="shared" si="43"/>
        <v>1</v>
      </c>
      <c r="CF67" s="24">
        <f t="shared" si="44"/>
        <v>1.7314814814806817E-5</v>
      </c>
      <c r="CG67" s="24">
        <f t="shared" si="45"/>
        <v>1.7314814814806817E-5</v>
      </c>
      <c r="CH67" s="24">
        <f t="shared" si="46"/>
        <v>1.7314814814806817E-5</v>
      </c>
      <c r="CI67" s="24">
        <f t="shared" si="47"/>
        <v>1.7314814814806817E-5</v>
      </c>
      <c r="CJ67" s="24">
        <f t="shared" si="48"/>
        <v>1.7314814814806817E-5</v>
      </c>
      <c r="CM67" s="24" t="str">
        <f t="shared" si="49"/>
        <v/>
      </c>
      <c r="CN67" s="24" t="str">
        <f t="shared" si="50"/>
        <v/>
      </c>
      <c r="CO67" s="24" t="str">
        <f t="shared" si="51"/>
        <v/>
      </c>
      <c r="CP67" s="24" t="str">
        <f t="shared" si="52"/>
        <v/>
      </c>
      <c r="CQ67" s="24" t="str">
        <f t="shared" si="53"/>
        <v/>
      </c>
      <c r="CR67" s="24" t="str">
        <f t="shared" si="54"/>
        <v/>
      </c>
      <c r="CS67" s="24" t="str">
        <f t="shared" si="55"/>
        <v/>
      </c>
      <c r="CT67" s="24" t="str">
        <f t="shared" si="56"/>
        <v/>
      </c>
      <c r="CU67" s="24" t="str">
        <f t="shared" si="57"/>
        <v/>
      </c>
      <c r="CV67" s="24" t="str">
        <f t="shared" si="58"/>
        <v/>
      </c>
      <c r="CW67" s="24" t="str">
        <f t="shared" si="59"/>
        <v/>
      </c>
      <c r="CX67" s="24" t="str">
        <f t="shared" si="60"/>
        <v/>
      </c>
      <c r="CY67" s="24">
        <f t="shared" si="61"/>
        <v>4.7453703704014583E-7</v>
      </c>
      <c r="CZ67" s="1">
        <f t="shared" si="62"/>
        <v>0</v>
      </c>
      <c r="DA67" s="1">
        <f t="shared" si="63"/>
        <v>1</v>
      </c>
      <c r="DB67" s="24">
        <f t="shared" si="64"/>
        <v>4.7453703704014583E-7</v>
      </c>
      <c r="DC67" s="24">
        <f t="shared" si="129"/>
        <v>4.7453703704014583E-7</v>
      </c>
      <c r="DD67" s="24">
        <f t="shared" si="66"/>
        <v>4.7453703704014583E-7</v>
      </c>
      <c r="DE67" s="24">
        <f t="shared" si="67"/>
        <v>4.7453703704014583E-7</v>
      </c>
      <c r="DF67" s="24">
        <f t="shared" si="68"/>
        <v>4.7453703704014583E-7</v>
      </c>
      <c r="DI67" s="24">
        <f t="shared" si="69"/>
        <v>7.6736111111162797E-6</v>
      </c>
      <c r="DJ67" s="24" t="str">
        <f t="shared" si="70"/>
        <v/>
      </c>
      <c r="DK67" s="24" t="str">
        <f t="shared" si="71"/>
        <v/>
      </c>
      <c r="DL67" s="24" t="str">
        <f t="shared" si="72"/>
        <v/>
      </c>
      <c r="DM67" s="24" t="str">
        <f t="shared" si="73"/>
        <v/>
      </c>
      <c r="DN67" s="24" t="str">
        <f t="shared" si="74"/>
        <v/>
      </c>
      <c r="DO67" s="24" t="str">
        <f t="shared" si="75"/>
        <v/>
      </c>
      <c r="DP67" s="24" t="str">
        <f t="shared" si="76"/>
        <v/>
      </c>
      <c r="DQ67" s="24" t="str">
        <f t="shared" si="77"/>
        <v/>
      </c>
      <c r="DR67" s="24" t="str">
        <f t="shared" si="78"/>
        <v/>
      </c>
      <c r="DS67" s="24" t="str">
        <f t="shared" si="79"/>
        <v/>
      </c>
      <c r="DT67" s="24" t="str">
        <f t="shared" si="80"/>
        <v/>
      </c>
      <c r="DU67" s="24" t="str">
        <f t="shared" si="81"/>
        <v/>
      </c>
      <c r="DV67" s="1">
        <f t="shared" si="82"/>
        <v>1</v>
      </c>
      <c r="DW67" s="1">
        <f t="shared" si="83"/>
        <v>1</v>
      </c>
      <c r="DX67" s="24">
        <f t="shared" si="84"/>
        <v>7.6736111111162797E-6</v>
      </c>
      <c r="DY67" s="24">
        <f t="shared" si="130"/>
        <v>7.6736111111162797E-6</v>
      </c>
      <c r="DZ67" s="24">
        <f t="shared" si="86"/>
        <v>7.6736111111162797E-6</v>
      </c>
      <c r="EA67" s="24">
        <f t="shared" si="87"/>
        <v>7.6736111111162797E-6</v>
      </c>
      <c r="EB67" s="24" t="str">
        <f t="shared" si="88"/>
        <v/>
      </c>
      <c r="EE67" s="24" t="str">
        <f t="shared" si="89"/>
        <v/>
      </c>
      <c r="EF67" s="24" t="str">
        <f t="shared" si="90"/>
        <v/>
      </c>
      <c r="EG67" s="24" t="str">
        <f t="shared" si="91"/>
        <v/>
      </c>
      <c r="EH67" s="24" t="str">
        <f t="shared" si="92"/>
        <v/>
      </c>
      <c r="EI67" s="24" t="str">
        <f t="shared" si="93"/>
        <v/>
      </c>
      <c r="EJ67" s="24" t="str">
        <f t="shared" si="94"/>
        <v/>
      </c>
      <c r="EK67" s="24" t="str">
        <f t="shared" si="95"/>
        <v/>
      </c>
      <c r="EL67" s="24" t="str">
        <f t="shared" si="96"/>
        <v/>
      </c>
      <c r="EM67" s="24" t="str">
        <f t="shared" si="97"/>
        <v/>
      </c>
      <c r="EN67" s="24" t="str">
        <f t="shared" si="98"/>
        <v/>
      </c>
      <c r="EO67" s="24" t="str">
        <f t="shared" si="99"/>
        <v/>
      </c>
      <c r="EP67" s="24" t="str">
        <f t="shared" si="100"/>
        <v/>
      </c>
      <c r="EQ67" s="24" t="str">
        <f t="shared" si="101"/>
        <v/>
      </c>
      <c r="ER67" s="1">
        <f t="shared" si="102"/>
        <v>0</v>
      </c>
      <c r="ES67" s="1">
        <f t="shared" si="103"/>
        <v>0</v>
      </c>
      <c r="ET67" s="24">
        <f t="shared" si="104"/>
        <v>0</v>
      </c>
      <c r="EU67" s="24" t="str">
        <f t="shared" si="131"/>
        <v/>
      </c>
      <c r="EV67" s="24">
        <f t="shared" si="106"/>
        <v>0</v>
      </c>
      <c r="EW67" s="24" t="str">
        <f t="shared" si="107"/>
        <v/>
      </c>
      <c r="EX67" s="24" t="str">
        <f t="shared" si="108"/>
        <v/>
      </c>
      <c r="EZ67" s="24">
        <f t="shared" si="109"/>
        <v>2.5462962962963243E-5</v>
      </c>
      <c r="FA67" s="24">
        <f t="shared" si="110"/>
        <v>2.5462962962962965E-5</v>
      </c>
      <c r="FB67" s="40">
        <f t="shared" si="111"/>
        <v>-2.4004236098829068E-14</v>
      </c>
      <c r="FD67" s="24">
        <f t="shared" si="112"/>
        <v>7.6736111111162797E-6</v>
      </c>
      <c r="FE67" s="24">
        <f t="shared" si="113"/>
        <v>9.8379629630274135E-7</v>
      </c>
      <c r="FG67" s="49">
        <f>K67</f>
        <v>1</v>
      </c>
      <c r="FH67" s="8">
        <f>C67</f>
        <v>2.2000000000000002</v>
      </c>
      <c r="FI67" s="49">
        <f>L67</f>
        <v>0</v>
      </c>
      <c r="FJ67" s="49">
        <f t="shared" si="121"/>
        <v>1</v>
      </c>
      <c r="FK67" s="49">
        <f t="shared" si="121"/>
        <v>2</v>
      </c>
      <c r="FL67" s="51">
        <f t="shared" si="114"/>
        <v>0.66300000000044657</v>
      </c>
      <c r="FM67" s="49">
        <f t="shared" si="122"/>
        <v>0</v>
      </c>
      <c r="FN67" s="49">
        <f t="shared" si="122"/>
        <v>1</v>
      </c>
      <c r="FO67" s="51">
        <f t="shared" ref="FO67:FS130" si="134">IF(CF67&lt;&gt;"",CF67*86400,"")</f>
        <v>1.495999999999309</v>
      </c>
      <c r="FP67" s="51">
        <f t="shared" si="134"/>
        <v>1.495999999999309</v>
      </c>
      <c r="FQ67" s="51">
        <f t="shared" si="134"/>
        <v>1.495999999999309</v>
      </c>
      <c r="FR67" s="51">
        <f t="shared" si="134"/>
        <v>1.495999999999309</v>
      </c>
      <c r="FS67" s="51">
        <f t="shared" si="134"/>
        <v>1.495999999999309</v>
      </c>
      <c r="FT67" s="1">
        <f t="shared" si="123"/>
        <v>0</v>
      </c>
      <c r="FU67" s="1">
        <f t="shared" si="123"/>
        <v>1</v>
      </c>
      <c r="FV67" s="51">
        <f t="shared" si="126"/>
        <v>4.1000000000268599E-2</v>
      </c>
      <c r="FW67" s="51">
        <f t="shared" si="126"/>
        <v>4.1000000000268599E-2</v>
      </c>
      <c r="FX67" s="51">
        <f t="shared" si="126"/>
        <v>4.1000000000268599E-2</v>
      </c>
      <c r="FY67" s="51">
        <f t="shared" si="126"/>
        <v>4.1000000000268599E-2</v>
      </c>
      <c r="FZ67" s="51">
        <f t="shared" si="126"/>
        <v>4.1000000000268599E-2</v>
      </c>
      <c r="GA67" s="1">
        <f t="shared" si="124"/>
        <v>1</v>
      </c>
      <c r="GB67" s="1">
        <f t="shared" si="124"/>
        <v>1</v>
      </c>
      <c r="GC67" s="51">
        <f t="shared" ref="GC67:GG130" si="135">IF(DX67&lt;&gt;"",DX67*86400,"")</f>
        <v>0.66300000000044657</v>
      </c>
      <c r="GD67" s="51">
        <f t="shared" si="135"/>
        <v>0.66300000000044657</v>
      </c>
      <c r="GE67" s="51">
        <f t="shared" si="135"/>
        <v>0.66300000000044657</v>
      </c>
      <c r="GF67" s="51">
        <f t="shared" si="135"/>
        <v>0.66300000000044657</v>
      </c>
      <c r="GG67" s="51" t="str">
        <f t="shared" si="135"/>
        <v/>
      </c>
      <c r="GH67" s="1">
        <f t="shared" si="125"/>
        <v>0</v>
      </c>
      <c r="GI67" s="1">
        <f t="shared" si="125"/>
        <v>0</v>
      </c>
      <c r="GJ67" s="40">
        <f t="shared" ref="GJ67:GN130" si="136">IF(ET67&lt;&gt;"",ET67*86400,"")</f>
        <v>0</v>
      </c>
      <c r="GK67" s="40" t="str">
        <f t="shared" si="136"/>
        <v/>
      </c>
      <c r="GL67" s="40">
        <f t="shared" si="136"/>
        <v>0</v>
      </c>
      <c r="GM67" s="40" t="str">
        <f t="shared" si="136"/>
        <v/>
      </c>
      <c r="GN67" s="40" t="str">
        <f t="shared" si="136"/>
        <v/>
      </c>
    </row>
    <row r="68" spans="1:196" hidden="1" x14ac:dyDescent="0.25">
      <c r="A68">
        <v>3</v>
      </c>
      <c r="B68">
        <v>0</v>
      </c>
      <c r="C68">
        <v>1.6</v>
      </c>
      <c r="D68" s="11">
        <f t="shared" ref="D68:D98" si="137">IF(C68&gt;0,P68+(C68/86400),"")</f>
        <v>2.8534768518518522E-2</v>
      </c>
      <c r="E68" s="11">
        <f t="shared" ref="E68:E131" si="138">P68+(6/86400)</f>
        <v>2.8585694444444448E-2</v>
      </c>
      <c r="F68" s="1">
        <v>2</v>
      </c>
      <c r="G68" s="1" t="s">
        <v>288</v>
      </c>
      <c r="H68" s="5">
        <v>16</v>
      </c>
      <c r="I68" s="5"/>
      <c r="J68" s="5"/>
      <c r="K68" s="23">
        <f t="shared" ref="K68:K131" si="139">IF(AND(A68=3,J68&lt;&gt;"kein ET"),1,0)</f>
        <v>1</v>
      </c>
      <c r="L68" s="23">
        <f t="shared" ref="L68:L131" si="140">IF(C68&gt;6,1,0)</f>
        <v>0</v>
      </c>
      <c r="M68" s="6">
        <f t="shared" ref="M68:M131" si="141">IF(AJ68="ic",1,0)</f>
        <v>0</v>
      </c>
      <c r="N68" s="6">
        <f t="shared" ref="N68:N131" si="142">IF(COUNTIF(AJ68:AW68,"ic")&gt;0,0,1)</f>
        <v>0</v>
      </c>
      <c r="O68" s="57">
        <f t="shared" ref="O68:O131" si="143">IF(OR(COUNTIF(AK68:AW68,"street")&gt;0, COUNTIF(AK68:AW68,"surt")&gt;0, COUNTIF(AK68:AW68,"wheel")&gt;0 ),0,1)</f>
        <v>0</v>
      </c>
      <c r="P68" s="4">
        <v>2.8516250000000003E-2</v>
      </c>
      <c r="Q68" s="4">
        <v>2.8521365740740739E-2</v>
      </c>
      <c r="R68" s="4">
        <v>2.8522743055555553E-2</v>
      </c>
      <c r="S68" s="4">
        <v>2.8529039351851856E-2</v>
      </c>
      <c r="T68" s="16">
        <v>2.8522743055555553E-2</v>
      </c>
      <c r="U68" s="4">
        <v>2.8529039351851856E-2</v>
      </c>
      <c r="V68" s="4">
        <v>2.8533958333333335E-2</v>
      </c>
      <c r="W68" s="16"/>
      <c r="X68" s="4"/>
      <c r="Y68" s="4"/>
      <c r="Z68" s="16"/>
      <c r="AA68" s="4"/>
      <c r="AB68" s="4"/>
      <c r="AC68" s="16"/>
      <c r="AD68" s="4"/>
      <c r="AE68" s="4"/>
      <c r="AF68" s="4">
        <v>2.8535532407407405E-2</v>
      </c>
      <c r="AG68" s="4">
        <f t="shared" ref="AG68:AG131" si="144">IF($D68&lt;=$E68,$D68,$E68)</f>
        <v>2.8534768518518522E-2</v>
      </c>
      <c r="AH68" s="4" t="str">
        <f t="shared" ref="AH68:AH131" si="145">IF($D68&lt;=$E68,"TO","EB")</f>
        <v>TO</v>
      </c>
      <c r="AI68" s="4" t="str">
        <f t="shared" si="132"/>
        <v/>
      </c>
      <c r="AJ68" s="5" t="s">
        <v>282</v>
      </c>
      <c r="AK68" s="19" t="s">
        <v>280</v>
      </c>
      <c r="AL68" s="5" t="s">
        <v>286</v>
      </c>
      <c r="AM68" s="5" t="s">
        <v>280</v>
      </c>
      <c r="AN68" s="19"/>
      <c r="AO68" s="5"/>
      <c r="AP68" s="5"/>
      <c r="AQ68" s="19"/>
      <c r="AR68" s="5"/>
      <c r="AS68" s="5"/>
      <c r="AT68" s="19"/>
      <c r="AU68" s="5"/>
      <c r="AV68" s="5"/>
      <c r="AW68" s="1" t="str">
        <f t="shared" ref="AW68:AW131" si="146">IF(AV68&lt;&gt;"",AV68,IF(AU68&lt;&gt;"",AU68,IF(AT68&lt;&gt;"",AT68,IF(AS68&lt;&gt;"",AS68,IF(AR68&lt;&gt;"",AR68,IF(AQ68&lt;&gt;"",AQ68,IF(AP68&lt;&gt;"",AP68,IF(AO68&lt;&gt;"",AO68,IF(AN68&lt;&gt;"",AN68,IF(AM68&lt;&gt;"",AM68,IF(AL68&lt;&gt;"",AL68,IF(AK68&lt;&gt;"",AK68,AJ68))))))))))))</f>
        <v>ic</v>
      </c>
      <c r="AY68" s="1">
        <f t="shared" ref="AY68:AY131" si="147">IF(AJ68="ic",0,(IF(AK68="ic",1,IF(AL68="ic",2,IF(AM68="ic",3,IF(AN68="ic",4,IF(AO68="ic",5,IF(AP68="ic",6,IF(AQ68="ic",7,IF(AR68="ic",8,(IF(AS68="ic",9,(IF(AT68="ic",10,IF(AU68="ic",11,IF(AV68="ic",12,999))))))))))))))))</f>
        <v>1</v>
      </c>
      <c r="AZ68" s="1">
        <f t="shared" si="133"/>
        <v>3</v>
      </c>
      <c r="BA68" s="1">
        <f t="shared" ref="BA68:BA131" si="148">COUNTIF(AK68:AV68,"*")</f>
        <v>3</v>
      </c>
      <c r="BB68" s="1">
        <f t="shared" ref="BB68:BB131" si="149">BA68-AZ68</f>
        <v>0</v>
      </c>
      <c r="BC68" s="24">
        <f t="shared" ref="BC68:BC131" si="150">IF(AND(AJ68&lt;&gt;"",AK68&lt;&gt;""),T68-P68,IF(AJ68&lt;&gt;"",AG68-P68,""))</f>
        <v>6.4930555555495206E-6</v>
      </c>
      <c r="BD68" s="24">
        <f t="shared" si="127"/>
        <v>6.2962962963028501E-6</v>
      </c>
      <c r="BE68" s="24">
        <f t="shared" si="127"/>
        <v>4.9189814814790123E-6</v>
      </c>
      <c r="BF68" s="24" t="str">
        <f t="shared" si="128"/>
        <v/>
      </c>
      <c r="BG68" s="24" t="str">
        <f t="shared" si="128"/>
        <v/>
      </c>
      <c r="BH68" s="24" t="str">
        <f t="shared" si="128"/>
        <v/>
      </c>
      <c r="BI68" s="24" t="str">
        <f t="shared" si="128"/>
        <v/>
      </c>
      <c r="BJ68" s="24" t="str">
        <f t="shared" si="128"/>
        <v/>
      </c>
      <c r="BK68" s="24" t="str">
        <f t="shared" si="128"/>
        <v/>
      </c>
      <c r="BL68" s="24" t="str">
        <f t="shared" si="128"/>
        <v/>
      </c>
      <c r="BM68" s="24" t="str">
        <f t="shared" si="128"/>
        <v/>
      </c>
      <c r="BN68" s="24" t="str">
        <f t="shared" si="128"/>
        <v/>
      </c>
      <c r="BO68" s="24">
        <f t="shared" ref="BO68:BO131" si="151">IF(AV68&lt;&gt;"",AG68-AE68,IF(AU68&lt;&gt;"",AG68-AD68,IF(AT68&lt;&gt;"",AG68-AC68,IF(AS68&lt;&gt;"",AG68-AB68,IF(AR68&lt;&gt;"",AG68-AA68,IF(AQ68&lt;&gt;"",AG68-Z68,IF(AP68&lt;&gt;"",AG68-Y68,IF(AO68&lt;&gt;"",AG68-X68,IF(AN68&lt;&gt;"",AG68-W68,IF(AM68&lt;&gt;"",AG68-V68,IF(AL68&lt;&gt;"",AG68-U68,IF(AK68&lt;&gt;"",AG68-T68,""))))))))))))</f>
        <v>8.1018518518702343E-7</v>
      </c>
      <c r="BQ68" s="24" t="str">
        <f t="shared" ref="BQ68:BQ131" si="152">IF($AJ68=$BP$1,$BC68,"")</f>
        <v/>
      </c>
      <c r="BR68" s="24">
        <f t="shared" ref="BR68:BR131" si="153">IF($AK68=$BP$1,$BD68,"")</f>
        <v>6.2962962963028501E-6</v>
      </c>
      <c r="BS68" s="24" t="str">
        <f t="shared" ref="BS68:BS131" si="154">IF($AL68=$BP$1,$BE68,"")</f>
        <v/>
      </c>
      <c r="BT68" s="24" t="str">
        <f t="shared" ref="BT68:BT131" si="155">IF($AM68=$BP$1,$BF68,"")</f>
        <v/>
      </c>
      <c r="BU68" s="24" t="str">
        <f t="shared" ref="BU68:BU131" si="156">IF($AN68=$BP$1,$BG68,"")</f>
        <v/>
      </c>
      <c r="BV68" s="24" t="str">
        <f t="shared" ref="BV68:BV131" si="157">IF($AO68=$BP$1,$BH68,"")</f>
        <v/>
      </c>
      <c r="BW68" s="24" t="str">
        <f t="shared" ref="BW68:BW131" si="158">IF($AP68=$BP$1,$BI68,"")</f>
        <v/>
      </c>
      <c r="BX68" s="24" t="str">
        <f t="shared" ref="BX68:BX131" si="159">IF($AQ68=$BP$1,$BJ68,"")</f>
        <v/>
      </c>
      <c r="BY68" s="24" t="str">
        <f t="shared" ref="BY68:BY131" si="160">IF($AR68=$BP$1,$BK68,"")</f>
        <v/>
      </c>
      <c r="BZ68" s="24" t="str">
        <f t="shared" ref="BZ68:BZ131" si="161">IF($AS68=$BP$1,$BL68,"")</f>
        <v/>
      </c>
      <c r="CA68" s="24" t="str">
        <f t="shared" ref="CA68:CA131" si="162">IF($AT68=$BP$1,$BM68,"")</f>
        <v/>
      </c>
      <c r="CB68" s="24" t="str">
        <f t="shared" ref="CB68:CB131" si="163">IF($AU68=$BP$1,$BN68,"")</f>
        <v/>
      </c>
      <c r="CC68" s="24">
        <f t="shared" ref="CC68:CC131" si="164">IF(AND($AV68&lt;&gt;"", $AV68=$BP$1),$BO68,IF(AND($AU68&lt;&gt;"", $AU68=$BP$1,$AV68=""),$BO68,IF(AND($AT68&lt;&gt;"", $AT68=$BP$1,$AU68=""),$BO68,IF(AND($AS68&lt;&gt;"", $AS68=$BP$1,$AT68=""),$BO68,IF(AND($AR68&lt;&gt;"", $AR68=$BP$1,$AS68=""),$BO68,IF(AND($AQ68&lt;&gt;"", $AQ68=$BP$1,$AR68=""),$BO68,IF(AND($AP68&lt;&gt;"", $AP68=$BP$1,$AQ68=""),$BO68,IF(AND($AO68&lt;&gt;"", $AO68=$BP$1,$AP68=""),$BO68,IF(AND($AN68&lt;&gt;"", $AN68=$BP$1,$AO68=""),$BO68,IF(AND($AM68&lt;&gt;"", $AM68=$BP$1,$AN68=""),$BO68,IF(AND($AL68&lt;&gt;"", $AL68=$BP$1,$AM68=""),$BO68,IF(AND($AK68&lt;&gt;"", $AK68=$BP$1,$AL68=""),$BO68,""))))))))))))</f>
        <v>8.1018518518702343E-7</v>
      </c>
      <c r="CD68" s="1">
        <f t="shared" ref="CD68:CD131" si="165">COUNTIF(BQ68,"&gt;0")</f>
        <v>0</v>
      </c>
      <c r="CE68" s="1">
        <f t="shared" ref="CE68:CE131" si="166">COUNTIF(BQ68:CC68,"&gt;0")</f>
        <v>2</v>
      </c>
      <c r="CF68" s="24">
        <f t="shared" ref="CF68:CF131" si="167">SUM(BQ68:CC68)</f>
        <v>7.1064814814898736E-6</v>
      </c>
      <c r="CG68" s="24">
        <f t="shared" ref="CG68:CG131" si="168">IF(COUNTIF(BQ68:CC68,"&gt;0")&gt;0,AVERAGE(BQ68:CC68),"")</f>
        <v>3.5532407407449368E-6</v>
      </c>
      <c r="CH68" s="24">
        <f t="shared" ref="CH68:CH131" si="169">MAX(BQ68:CC68)</f>
        <v>6.2962962963028501E-6</v>
      </c>
      <c r="CI68" s="24">
        <f t="shared" ref="CI68:CI131" si="170">IF(BQ68&lt;&gt;"",BQ68,IF(BR68&lt;&gt;"",BR68,IF(BS68&lt;&gt;"",BS68,IF(BT68&lt;&gt;"",BT68,IF(BU68&lt;&gt;"",BU68,IF(BV68&lt;&gt;"",BV68,IF(BW68&lt;&gt;"",BW68,IF(BX68&lt;&gt;"",BX68,IF(BY68&lt;&gt;"",BY68,IF(BZ68&lt;&gt;"",BZ68,IF(CA68&lt;&gt;"",CA68,IF(CB68&lt;&gt;"",CB68,IF(CC68&lt;&gt;"",CC68,"")))))))))))))</f>
        <v>6.2962962963028501E-6</v>
      </c>
      <c r="CJ68" s="24">
        <f t="shared" ref="CJ68:CJ131" si="171">IF(BR68&lt;&gt;"",BR68,IF(BS68&lt;&gt;"",BS68,IF(BT68&lt;&gt;"",BT68,IF(BU68&lt;&gt;"",BU68,IF(BV68&lt;&gt;"",BV68,IF(BW68&lt;&gt;"",BW68,IF(BX68&lt;&gt;"",BX68,IF(BY68&lt;&gt;"",BY68,IF(BZ68&lt;&gt;"",BZ68,IF(CA68&lt;&gt;"",CA68,IF(CB68&lt;&gt;"",CB68,IF(CC68&lt;&gt;"",CC68,""))))))))))))</f>
        <v>6.2962962963028501E-6</v>
      </c>
      <c r="CM68" s="24" t="str">
        <f t="shared" ref="CM68:CM131" si="172">IF($AJ68=$CL$1,$BC68,"")</f>
        <v/>
      </c>
      <c r="CN68" s="24" t="str">
        <f t="shared" ref="CN68:CN131" si="173">IF($AK68=$CL$1,$BD68,"")</f>
        <v/>
      </c>
      <c r="CO68" s="24">
        <f t="shared" ref="CO68:CO131" si="174">IF($AL68=$CL$1,$BE68,"")</f>
        <v>4.9189814814790123E-6</v>
      </c>
      <c r="CP68" s="24" t="str">
        <f t="shared" ref="CP68:CP131" si="175">IF($AM68=$CL$1,$BF68,"")</f>
        <v/>
      </c>
      <c r="CQ68" s="24" t="str">
        <f t="shared" ref="CQ68:CQ131" si="176">IF($AN68=$CL$1,$BG68,"")</f>
        <v/>
      </c>
      <c r="CR68" s="24" t="str">
        <f t="shared" ref="CR68:CR131" si="177">IF($AO68=$CL$1,$BH68,"")</f>
        <v/>
      </c>
      <c r="CS68" s="24" t="str">
        <f t="shared" ref="CS68:CS131" si="178">IF($AP68=$CL$1,$BI68,"")</f>
        <v/>
      </c>
      <c r="CT68" s="24" t="str">
        <f t="shared" ref="CT68:CT131" si="179">IF($AQ68=$CL$1,$BJ68,"")</f>
        <v/>
      </c>
      <c r="CU68" s="24" t="str">
        <f t="shared" ref="CU68:CU131" si="180">IF($AR68=$CL$1,$BK68,"")</f>
        <v/>
      </c>
      <c r="CV68" s="24" t="str">
        <f t="shared" ref="CV68:CV131" si="181">IF($AS68=$CL$1,$BL68,"")</f>
        <v/>
      </c>
      <c r="CW68" s="24" t="str">
        <f t="shared" ref="CW68:CW131" si="182">IF($AT68=$CL$1,$BM68,"")</f>
        <v/>
      </c>
      <c r="CX68" s="24" t="str">
        <f t="shared" ref="CX68:CX131" si="183">IF($AU68=$CL$1,$BN68,"")</f>
        <v/>
      </c>
      <c r="CY68" s="24" t="str">
        <f t="shared" ref="CY68:CY131" si="184">IF(AND($AV68&lt;&gt;"", $AV68=$CL$1),$BO68,IF(AND($AU68&lt;&gt;"", $AU68=$CL$1,$AV68=""),$BO68,IF(AND($AT68&lt;&gt;"", $AT68=$CL$1,$AU68=""),$BO68,IF(AND($AS68&lt;&gt;"", $AS68=$CL$1,$AT68=""),$BO68,IF(AND($AR68&lt;&gt;"", $AR68=$CL$1,$AS68=""),$BO68,IF(AND($AQ68&lt;&gt;"", $AQ68=$CL$1,$AR68=""),$BO68,IF(AND($AP68&lt;&gt;"", $AP68=$CL$1,$AQ68=""),$BO68,IF(AND($AO68&lt;&gt;"", $AO68=$CL$1,$AP68=""),$BO68,IF(AND($AN68&lt;&gt;"", $AN68=$CL$1,$AO68=""),$BO68,IF(AND($AM68&lt;&gt;"", $AM68=$CL$1,$AN68=""),$BO68,IF(AND($AL68&lt;&gt;"", $AL68=$CL$1,$AM68=""),$BO68,IF(AND($AK68&lt;&gt;"", $AK68=$CL$1,$AL68=""),$BO68,""))))))))))))</f>
        <v/>
      </c>
      <c r="CZ68" s="1">
        <f t="shared" ref="CZ68:CZ131" si="185">COUNTIF(CM68,"&gt;0")</f>
        <v>0</v>
      </c>
      <c r="DA68" s="1">
        <f t="shared" ref="DA68:DA131" si="186">COUNTIF(CM68:CY68,"&gt;0")</f>
        <v>1</v>
      </c>
      <c r="DB68" s="24">
        <f t="shared" ref="DB68:DB131" si="187">SUM(CM68:CY68)</f>
        <v>4.9189814814790123E-6</v>
      </c>
      <c r="DC68" s="24">
        <f t="shared" si="129"/>
        <v>4.9189814814790123E-6</v>
      </c>
      <c r="DD68" s="24">
        <f t="shared" ref="DD68:DD131" si="188">MAX(CM68:CY68)</f>
        <v>4.9189814814790123E-6</v>
      </c>
      <c r="DE68" s="24">
        <f t="shared" ref="DE68:DE131" si="189">IF(CM68&lt;&gt;"",CM68,IF(CN68&lt;&gt;"",CN68,IF(CO68&lt;&gt;"",CO68,IF(CP68&lt;&gt;"",CP68,IF(CQ68&lt;&gt;"",CQ68,IF(CR68&lt;&gt;"",CR68,IF(CS68&lt;&gt;"",CS68,IF(CT68&lt;&gt;"",CT68,IF(CU68&lt;&gt;"",CU68,IF(CV68&lt;&gt;"",CV68,IF(CW68&lt;&gt;"",CW68,IF(CX68&lt;&gt;"",CX68,IF(CY68&lt;&gt;"",CY68,"")))))))))))))</f>
        <v>4.9189814814790123E-6</v>
      </c>
      <c r="DF68" s="24">
        <f t="shared" ref="DF68:DF131" si="190">IF(CN68&lt;&gt;"",CN68,IF(CO68&lt;&gt;"",CO68,IF(CP68&lt;&gt;"",CP68,IF(CQ68&lt;&gt;"",CQ68,IF(CR68&lt;&gt;"",CR68,IF(CS68&lt;&gt;"",CS68,IF(CT68&lt;&gt;"",CT68,IF(CU68&lt;&gt;"",CU68,IF(CV68&lt;&gt;"",CV68,IF(CW68&lt;&gt;"",CW68,IF(CX68&lt;&gt;"",CX68,IF(CY68&lt;&gt;"",CY68,""))))))))))))</f>
        <v>4.9189814814790123E-6</v>
      </c>
      <c r="DI68" s="24">
        <f t="shared" ref="DI68:DI131" si="191">IF($AJ68=$DH$1,$BC68,"")</f>
        <v>6.4930555555495206E-6</v>
      </c>
      <c r="DJ68" s="24" t="str">
        <f t="shared" ref="DJ68:DJ131" si="192">IF($AK68=$DH$1,$BD68,"")</f>
        <v/>
      </c>
      <c r="DK68" s="24" t="str">
        <f t="shared" ref="DK68:DK131" si="193">IF($AL68=$DH$1,$BE68,"")</f>
        <v/>
      </c>
      <c r="DL68" s="24" t="str">
        <f t="shared" ref="DL68:DL131" si="194">IF($AM68=$DH$1,$BF68,"")</f>
        <v/>
      </c>
      <c r="DM68" s="24" t="str">
        <f t="shared" ref="DM68:DM131" si="195">IF($AN68=$DH$1,$BG68,"")</f>
        <v/>
      </c>
      <c r="DN68" s="24" t="str">
        <f t="shared" ref="DN68:DN131" si="196">IF($AO68=$DH$1,$BH68,"")</f>
        <v/>
      </c>
      <c r="DO68" s="24" t="str">
        <f t="shared" ref="DO68:DO131" si="197">IF($AP68=$DH$1,$BI68,"")</f>
        <v/>
      </c>
      <c r="DP68" s="24" t="str">
        <f t="shared" ref="DP68:DP131" si="198">IF($AQ68=$DH$1,$BJ68,"")</f>
        <v/>
      </c>
      <c r="DQ68" s="24" t="str">
        <f t="shared" ref="DQ68:DQ131" si="199">IF($AR68=$DH$1,$BK68,"")</f>
        <v/>
      </c>
      <c r="DR68" s="24" t="str">
        <f t="shared" ref="DR68:DR131" si="200">IF($AS68=$DH$1,$BL68,"")</f>
        <v/>
      </c>
      <c r="DS68" s="24" t="str">
        <f t="shared" ref="DS68:DS131" si="201">IF($AT68=$DH$1,$BM68,"")</f>
        <v/>
      </c>
      <c r="DT68" s="24" t="str">
        <f t="shared" ref="DT68:DT131" si="202">IF($AU68=$DH$1,$BN68,"")</f>
        <v/>
      </c>
      <c r="DU68" s="24" t="str">
        <f t="shared" ref="DU68:DU131" si="203">IF(AND($AV68&lt;&gt;"", $AV68=$DH$1),$BO68,IF(AND($AU68&lt;&gt;"", $AU68=$DH$1,$AV68=""),$BO68,IF(AND($AT68&lt;&gt;"", $AT68=$DH$1,$AU68=""),$BO68,IF(AND($AS68&lt;&gt;"", $AS68=$DH$1,$AT68=""),$BO68,IF(AND($AR68&lt;&gt;"", $AR68=$DH$1,$AS68=""),$BO68,IF(AND($AQ68&lt;&gt;"", $AQ68=$DH$1,$AR68=""),$BO68,IF(AND($AP68&lt;&gt;"", $AP68=$DH$1,$AQ68=""),$BO68,IF(AND($AO68&lt;&gt;"", $AO68=$DH$1,$AP68=""),$BO68,IF(AND($AN68&lt;&gt;"", $AN68=$DH$1,$AO68=""),$BO68,IF(AND($AM68&lt;&gt;"", $AM68=$DH$1,$AN68=""),$BO68,IF(AND($AL68&lt;&gt;"", $AL68=$DH$1,$AM68=""),$BO68,IF(AND($AK68&lt;&gt;"", $AK68=$DH$1,$AL68=""),$BO68,""))))))))))))</f>
        <v/>
      </c>
      <c r="DV68" s="1">
        <f t="shared" ref="DV68:DV131" si="204">COUNTIF(DI68,"&gt;0")</f>
        <v>1</v>
      </c>
      <c r="DW68" s="1">
        <f t="shared" ref="DW68:DW131" si="205">COUNTIF(DI68:DU68,"&gt;0")</f>
        <v>1</v>
      </c>
      <c r="DX68" s="24">
        <f t="shared" ref="DX68:DX131" si="206">SUM(DI68:DU68)</f>
        <v>6.4930555555495206E-6</v>
      </c>
      <c r="DY68" s="24">
        <f t="shared" si="130"/>
        <v>6.4930555555495206E-6</v>
      </c>
      <c r="DZ68" s="24">
        <f t="shared" ref="DZ68:DZ131" si="207">MAX(DI68:DU68)</f>
        <v>6.4930555555495206E-6</v>
      </c>
      <c r="EA68" s="24">
        <f t="shared" ref="EA68:EA131" si="208">IF(DI68&lt;&gt;"",DI68,IF(DJ68&lt;&gt;"",DJ68,IF(DK68&lt;&gt;"",DK68,IF(DL68&lt;&gt;"",DL68,IF(DM68&lt;&gt;"",DM68,IF(DN68&lt;&gt;"",DN68,IF(DO68&lt;&gt;"",DO68,IF(DP68&lt;&gt;"",DP68,IF(DQ68&lt;&gt;"",DQ68,IF(DR68&lt;&gt;"",DR68,IF(DS68&lt;&gt;"",DS68,IF(DT68&lt;&gt;"",DT68,IF(DU68&lt;&gt;"",DU68,"")))))))))))))</f>
        <v>6.4930555555495206E-6</v>
      </c>
      <c r="EB68" s="24" t="str">
        <f t="shared" ref="EB68:EB131" si="209">IF(DJ68&lt;&gt;"",DJ68,IF(DK68&lt;&gt;"",DK68,IF(DL68&lt;&gt;"",DL68,IF(DM68&lt;&gt;"",DM68,IF(DN68&lt;&gt;"",DN68,IF(DO68&lt;&gt;"",DO68,IF(DP68&lt;&gt;"",DP68,IF(DQ68&lt;&gt;"",DQ68,IF(DR68&lt;&gt;"",DR68,IF(DS68&lt;&gt;"",DS68,IF(DT68&lt;&gt;"",DT68,IF(DU68&lt;&gt;"",DU68,""))))))))))))</f>
        <v/>
      </c>
      <c r="EE68" s="24" t="str">
        <f t="shared" ref="EE68:EE131" si="210">IF($AJ68=$ED$1,$BC68,"")</f>
        <v/>
      </c>
      <c r="EF68" s="24" t="str">
        <f t="shared" ref="EF68:EF131" si="211">IF($AK68=$ED$1,$BD68,"")</f>
        <v/>
      </c>
      <c r="EG68" s="24" t="str">
        <f t="shared" ref="EG68:EG131" si="212">IF($AL68=$ED$1,$BE68,"")</f>
        <v/>
      </c>
      <c r="EH68" s="24" t="str">
        <f t="shared" ref="EH68:EH131" si="213">IF($AM68=$ED$1,$BF68,"")</f>
        <v/>
      </c>
      <c r="EI68" s="24" t="str">
        <f t="shared" ref="EI68:EI131" si="214">IF($AN68=$ED$1,$BG68,"")</f>
        <v/>
      </c>
      <c r="EJ68" s="24" t="str">
        <f t="shared" ref="EJ68:EJ131" si="215">IF($AO68=$ED$1,$BH68,"")</f>
        <v/>
      </c>
      <c r="EK68" s="24" t="str">
        <f t="shared" ref="EK68:EK131" si="216">IF($AP68=$ED$1,$BI68,"")</f>
        <v/>
      </c>
      <c r="EL68" s="24" t="str">
        <f t="shared" ref="EL68:EL131" si="217">IF($AQ68=$ED$1,$BJ68,"")</f>
        <v/>
      </c>
      <c r="EM68" s="24" t="str">
        <f t="shared" ref="EM68:EM131" si="218">IF($AR68=$ED$1,$BK68,"")</f>
        <v/>
      </c>
      <c r="EN68" s="24" t="str">
        <f t="shared" ref="EN68:EN131" si="219">IF($AS68=$ED$1,$BL68,"")</f>
        <v/>
      </c>
      <c r="EO68" s="24" t="str">
        <f t="shared" ref="EO68:EO131" si="220">IF($AT68=$ED$1,$BM68,"")</f>
        <v/>
      </c>
      <c r="EP68" s="24" t="str">
        <f t="shared" ref="EP68:EP131" si="221">IF($AU68=$ED$1,$BN68,"")</f>
        <v/>
      </c>
      <c r="EQ68" s="24" t="str">
        <f t="shared" ref="EQ68:EQ131" si="222">IF(AND($AV68&lt;&gt;"", $AV68=$ED$1),$BO68,IF(AND($AU68&lt;&gt;"", $AU68=$ED$1,$AV68=""),$BO68,IF(AND($AT68&lt;&gt;"", $AT68=$ED$1,$AU68=""),$BO68,IF(AND($AS68&lt;&gt;"", $AS68=$ED$1,$AT68=""),$BO68,IF(AND($AR68&lt;&gt;"", $AR68=$ED$1,$AS68=""),$BO68,IF(AND($AQ68&lt;&gt;"", $AQ68=$ED$1,$AR68=""),$BO68,IF(AND($AP68&lt;&gt;"", $AP68=$ED$1,$AQ68=""),$BO68,IF(AND($AO68&lt;&gt;"", $AO68=$ED$1,$AP68=""),$BO68,IF(AND($AN68&lt;&gt;"", $AN68=$ED$1,$AO68=""),$BO68,IF(AND($AM68&lt;&gt;"", $AM68=$ED$1,$AN68=""),$BO68,IF(AND($AL68&lt;&gt;"", $AL68=$ED$1,$AM68=""),$BO68,IF(AND($AK68&lt;&gt;"", $AK68=$ED$1,$AL68=""),$BO68,""))))))))))))</f>
        <v/>
      </c>
      <c r="ER68" s="1">
        <f t="shared" ref="ER68:ER131" si="223">COUNTIF(EE68,"&gt;0")</f>
        <v>0</v>
      </c>
      <c r="ES68" s="1">
        <f t="shared" ref="ES68:ES131" si="224">COUNTIF(EE68:EQ68,"&gt;0")</f>
        <v>0</v>
      </c>
      <c r="ET68" s="24">
        <f t="shared" ref="ET68:ET131" si="225">SUM(EE68:EQ68)</f>
        <v>0</v>
      </c>
      <c r="EU68" s="24" t="str">
        <f t="shared" si="131"/>
        <v/>
      </c>
      <c r="EV68" s="24">
        <f t="shared" ref="EV68:EV131" si="226">MAX(EE68:EQ68)</f>
        <v>0</v>
      </c>
      <c r="EW68" s="24" t="str">
        <f t="shared" ref="EW68:EW131" si="227">IF(EE68&lt;&gt;"",EE68,IF(EF68&lt;&gt;"",EF68,IF(EG68&lt;&gt;"",EG68,IF(EH68&lt;&gt;"",EH68,IF(EI68&lt;&gt;"",EI68,IF(EJ68&lt;&gt;"",EJ68,IF(EK68&lt;&gt;"",EK68,IF(EL68&lt;&gt;"",EL68,IF(EM68&lt;&gt;"",EM68,IF(EN68&lt;&gt;"",EN68,IF(EO68&lt;&gt;"",EO68,IF(EP68&lt;&gt;"",EP68,IF(EQ68&lt;&gt;"",EQ68,"")))))))))))))</f>
        <v/>
      </c>
      <c r="EX68" s="24" t="str">
        <f t="shared" ref="EX68:EX131" si="228">IF(EF68&lt;&gt;"",EF68,IF(EG68&lt;&gt;"",EG68,IF(EH68&lt;&gt;"",EH68,IF(EI68&lt;&gt;"",EI68,IF(EJ68&lt;&gt;"",EJ68,IF(EK68&lt;&gt;"",EK68,IF(EL68&lt;&gt;"",EL68,IF(EM68&lt;&gt;"",EM68,IF(EN68&lt;&gt;"",EN68,IF(EO68&lt;&gt;"",EO68,IF(EP68&lt;&gt;"",EP68,IF(EQ68&lt;&gt;"",EQ68,""))))))))))))</f>
        <v/>
      </c>
      <c r="EZ68" s="24">
        <f t="shared" ref="EZ68:EZ131" si="229">SUM(CF68,DB68,DX68,ET68)</f>
        <v>1.8518518518518406E-5</v>
      </c>
      <c r="FA68" s="24">
        <f t="shared" ref="FA68:FA131" si="230">IF(AND(C68&lt;&gt;"",C68&lt;=6),C68/86400,6/86400)</f>
        <v>1.8518518518518518E-5</v>
      </c>
      <c r="FB68" s="40">
        <f t="shared" ref="FB68:FB131" si="231">(FA68-EZ68)*86400</f>
        <v>9.6602413568458445E-15</v>
      </c>
      <c r="FD68" s="24">
        <f t="shared" ref="FD68:FD131" si="232">IF(R68&gt;0,R68-P68,"")</f>
        <v>6.4930555555495206E-6</v>
      </c>
      <c r="FE68" s="24">
        <f t="shared" ref="FE68:FE131" si="233">IF(R68&gt;0,R68-Q68,"")</f>
        <v>1.3773148148134295E-6</v>
      </c>
      <c r="FG68" s="49">
        <f>K68</f>
        <v>1</v>
      </c>
      <c r="FH68" s="8">
        <f>C68</f>
        <v>1.6</v>
      </c>
      <c r="FI68" s="49">
        <f>L68</f>
        <v>0</v>
      </c>
      <c r="FJ68" s="49">
        <f t="shared" si="121"/>
        <v>1</v>
      </c>
      <c r="FK68" s="49">
        <f t="shared" si="121"/>
        <v>3</v>
      </c>
      <c r="FL68" s="51">
        <f t="shared" ref="FL68:FL131" si="234">IF(FD68&lt;&gt;"",FD68*86400,"")</f>
        <v>0.56099999999947858</v>
      </c>
      <c r="FM68" s="49">
        <f t="shared" si="122"/>
        <v>0</v>
      </c>
      <c r="FN68" s="49">
        <f t="shared" si="122"/>
        <v>2</v>
      </c>
      <c r="FO68" s="51">
        <f t="shared" si="134"/>
        <v>0.61400000000072508</v>
      </c>
      <c r="FP68" s="51">
        <f t="shared" si="134"/>
        <v>0.30700000000036254</v>
      </c>
      <c r="FQ68" s="51">
        <f t="shared" si="134"/>
        <v>0.54400000000056625</v>
      </c>
      <c r="FR68" s="51">
        <f t="shared" si="134"/>
        <v>0.54400000000056625</v>
      </c>
      <c r="FS68" s="51">
        <f t="shared" si="134"/>
        <v>0.54400000000056625</v>
      </c>
      <c r="FT68" s="1">
        <f t="shared" si="123"/>
        <v>0</v>
      </c>
      <c r="FU68" s="1">
        <f t="shared" si="123"/>
        <v>1</v>
      </c>
      <c r="FV68" s="51">
        <f t="shared" si="126"/>
        <v>0.42499999999978666</v>
      </c>
      <c r="FW68" s="51">
        <f t="shared" si="126"/>
        <v>0.42499999999978666</v>
      </c>
      <c r="FX68" s="51">
        <f t="shared" si="126"/>
        <v>0.42499999999978666</v>
      </c>
      <c r="FY68" s="51">
        <f t="shared" si="126"/>
        <v>0.42499999999978666</v>
      </c>
      <c r="FZ68" s="51">
        <f t="shared" si="126"/>
        <v>0.42499999999978666</v>
      </c>
      <c r="GA68" s="1">
        <f t="shared" si="124"/>
        <v>1</v>
      </c>
      <c r="GB68" s="1">
        <f t="shared" si="124"/>
        <v>1</v>
      </c>
      <c r="GC68" s="51">
        <f t="shared" si="135"/>
        <v>0.56099999999947858</v>
      </c>
      <c r="GD68" s="51">
        <f t="shared" si="135"/>
        <v>0.56099999999947858</v>
      </c>
      <c r="GE68" s="51">
        <f t="shared" si="135"/>
        <v>0.56099999999947858</v>
      </c>
      <c r="GF68" s="51">
        <f t="shared" si="135"/>
        <v>0.56099999999947858</v>
      </c>
      <c r="GG68" s="51" t="str">
        <f t="shared" si="135"/>
        <v/>
      </c>
      <c r="GH68" s="1">
        <f t="shared" si="125"/>
        <v>0</v>
      </c>
      <c r="GI68" s="1">
        <f t="shared" si="125"/>
        <v>0</v>
      </c>
      <c r="GJ68" s="40">
        <f t="shared" si="136"/>
        <v>0</v>
      </c>
      <c r="GK68" s="40" t="str">
        <f t="shared" si="136"/>
        <v/>
      </c>
      <c r="GL68" s="40">
        <f t="shared" si="136"/>
        <v>0</v>
      </c>
      <c r="GM68" s="40" t="str">
        <f t="shared" si="136"/>
        <v/>
      </c>
      <c r="GN68" s="40" t="str">
        <f t="shared" si="136"/>
        <v/>
      </c>
    </row>
    <row r="69" spans="1:196" hidden="1" x14ac:dyDescent="0.25">
      <c r="A69">
        <v>3</v>
      </c>
      <c r="B69">
        <v>0</v>
      </c>
      <c r="C69">
        <v>2.1</v>
      </c>
      <c r="D69" s="11">
        <f t="shared" si="137"/>
        <v>2.6843414351851853E-2</v>
      </c>
      <c r="E69" s="11">
        <f t="shared" si="138"/>
        <v>2.6888553240740742E-2</v>
      </c>
      <c r="F69" s="1">
        <v>2</v>
      </c>
      <c r="G69" s="1" t="s">
        <v>288</v>
      </c>
      <c r="H69" s="5">
        <v>17</v>
      </c>
      <c r="I69" s="5"/>
      <c r="J69" s="5"/>
      <c r="K69" s="23">
        <f t="shared" si="139"/>
        <v>1</v>
      </c>
      <c r="L69" s="23">
        <f t="shared" si="140"/>
        <v>0</v>
      </c>
      <c r="M69" s="6">
        <f t="shared" si="141"/>
        <v>0</v>
      </c>
      <c r="N69" s="6">
        <f t="shared" si="142"/>
        <v>0</v>
      </c>
      <c r="O69" s="57">
        <f t="shared" si="143"/>
        <v>0</v>
      </c>
      <c r="P69" s="4">
        <v>2.6819108796296297E-2</v>
      </c>
      <c r="Q69" s="4">
        <v>2.6824224537037037E-2</v>
      </c>
      <c r="R69" s="4">
        <v>2.6826192129629629E-2</v>
      </c>
      <c r="S69" s="4"/>
      <c r="T69" s="16">
        <v>2.6822650462962963E-2</v>
      </c>
      <c r="U69" s="4">
        <v>2.6826192129629629E-2</v>
      </c>
      <c r="V69" s="4"/>
      <c r="W69" s="16"/>
      <c r="X69" s="4"/>
      <c r="Y69" s="4"/>
      <c r="Z69" s="16"/>
      <c r="AA69" s="4"/>
      <c r="AB69" s="4"/>
      <c r="AC69" s="16"/>
      <c r="AD69" s="4"/>
      <c r="AE69" s="4"/>
      <c r="AF69" s="4">
        <v>2.6843703703703703E-2</v>
      </c>
      <c r="AG69" s="4">
        <f t="shared" si="144"/>
        <v>2.6843414351851853E-2</v>
      </c>
      <c r="AH69" s="4" t="str">
        <f t="shared" si="145"/>
        <v>TO</v>
      </c>
      <c r="AI69" s="4" t="str">
        <f t="shared" si="132"/>
        <v/>
      </c>
      <c r="AJ69" s="5" t="s">
        <v>286</v>
      </c>
      <c r="AK69" s="19" t="s">
        <v>282</v>
      </c>
      <c r="AL69" s="5" t="s">
        <v>280</v>
      </c>
      <c r="AM69" s="5"/>
      <c r="AN69" s="19"/>
      <c r="AO69" s="5"/>
      <c r="AP69" s="5"/>
      <c r="AQ69" s="19"/>
      <c r="AR69" s="5"/>
      <c r="AS69" s="5"/>
      <c r="AT69" s="19"/>
      <c r="AU69" s="5"/>
      <c r="AV69" s="5"/>
      <c r="AW69" s="1" t="str">
        <f t="shared" si="146"/>
        <v>ic</v>
      </c>
      <c r="AY69" s="1">
        <f t="shared" si="147"/>
        <v>2</v>
      </c>
      <c r="AZ69" s="1">
        <f t="shared" si="133"/>
        <v>2</v>
      </c>
      <c r="BA69" s="1">
        <f t="shared" si="148"/>
        <v>2</v>
      </c>
      <c r="BB69" s="1">
        <f t="shared" si="149"/>
        <v>0</v>
      </c>
      <c r="BC69" s="24">
        <f t="shared" si="150"/>
        <v>3.5416666666655827E-6</v>
      </c>
      <c r="BD69" s="24">
        <f t="shared" si="127"/>
        <v>3.5416666666655827E-6</v>
      </c>
      <c r="BE69" s="24" t="str">
        <f t="shared" si="127"/>
        <v/>
      </c>
      <c r="BF69" s="24" t="str">
        <f t="shared" si="128"/>
        <v/>
      </c>
      <c r="BG69" s="24" t="str">
        <f t="shared" si="128"/>
        <v/>
      </c>
      <c r="BH69" s="24" t="str">
        <f t="shared" si="128"/>
        <v/>
      </c>
      <c r="BI69" s="24" t="str">
        <f t="shared" si="128"/>
        <v/>
      </c>
      <c r="BJ69" s="24" t="str">
        <f t="shared" si="128"/>
        <v/>
      </c>
      <c r="BK69" s="24" t="str">
        <f t="shared" si="128"/>
        <v/>
      </c>
      <c r="BL69" s="24" t="str">
        <f t="shared" si="128"/>
        <v/>
      </c>
      <c r="BM69" s="24" t="str">
        <f t="shared" si="128"/>
        <v/>
      </c>
      <c r="BN69" s="24" t="str">
        <f t="shared" si="128"/>
        <v/>
      </c>
      <c r="BO69" s="24">
        <f t="shared" si="151"/>
        <v>1.7222222222224026E-5</v>
      </c>
      <c r="BQ69" s="24" t="str">
        <f t="shared" si="152"/>
        <v/>
      </c>
      <c r="BR69" s="24" t="str">
        <f t="shared" si="153"/>
        <v/>
      </c>
      <c r="BS69" s="24" t="str">
        <f t="shared" si="154"/>
        <v/>
      </c>
      <c r="BT69" s="24" t="str">
        <f t="shared" si="155"/>
        <v/>
      </c>
      <c r="BU69" s="24" t="str">
        <f t="shared" si="156"/>
        <v/>
      </c>
      <c r="BV69" s="24" t="str">
        <f t="shared" si="157"/>
        <v/>
      </c>
      <c r="BW69" s="24" t="str">
        <f t="shared" si="158"/>
        <v/>
      </c>
      <c r="BX69" s="24" t="str">
        <f t="shared" si="159"/>
        <v/>
      </c>
      <c r="BY69" s="24" t="str">
        <f t="shared" si="160"/>
        <v/>
      </c>
      <c r="BZ69" s="24" t="str">
        <f t="shared" si="161"/>
        <v/>
      </c>
      <c r="CA69" s="24" t="str">
        <f t="shared" si="162"/>
        <v/>
      </c>
      <c r="CB69" s="24" t="str">
        <f t="shared" si="163"/>
        <v/>
      </c>
      <c r="CC69" s="24">
        <f t="shared" si="164"/>
        <v>1.7222222222224026E-5</v>
      </c>
      <c r="CD69" s="1">
        <f t="shared" si="165"/>
        <v>0</v>
      </c>
      <c r="CE69" s="1">
        <f t="shared" si="166"/>
        <v>1</v>
      </c>
      <c r="CF69" s="24">
        <f t="shared" si="167"/>
        <v>1.7222222222224026E-5</v>
      </c>
      <c r="CG69" s="24">
        <f t="shared" si="168"/>
        <v>1.7222222222224026E-5</v>
      </c>
      <c r="CH69" s="24">
        <f t="shared" si="169"/>
        <v>1.7222222222224026E-5</v>
      </c>
      <c r="CI69" s="24">
        <f t="shared" si="170"/>
        <v>1.7222222222224026E-5</v>
      </c>
      <c r="CJ69" s="24">
        <f t="shared" si="171"/>
        <v>1.7222222222224026E-5</v>
      </c>
      <c r="CM69" s="24">
        <f t="shared" si="172"/>
        <v>3.5416666666655827E-6</v>
      </c>
      <c r="CN69" s="24" t="str">
        <f t="shared" si="173"/>
        <v/>
      </c>
      <c r="CO69" s="24" t="str">
        <f t="shared" si="174"/>
        <v/>
      </c>
      <c r="CP69" s="24" t="str">
        <f t="shared" si="175"/>
        <v/>
      </c>
      <c r="CQ69" s="24" t="str">
        <f t="shared" si="176"/>
        <v/>
      </c>
      <c r="CR69" s="24" t="str">
        <f t="shared" si="177"/>
        <v/>
      </c>
      <c r="CS69" s="24" t="str">
        <f t="shared" si="178"/>
        <v/>
      </c>
      <c r="CT69" s="24" t="str">
        <f t="shared" si="179"/>
        <v/>
      </c>
      <c r="CU69" s="24" t="str">
        <f t="shared" si="180"/>
        <v/>
      </c>
      <c r="CV69" s="24" t="str">
        <f t="shared" si="181"/>
        <v/>
      </c>
      <c r="CW69" s="24" t="str">
        <f t="shared" si="182"/>
        <v/>
      </c>
      <c r="CX69" s="24" t="str">
        <f t="shared" si="183"/>
        <v/>
      </c>
      <c r="CY69" s="24" t="str">
        <f t="shared" si="184"/>
        <v/>
      </c>
      <c r="CZ69" s="1">
        <f t="shared" si="185"/>
        <v>1</v>
      </c>
      <c r="DA69" s="1">
        <f t="shared" si="186"/>
        <v>1</v>
      </c>
      <c r="DB69" s="24">
        <f t="shared" si="187"/>
        <v>3.5416666666655827E-6</v>
      </c>
      <c r="DC69" s="24">
        <f t="shared" si="129"/>
        <v>3.5416666666655827E-6</v>
      </c>
      <c r="DD69" s="24">
        <f t="shared" si="188"/>
        <v>3.5416666666655827E-6</v>
      </c>
      <c r="DE69" s="24">
        <f t="shared" si="189"/>
        <v>3.5416666666655827E-6</v>
      </c>
      <c r="DF69" s="24" t="str">
        <f t="shared" si="190"/>
        <v/>
      </c>
      <c r="DI69" s="24" t="str">
        <f t="shared" si="191"/>
        <v/>
      </c>
      <c r="DJ69" s="24">
        <f t="shared" si="192"/>
        <v>3.5416666666655827E-6</v>
      </c>
      <c r="DK69" s="24" t="str">
        <f t="shared" si="193"/>
        <v/>
      </c>
      <c r="DL69" s="24" t="str">
        <f t="shared" si="194"/>
        <v/>
      </c>
      <c r="DM69" s="24" t="str">
        <f t="shared" si="195"/>
        <v/>
      </c>
      <c r="DN69" s="24" t="str">
        <f t="shared" si="196"/>
        <v/>
      </c>
      <c r="DO69" s="24" t="str">
        <f t="shared" si="197"/>
        <v/>
      </c>
      <c r="DP69" s="24" t="str">
        <f t="shared" si="198"/>
        <v/>
      </c>
      <c r="DQ69" s="24" t="str">
        <f t="shared" si="199"/>
        <v/>
      </c>
      <c r="DR69" s="24" t="str">
        <f t="shared" si="200"/>
        <v/>
      </c>
      <c r="DS69" s="24" t="str">
        <f t="shared" si="201"/>
        <v/>
      </c>
      <c r="DT69" s="24" t="str">
        <f t="shared" si="202"/>
        <v/>
      </c>
      <c r="DU69" s="24" t="str">
        <f t="shared" si="203"/>
        <v/>
      </c>
      <c r="DV69" s="1">
        <f t="shared" si="204"/>
        <v>0</v>
      </c>
      <c r="DW69" s="1">
        <f t="shared" si="205"/>
        <v>1</v>
      </c>
      <c r="DX69" s="24">
        <f t="shared" si="206"/>
        <v>3.5416666666655827E-6</v>
      </c>
      <c r="DY69" s="24">
        <f t="shared" si="130"/>
        <v>3.5416666666655827E-6</v>
      </c>
      <c r="DZ69" s="24">
        <f t="shared" si="207"/>
        <v>3.5416666666655827E-6</v>
      </c>
      <c r="EA69" s="24">
        <f t="shared" si="208"/>
        <v>3.5416666666655827E-6</v>
      </c>
      <c r="EB69" s="24">
        <f t="shared" si="209"/>
        <v>3.5416666666655827E-6</v>
      </c>
      <c r="EE69" s="24" t="str">
        <f t="shared" si="210"/>
        <v/>
      </c>
      <c r="EF69" s="24" t="str">
        <f t="shared" si="211"/>
        <v/>
      </c>
      <c r="EG69" s="24" t="str">
        <f t="shared" si="212"/>
        <v/>
      </c>
      <c r="EH69" s="24" t="str">
        <f t="shared" si="213"/>
        <v/>
      </c>
      <c r="EI69" s="24" t="str">
        <f t="shared" si="214"/>
        <v/>
      </c>
      <c r="EJ69" s="24" t="str">
        <f t="shared" si="215"/>
        <v/>
      </c>
      <c r="EK69" s="24" t="str">
        <f t="shared" si="216"/>
        <v/>
      </c>
      <c r="EL69" s="24" t="str">
        <f t="shared" si="217"/>
        <v/>
      </c>
      <c r="EM69" s="24" t="str">
        <f t="shared" si="218"/>
        <v/>
      </c>
      <c r="EN69" s="24" t="str">
        <f t="shared" si="219"/>
        <v/>
      </c>
      <c r="EO69" s="24" t="str">
        <f t="shared" si="220"/>
        <v/>
      </c>
      <c r="EP69" s="24" t="str">
        <f t="shared" si="221"/>
        <v/>
      </c>
      <c r="EQ69" s="24" t="str">
        <f t="shared" si="222"/>
        <v/>
      </c>
      <c r="ER69" s="1">
        <f t="shared" si="223"/>
        <v>0</v>
      </c>
      <c r="ES69" s="1">
        <f t="shared" si="224"/>
        <v>0</v>
      </c>
      <c r="ET69" s="24">
        <f t="shared" si="225"/>
        <v>0</v>
      </c>
      <c r="EU69" s="24" t="str">
        <f t="shared" si="131"/>
        <v/>
      </c>
      <c r="EV69" s="24">
        <f t="shared" si="226"/>
        <v>0</v>
      </c>
      <c r="EW69" s="24" t="str">
        <f t="shared" si="227"/>
        <v/>
      </c>
      <c r="EX69" s="24" t="str">
        <f t="shared" si="228"/>
        <v/>
      </c>
      <c r="EZ69" s="24">
        <f t="shared" si="229"/>
        <v>2.4305555555555192E-5</v>
      </c>
      <c r="FA69" s="24">
        <f t="shared" si="230"/>
        <v>2.4305555555555558E-5</v>
      </c>
      <c r="FB69" s="40">
        <f t="shared" si="231"/>
        <v>3.1615335349677309E-14</v>
      </c>
      <c r="FD69" s="24">
        <f t="shared" si="232"/>
        <v>7.0833333333311654E-6</v>
      </c>
      <c r="FE69" s="24">
        <f t="shared" si="233"/>
        <v>1.9675925925916049E-6</v>
      </c>
      <c r="FG69" s="49">
        <f>K69</f>
        <v>1</v>
      </c>
      <c r="FH69" s="8">
        <f>C69</f>
        <v>2.1</v>
      </c>
      <c r="FI69" s="49">
        <f>L69</f>
        <v>0</v>
      </c>
      <c r="FJ69" s="49">
        <f t="shared" si="121"/>
        <v>2</v>
      </c>
      <c r="FK69" s="49">
        <f t="shared" si="121"/>
        <v>2</v>
      </c>
      <c r="FL69" s="51">
        <f t="shared" si="234"/>
        <v>0.61199999999981269</v>
      </c>
      <c r="FM69" s="49">
        <f t="shared" si="122"/>
        <v>0</v>
      </c>
      <c r="FN69" s="49">
        <f t="shared" si="122"/>
        <v>1</v>
      </c>
      <c r="FO69" s="51">
        <f t="shared" si="134"/>
        <v>1.4880000000001559</v>
      </c>
      <c r="FP69" s="51">
        <f t="shared" si="134"/>
        <v>1.4880000000001559</v>
      </c>
      <c r="FQ69" s="51">
        <f t="shared" si="134"/>
        <v>1.4880000000001559</v>
      </c>
      <c r="FR69" s="51">
        <f t="shared" si="134"/>
        <v>1.4880000000001559</v>
      </c>
      <c r="FS69" s="51">
        <f t="shared" si="134"/>
        <v>1.4880000000001559</v>
      </c>
      <c r="FT69" s="1">
        <f t="shared" si="123"/>
        <v>1</v>
      </c>
      <c r="FU69" s="1">
        <f t="shared" si="123"/>
        <v>1</v>
      </c>
      <c r="FV69" s="51">
        <f t="shared" si="126"/>
        <v>0.30599999999990635</v>
      </c>
      <c r="FW69" s="51">
        <f t="shared" si="126"/>
        <v>0.30599999999990635</v>
      </c>
      <c r="FX69" s="51">
        <f t="shared" si="126"/>
        <v>0.30599999999990635</v>
      </c>
      <c r="FY69" s="51">
        <f t="shared" si="126"/>
        <v>0.30599999999990635</v>
      </c>
      <c r="FZ69" s="51" t="str">
        <f t="shared" si="126"/>
        <v/>
      </c>
      <c r="GA69" s="1">
        <f t="shared" si="124"/>
        <v>0</v>
      </c>
      <c r="GB69" s="1">
        <f t="shared" si="124"/>
        <v>1</v>
      </c>
      <c r="GC69" s="51">
        <f t="shared" si="135"/>
        <v>0.30599999999990635</v>
      </c>
      <c r="GD69" s="51">
        <f t="shared" si="135"/>
        <v>0.30599999999990635</v>
      </c>
      <c r="GE69" s="51">
        <f t="shared" si="135"/>
        <v>0.30599999999990635</v>
      </c>
      <c r="GF69" s="51">
        <f t="shared" si="135"/>
        <v>0.30599999999990635</v>
      </c>
      <c r="GG69" s="51">
        <f t="shared" si="135"/>
        <v>0.30599999999990635</v>
      </c>
      <c r="GH69" s="1">
        <f t="shared" si="125"/>
        <v>0</v>
      </c>
      <c r="GI69" s="1">
        <f t="shared" si="125"/>
        <v>0</v>
      </c>
      <c r="GJ69" s="40">
        <f t="shared" si="136"/>
        <v>0</v>
      </c>
      <c r="GK69" s="40" t="str">
        <f t="shared" si="136"/>
        <v/>
      </c>
      <c r="GL69" s="40">
        <f t="shared" si="136"/>
        <v>0</v>
      </c>
      <c r="GM69" s="40" t="str">
        <f t="shared" si="136"/>
        <v/>
      </c>
      <c r="GN69" s="40" t="str">
        <f t="shared" si="136"/>
        <v/>
      </c>
    </row>
    <row r="70" spans="1:196" hidden="1" x14ac:dyDescent="0.25">
      <c r="A70">
        <v>3</v>
      </c>
      <c r="B70">
        <v>0</v>
      </c>
      <c r="C70">
        <v>2.2000000000000002</v>
      </c>
      <c r="D70" s="11">
        <f t="shared" si="137"/>
        <v>2.7989525462962964E-2</v>
      </c>
      <c r="E70" s="11">
        <f t="shared" si="138"/>
        <v>2.8033506944444446E-2</v>
      </c>
      <c r="F70" s="1">
        <v>2</v>
      </c>
      <c r="G70" s="1" t="s">
        <v>288</v>
      </c>
      <c r="H70" s="5">
        <v>18</v>
      </c>
      <c r="I70" s="5"/>
      <c r="J70" s="5"/>
      <c r="K70" s="23">
        <f t="shared" si="139"/>
        <v>1</v>
      </c>
      <c r="L70" s="23">
        <f t="shared" si="140"/>
        <v>0</v>
      </c>
      <c r="M70" s="6">
        <f t="shared" si="141"/>
        <v>0</v>
      </c>
      <c r="N70" s="6">
        <f t="shared" si="142"/>
        <v>0</v>
      </c>
      <c r="O70" s="57">
        <f t="shared" si="143"/>
        <v>0</v>
      </c>
      <c r="P70" s="4">
        <v>2.7964062500000001E-2</v>
      </c>
      <c r="Q70" s="4">
        <v>2.7988460648148149E-2</v>
      </c>
      <c r="R70" s="4">
        <v>2.7988854166666664E-2</v>
      </c>
      <c r="S70" s="4"/>
      <c r="T70" s="16">
        <v>2.7975277777777776E-2</v>
      </c>
      <c r="U70" s="4">
        <v>2.7988854166666664E-2</v>
      </c>
      <c r="V70" s="4"/>
      <c r="W70" s="16"/>
      <c r="X70" s="4"/>
      <c r="Y70" s="4"/>
      <c r="Z70" s="16"/>
      <c r="AA70" s="4"/>
      <c r="AB70" s="4"/>
      <c r="AC70" s="16"/>
      <c r="AD70" s="4"/>
      <c r="AE70" s="4"/>
      <c r="AF70" s="4">
        <v>2.7989837962962963E-2</v>
      </c>
      <c r="AG70" s="4">
        <f t="shared" si="144"/>
        <v>2.7989525462962964E-2</v>
      </c>
      <c r="AH70" s="4" t="str">
        <f t="shared" si="145"/>
        <v>TO</v>
      </c>
      <c r="AI70" s="4" t="str">
        <f t="shared" si="132"/>
        <v/>
      </c>
      <c r="AJ70" s="5" t="s">
        <v>282</v>
      </c>
      <c r="AK70" s="19" t="s">
        <v>286</v>
      </c>
      <c r="AL70" s="5" t="s">
        <v>280</v>
      </c>
      <c r="AM70" s="5"/>
      <c r="AN70" s="19"/>
      <c r="AO70" s="5"/>
      <c r="AP70" s="5"/>
      <c r="AQ70" s="19"/>
      <c r="AR70" s="5"/>
      <c r="AS70" s="5"/>
      <c r="AT70" s="19"/>
      <c r="AU70" s="5"/>
      <c r="AV70" s="5"/>
      <c r="AW70" s="1" t="str">
        <f t="shared" si="146"/>
        <v>ic</v>
      </c>
      <c r="AY70" s="1">
        <f t="shared" si="147"/>
        <v>2</v>
      </c>
      <c r="AZ70" s="1">
        <f t="shared" si="133"/>
        <v>2</v>
      </c>
      <c r="BA70" s="1">
        <f t="shared" si="148"/>
        <v>2</v>
      </c>
      <c r="BB70" s="1">
        <f t="shared" si="149"/>
        <v>0</v>
      </c>
      <c r="BC70" s="24">
        <f t="shared" si="150"/>
        <v>1.1215277777774924E-5</v>
      </c>
      <c r="BD70" s="24">
        <f t="shared" si="127"/>
        <v>1.3576388888887625E-5</v>
      </c>
      <c r="BE70" s="24" t="str">
        <f t="shared" si="127"/>
        <v/>
      </c>
      <c r="BF70" s="24" t="str">
        <f t="shared" si="128"/>
        <v/>
      </c>
      <c r="BG70" s="24" t="str">
        <f t="shared" si="128"/>
        <v/>
      </c>
      <c r="BH70" s="24" t="str">
        <f t="shared" si="128"/>
        <v/>
      </c>
      <c r="BI70" s="24" t="str">
        <f t="shared" ref="BI70:BN133" si="235">IF(AND(AP70&lt;&gt;"",AQ70&lt;&gt;""),Z70-Y70,"")</f>
        <v/>
      </c>
      <c r="BJ70" s="24" t="str">
        <f t="shared" si="235"/>
        <v/>
      </c>
      <c r="BK70" s="24" t="str">
        <f t="shared" si="235"/>
        <v/>
      </c>
      <c r="BL70" s="24" t="str">
        <f t="shared" si="235"/>
        <v/>
      </c>
      <c r="BM70" s="24" t="str">
        <f t="shared" si="235"/>
        <v/>
      </c>
      <c r="BN70" s="24" t="str">
        <f t="shared" si="235"/>
        <v/>
      </c>
      <c r="BO70" s="24">
        <f t="shared" si="151"/>
        <v>6.712962963006941E-7</v>
      </c>
      <c r="BQ70" s="24" t="str">
        <f t="shared" si="152"/>
        <v/>
      </c>
      <c r="BR70" s="24" t="str">
        <f t="shared" si="153"/>
        <v/>
      </c>
      <c r="BS70" s="24" t="str">
        <f t="shared" si="154"/>
        <v/>
      </c>
      <c r="BT70" s="24" t="str">
        <f t="shared" si="155"/>
        <v/>
      </c>
      <c r="BU70" s="24" t="str">
        <f t="shared" si="156"/>
        <v/>
      </c>
      <c r="BV70" s="24" t="str">
        <f t="shared" si="157"/>
        <v/>
      </c>
      <c r="BW70" s="24" t="str">
        <f t="shared" si="158"/>
        <v/>
      </c>
      <c r="BX70" s="24" t="str">
        <f t="shared" si="159"/>
        <v/>
      </c>
      <c r="BY70" s="24" t="str">
        <f t="shared" si="160"/>
        <v/>
      </c>
      <c r="BZ70" s="24" t="str">
        <f t="shared" si="161"/>
        <v/>
      </c>
      <c r="CA70" s="24" t="str">
        <f t="shared" si="162"/>
        <v/>
      </c>
      <c r="CB70" s="24" t="str">
        <f t="shared" si="163"/>
        <v/>
      </c>
      <c r="CC70" s="24">
        <f t="shared" si="164"/>
        <v>6.712962963006941E-7</v>
      </c>
      <c r="CD70" s="1">
        <f t="shared" si="165"/>
        <v>0</v>
      </c>
      <c r="CE70" s="1">
        <f t="shared" si="166"/>
        <v>1</v>
      </c>
      <c r="CF70" s="24">
        <f t="shared" si="167"/>
        <v>6.712962963006941E-7</v>
      </c>
      <c r="CG70" s="24">
        <f t="shared" si="168"/>
        <v>6.712962963006941E-7</v>
      </c>
      <c r="CH70" s="24">
        <f t="shared" si="169"/>
        <v>6.712962963006941E-7</v>
      </c>
      <c r="CI70" s="24">
        <f t="shared" si="170"/>
        <v>6.712962963006941E-7</v>
      </c>
      <c r="CJ70" s="24">
        <f t="shared" si="171"/>
        <v>6.712962963006941E-7</v>
      </c>
      <c r="CM70" s="24" t="str">
        <f t="shared" si="172"/>
        <v/>
      </c>
      <c r="CN70" s="24">
        <f t="shared" si="173"/>
        <v>1.3576388888887625E-5</v>
      </c>
      <c r="CO70" s="24" t="str">
        <f t="shared" si="174"/>
        <v/>
      </c>
      <c r="CP70" s="24" t="str">
        <f t="shared" si="175"/>
        <v/>
      </c>
      <c r="CQ70" s="24" t="str">
        <f t="shared" si="176"/>
        <v/>
      </c>
      <c r="CR70" s="24" t="str">
        <f t="shared" si="177"/>
        <v/>
      </c>
      <c r="CS70" s="24" t="str">
        <f t="shared" si="178"/>
        <v/>
      </c>
      <c r="CT70" s="24" t="str">
        <f t="shared" si="179"/>
        <v/>
      </c>
      <c r="CU70" s="24" t="str">
        <f t="shared" si="180"/>
        <v/>
      </c>
      <c r="CV70" s="24" t="str">
        <f t="shared" si="181"/>
        <v/>
      </c>
      <c r="CW70" s="24" t="str">
        <f t="shared" si="182"/>
        <v/>
      </c>
      <c r="CX70" s="24" t="str">
        <f t="shared" si="183"/>
        <v/>
      </c>
      <c r="CY70" s="24" t="str">
        <f t="shared" si="184"/>
        <v/>
      </c>
      <c r="CZ70" s="1">
        <f t="shared" si="185"/>
        <v>0</v>
      </c>
      <c r="DA70" s="1">
        <f t="shared" si="186"/>
        <v>1</v>
      </c>
      <c r="DB70" s="24">
        <f t="shared" si="187"/>
        <v>1.3576388888887625E-5</v>
      </c>
      <c r="DC70" s="24">
        <f t="shared" si="129"/>
        <v>1.3576388888887625E-5</v>
      </c>
      <c r="DD70" s="24">
        <f t="shared" si="188"/>
        <v>1.3576388888887625E-5</v>
      </c>
      <c r="DE70" s="24">
        <f t="shared" si="189"/>
        <v>1.3576388888887625E-5</v>
      </c>
      <c r="DF70" s="24">
        <f t="shared" si="190"/>
        <v>1.3576388888887625E-5</v>
      </c>
      <c r="DI70" s="24">
        <f t="shared" si="191"/>
        <v>1.1215277777774924E-5</v>
      </c>
      <c r="DJ70" s="24" t="str">
        <f t="shared" si="192"/>
        <v/>
      </c>
      <c r="DK70" s="24" t="str">
        <f t="shared" si="193"/>
        <v/>
      </c>
      <c r="DL70" s="24" t="str">
        <f t="shared" si="194"/>
        <v/>
      </c>
      <c r="DM70" s="24" t="str">
        <f t="shared" si="195"/>
        <v/>
      </c>
      <c r="DN70" s="24" t="str">
        <f t="shared" si="196"/>
        <v/>
      </c>
      <c r="DO70" s="24" t="str">
        <f t="shared" si="197"/>
        <v/>
      </c>
      <c r="DP70" s="24" t="str">
        <f t="shared" si="198"/>
        <v/>
      </c>
      <c r="DQ70" s="24" t="str">
        <f t="shared" si="199"/>
        <v/>
      </c>
      <c r="DR70" s="24" t="str">
        <f t="shared" si="200"/>
        <v/>
      </c>
      <c r="DS70" s="24" t="str">
        <f t="shared" si="201"/>
        <v/>
      </c>
      <c r="DT70" s="24" t="str">
        <f t="shared" si="202"/>
        <v/>
      </c>
      <c r="DU70" s="24" t="str">
        <f t="shared" si="203"/>
        <v/>
      </c>
      <c r="DV70" s="1">
        <f t="shared" si="204"/>
        <v>1</v>
      </c>
      <c r="DW70" s="1">
        <f t="shared" si="205"/>
        <v>1</v>
      </c>
      <c r="DX70" s="24">
        <f t="shared" si="206"/>
        <v>1.1215277777774924E-5</v>
      </c>
      <c r="DY70" s="24">
        <f t="shared" si="130"/>
        <v>1.1215277777774924E-5</v>
      </c>
      <c r="DZ70" s="24">
        <f t="shared" si="207"/>
        <v>1.1215277777774924E-5</v>
      </c>
      <c r="EA70" s="24">
        <f t="shared" si="208"/>
        <v>1.1215277777774924E-5</v>
      </c>
      <c r="EB70" s="24" t="str">
        <f t="shared" si="209"/>
        <v/>
      </c>
      <c r="EE70" s="24" t="str">
        <f t="shared" si="210"/>
        <v/>
      </c>
      <c r="EF70" s="24" t="str">
        <f t="shared" si="211"/>
        <v/>
      </c>
      <c r="EG70" s="24" t="str">
        <f t="shared" si="212"/>
        <v/>
      </c>
      <c r="EH70" s="24" t="str">
        <f t="shared" si="213"/>
        <v/>
      </c>
      <c r="EI70" s="24" t="str">
        <f t="shared" si="214"/>
        <v/>
      </c>
      <c r="EJ70" s="24" t="str">
        <f t="shared" si="215"/>
        <v/>
      </c>
      <c r="EK70" s="24" t="str">
        <f t="shared" si="216"/>
        <v/>
      </c>
      <c r="EL70" s="24" t="str">
        <f t="shared" si="217"/>
        <v/>
      </c>
      <c r="EM70" s="24" t="str">
        <f t="shared" si="218"/>
        <v/>
      </c>
      <c r="EN70" s="24" t="str">
        <f t="shared" si="219"/>
        <v/>
      </c>
      <c r="EO70" s="24" t="str">
        <f t="shared" si="220"/>
        <v/>
      </c>
      <c r="EP70" s="24" t="str">
        <f t="shared" si="221"/>
        <v/>
      </c>
      <c r="EQ70" s="24" t="str">
        <f t="shared" si="222"/>
        <v/>
      </c>
      <c r="ER70" s="1">
        <f t="shared" si="223"/>
        <v>0</v>
      </c>
      <c r="ES70" s="1">
        <f t="shared" si="224"/>
        <v>0</v>
      </c>
      <c r="ET70" s="24">
        <f t="shared" si="225"/>
        <v>0</v>
      </c>
      <c r="EU70" s="24" t="str">
        <f t="shared" si="131"/>
        <v/>
      </c>
      <c r="EV70" s="24">
        <f t="shared" si="226"/>
        <v>0</v>
      </c>
      <c r="EW70" s="24" t="str">
        <f t="shared" si="227"/>
        <v/>
      </c>
      <c r="EX70" s="24" t="str">
        <f t="shared" si="228"/>
        <v/>
      </c>
      <c r="EZ70" s="24">
        <f t="shared" si="229"/>
        <v>2.5462962962963243E-5</v>
      </c>
      <c r="FA70" s="24">
        <f t="shared" si="230"/>
        <v>2.5462962962962965E-5</v>
      </c>
      <c r="FB70" s="40">
        <f t="shared" si="231"/>
        <v>-2.4004236098829068E-14</v>
      </c>
      <c r="FD70" s="24">
        <f t="shared" si="232"/>
        <v>2.4791666666662548E-5</v>
      </c>
      <c r="FE70" s="24">
        <f t="shared" si="233"/>
        <v>3.9351851851415764E-7</v>
      </c>
      <c r="FG70" s="49">
        <f>K70</f>
        <v>1</v>
      </c>
      <c r="FH70" s="8">
        <f>C70</f>
        <v>2.2000000000000002</v>
      </c>
      <c r="FI70" s="49">
        <f>L70</f>
        <v>0</v>
      </c>
      <c r="FJ70" s="49">
        <f t="shared" si="121"/>
        <v>2</v>
      </c>
      <c r="FK70" s="49">
        <f t="shared" si="121"/>
        <v>2</v>
      </c>
      <c r="FL70" s="51">
        <f t="shared" si="234"/>
        <v>2.1419999999996442</v>
      </c>
      <c r="FM70" s="49">
        <f t="shared" si="122"/>
        <v>0</v>
      </c>
      <c r="FN70" s="49">
        <f t="shared" si="122"/>
        <v>1</v>
      </c>
      <c r="FO70" s="51">
        <f t="shared" si="134"/>
        <v>5.800000000037997E-2</v>
      </c>
      <c r="FP70" s="51">
        <f t="shared" si="134"/>
        <v>5.800000000037997E-2</v>
      </c>
      <c r="FQ70" s="51">
        <f t="shared" si="134"/>
        <v>5.800000000037997E-2</v>
      </c>
      <c r="FR70" s="51">
        <f t="shared" si="134"/>
        <v>5.800000000037997E-2</v>
      </c>
      <c r="FS70" s="51">
        <f t="shared" si="134"/>
        <v>5.800000000037997E-2</v>
      </c>
      <c r="FT70" s="1">
        <f t="shared" si="123"/>
        <v>0</v>
      </c>
      <c r="FU70" s="1">
        <f t="shared" si="123"/>
        <v>1</v>
      </c>
      <c r="FV70" s="51">
        <f t="shared" si="126"/>
        <v>1.1729999999998908</v>
      </c>
      <c r="FW70" s="51">
        <f t="shared" si="126"/>
        <v>1.1729999999998908</v>
      </c>
      <c r="FX70" s="51">
        <f t="shared" si="126"/>
        <v>1.1729999999998908</v>
      </c>
      <c r="FY70" s="51">
        <f t="shared" si="126"/>
        <v>1.1729999999998908</v>
      </c>
      <c r="FZ70" s="51">
        <f t="shared" si="126"/>
        <v>1.1729999999998908</v>
      </c>
      <c r="GA70" s="1">
        <f t="shared" si="124"/>
        <v>1</v>
      </c>
      <c r="GB70" s="1">
        <f t="shared" si="124"/>
        <v>1</v>
      </c>
      <c r="GC70" s="51">
        <f t="shared" si="135"/>
        <v>0.96899999999975339</v>
      </c>
      <c r="GD70" s="51">
        <f t="shared" si="135"/>
        <v>0.96899999999975339</v>
      </c>
      <c r="GE70" s="51">
        <f t="shared" si="135"/>
        <v>0.96899999999975339</v>
      </c>
      <c r="GF70" s="51">
        <f t="shared" si="135"/>
        <v>0.96899999999975339</v>
      </c>
      <c r="GG70" s="51" t="str">
        <f t="shared" si="135"/>
        <v/>
      </c>
      <c r="GH70" s="1">
        <f t="shared" si="125"/>
        <v>0</v>
      </c>
      <c r="GI70" s="1">
        <f t="shared" si="125"/>
        <v>0</v>
      </c>
      <c r="GJ70" s="40">
        <f t="shared" si="136"/>
        <v>0</v>
      </c>
      <c r="GK70" s="40" t="str">
        <f t="shared" si="136"/>
        <v/>
      </c>
      <c r="GL70" s="40">
        <f t="shared" si="136"/>
        <v>0</v>
      </c>
      <c r="GM70" s="40" t="str">
        <f t="shared" si="136"/>
        <v/>
      </c>
      <c r="GN70" s="40" t="str">
        <f t="shared" si="136"/>
        <v/>
      </c>
    </row>
    <row r="71" spans="1:196" hidden="1" x14ac:dyDescent="0.25">
      <c r="A71">
        <v>3</v>
      </c>
      <c r="B71">
        <v>0</v>
      </c>
      <c r="C71">
        <v>7.6</v>
      </c>
      <c r="D71" s="11">
        <f t="shared" si="137"/>
        <v>2.4652430555555556E-2</v>
      </c>
      <c r="E71" s="11">
        <f t="shared" si="138"/>
        <v>2.4633912037037037E-2</v>
      </c>
      <c r="F71" s="1">
        <v>2</v>
      </c>
      <c r="G71" s="1" t="s">
        <v>288</v>
      </c>
      <c r="H71" s="5">
        <v>19</v>
      </c>
      <c r="I71" s="5"/>
      <c r="J71" s="5"/>
      <c r="K71" s="23">
        <f t="shared" si="139"/>
        <v>1</v>
      </c>
      <c r="L71" s="23">
        <f t="shared" si="140"/>
        <v>1</v>
      </c>
      <c r="M71" s="6">
        <f t="shared" si="141"/>
        <v>0</v>
      </c>
      <c r="N71" s="6">
        <f t="shared" si="142"/>
        <v>0</v>
      </c>
      <c r="O71" s="57">
        <f t="shared" si="143"/>
        <v>0</v>
      </c>
      <c r="P71" s="4">
        <v>2.4564467592592593E-2</v>
      </c>
      <c r="Q71" s="4">
        <v>2.4568796296296297E-2</v>
      </c>
      <c r="R71" s="4">
        <v>2.4571342592592593E-2</v>
      </c>
      <c r="S71" s="4">
        <v>2.4587488425925924E-2</v>
      </c>
      <c r="T71" s="16">
        <v>2.4571342592592593E-2</v>
      </c>
      <c r="U71" s="4">
        <v>2.4587488425925924E-2</v>
      </c>
      <c r="V71" s="4">
        <v>2.4591817129629628E-2</v>
      </c>
      <c r="W71" s="16">
        <v>2.4610115740740738E-2</v>
      </c>
      <c r="X71" s="4">
        <v>2.461483796296296E-2</v>
      </c>
      <c r="Y71" s="4"/>
      <c r="Z71" s="16"/>
      <c r="AA71" s="4"/>
      <c r="AB71" s="4"/>
      <c r="AC71" s="16"/>
      <c r="AD71" s="4"/>
      <c r="AE71" s="4"/>
      <c r="AF71" s="4">
        <v>2.4642187499999999E-2</v>
      </c>
      <c r="AG71" s="4">
        <f t="shared" si="144"/>
        <v>2.4633912037037037E-2</v>
      </c>
      <c r="AH71" s="4" t="str">
        <f t="shared" si="145"/>
        <v>EB</v>
      </c>
      <c r="AI71" s="4" t="str">
        <f t="shared" si="132"/>
        <v/>
      </c>
      <c r="AJ71" s="5" t="s">
        <v>282</v>
      </c>
      <c r="AK71" s="19" t="s">
        <v>280</v>
      </c>
      <c r="AL71" s="5" t="s">
        <v>281</v>
      </c>
      <c r="AM71" s="5" t="s">
        <v>280</v>
      </c>
      <c r="AN71" s="19" t="s">
        <v>286</v>
      </c>
      <c r="AO71" s="5" t="s">
        <v>280</v>
      </c>
      <c r="AP71" s="5"/>
      <c r="AQ71" s="19"/>
      <c r="AR71" s="5"/>
      <c r="AS71" s="5"/>
      <c r="AT71" s="19"/>
      <c r="AU71" s="5"/>
      <c r="AV71" s="5"/>
      <c r="AW71" s="1" t="str">
        <f t="shared" si="146"/>
        <v>ic</v>
      </c>
      <c r="AY71" s="1">
        <f t="shared" si="147"/>
        <v>1</v>
      </c>
      <c r="AZ71" s="1">
        <f t="shared" si="133"/>
        <v>5</v>
      </c>
      <c r="BA71" s="1">
        <f t="shared" si="148"/>
        <v>5</v>
      </c>
      <c r="BB71" s="1">
        <f t="shared" si="149"/>
        <v>0</v>
      </c>
      <c r="BC71" s="24">
        <f t="shared" si="150"/>
        <v>6.8749999999999367E-6</v>
      </c>
      <c r="BD71" s="24">
        <f t="shared" si="127"/>
        <v>1.6145833333331555E-5</v>
      </c>
      <c r="BE71" s="24">
        <f t="shared" si="127"/>
        <v>4.3287037037043063E-6</v>
      </c>
      <c r="BF71" s="24">
        <f t="shared" si="127"/>
        <v>1.8298611111109558E-5</v>
      </c>
      <c r="BG71" s="24">
        <f t="shared" si="127"/>
        <v>4.7222222222219334E-6</v>
      </c>
      <c r="BH71" s="24" t="str">
        <f t="shared" si="127"/>
        <v/>
      </c>
      <c r="BI71" s="24" t="str">
        <f t="shared" si="235"/>
        <v/>
      </c>
      <c r="BJ71" s="24" t="str">
        <f t="shared" si="235"/>
        <v/>
      </c>
      <c r="BK71" s="24" t="str">
        <f t="shared" si="235"/>
        <v/>
      </c>
      <c r="BL71" s="24" t="str">
        <f t="shared" si="235"/>
        <v/>
      </c>
      <c r="BM71" s="24" t="str">
        <f t="shared" si="235"/>
        <v/>
      </c>
      <c r="BN71" s="24" t="str">
        <f t="shared" si="235"/>
        <v/>
      </c>
      <c r="BO71" s="24">
        <f t="shared" si="151"/>
        <v>1.9074074074077602E-5</v>
      </c>
      <c r="BQ71" s="24" t="str">
        <f t="shared" si="152"/>
        <v/>
      </c>
      <c r="BR71" s="24">
        <f t="shared" si="153"/>
        <v>1.6145833333331555E-5</v>
      </c>
      <c r="BS71" s="24" t="str">
        <f t="shared" si="154"/>
        <v/>
      </c>
      <c r="BT71" s="24">
        <f t="shared" si="155"/>
        <v>1.8298611111109558E-5</v>
      </c>
      <c r="BU71" s="24" t="str">
        <f t="shared" si="156"/>
        <v/>
      </c>
      <c r="BV71" s="24" t="str">
        <f t="shared" si="157"/>
        <v/>
      </c>
      <c r="BW71" s="24" t="str">
        <f t="shared" si="158"/>
        <v/>
      </c>
      <c r="BX71" s="24" t="str">
        <f t="shared" si="159"/>
        <v/>
      </c>
      <c r="BY71" s="24" t="str">
        <f t="shared" si="160"/>
        <v/>
      </c>
      <c r="BZ71" s="24" t="str">
        <f t="shared" si="161"/>
        <v/>
      </c>
      <c r="CA71" s="24" t="str">
        <f t="shared" si="162"/>
        <v/>
      </c>
      <c r="CB71" s="24" t="str">
        <f t="shared" si="163"/>
        <v/>
      </c>
      <c r="CC71" s="24">
        <f t="shared" si="164"/>
        <v>1.9074074074077602E-5</v>
      </c>
      <c r="CD71" s="1">
        <f t="shared" si="165"/>
        <v>0</v>
      </c>
      <c r="CE71" s="1">
        <f t="shared" si="166"/>
        <v>3</v>
      </c>
      <c r="CF71" s="24">
        <f t="shared" si="167"/>
        <v>5.3518518518518715E-5</v>
      </c>
      <c r="CG71" s="24">
        <f t="shared" si="168"/>
        <v>1.7839506172839571E-5</v>
      </c>
      <c r="CH71" s="24">
        <f t="shared" si="169"/>
        <v>1.9074074074077602E-5</v>
      </c>
      <c r="CI71" s="24">
        <f t="shared" si="170"/>
        <v>1.6145833333331555E-5</v>
      </c>
      <c r="CJ71" s="24">
        <f t="shared" si="171"/>
        <v>1.6145833333331555E-5</v>
      </c>
      <c r="CM71" s="24" t="str">
        <f t="shared" si="172"/>
        <v/>
      </c>
      <c r="CN71" s="24" t="str">
        <f t="shared" si="173"/>
        <v/>
      </c>
      <c r="CO71" s="24" t="str">
        <f t="shared" si="174"/>
        <v/>
      </c>
      <c r="CP71" s="24" t="str">
        <f t="shared" si="175"/>
        <v/>
      </c>
      <c r="CQ71" s="24">
        <f t="shared" si="176"/>
        <v>4.7222222222219334E-6</v>
      </c>
      <c r="CR71" s="24" t="str">
        <f t="shared" si="177"/>
        <v/>
      </c>
      <c r="CS71" s="24" t="str">
        <f t="shared" si="178"/>
        <v/>
      </c>
      <c r="CT71" s="24" t="str">
        <f t="shared" si="179"/>
        <v/>
      </c>
      <c r="CU71" s="24" t="str">
        <f t="shared" si="180"/>
        <v/>
      </c>
      <c r="CV71" s="24" t="str">
        <f t="shared" si="181"/>
        <v/>
      </c>
      <c r="CW71" s="24" t="str">
        <f t="shared" si="182"/>
        <v/>
      </c>
      <c r="CX71" s="24" t="str">
        <f t="shared" si="183"/>
        <v/>
      </c>
      <c r="CY71" s="24" t="str">
        <f t="shared" si="184"/>
        <v/>
      </c>
      <c r="CZ71" s="1">
        <f t="shared" si="185"/>
        <v>0</v>
      </c>
      <c r="DA71" s="1">
        <f t="shared" si="186"/>
        <v>1</v>
      </c>
      <c r="DB71" s="24">
        <f t="shared" si="187"/>
        <v>4.7222222222219334E-6</v>
      </c>
      <c r="DC71" s="24">
        <f t="shared" si="129"/>
        <v>4.7222222222219334E-6</v>
      </c>
      <c r="DD71" s="24">
        <f t="shared" si="188"/>
        <v>4.7222222222219334E-6</v>
      </c>
      <c r="DE71" s="24">
        <f t="shared" si="189"/>
        <v>4.7222222222219334E-6</v>
      </c>
      <c r="DF71" s="24">
        <f t="shared" si="190"/>
        <v>4.7222222222219334E-6</v>
      </c>
      <c r="DI71" s="24">
        <f t="shared" si="191"/>
        <v>6.8749999999999367E-6</v>
      </c>
      <c r="DJ71" s="24" t="str">
        <f t="shared" si="192"/>
        <v/>
      </c>
      <c r="DK71" s="24" t="str">
        <f t="shared" si="193"/>
        <v/>
      </c>
      <c r="DL71" s="24" t="str">
        <f t="shared" si="194"/>
        <v/>
      </c>
      <c r="DM71" s="24" t="str">
        <f t="shared" si="195"/>
        <v/>
      </c>
      <c r="DN71" s="24" t="str">
        <f t="shared" si="196"/>
        <v/>
      </c>
      <c r="DO71" s="24" t="str">
        <f t="shared" si="197"/>
        <v/>
      </c>
      <c r="DP71" s="24" t="str">
        <f t="shared" si="198"/>
        <v/>
      </c>
      <c r="DQ71" s="24" t="str">
        <f t="shared" si="199"/>
        <v/>
      </c>
      <c r="DR71" s="24" t="str">
        <f t="shared" si="200"/>
        <v/>
      </c>
      <c r="DS71" s="24" t="str">
        <f t="shared" si="201"/>
        <v/>
      </c>
      <c r="DT71" s="24" t="str">
        <f t="shared" si="202"/>
        <v/>
      </c>
      <c r="DU71" s="24" t="str">
        <f t="shared" si="203"/>
        <v/>
      </c>
      <c r="DV71" s="1">
        <f t="shared" si="204"/>
        <v>1</v>
      </c>
      <c r="DW71" s="1">
        <f t="shared" si="205"/>
        <v>1</v>
      </c>
      <c r="DX71" s="24">
        <f t="shared" si="206"/>
        <v>6.8749999999999367E-6</v>
      </c>
      <c r="DY71" s="24">
        <f t="shared" si="130"/>
        <v>6.8749999999999367E-6</v>
      </c>
      <c r="DZ71" s="24">
        <f t="shared" si="207"/>
        <v>6.8749999999999367E-6</v>
      </c>
      <c r="EA71" s="24">
        <f t="shared" si="208"/>
        <v>6.8749999999999367E-6</v>
      </c>
      <c r="EB71" s="24" t="str">
        <f t="shared" si="209"/>
        <v/>
      </c>
      <c r="EE71" s="24" t="str">
        <f t="shared" si="210"/>
        <v/>
      </c>
      <c r="EF71" s="24" t="str">
        <f t="shared" si="211"/>
        <v/>
      </c>
      <c r="EG71" s="24">
        <f t="shared" si="212"/>
        <v>4.3287037037043063E-6</v>
      </c>
      <c r="EH71" s="24" t="str">
        <f t="shared" si="213"/>
        <v/>
      </c>
      <c r="EI71" s="24" t="str">
        <f t="shared" si="214"/>
        <v/>
      </c>
      <c r="EJ71" s="24" t="str">
        <f t="shared" si="215"/>
        <v/>
      </c>
      <c r="EK71" s="24" t="str">
        <f t="shared" si="216"/>
        <v/>
      </c>
      <c r="EL71" s="24" t="str">
        <f t="shared" si="217"/>
        <v/>
      </c>
      <c r="EM71" s="24" t="str">
        <f t="shared" si="218"/>
        <v/>
      </c>
      <c r="EN71" s="24" t="str">
        <f t="shared" si="219"/>
        <v/>
      </c>
      <c r="EO71" s="24" t="str">
        <f t="shared" si="220"/>
        <v/>
      </c>
      <c r="EP71" s="24" t="str">
        <f t="shared" si="221"/>
        <v/>
      </c>
      <c r="EQ71" s="24" t="str">
        <f t="shared" si="222"/>
        <v/>
      </c>
      <c r="ER71" s="1">
        <f t="shared" si="223"/>
        <v>0</v>
      </c>
      <c r="ES71" s="1">
        <f t="shared" si="224"/>
        <v>1</v>
      </c>
      <c r="ET71" s="24">
        <f t="shared" si="225"/>
        <v>4.3287037037043063E-6</v>
      </c>
      <c r="EU71" s="24">
        <f t="shared" si="131"/>
        <v>4.3287037037043063E-6</v>
      </c>
      <c r="EV71" s="24">
        <f t="shared" si="226"/>
        <v>4.3287037037043063E-6</v>
      </c>
      <c r="EW71" s="24">
        <f t="shared" si="227"/>
        <v>4.3287037037043063E-6</v>
      </c>
      <c r="EX71" s="24">
        <f t="shared" si="228"/>
        <v>4.3287037037043063E-6</v>
      </c>
      <c r="EZ71" s="24">
        <f t="shared" si="229"/>
        <v>6.9444444444444892E-5</v>
      </c>
      <c r="FA71" s="24">
        <f t="shared" si="230"/>
        <v>6.9444444444444444E-5</v>
      </c>
      <c r="FB71" s="40">
        <f t="shared" si="231"/>
        <v>-3.8640965427383378E-14</v>
      </c>
      <c r="FD71" s="24">
        <f t="shared" si="232"/>
        <v>6.8749999999999367E-6</v>
      </c>
      <c r="FE71" s="24">
        <f t="shared" si="233"/>
        <v>2.5462962962956304E-6</v>
      </c>
      <c r="FG71" s="49">
        <f>K71</f>
        <v>1</v>
      </c>
      <c r="FH71" s="8">
        <f>C71</f>
        <v>7.6</v>
      </c>
      <c r="FI71" s="49">
        <f>L71</f>
        <v>1</v>
      </c>
      <c r="FJ71" s="49">
        <f t="shared" si="121"/>
        <v>1</v>
      </c>
      <c r="FK71" s="49">
        <f t="shared" si="121"/>
        <v>5</v>
      </c>
      <c r="FL71" s="51">
        <f t="shared" si="234"/>
        <v>0.59399999999999453</v>
      </c>
      <c r="FM71" s="49">
        <f t="shared" si="122"/>
        <v>0</v>
      </c>
      <c r="FN71" s="49">
        <f t="shared" si="122"/>
        <v>3</v>
      </c>
      <c r="FO71" s="51">
        <f t="shared" si="134"/>
        <v>4.6240000000000165</v>
      </c>
      <c r="FP71" s="51">
        <f t="shared" si="134"/>
        <v>1.541333333333339</v>
      </c>
      <c r="FQ71" s="51">
        <f t="shared" si="134"/>
        <v>1.6480000000003048</v>
      </c>
      <c r="FR71" s="51">
        <f t="shared" si="134"/>
        <v>1.3949999999998464</v>
      </c>
      <c r="FS71" s="51">
        <f t="shared" si="134"/>
        <v>1.3949999999998464</v>
      </c>
      <c r="FT71" s="1">
        <f t="shared" si="123"/>
        <v>0</v>
      </c>
      <c r="FU71" s="1">
        <f t="shared" si="123"/>
        <v>1</v>
      </c>
      <c r="FV71" s="51">
        <f t="shared" ref="FV71:FZ134" si="236">IF(DB71&lt;&gt;"",DB71*86400,"")</f>
        <v>0.40799999999997505</v>
      </c>
      <c r="FW71" s="51">
        <f t="shared" si="236"/>
        <v>0.40799999999997505</v>
      </c>
      <c r="FX71" s="51">
        <f t="shared" si="236"/>
        <v>0.40799999999997505</v>
      </c>
      <c r="FY71" s="51">
        <f t="shared" si="236"/>
        <v>0.40799999999997505</v>
      </c>
      <c r="FZ71" s="51">
        <f t="shared" si="236"/>
        <v>0.40799999999997505</v>
      </c>
      <c r="GA71" s="1">
        <f t="shared" si="124"/>
        <v>1</v>
      </c>
      <c r="GB71" s="1">
        <f t="shared" si="124"/>
        <v>1</v>
      </c>
      <c r="GC71" s="51">
        <f t="shared" si="135"/>
        <v>0.59399999999999453</v>
      </c>
      <c r="GD71" s="51">
        <f t="shared" si="135"/>
        <v>0.59399999999999453</v>
      </c>
      <c r="GE71" s="51">
        <f t="shared" si="135"/>
        <v>0.59399999999999453</v>
      </c>
      <c r="GF71" s="51">
        <f t="shared" si="135"/>
        <v>0.59399999999999453</v>
      </c>
      <c r="GG71" s="51" t="str">
        <f t="shared" si="135"/>
        <v/>
      </c>
      <c r="GH71" s="1">
        <f t="shared" si="125"/>
        <v>0</v>
      </c>
      <c r="GI71" s="1">
        <f t="shared" si="125"/>
        <v>1</v>
      </c>
      <c r="GJ71" s="40">
        <f t="shared" si="136"/>
        <v>0.37400000000005207</v>
      </c>
      <c r="GK71" s="40">
        <f t="shared" si="136"/>
        <v>0.37400000000005207</v>
      </c>
      <c r="GL71" s="40">
        <f t="shared" si="136"/>
        <v>0.37400000000005207</v>
      </c>
      <c r="GM71" s="40">
        <f t="shared" si="136"/>
        <v>0.37400000000005207</v>
      </c>
      <c r="GN71" s="40">
        <f t="shared" si="136"/>
        <v>0.37400000000005207</v>
      </c>
    </row>
    <row r="72" spans="1:196" hidden="1" x14ac:dyDescent="0.25">
      <c r="A72">
        <v>3</v>
      </c>
      <c r="B72">
        <v>0</v>
      </c>
      <c r="C72">
        <v>4</v>
      </c>
      <c r="D72" s="11">
        <f t="shared" si="137"/>
        <v>3.2837858796296297E-2</v>
      </c>
      <c r="E72" s="11">
        <f t="shared" si="138"/>
        <v>3.2861006944444444E-2</v>
      </c>
      <c r="F72" s="1">
        <v>2</v>
      </c>
      <c r="G72" s="1" t="s">
        <v>288</v>
      </c>
      <c r="H72" s="5">
        <v>20</v>
      </c>
      <c r="I72" s="5"/>
      <c r="J72" s="5"/>
      <c r="K72" s="23">
        <f t="shared" si="139"/>
        <v>1</v>
      </c>
      <c r="L72" s="23">
        <f t="shared" si="140"/>
        <v>0</v>
      </c>
      <c r="M72" s="6">
        <f t="shared" si="141"/>
        <v>0</v>
      </c>
      <c r="N72" s="6">
        <f t="shared" si="142"/>
        <v>0</v>
      </c>
      <c r="O72" s="57">
        <f t="shared" si="143"/>
        <v>0</v>
      </c>
      <c r="P72" s="4">
        <v>3.2791562500000003E-2</v>
      </c>
      <c r="Q72" s="4">
        <v>3.2797268518518517E-2</v>
      </c>
      <c r="R72" s="4">
        <v>3.2798842592592595E-2</v>
      </c>
      <c r="S72" s="4">
        <v>3.2817337962962961E-2</v>
      </c>
      <c r="T72" s="16">
        <v>3.2798842592592595E-2</v>
      </c>
      <c r="U72" s="4">
        <v>3.2817337962962961E-2</v>
      </c>
      <c r="V72" s="4">
        <v>3.2823634259259257E-2</v>
      </c>
      <c r="W72" s="16">
        <v>3.2827962962962962E-2</v>
      </c>
      <c r="X72" s="4">
        <v>3.2831504629629631E-2</v>
      </c>
      <c r="Y72" s="4"/>
      <c r="Z72" s="16"/>
      <c r="AA72" s="4"/>
      <c r="AB72" s="4"/>
      <c r="AC72" s="16"/>
      <c r="AD72" s="4"/>
      <c r="AE72" s="4"/>
      <c r="AF72" s="4">
        <v>3.2838784722222222E-2</v>
      </c>
      <c r="AG72" s="4">
        <f t="shared" si="144"/>
        <v>3.2837858796296297E-2</v>
      </c>
      <c r="AH72" s="4" t="str">
        <f t="shared" si="145"/>
        <v>TO</v>
      </c>
      <c r="AI72" s="4" t="str">
        <f t="shared" si="132"/>
        <v/>
      </c>
      <c r="AJ72" s="5" t="s">
        <v>282</v>
      </c>
      <c r="AK72" s="19" t="s">
        <v>280</v>
      </c>
      <c r="AL72" s="5" t="s">
        <v>286</v>
      </c>
      <c r="AM72" s="5" t="s">
        <v>280</v>
      </c>
      <c r="AN72" s="19" t="s">
        <v>281</v>
      </c>
      <c r="AO72" s="5" t="s">
        <v>280</v>
      </c>
      <c r="AP72" s="5"/>
      <c r="AQ72" s="19"/>
      <c r="AR72" s="5"/>
      <c r="AS72" s="5"/>
      <c r="AT72" s="19"/>
      <c r="AU72" s="5"/>
      <c r="AV72" s="5"/>
      <c r="AW72" s="1" t="str">
        <f t="shared" si="146"/>
        <v>ic</v>
      </c>
      <c r="AY72" s="1">
        <f t="shared" si="147"/>
        <v>1</v>
      </c>
      <c r="AZ72" s="1">
        <f t="shared" si="133"/>
        <v>5</v>
      </c>
      <c r="BA72" s="1">
        <f t="shared" si="148"/>
        <v>5</v>
      </c>
      <c r="BB72" s="1">
        <f t="shared" si="149"/>
        <v>0</v>
      </c>
      <c r="BC72" s="24">
        <f t="shared" si="150"/>
        <v>7.2800925925917137E-6</v>
      </c>
      <c r="BD72" s="24">
        <f t="shared" si="127"/>
        <v>1.8495370370366637E-5</v>
      </c>
      <c r="BE72" s="24">
        <f t="shared" si="127"/>
        <v>6.2962962962959113E-6</v>
      </c>
      <c r="BF72" s="24">
        <f t="shared" si="127"/>
        <v>4.3287037037043063E-6</v>
      </c>
      <c r="BG72" s="24">
        <f t="shared" si="127"/>
        <v>3.5416666666690522E-6</v>
      </c>
      <c r="BH72" s="24" t="str">
        <f t="shared" si="127"/>
        <v/>
      </c>
      <c r="BI72" s="24" t="str">
        <f t="shared" si="235"/>
        <v/>
      </c>
      <c r="BJ72" s="24" t="str">
        <f t="shared" si="235"/>
        <v/>
      </c>
      <c r="BK72" s="24" t="str">
        <f t="shared" si="235"/>
        <v/>
      </c>
      <c r="BL72" s="24" t="str">
        <f t="shared" si="235"/>
        <v/>
      </c>
      <c r="BM72" s="24" t="str">
        <f t="shared" si="235"/>
        <v/>
      </c>
      <c r="BN72" s="24" t="str">
        <f t="shared" si="235"/>
        <v/>
      </c>
      <c r="BO72" s="24">
        <f t="shared" si="151"/>
        <v>6.3541666666666607E-6</v>
      </c>
      <c r="BQ72" s="24" t="str">
        <f t="shared" si="152"/>
        <v/>
      </c>
      <c r="BR72" s="24">
        <f t="shared" si="153"/>
        <v>1.8495370370366637E-5</v>
      </c>
      <c r="BS72" s="24" t="str">
        <f t="shared" si="154"/>
        <v/>
      </c>
      <c r="BT72" s="24">
        <f t="shared" si="155"/>
        <v>4.3287037037043063E-6</v>
      </c>
      <c r="BU72" s="24" t="str">
        <f t="shared" si="156"/>
        <v/>
      </c>
      <c r="BV72" s="24" t="str">
        <f t="shared" si="157"/>
        <v/>
      </c>
      <c r="BW72" s="24" t="str">
        <f t="shared" si="158"/>
        <v/>
      </c>
      <c r="BX72" s="24" t="str">
        <f t="shared" si="159"/>
        <v/>
      </c>
      <c r="BY72" s="24" t="str">
        <f t="shared" si="160"/>
        <v/>
      </c>
      <c r="BZ72" s="24" t="str">
        <f t="shared" si="161"/>
        <v/>
      </c>
      <c r="CA72" s="24" t="str">
        <f t="shared" si="162"/>
        <v/>
      </c>
      <c r="CB72" s="24" t="str">
        <f t="shared" si="163"/>
        <v/>
      </c>
      <c r="CC72" s="24">
        <f t="shared" si="164"/>
        <v>6.3541666666666607E-6</v>
      </c>
      <c r="CD72" s="1">
        <f t="shared" si="165"/>
        <v>0</v>
      </c>
      <c r="CE72" s="1">
        <f t="shared" si="166"/>
        <v>3</v>
      </c>
      <c r="CF72" s="24">
        <f t="shared" si="167"/>
        <v>2.9178240740737604E-5</v>
      </c>
      <c r="CG72" s="24">
        <f t="shared" si="168"/>
        <v>9.7260802469125353E-6</v>
      </c>
      <c r="CH72" s="24">
        <f t="shared" si="169"/>
        <v>1.8495370370366637E-5</v>
      </c>
      <c r="CI72" s="24">
        <f t="shared" si="170"/>
        <v>1.8495370370366637E-5</v>
      </c>
      <c r="CJ72" s="24">
        <f t="shared" si="171"/>
        <v>1.8495370370366637E-5</v>
      </c>
      <c r="CM72" s="24" t="str">
        <f t="shared" si="172"/>
        <v/>
      </c>
      <c r="CN72" s="24" t="str">
        <f t="shared" si="173"/>
        <v/>
      </c>
      <c r="CO72" s="24">
        <f t="shared" si="174"/>
        <v>6.2962962962959113E-6</v>
      </c>
      <c r="CP72" s="24" t="str">
        <f t="shared" si="175"/>
        <v/>
      </c>
      <c r="CQ72" s="24" t="str">
        <f t="shared" si="176"/>
        <v/>
      </c>
      <c r="CR72" s="24" t="str">
        <f t="shared" si="177"/>
        <v/>
      </c>
      <c r="CS72" s="24" t="str">
        <f t="shared" si="178"/>
        <v/>
      </c>
      <c r="CT72" s="24" t="str">
        <f t="shared" si="179"/>
        <v/>
      </c>
      <c r="CU72" s="24" t="str">
        <f t="shared" si="180"/>
        <v/>
      </c>
      <c r="CV72" s="24" t="str">
        <f t="shared" si="181"/>
        <v/>
      </c>
      <c r="CW72" s="24" t="str">
        <f t="shared" si="182"/>
        <v/>
      </c>
      <c r="CX72" s="24" t="str">
        <f t="shared" si="183"/>
        <v/>
      </c>
      <c r="CY72" s="24" t="str">
        <f t="shared" si="184"/>
        <v/>
      </c>
      <c r="CZ72" s="1">
        <f t="shared" si="185"/>
        <v>0</v>
      </c>
      <c r="DA72" s="1">
        <f t="shared" si="186"/>
        <v>1</v>
      </c>
      <c r="DB72" s="24">
        <f t="shared" si="187"/>
        <v>6.2962962962959113E-6</v>
      </c>
      <c r="DC72" s="24">
        <f t="shared" si="129"/>
        <v>6.2962962962959113E-6</v>
      </c>
      <c r="DD72" s="24">
        <f t="shared" si="188"/>
        <v>6.2962962962959113E-6</v>
      </c>
      <c r="DE72" s="24">
        <f t="shared" si="189"/>
        <v>6.2962962962959113E-6</v>
      </c>
      <c r="DF72" s="24">
        <f t="shared" si="190"/>
        <v>6.2962962962959113E-6</v>
      </c>
      <c r="DI72" s="24">
        <f t="shared" si="191"/>
        <v>7.2800925925917137E-6</v>
      </c>
      <c r="DJ72" s="24" t="str">
        <f t="shared" si="192"/>
        <v/>
      </c>
      <c r="DK72" s="24" t="str">
        <f t="shared" si="193"/>
        <v/>
      </c>
      <c r="DL72" s="24" t="str">
        <f t="shared" si="194"/>
        <v/>
      </c>
      <c r="DM72" s="24" t="str">
        <f t="shared" si="195"/>
        <v/>
      </c>
      <c r="DN72" s="24" t="str">
        <f t="shared" si="196"/>
        <v/>
      </c>
      <c r="DO72" s="24" t="str">
        <f t="shared" si="197"/>
        <v/>
      </c>
      <c r="DP72" s="24" t="str">
        <f t="shared" si="198"/>
        <v/>
      </c>
      <c r="DQ72" s="24" t="str">
        <f t="shared" si="199"/>
        <v/>
      </c>
      <c r="DR72" s="24" t="str">
        <f t="shared" si="200"/>
        <v/>
      </c>
      <c r="DS72" s="24" t="str">
        <f t="shared" si="201"/>
        <v/>
      </c>
      <c r="DT72" s="24" t="str">
        <f t="shared" si="202"/>
        <v/>
      </c>
      <c r="DU72" s="24" t="str">
        <f t="shared" si="203"/>
        <v/>
      </c>
      <c r="DV72" s="1">
        <f t="shared" si="204"/>
        <v>1</v>
      </c>
      <c r="DW72" s="1">
        <f t="shared" si="205"/>
        <v>1</v>
      </c>
      <c r="DX72" s="24">
        <f t="shared" si="206"/>
        <v>7.2800925925917137E-6</v>
      </c>
      <c r="DY72" s="24">
        <f t="shared" si="130"/>
        <v>7.2800925925917137E-6</v>
      </c>
      <c r="DZ72" s="24">
        <f t="shared" si="207"/>
        <v>7.2800925925917137E-6</v>
      </c>
      <c r="EA72" s="24">
        <f t="shared" si="208"/>
        <v>7.2800925925917137E-6</v>
      </c>
      <c r="EB72" s="24" t="str">
        <f t="shared" si="209"/>
        <v/>
      </c>
      <c r="EE72" s="24" t="str">
        <f t="shared" si="210"/>
        <v/>
      </c>
      <c r="EF72" s="24" t="str">
        <f t="shared" si="211"/>
        <v/>
      </c>
      <c r="EG72" s="24" t="str">
        <f t="shared" si="212"/>
        <v/>
      </c>
      <c r="EH72" s="24" t="str">
        <f t="shared" si="213"/>
        <v/>
      </c>
      <c r="EI72" s="24">
        <f t="shared" si="214"/>
        <v>3.5416666666690522E-6</v>
      </c>
      <c r="EJ72" s="24" t="str">
        <f t="shared" si="215"/>
        <v/>
      </c>
      <c r="EK72" s="24" t="str">
        <f t="shared" si="216"/>
        <v/>
      </c>
      <c r="EL72" s="24" t="str">
        <f t="shared" si="217"/>
        <v/>
      </c>
      <c r="EM72" s="24" t="str">
        <f t="shared" si="218"/>
        <v/>
      </c>
      <c r="EN72" s="24" t="str">
        <f t="shared" si="219"/>
        <v/>
      </c>
      <c r="EO72" s="24" t="str">
        <f t="shared" si="220"/>
        <v/>
      </c>
      <c r="EP72" s="24" t="str">
        <f t="shared" si="221"/>
        <v/>
      </c>
      <c r="EQ72" s="24" t="str">
        <f t="shared" si="222"/>
        <v/>
      </c>
      <c r="ER72" s="1">
        <f t="shared" si="223"/>
        <v>0</v>
      </c>
      <c r="ES72" s="1">
        <f t="shared" si="224"/>
        <v>1</v>
      </c>
      <c r="ET72" s="24">
        <f t="shared" si="225"/>
        <v>3.5416666666690522E-6</v>
      </c>
      <c r="EU72" s="24">
        <f t="shared" si="131"/>
        <v>3.5416666666690522E-6</v>
      </c>
      <c r="EV72" s="24">
        <f t="shared" si="226"/>
        <v>3.5416666666690522E-6</v>
      </c>
      <c r="EW72" s="24">
        <f t="shared" si="227"/>
        <v>3.5416666666690522E-6</v>
      </c>
      <c r="EX72" s="24">
        <f t="shared" si="228"/>
        <v>3.5416666666690522E-6</v>
      </c>
      <c r="EZ72" s="24">
        <f t="shared" si="229"/>
        <v>4.6296296296294281E-5</v>
      </c>
      <c r="FA72" s="24">
        <f t="shared" si="230"/>
        <v>4.6296296296296294E-5</v>
      </c>
      <c r="FB72" s="40">
        <f t="shared" si="231"/>
        <v>1.738843444232252E-13</v>
      </c>
      <c r="FD72" s="24">
        <f t="shared" si="232"/>
        <v>7.2800925925917137E-6</v>
      </c>
      <c r="FE72" s="24">
        <f t="shared" si="233"/>
        <v>1.5740740740774473E-6</v>
      </c>
      <c r="FG72" s="49">
        <f>K72</f>
        <v>1</v>
      </c>
      <c r="FH72" s="8">
        <f>C72</f>
        <v>4</v>
      </c>
      <c r="FI72" s="49">
        <f>L72</f>
        <v>0</v>
      </c>
      <c r="FJ72" s="49">
        <f t="shared" si="121"/>
        <v>1</v>
      </c>
      <c r="FK72" s="49">
        <f t="shared" si="121"/>
        <v>5</v>
      </c>
      <c r="FL72" s="51">
        <f t="shared" si="234"/>
        <v>0.62899999999992406</v>
      </c>
      <c r="FM72" s="49">
        <f t="shared" si="122"/>
        <v>0</v>
      </c>
      <c r="FN72" s="49">
        <f t="shared" si="122"/>
        <v>3</v>
      </c>
      <c r="FO72" s="51">
        <f t="shared" si="134"/>
        <v>2.520999999999729</v>
      </c>
      <c r="FP72" s="51">
        <f t="shared" si="134"/>
        <v>0.840333333333243</v>
      </c>
      <c r="FQ72" s="51">
        <f t="shared" si="134"/>
        <v>1.5979999999996775</v>
      </c>
      <c r="FR72" s="51">
        <f t="shared" si="134"/>
        <v>1.5979999999996775</v>
      </c>
      <c r="FS72" s="51">
        <f t="shared" si="134"/>
        <v>1.5979999999996775</v>
      </c>
      <c r="FT72" s="1">
        <f t="shared" si="123"/>
        <v>0</v>
      </c>
      <c r="FU72" s="1">
        <f t="shared" si="123"/>
        <v>1</v>
      </c>
      <c r="FV72" s="51">
        <f t="shared" si="236"/>
        <v>0.54399999999996673</v>
      </c>
      <c r="FW72" s="51">
        <f t="shared" si="236"/>
        <v>0.54399999999996673</v>
      </c>
      <c r="FX72" s="51">
        <f t="shared" si="236"/>
        <v>0.54399999999996673</v>
      </c>
      <c r="FY72" s="51">
        <f t="shared" si="236"/>
        <v>0.54399999999996673</v>
      </c>
      <c r="FZ72" s="51">
        <f t="shared" si="236"/>
        <v>0.54399999999996673</v>
      </c>
      <c r="GA72" s="1">
        <f t="shared" si="124"/>
        <v>1</v>
      </c>
      <c r="GB72" s="1">
        <f t="shared" si="124"/>
        <v>1</v>
      </c>
      <c r="GC72" s="51">
        <f t="shared" si="135"/>
        <v>0.62899999999992406</v>
      </c>
      <c r="GD72" s="51">
        <f t="shared" si="135"/>
        <v>0.62899999999992406</v>
      </c>
      <c r="GE72" s="51">
        <f t="shared" si="135"/>
        <v>0.62899999999992406</v>
      </c>
      <c r="GF72" s="51">
        <f t="shared" si="135"/>
        <v>0.62899999999992406</v>
      </c>
      <c r="GG72" s="51" t="str">
        <f t="shared" si="135"/>
        <v/>
      </c>
      <c r="GH72" s="1">
        <f t="shared" si="125"/>
        <v>0</v>
      </c>
      <c r="GI72" s="1">
        <f t="shared" si="125"/>
        <v>1</v>
      </c>
      <c r="GJ72" s="40">
        <f t="shared" si="136"/>
        <v>0.30600000000020611</v>
      </c>
      <c r="GK72" s="40">
        <f t="shared" si="136"/>
        <v>0.30600000000020611</v>
      </c>
      <c r="GL72" s="40">
        <f t="shared" si="136"/>
        <v>0.30600000000020611</v>
      </c>
      <c r="GM72" s="40">
        <f t="shared" si="136"/>
        <v>0.30600000000020611</v>
      </c>
      <c r="GN72" s="40">
        <f t="shared" si="136"/>
        <v>0.30600000000020611</v>
      </c>
    </row>
    <row r="73" spans="1:196" hidden="1" x14ac:dyDescent="0.25">
      <c r="A73">
        <v>3</v>
      </c>
      <c r="B73">
        <v>0</v>
      </c>
      <c r="C73">
        <v>1.5</v>
      </c>
      <c r="D73" s="11">
        <f t="shared" si="137"/>
        <v>2.6211863425925928E-2</v>
      </c>
      <c r="E73" s="11">
        <f t="shared" si="138"/>
        <v>2.6263946759259263E-2</v>
      </c>
      <c r="F73" s="1">
        <v>2</v>
      </c>
      <c r="G73" s="1" t="s">
        <v>288</v>
      </c>
      <c r="H73" s="5">
        <v>21</v>
      </c>
      <c r="I73" s="5"/>
      <c r="J73" s="5"/>
      <c r="K73" s="23">
        <f t="shared" si="139"/>
        <v>1</v>
      </c>
      <c r="L73" s="23">
        <f t="shared" si="140"/>
        <v>0</v>
      </c>
      <c r="M73" s="6">
        <f t="shared" si="141"/>
        <v>0</v>
      </c>
      <c r="N73" s="6">
        <f t="shared" si="142"/>
        <v>0</v>
      </c>
      <c r="O73" s="57">
        <f t="shared" si="143"/>
        <v>1</v>
      </c>
      <c r="P73" s="4">
        <v>2.6194502314814818E-2</v>
      </c>
      <c r="Q73" s="4">
        <v>2.6197847222222223E-2</v>
      </c>
      <c r="R73" s="4">
        <v>2.6198437500000001E-2</v>
      </c>
      <c r="S73" s="4"/>
      <c r="T73" s="16">
        <v>2.6198437500000001E-2</v>
      </c>
      <c r="U73" s="4"/>
      <c r="V73" s="4"/>
      <c r="W73" s="16"/>
      <c r="X73" s="4"/>
      <c r="Y73" s="4"/>
      <c r="Z73" s="16"/>
      <c r="AA73" s="4"/>
      <c r="AB73" s="4"/>
      <c r="AC73" s="16"/>
      <c r="AD73" s="4"/>
      <c r="AE73" s="4"/>
      <c r="AF73" s="4">
        <v>2.6213391203703706E-2</v>
      </c>
      <c r="AG73" s="4">
        <f t="shared" si="144"/>
        <v>2.6211863425925928E-2</v>
      </c>
      <c r="AH73" s="4" t="str">
        <f t="shared" si="145"/>
        <v>TO</v>
      </c>
      <c r="AI73" s="4" t="str">
        <f t="shared" si="132"/>
        <v/>
      </c>
      <c r="AJ73" s="5" t="s">
        <v>282</v>
      </c>
      <c r="AK73" s="19" t="s">
        <v>280</v>
      </c>
      <c r="AL73" s="5"/>
      <c r="AM73" s="5"/>
      <c r="AN73" s="19"/>
      <c r="AO73" s="5"/>
      <c r="AP73" s="5"/>
      <c r="AQ73" s="19"/>
      <c r="AR73" s="5"/>
      <c r="AS73" s="5"/>
      <c r="AT73" s="19"/>
      <c r="AU73" s="5"/>
      <c r="AV73" s="5"/>
      <c r="AW73" s="1" t="str">
        <f t="shared" si="146"/>
        <v>ic</v>
      </c>
      <c r="AY73" s="1">
        <f t="shared" si="147"/>
        <v>1</v>
      </c>
      <c r="AZ73" s="1">
        <f t="shared" si="133"/>
        <v>1</v>
      </c>
      <c r="BA73" s="1">
        <f t="shared" si="148"/>
        <v>1</v>
      </c>
      <c r="BB73" s="1">
        <f t="shared" si="149"/>
        <v>0</v>
      </c>
      <c r="BC73" s="24">
        <f t="shared" si="150"/>
        <v>3.9351851851832098E-6</v>
      </c>
      <c r="BD73" s="24" t="str">
        <f t="shared" si="127"/>
        <v/>
      </c>
      <c r="BE73" s="24" t="str">
        <f t="shared" si="127"/>
        <v/>
      </c>
      <c r="BF73" s="24" t="str">
        <f t="shared" si="127"/>
        <v/>
      </c>
      <c r="BG73" s="24" t="str">
        <f t="shared" si="127"/>
        <v/>
      </c>
      <c r="BH73" s="24" t="str">
        <f t="shared" si="127"/>
        <v/>
      </c>
      <c r="BI73" s="24" t="str">
        <f t="shared" si="235"/>
        <v/>
      </c>
      <c r="BJ73" s="24" t="str">
        <f t="shared" si="235"/>
        <v/>
      </c>
      <c r="BK73" s="24" t="str">
        <f t="shared" si="235"/>
        <v/>
      </c>
      <c r="BL73" s="24" t="str">
        <f t="shared" si="235"/>
        <v/>
      </c>
      <c r="BM73" s="24" t="str">
        <f t="shared" si="235"/>
        <v/>
      </c>
      <c r="BN73" s="24" t="str">
        <f t="shared" si="235"/>
        <v/>
      </c>
      <c r="BO73" s="24">
        <f t="shared" si="151"/>
        <v>1.3425925925927146E-5</v>
      </c>
      <c r="BQ73" s="24" t="str">
        <f t="shared" si="152"/>
        <v/>
      </c>
      <c r="BR73" s="24" t="str">
        <f t="shared" si="153"/>
        <v/>
      </c>
      <c r="BS73" s="24" t="str">
        <f t="shared" si="154"/>
        <v/>
      </c>
      <c r="BT73" s="24" t="str">
        <f t="shared" si="155"/>
        <v/>
      </c>
      <c r="BU73" s="24" t="str">
        <f t="shared" si="156"/>
        <v/>
      </c>
      <c r="BV73" s="24" t="str">
        <f t="shared" si="157"/>
        <v/>
      </c>
      <c r="BW73" s="24" t="str">
        <f t="shared" si="158"/>
        <v/>
      </c>
      <c r="BX73" s="24" t="str">
        <f t="shared" si="159"/>
        <v/>
      </c>
      <c r="BY73" s="24" t="str">
        <f t="shared" si="160"/>
        <v/>
      </c>
      <c r="BZ73" s="24" t="str">
        <f t="shared" si="161"/>
        <v/>
      </c>
      <c r="CA73" s="24" t="str">
        <f t="shared" si="162"/>
        <v/>
      </c>
      <c r="CB73" s="24" t="str">
        <f t="shared" si="163"/>
        <v/>
      </c>
      <c r="CC73" s="24">
        <f t="shared" si="164"/>
        <v>1.3425925925927146E-5</v>
      </c>
      <c r="CD73" s="1">
        <f t="shared" si="165"/>
        <v>0</v>
      </c>
      <c r="CE73" s="1">
        <f t="shared" si="166"/>
        <v>1</v>
      </c>
      <c r="CF73" s="24">
        <f t="shared" si="167"/>
        <v>1.3425925925927146E-5</v>
      </c>
      <c r="CG73" s="24">
        <f t="shared" si="168"/>
        <v>1.3425925925927146E-5</v>
      </c>
      <c r="CH73" s="24">
        <f t="shared" si="169"/>
        <v>1.3425925925927146E-5</v>
      </c>
      <c r="CI73" s="24">
        <f t="shared" si="170"/>
        <v>1.3425925925927146E-5</v>
      </c>
      <c r="CJ73" s="24">
        <f t="shared" si="171"/>
        <v>1.3425925925927146E-5</v>
      </c>
      <c r="CM73" s="24" t="str">
        <f t="shared" si="172"/>
        <v/>
      </c>
      <c r="CN73" s="24" t="str">
        <f t="shared" si="173"/>
        <v/>
      </c>
      <c r="CO73" s="24" t="str">
        <f t="shared" si="174"/>
        <v/>
      </c>
      <c r="CP73" s="24" t="str">
        <f t="shared" si="175"/>
        <v/>
      </c>
      <c r="CQ73" s="24" t="str">
        <f t="shared" si="176"/>
        <v/>
      </c>
      <c r="CR73" s="24" t="str">
        <f t="shared" si="177"/>
        <v/>
      </c>
      <c r="CS73" s="24" t="str">
        <f t="shared" si="178"/>
        <v/>
      </c>
      <c r="CT73" s="24" t="str">
        <f t="shared" si="179"/>
        <v/>
      </c>
      <c r="CU73" s="24" t="str">
        <f t="shared" si="180"/>
        <v/>
      </c>
      <c r="CV73" s="24" t="str">
        <f t="shared" si="181"/>
        <v/>
      </c>
      <c r="CW73" s="24" t="str">
        <f t="shared" si="182"/>
        <v/>
      </c>
      <c r="CX73" s="24" t="str">
        <f t="shared" si="183"/>
        <v/>
      </c>
      <c r="CY73" s="24" t="str">
        <f t="shared" si="184"/>
        <v/>
      </c>
      <c r="CZ73" s="1">
        <f t="shared" si="185"/>
        <v>0</v>
      </c>
      <c r="DA73" s="1">
        <f t="shared" si="186"/>
        <v>0</v>
      </c>
      <c r="DB73" s="24">
        <f t="shared" si="187"/>
        <v>0</v>
      </c>
      <c r="DC73" s="24" t="str">
        <f t="shared" si="129"/>
        <v/>
      </c>
      <c r="DD73" s="24">
        <f t="shared" si="188"/>
        <v>0</v>
      </c>
      <c r="DE73" s="24" t="str">
        <f t="shared" si="189"/>
        <v/>
      </c>
      <c r="DF73" s="24" t="str">
        <f t="shared" si="190"/>
        <v/>
      </c>
      <c r="DI73" s="24">
        <f t="shared" si="191"/>
        <v>3.9351851851832098E-6</v>
      </c>
      <c r="DJ73" s="24" t="str">
        <f t="shared" si="192"/>
        <v/>
      </c>
      <c r="DK73" s="24" t="str">
        <f t="shared" si="193"/>
        <v/>
      </c>
      <c r="DL73" s="24" t="str">
        <f t="shared" si="194"/>
        <v/>
      </c>
      <c r="DM73" s="24" t="str">
        <f t="shared" si="195"/>
        <v/>
      </c>
      <c r="DN73" s="24" t="str">
        <f t="shared" si="196"/>
        <v/>
      </c>
      <c r="DO73" s="24" t="str">
        <f t="shared" si="197"/>
        <v/>
      </c>
      <c r="DP73" s="24" t="str">
        <f t="shared" si="198"/>
        <v/>
      </c>
      <c r="DQ73" s="24" t="str">
        <f t="shared" si="199"/>
        <v/>
      </c>
      <c r="DR73" s="24" t="str">
        <f t="shared" si="200"/>
        <v/>
      </c>
      <c r="DS73" s="24" t="str">
        <f t="shared" si="201"/>
        <v/>
      </c>
      <c r="DT73" s="24" t="str">
        <f t="shared" si="202"/>
        <v/>
      </c>
      <c r="DU73" s="24" t="str">
        <f t="shared" si="203"/>
        <v/>
      </c>
      <c r="DV73" s="1">
        <f t="shared" si="204"/>
        <v>1</v>
      </c>
      <c r="DW73" s="1">
        <f t="shared" si="205"/>
        <v>1</v>
      </c>
      <c r="DX73" s="24">
        <f t="shared" si="206"/>
        <v>3.9351851851832098E-6</v>
      </c>
      <c r="DY73" s="24">
        <f t="shared" si="130"/>
        <v>3.9351851851832098E-6</v>
      </c>
      <c r="DZ73" s="24">
        <f t="shared" si="207"/>
        <v>3.9351851851832098E-6</v>
      </c>
      <c r="EA73" s="24">
        <f t="shared" si="208"/>
        <v>3.9351851851832098E-6</v>
      </c>
      <c r="EB73" s="24" t="str">
        <f t="shared" si="209"/>
        <v/>
      </c>
      <c r="EE73" s="24" t="str">
        <f t="shared" si="210"/>
        <v/>
      </c>
      <c r="EF73" s="24" t="str">
        <f t="shared" si="211"/>
        <v/>
      </c>
      <c r="EG73" s="24" t="str">
        <f t="shared" si="212"/>
        <v/>
      </c>
      <c r="EH73" s="24" t="str">
        <f t="shared" si="213"/>
        <v/>
      </c>
      <c r="EI73" s="24" t="str">
        <f t="shared" si="214"/>
        <v/>
      </c>
      <c r="EJ73" s="24" t="str">
        <f t="shared" si="215"/>
        <v/>
      </c>
      <c r="EK73" s="24" t="str">
        <f t="shared" si="216"/>
        <v/>
      </c>
      <c r="EL73" s="24" t="str">
        <f t="shared" si="217"/>
        <v/>
      </c>
      <c r="EM73" s="24" t="str">
        <f t="shared" si="218"/>
        <v/>
      </c>
      <c r="EN73" s="24" t="str">
        <f t="shared" si="219"/>
        <v/>
      </c>
      <c r="EO73" s="24" t="str">
        <f t="shared" si="220"/>
        <v/>
      </c>
      <c r="EP73" s="24" t="str">
        <f t="shared" si="221"/>
        <v/>
      </c>
      <c r="EQ73" s="24" t="str">
        <f t="shared" si="222"/>
        <v/>
      </c>
      <c r="ER73" s="1">
        <f t="shared" si="223"/>
        <v>0</v>
      </c>
      <c r="ES73" s="1">
        <f t="shared" si="224"/>
        <v>0</v>
      </c>
      <c r="ET73" s="24">
        <f t="shared" si="225"/>
        <v>0</v>
      </c>
      <c r="EU73" s="24" t="str">
        <f t="shared" si="131"/>
        <v/>
      </c>
      <c r="EV73" s="24">
        <f t="shared" si="226"/>
        <v>0</v>
      </c>
      <c r="EW73" s="24" t="str">
        <f t="shared" si="227"/>
        <v/>
      </c>
      <c r="EX73" s="24" t="str">
        <f t="shared" si="228"/>
        <v/>
      </c>
      <c r="EZ73" s="24">
        <f t="shared" si="229"/>
        <v>1.7361111111110356E-5</v>
      </c>
      <c r="FA73" s="24">
        <f t="shared" si="230"/>
        <v>1.7361111111111111E-5</v>
      </c>
      <c r="FB73" s="40">
        <f t="shared" si="231"/>
        <v>6.5279812805352222E-14</v>
      </c>
      <c r="FD73" s="24">
        <f t="shared" si="232"/>
        <v>3.9351851851832098E-6</v>
      </c>
      <c r="FE73" s="24">
        <f t="shared" si="233"/>
        <v>5.9027777777817536E-7</v>
      </c>
      <c r="FG73" s="49">
        <f>K73</f>
        <v>1</v>
      </c>
      <c r="FH73" s="8">
        <f>C73</f>
        <v>1.5</v>
      </c>
      <c r="FI73" s="49">
        <f>L73</f>
        <v>0</v>
      </c>
      <c r="FJ73" s="49">
        <f t="shared" si="121"/>
        <v>1</v>
      </c>
      <c r="FK73" s="49">
        <f t="shared" si="121"/>
        <v>1</v>
      </c>
      <c r="FL73" s="51">
        <f t="shared" si="234"/>
        <v>0.33999999999982933</v>
      </c>
      <c r="FM73" s="49">
        <f t="shared" si="122"/>
        <v>0</v>
      </c>
      <c r="FN73" s="49">
        <f t="shared" si="122"/>
        <v>1</v>
      </c>
      <c r="FO73" s="51">
        <f t="shared" si="134"/>
        <v>1.1600000000001054</v>
      </c>
      <c r="FP73" s="51">
        <f t="shared" si="134"/>
        <v>1.1600000000001054</v>
      </c>
      <c r="FQ73" s="51">
        <f t="shared" si="134"/>
        <v>1.1600000000001054</v>
      </c>
      <c r="FR73" s="51">
        <f t="shared" si="134"/>
        <v>1.1600000000001054</v>
      </c>
      <c r="FS73" s="51">
        <f t="shared" si="134"/>
        <v>1.1600000000001054</v>
      </c>
      <c r="FT73" s="1">
        <f t="shared" si="123"/>
        <v>0</v>
      </c>
      <c r="FU73" s="1">
        <f t="shared" si="123"/>
        <v>0</v>
      </c>
      <c r="FV73" s="51">
        <f t="shared" si="236"/>
        <v>0</v>
      </c>
      <c r="FW73" s="51" t="str">
        <f t="shared" si="236"/>
        <v/>
      </c>
      <c r="FX73" s="51">
        <f t="shared" si="236"/>
        <v>0</v>
      </c>
      <c r="FY73" s="51" t="str">
        <f t="shared" si="236"/>
        <v/>
      </c>
      <c r="FZ73" s="51" t="str">
        <f t="shared" si="236"/>
        <v/>
      </c>
      <c r="GA73" s="1">
        <f t="shared" si="124"/>
        <v>1</v>
      </c>
      <c r="GB73" s="1">
        <f t="shared" si="124"/>
        <v>1</v>
      </c>
      <c r="GC73" s="51">
        <f t="shared" si="135"/>
        <v>0.33999999999982933</v>
      </c>
      <c r="GD73" s="51">
        <f t="shared" si="135"/>
        <v>0.33999999999982933</v>
      </c>
      <c r="GE73" s="51">
        <f t="shared" si="135"/>
        <v>0.33999999999982933</v>
      </c>
      <c r="GF73" s="51">
        <f t="shared" si="135"/>
        <v>0.33999999999982933</v>
      </c>
      <c r="GG73" s="51" t="str">
        <f t="shared" si="135"/>
        <v/>
      </c>
      <c r="GH73" s="1">
        <f t="shared" si="125"/>
        <v>0</v>
      </c>
      <c r="GI73" s="1">
        <f t="shared" si="125"/>
        <v>0</v>
      </c>
      <c r="GJ73" s="40">
        <f t="shared" si="136"/>
        <v>0</v>
      </c>
      <c r="GK73" s="40" t="str">
        <f t="shared" si="136"/>
        <v/>
      </c>
      <c r="GL73" s="40">
        <f t="shared" si="136"/>
        <v>0</v>
      </c>
      <c r="GM73" s="40" t="str">
        <f t="shared" si="136"/>
        <v/>
      </c>
      <c r="GN73" s="40" t="str">
        <f t="shared" si="136"/>
        <v/>
      </c>
    </row>
    <row r="74" spans="1:196" x14ac:dyDescent="0.25">
      <c r="D74" s="11"/>
      <c r="E74" s="11"/>
      <c r="F74" s="1">
        <v>2</v>
      </c>
      <c r="G74" s="1" t="s">
        <v>288</v>
      </c>
      <c r="H74" s="5">
        <v>22</v>
      </c>
      <c r="I74" s="5"/>
      <c r="J74" s="5" t="s">
        <v>293</v>
      </c>
      <c r="K74" s="23">
        <f t="shared" si="139"/>
        <v>0</v>
      </c>
      <c r="L74" s="23"/>
      <c r="M74" s="6"/>
      <c r="N74" s="6"/>
      <c r="O74" s="57"/>
      <c r="P74" s="4"/>
      <c r="Q74" s="4"/>
      <c r="R74" s="4"/>
      <c r="S74" s="4"/>
      <c r="T74" s="16"/>
      <c r="U74" s="4"/>
      <c r="V74" s="4"/>
      <c r="W74" s="16"/>
      <c r="X74" s="4"/>
      <c r="Y74" s="4"/>
      <c r="Z74" s="16"/>
      <c r="AA74" s="4"/>
      <c r="AB74" s="4"/>
      <c r="AC74" s="16"/>
      <c r="AD74" s="4"/>
      <c r="AE74" s="4"/>
      <c r="AF74" s="4"/>
      <c r="AG74" s="4"/>
      <c r="AH74" s="4"/>
      <c r="AI74" s="4"/>
      <c r="AJ74" s="5"/>
      <c r="AK74" s="19"/>
      <c r="AL74" s="5"/>
      <c r="AM74" s="5"/>
      <c r="AN74" s="19"/>
      <c r="AO74" s="5"/>
      <c r="AP74" s="5"/>
      <c r="AQ74" s="19"/>
      <c r="AR74" s="5"/>
      <c r="AS74" s="5"/>
      <c r="AT74" s="19"/>
      <c r="AU74" s="5"/>
      <c r="AV74" s="5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F74" s="24"/>
      <c r="CG74" s="24"/>
      <c r="CH74" s="24"/>
      <c r="CI74" s="24"/>
      <c r="CJ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DB74" s="24"/>
      <c r="DC74" s="24"/>
      <c r="DD74" s="24"/>
      <c r="DE74" s="24"/>
      <c r="DF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X74" s="24"/>
      <c r="DY74" s="24"/>
      <c r="DZ74" s="24"/>
      <c r="EA74" s="24"/>
      <c r="EB74" s="24"/>
      <c r="EE74" s="24"/>
      <c r="EF74" s="24"/>
      <c r="EG74" s="24"/>
      <c r="EH74" s="24"/>
      <c r="EI74" s="24"/>
      <c r="EJ74" s="24"/>
      <c r="EK74" s="24"/>
      <c r="EL74" s="24"/>
      <c r="EM74" s="24"/>
      <c r="EN74" s="24"/>
      <c r="EO74" s="24"/>
      <c r="EP74" s="24"/>
      <c r="EQ74" s="24"/>
      <c r="ET74" s="24"/>
      <c r="EU74" s="24"/>
      <c r="EV74" s="24"/>
      <c r="EW74" s="24"/>
      <c r="EX74" s="24"/>
      <c r="EZ74" s="24"/>
      <c r="FA74" s="24"/>
      <c r="FB74" s="40"/>
      <c r="FD74" s="24"/>
      <c r="FE74" s="24"/>
      <c r="FG74" s="49"/>
      <c r="FH74" s="8"/>
      <c r="FI74" s="49"/>
      <c r="FJ74" s="49"/>
      <c r="FK74" s="49"/>
      <c r="FL74" s="51"/>
      <c r="FM74" s="49"/>
      <c r="FN74" s="49"/>
      <c r="FO74" s="51"/>
      <c r="FP74" s="51"/>
      <c r="FQ74" s="51"/>
      <c r="FR74" s="51"/>
      <c r="FS74" s="51"/>
      <c r="FV74" s="51"/>
      <c r="FW74" s="51"/>
      <c r="FX74" s="51"/>
      <c r="FY74" s="51"/>
      <c r="FZ74" s="51"/>
      <c r="GC74" s="51"/>
      <c r="GD74" s="51"/>
      <c r="GE74" s="51"/>
      <c r="GF74" s="51"/>
      <c r="GG74" s="51"/>
      <c r="GJ74" s="40"/>
      <c r="GK74" s="40"/>
      <c r="GL74" s="40"/>
      <c r="GM74" s="40"/>
      <c r="GN74" s="40"/>
    </row>
    <row r="75" spans="1:196" hidden="1" x14ac:dyDescent="0.25">
      <c r="A75">
        <v>3</v>
      </c>
      <c r="B75">
        <v>0</v>
      </c>
      <c r="C75">
        <v>2.5</v>
      </c>
      <c r="D75" s="11">
        <f t="shared" si="137"/>
        <v>2.7165555555555557E-2</v>
      </c>
      <c r="E75" s="11">
        <f t="shared" si="138"/>
        <v>2.7206064814814818E-2</v>
      </c>
      <c r="F75" s="1">
        <v>2</v>
      </c>
      <c r="G75" s="1" t="s">
        <v>288</v>
      </c>
      <c r="H75" s="5">
        <v>23</v>
      </c>
      <c r="I75" s="5"/>
      <c r="J75" s="5"/>
      <c r="K75" s="23">
        <f t="shared" si="139"/>
        <v>1</v>
      </c>
      <c r="L75" s="23">
        <f t="shared" si="140"/>
        <v>0</v>
      </c>
      <c r="M75" s="6">
        <f t="shared" si="141"/>
        <v>0</v>
      </c>
      <c r="N75" s="6">
        <f t="shared" si="142"/>
        <v>0</v>
      </c>
      <c r="O75" s="57">
        <f t="shared" si="143"/>
        <v>1</v>
      </c>
      <c r="P75" s="4">
        <v>2.7136620370370373E-2</v>
      </c>
      <c r="Q75" s="4">
        <v>2.7142546296296297E-2</v>
      </c>
      <c r="R75" s="4">
        <v>2.7142939814814814E-2</v>
      </c>
      <c r="S75" s="4"/>
      <c r="T75" s="16">
        <v>2.7142939814814814E-2</v>
      </c>
      <c r="U75" s="4"/>
      <c r="V75" s="4"/>
      <c r="W75" s="16"/>
      <c r="X75" s="4"/>
      <c r="Y75" s="4"/>
      <c r="Z75" s="16"/>
      <c r="AA75" s="4"/>
      <c r="AB75" s="4"/>
      <c r="AC75" s="16"/>
      <c r="AD75" s="4"/>
      <c r="AE75" s="4"/>
      <c r="AF75" s="4">
        <v>2.7167337962962963E-2</v>
      </c>
      <c r="AG75" s="4">
        <f t="shared" si="144"/>
        <v>2.7165555555555557E-2</v>
      </c>
      <c r="AH75" s="4" t="str">
        <f t="shared" si="145"/>
        <v>TO</v>
      </c>
      <c r="AI75" s="4" t="str">
        <f t="shared" si="132"/>
        <v/>
      </c>
      <c r="AJ75" s="5" t="s">
        <v>282</v>
      </c>
      <c r="AK75" s="19" t="s">
        <v>280</v>
      </c>
      <c r="AL75" s="5"/>
      <c r="AM75" s="5"/>
      <c r="AN75" s="19"/>
      <c r="AO75" s="5"/>
      <c r="AP75" s="5"/>
      <c r="AQ75" s="19"/>
      <c r="AR75" s="5"/>
      <c r="AS75" s="5"/>
      <c r="AT75" s="19"/>
      <c r="AU75" s="5"/>
      <c r="AV75" s="5"/>
      <c r="AW75" s="1" t="str">
        <f t="shared" si="146"/>
        <v>ic</v>
      </c>
      <c r="AY75" s="1">
        <f t="shared" si="147"/>
        <v>1</v>
      </c>
      <c r="AZ75" s="1">
        <f t="shared" si="133"/>
        <v>1</v>
      </c>
      <c r="BA75" s="1">
        <f t="shared" si="148"/>
        <v>1</v>
      </c>
      <c r="BB75" s="1">
        <f t="shared" si="149"/>
        <v>0</v>
      </c>
      <c r="BC75" s="24">
        <f t="shared" si="150"/>
        <v>6.3194444444407416E-6</v>
      </c>
      <c r="BD75" s="24" t="str">
        <f t="shared" si="127"/>
        <v/>
      </c>
      <c r="BE75" s="24" t="str">
        <f t="shared" si="127"/>
        <v/>
      </c>
      <c r="BF75" s="24" t="str">
        <f t="shared" si="127"/>
        <v/>
      </c>
      <c r="BG75" s="24" t="str">
        <f t="shared" si="127"/>
        <v/>
      </c>
      <c r="BH75" s="24" t="str">
        <f t="shared" si="127"/>
        <v/>
      </c>
      <c r="BI75" s="24" t="str">
        <f t="shared" si="235"/>
        <v/>
      </c>
      <c r="BJ75" s="24" t="str">
        <f t="shared" si="235"/>
        <v/>
      </c>
      <c r="BK75" s="24" t="str">
        <f t="shared" si="235"/>
        <v/>
      </c>
      <c r="BL75" s="24" t="str">
        <f t="shared" si="235"/>
        <v/>
      </c>
      <c r="BM75" s="24" t="str">
        <f t="shared" si="235"/>
        <v/>
      </c>
      <c r="BN75" s="24" t="str">
        <f t="shared" si="235"/>
        <v/>
      </c>
      <c r="BO75" s="24">
        <f t="shared" si="151"/>
        <v>2.2615740740743184E-5</v>
      </c>
      <c r="BQ75" s="24" t="str">
        <f t="shared" si="152"/>
        <v/>
      </c>
      <c r="BR75" s="24" t="str">
        <f t="shared" si="153"/>
        <v/>
      </c>
      <c r="BS75" s="24" t="str">
        <f t="shared" si="154"/>
        <v/>
      </c>
      <c r="BT75" s="24" t="str">
        <f t="shared" si="155"/>
        <v/>
      </c>
      <c r="BU75" s="24" t="str">
        <f t="shared" si="156"/>
        <v/>
      </c>
      <c r="BV75" s="24" t="str">
        <f t="shared" si="157"/>
        <v/>
      </c>
      <c r="BW75" s="24" t="str">
        <f t="shared" si="158"/>
        <v/>
      </c>
      <c r="BX75" s="24" t="str">
        <f t="shared" si="159"/>
        <v/>
      </c>
      <c r="BY75" s="24" t="str">
        <f t="shared" si="160"/>
        <v/>
      </c>
      <c r="BZ75" s="24" t="str">
        <f t="shared" si="161"/>
        <v/>
      </c>
      <c r="CA75" s="24" t="str">
        <f t="shared" si="162"/>
        <v/>
      </c>
      <c r="CB75" s="24" t="str">
        <f t="shared" si="163"/>
        <v/>
      </c>
      <c r="CC75" s="24">
        <f t="shared" si="164"/>
        <v>2.2615740740743184E-5</v>
      </c>
      <c r="CD75" s="1">
        <f t="shared" si="165"/>
        <v>0</v>
      </c>
      <c r="CE75" s="1">
        <f t="shared" si="166"/>
        <v>1</v>
      </c>
      <c r="CF75" s="24">
        <f t="shared" si="167"/>
        <v>2.2615740740743184E-5</v>
      </c>
      <c r="CG75" s="24">
        <f t="shared" si="168"/>
        <v>2.2615740740743184E-5</v>
      </c>
      <c r="CH75" s="24">
        <f t="shared" si="169"/>
        <v>2.2615740740743184E-5</v>
      </c>
      <c r="CI75" s="24">
        <f t="shared" si="170"/>
        <v>2.2615740740743184E-5</v>
      </c>
      <c r="CJ75" s="24">
        <f t="shared" si="171"/>
        <v>2.2615740740743184E-5</v>
      </c>
      <c r="CM75" s="24" t="str">
        <f t="shared" si="172"/>
        <v/>
      </c>
      <c r="CN75" s="24" t="str">
        <f t="shared" si="173"/>
        <v/>
      </c>
      <c r="CO75" s="24" t="str">
        <f t="shared" si="174"/>
        <v/>
      </c>
      <c r="CP75" s="24" t="str">
        <f t="shared" si="175"/>
        <v/>
      </c>
      <c r="CQ75" s="24" t="str">
        <f t="shared" si="176"/>
        <v/>
      </c>
      <c r="CR75" s="24" t="str">
        <f t="shared" si="177"/>
        <v/>
      </c>
      <c r="CS75" s="24" t="str">
        <f t="shared" si="178"/>
        <v/>
      </c>
      <c r="CT75" s="24" t="str">
        <f t="shared" si="179"/>
        <v/>
      </c>
      <c r="CU75" s="24" t="str">
        <f t="shared" si="180"/>
        <v/>
      </c>
      <c r="CV75" s="24" t="str">
        <f t="shared" si="181"/>
        <v/>
      </c>
      <c r="CW75" s="24" t="str">
        <f t="shared" si="182"/>
        <v/>
      </c>
      <c r="CX75" s="24" t="str">
        <f t="shared" si="183"/>
        <v/>
      </c>
      <c r="CY75" s="24" t="str">
        <f t="shared" si="184"/>
        <v/>
      </c>
      <c r="CZ75" s="1">
        <f t="shared" si="185"/>
        <v>0</v>
      </c>
      <c r="DA75" s="1">
        <f t="shared" si="186"/>
        <v>0</v>
      </c>
      <c r="DB75" s="24">
        <f t="shared" si="187"/>
        <v>0</v>
      </c>
      <c r="DC75" s="24" t="str">
        <f t="shared" si="129"/>
        <v/>
      </c>
      <c r="DD75" s="24">
        <f t="shared" si="188"/>
        <v>0</v>
      </c>
      <c r="DE75" s="24" t="str">
        <f t="shared" si="189"/>
        <v/>
      </c>
      <c r="DF75" s="24" t="str">
        <f t="shared" si="190"/>
        <v/>
      </c>
      <c r="DI75" s="24">
        <f t="shared" si="191"/>
        <v>6.3194444444407416E-6</v>
      </c>
      <c r="DJ75" s="24" t="str">
        <f t="shared" si="192"/>
        <v/>
      </c>
      <c r="DK75" s="24" t="str">
        <f t="shared" si="193"/>
        <v/>
      </c>
      <c r="DL75" s="24" t="str">
        <f t="shared" si="194"/>
        <v/>
      </c>
      <c r="DM75" s="24" t="str">
        <f t="shared" si="195"/>
        <v/>
      </c>
      <c r="DN75" s="24" t="str">
        <f t="shared" si="196"/>
        <v/>
      </c>
      <c r="DO75" s="24" t="str">
        <f t="shared" si="197"/>
        <v/>
      </c>
      <c r="DP75" s="24" t="str">
        <f t="shared" si="198"/>
        <v/>
      </c>
      <c r="DQ75" s="24" t="str">
        <f t="shared" si="199"/>
        <v/>
      </c>
      <c r="DR75" s="24" t="str">
        <f t="shared" si="200"/>
        <v/>
      </c>
      <c r="DS75" s="24" t="str">
        <f t="shared" si="201"/>
        <v/>
      </c>
      <c r="DT75" s="24" t="str">
        <f t="shared" si="202"/>
        <v/>
      </c>
      <c r="DU75" s="24" t="str">
        <f t="shared" si="203"/>
        <v/>
      </c>
      <c r="DV75" s="1">
        <f t="shared" si="204"/>
        <v>1</v>
      </c>
      <c r="DW75" s="1">
        <f t="shared" si="205"/>
        <v>1</v>
      </c>
      <c r="DX75" s="24">
        <f t="shared" si="206"/>
        <v>6.3194444444407416E-6</v>
      </c>
      <c r="DY75" s="24">
        <f t="shared" si="130"/>
        <v>6.3194444444407416E-6</v>
      </c>
      <c r="DZ75" s="24">
        <f t="shared" si="207"/>
        <v>6.3194444444407416E-6</v>
      </c>
      <c r="EA75" s="24">
        <f t="shared" si="208"/>
        <v>6.3194444444407416E-6</v>
      </c>
      <c r="EB75" s="24" t="str">
        <f t="shared" si="209"/>
        <v/>
      </c>
      <c r="EE75" s="24" t="str">
        <f t="shared" si="210"/>
        <v/>
      </c>
      <c r="EF75" s="24" t="str">
        <f t="shared" si="211"/>
        <v/>
      </c>
      <c r="EG75" s="24" t="str">
        <f t="shared" si="212"/>
        <v/>
      </c>
      <c r="EH75" s="24" t="str">
        <f t="shared" si="213"/>
        <v/>
      </c>
      <c r="EI75" s="24" t="str">
        <f t="shared" si="214"/>
        <v/>
      </c>
      <c r="EJ75" s="24" t="str">
        <f t="shared" si="215"/>
        <v/>
      </c>
      <c r="EK75" s="24" t="str">
        <f t="shared" si="216"/>
        <v/>
      </c>
      <c r="EL75" s="24" t="str">
        <f t="shared" si="217"/>
        <v/>
      </c>
      <c r="EM75" s="24" t="str">
        <f t="shared" si="218"/>
        <v/>
      </c>
      <c r="EN75" s="24" t="str">
        <f t="shared" si="219"/>
        <v/>
      </c>
      <c r="EO75" s="24" t="str">
        <f t="shared" si="220"/>
        <v/>
      </c>
      <c r="EP75" s="24" t="str">
        <f t="shared" si="221"/>
        <v/>
      </c>
      <c r="EQ75" s="24" t="str">
        <f t="shared" si="222"/>
        <v/>
      </c>
      <c r="ER75" s="1">
        <f t="shared" si="223"/>
        <v>0</v>
      </c>
      <c r="ES75" s="1">
        <f t="shared" si="224"/>
        <v>0</v>
      </c>
      <c r="ET75" s="24">
        <f t="shared" si="225"/>
        <v>0</v>
      </c>
      <c r="EU75" s="24" t="str">
        <f t="shared" si="131"/>
        <v/>
      </c>
      <c r="EV75" s="24">
        <f t="shared" si="226"/>
        <v>0</v>
      </c>
      <c r="EW75" s="24" t="str">
        <f t="shared" si="227"/>
        <v/>
      </c>
      <c r="EX75" s="24" t="str">
        <f t="shared" si="228"/>
        <v/>
      </c>
      <c r="EZ75" s="24">
        <f t="shared" si="229"/>
        <v>2.8935185185183926E-5</v>
      </c>
      <c r="FA75" s="24">
        <f t="shared" si="230"/>
        <v>2.8935185185185186E-5</v>
      </c>
      <c r="FB75" s="40">
        <f t="shared" si="231"/>
        <v>1.0889726620444407E-13</v>
      </c>
      <c r="FD75" s="24">
        <f t="shared" si="232"/>
        <v>6.3194444444407416E-6</v>
      </c>
      <c r="FE75" s="24">
        <f t="shared" si="233"/>
        <v>3.9351851851762709E-7</v>
      </c>
      <c r="FG75" s="49">
        <f>K75</f>
        <v>1</v>
      </c>
      <c r="FH75" s="8">
        <f>C75</f>
        <v>2.5</v>
      </c>
      <c r="FI75" s="49">
        <f>L75</f>
        <v>0</v>
      </c>
      <c r="FJ75" s="49">
        <f t="shared" si="121"/>
        <v>1</v>
      </c>
      <c r="FK75" s="49">
        <f t="shared" si="121"/>
        <v>1</v>
      </c>
      <c r="FL75" s="51">
        <f t="shared" si="234"/>
        <v>0.54599999999968007</v>
      </c>
      <c r="FM75" s="49">
        <f t="shared" si="122"/>
        <v>0</v>
      </c>
      <c r="FN75" s="49">
        <f t="shared" si="122"/>
        <v>1</v>
      </c>
      <c r="FO75" s="51">
        <f t="shared" si="134"/>
        <v>1.9540000000002111</v>
      </c>
      <c r="FP75" s="51">
        <f t="shared" si="134"/>
        <v>1.9540000000002111</v>
      </c>
      <c r="FQ75" s="51">
        <f t="shared" si="134"/>
        <v>1.9540000000002111</v>
      </c>
      <c r="FR75" s="51">
        <f t="shared" si="134"/>
        <v>1.9540000000002111</v>
      </c>
      <c r="FS75" s="51">
        <f t="shared" si="134"/>
        <v>1.9540000000002111</v>
      </c>
      <c r="FT75" s="1">
        <f t="shared" si="123"/>
        <v>0</v>
      </c>
      <c r="FU75" s="1">
        <f t="shared" si="123"/>
        <v>0</v>
      </c>
      <c r="FV75" s="51">
        <f t="shared" si="236"/>
        <v>0</v>
      </c>
      <c r="FW75" s="51" t="str">
        <f t="shared" si="236"/>
        <v/>
      </c>
      <c r="FX75" s="51">
        <f t="shared" si="236"/>
        <v>0</v>
      </c>
      <c r="FY75" s="51" t="str">
        <f t="shared" si="236"/>
        <v/>
      </c>
      <c r="FZ75" s="51" t="str">
        <f t="shared" si="236"/>
        <v/>
      </c>
      <c r="GA75" s="1">
        <f t="shared" si="124"/>
        <v>1</v>
      </c>
      <c r="GB75" s="1">
        <f t="shared" si="124"/>
        <v>1</v>
      </c>
      <c r="GC75" s="51">
        <f t="shared" si="135"/>
        <v>0.54599999999968007</v>
      </c>
      <c r="GD75" s="51">
        <f t="shared" si="135"/>
        <v>0.54599999999968007</v>
      </c>
      <c r="GE75" s="51">
        <f t="shared" si="135"/>
        <v>0.54599999999968007</v>
      </c>
      <c r="GF75" s="51">
        <f t="shared" si="135"/>
        <v>0.54599999999968007</v>
      </c>
      <c r="GG75" s="51" t="str">
        <f t="shared" si="135"/>
        <v/>
      </c>
      <c r="GH75" s="1">
        <f t="shared" si="125"/>
        <v>0</v>
      </c>
      <c r="GI75" s="1">
        <f t="shared" si="125"/>
        <v>0</v>
      </c>
      <c r="GJ75" s="40">
        <f t="shared" si="136"/>
        <v>0</v>
      </c>
      <c r="GK75" s="40" t="str">
        <f t="shared" si="136"/>
        <v/>
      </c>
      <c r="GL75" s="40">
        <f t="shared" si="136"/>
        <v>0</v>
      </c>
      <c r="GM75" s="40" t="str">
        <f t="shared" si="136"/>
        <v/>
      </c>
      <c r="GN75" s="40" t="str">
        <f t="shared" si="136"/>
        <v/>
      </c>
    </row>
    <row r="76" spans="1:196" hidden="1" x14ac:dyDescent="0.25">
      <c r="A76">
        <v>3</v>
      </c>
      <c r="B76">
        <v>0</v>
      </c>
      <c r="C76">
        <v>5</v>
      </c>
      <c r="D76" s="11">
        <f t="shared" si="137"/>
        <v>2.7591655092592593E-2</v>
      </c>
      <c r="E76" s="11">
        <f t="shared" si="138"/>
        <v>2.7603229166666667E-2</v>
      </c>
      <c r="F76" s="1">
        <v>2</v>
      </c>
      <c r="G76" s="1" t="s">
        <v>288</v>
      </c>
      <c r="H76" s="5">
        <v>24</v>
      </c>
      <c r="I76" s="5"/>
      <c r="J76" s="5"/>
      <c r="K76" s="23">
        <f t="shared" si="139"/>
        <v>1</v>
      </c>
      <c r="L76" s="23">
        <f t="shared" si="140"/>
        <v>0</v>
      </c>
      <c r="M76" s="6">
        <f t="shared" si="141"/>
        <v>0</v>
      </c>
      <c r="N76" s="6">
        <f t="shared" si="142"/>
        <v>0</v>
      </c>
      <c r="O76" s="57">
        <f t="shared" si="143"/>
        <v>0</v>
      </c>
      <c r="P76" s="4">
        <v>2.7533784722222222E-2</v>
      </c>
      <c r="Q76" s="4">
        <v>2.7545983796296292E-2</v>
      </c>
      <c r="R76" s="4">
        <v>2.7548148148148151E-2</v>
      </c>
      <c r="S76" s="4">
        <v>2.7561724537037039E-2</v>
      </c>
      <c r="T76" s="16">
        <v>2.7548148148148151E-2</v>
      </c>
      <c r="U76" s="4">
        <v>2.7561724537037039E-2</v>
      </c>
      <c r="V76" s="4">
        <v>2.7565266203703708E-2</v>
      </c>
      <c r="W76" s="16"/>
      <c r="X76" s="4"/>
      <c r="Y76" s="4"/>
      <c r="Z76" s="16"/>
      <c r="AA76" s="4"/>
      <c r="AB76" s="4"/>
      <c r="AC76" s="16"/>
      <c r="AD76" s="4"/>
      <c r="AE76" s="4"/>
      <c r="AF76" s="4">
        <v>2.7593206018518519E-2</v>
      </c>
      <c r="AG76" s="4">
        <f t="shared" si="144"/>
        <v>2.7591655092592593E-2</v>
      </c>
      <c r="AH76" s="4" t="str">
        <f t="shared" si="145"/>
        <v>TO</v>
      </c>
      <c r="AI76" s="4" t="str">
        <f t="shared" si="132"/>
        <v/>
      </c>
      <c r="AJ76" s="5" t="s">
        <v>282</v>
      </c>
      <c r="AK76" s="19" t="s">
        <v>280</v>
      </c>
      <c r="AL76" s="5" t="s">
        <v>281</v>
      </c>
      <c r="AM76" s="5" t="s">
        <v>280</v>
      </c>
      <c r="AN76" s="19"/>
      <c r="AO76" s="5"/>
      <c r="AP76" s="5"/>
      <c r="AQ76" s="19"/>
      <c r="AR76" s="5"/>
      <c r="AS76" s="5"/>
      <c r="AT76" s="19"/>
      <c r="AU76" s="5"/>
      <c r="AV76" s="5"/>
      <c r="AW76" s="1" t="str">
        <f t="shared" si="146"/>
        <v>ic</v>
      </c>
      <c r="AY76" s="1">
        <f t="shared" si="147"/>
        <v>1</v>
      </c>
      <c r="AZ76" s="1">
        <f t="shared" si="133"/>
        <v>3</v>
      </c>
      <c r="BA76" s="1">
        <f t="shared" si="148"/>
        <v>3</v>
      </c>
      <c r="BB76" s="1">
        <f t="shared" si="149"/>
        <v>0</v>
      </c>
      <c r="BC76" s="24">
        <f t="shared" si="150"/>
        <v>1.4363425925929818E-5</v>
      </c>
      <c r="BD76" s="24">
        <f t="shared" si="127"/>
        <v>1.3576388888887625E-5</v>
      </c>
      <c r="BE76" s="24">
        <f t="shared" si="127"/>
        <v>3.5416666666690522E-6</v>
      </c>
      <c r="BF76" s="24" t="str">
        <f t="shared" si="127"/>
        <v/>
      </c>
      <c r="BG76" s="24" t="str">
        <f t="shared" si="127"/>
        <v/>
      </c>
      <c r="BH76" s="24" t="str">
        <f t="shared" si="127"/>
        <v/>
      </c>
      <c r="BI76" s="24" t="str">
        <f t="shared" si="235"/>
        <v/>
      </c>
      <c r="BJ76" s="24" t="str">
        <f t="shared" si="235"/>
        <v/>
      </c>
      <c r="BK76" s="24" t="str">
        <f t="shared" si="235"/>
        <v/>
      </c>
      <c r="BL76" s="24" t="str">
        <f t="shared" si="235"/>
        <v/>
      </c>
      <c r="BM76" s="24" t="str">
        <f t="shared" si="235"/>
        <v/>
      </c>
      <c r="BN76" s="24" t="str">
        <f t="shared" si="235"/>
        <v/>
      </c>
      <c r="BO76" s="24">
        <f t="shared" si="151"/>
        <v>2.6388888888884826E-5</v>
      </c>
      <c r="BQ76" s="24" t="str">
        <f t="shared" si="152"/>
        <v/>
      </c>
      <c r="BR76" s="24">
        <f t="shared" si="153"/>
        <v>1.3576388888887625E-5</v>
      </c>
      <c r="BS76" s="24" t="str">
        <f t="shared" si="154"/>
        <v/>
      </c>
      <c r="BT76" s="24" t="str">
        <f t="shared" si="155"/>
        <v/>
      </c>
      <c r="BU76" s="24" t="str">
        <f t="shared" si="156"/>
        <v/>
      </c>
      <c r="BV76" s="24" t="str">
        <f t="shared" si="157"/>
        <v/>
      </c>
      <c r="BW76" s="24" t="str">
        <f t="shared" si="158"/>
        <v/>
      </c>
      <c r="BX76" s="24" t="str">
        <f t="shared" si="159"/>
        <v/>
      </c>
      <c r="BY76" s="24" t="str">
        <f t="shared" si="160"/>
        <v/>
      </c>
      <c r="BZ76" s="24" t="str">
        <f t="shared" si="161"/>
        <v/>
      </c>
      <c r="CA76" s="24" t="str">
        <f t="shared" si="162"/>
        <v/>
      </c>
      <c r="CB76" s="24" t="str">
        <f t="shared" si="163"/>
        <v/>
      </c>
      <c r="CC76" s="24">
        <f t="shared" si="164"/>
        <v>2.6388888888884826E-5</v>
      </c>
      <c r="CD76" s="1">
        <f t="shared" si="165"/>
        <v>0</v>
      </c>
      <c r="CE76" s="1">
        <f t="shared" si="166"/>
        <v>2</v>
      </c>
      <c r="CF76" s="24">
        <f t="shared" si="167"/>
        <v>3.9965277777772451E-5</v>
      </c>
      <c r="CG76" s="24">
        <f t="shared" si="168"/>
        <v>1.9982638888886226E-5</v>
      </c>
      <c r="CH76" s="24">
        <f t="shared" si="169"/>
        <v>2.6388888888884826E-5</v>
      </c>
      <c r="CI76" s="24">
        <f t="shared" si="170"/>
        <v>1.3576388888887625E-5</v>
      </c>
      <c r="CJ76" s="24">
        <f t="shared" si="171"/>
        <v>1.3576388888887625E-5</v>
      </c>
      <c r="CM76" s="24" t="str">
        <f t="shared" si="172"/>
        <v/>
      </c>
      <c r="CN76" s="24" t="str">
        <f t="shared" si="173"/>
        <v/>
      </c>
      <c r="CO76" s="24" t="str">
        <f t="shared" si="174"/>
        <v/>
      </c>
      <c r="CP76" s="24" t="str">
        <f t="shared" si="175"/>
        <v/>
      </c>
      <c r="CQ76" s="24" t="str">
        <f t="shared" si="176"/>
        <v/>
      </c>
      <c r="CR76" s="24" t="str">
        <f t="shared" si="177"/>
        <v/>
      </c>
      <c r="CS76" s="24" t="str">
        <f t="shared" si="178"/>
        <v/>
      </c>
      <c r="CT76" s="24" t="str">
        <f t="shared" si="179"/>
        <v/>
      </c>
      <c r="CU76" s="24" t="str">
        <f t="shared" si="180"/>
        <v/>
      </c>
      <c r="CV76" s="24" t="str">
        <f t="shared" si="181"/>
        <v/>
      </c>
      <c r="CW76" s="24" t="str">
        <f t="shared" si="182"/>
        <v/>
      </c>
      <c r="CX76" s="24" t="str">
        <f t="shared" si="183"/>
        <v/>
      </c>
      <c r="CY76" s="24" t="str">
        <f t="shared" si="184"/>
        <v/>
      </c>
      <c r="CZ76" s="1">
        <f t="shared" si="185"/>
        <v>0</v>
      </c>
      <c r="DA76" s="1">
        <f t="shared" si="186"/>
        <v>0</v>
      </c>
      <c r="DB76" s="24">
        <f t="shared" si="187"/>
        <v>0</v>
      </c>
      <c r="DC76" s="24" t="str">
        <f t="shared" si="129"/>
        <v/>
      </c>
      <c r="DD76" s="24">
        <f t="shared" si="188"/>
        <v>0</v>
      </c>
      <c r="DE76" s="24" t="str">
        <f t="shared" si="189"/>
        <v/>
      </c>
      <c r="DF76" s="24" t="str">
        <f t="shared" si="190"/>
        <v/>
      </c>
      <c r="DI76" s="24">
        <f t="shared" si="191"/>
        <v>1.4363425925929818E-5</v>
      </c>
      <c r="DJ76" s="24" t="str">
        <f t="shared" si="192"/>
        <v/>
      </c>
      <c r="DK76" s="24" t="str">
        <f t="shared" si="193"/>
        <v/>
      </c>
      <c r="DL76" s="24" t="str">
        <f t="shared" si="194"/>
        <v/>
      </c>
      <c r="DM76" s="24" t="str">
        <f t="shared" si="195"/>
        <v/>
      </c>
      <c r="DN76" s="24" t="str">
        <f t="shared" si="196"/>
        <v/>
      </c>
      <c r="DO76" s="24" t="str">
        <f t="shared" si="197"/>
        <v/>
      </c>
      <c r="DP76" s="24" t="str">
        <f t="shared" si="198"/>
        <v/>
      </c>
      <c r="DQ76" s="24" t="str">
        <f t="shared" si="199"/>
        <v/>
      </c>
      <c r="DR76" s="24" t="str">
        <f t="shared" si="200"/>
        <v/>
      </c>
      <c r="DS76" s="24" t="str">
        <f t="shared" si="201"/>
        <v/>
      </c>
      <c r="DT76" s="24" t="str">
        <f t="shared" si="202"/>
        <v/>
      </c>
      <c r="DU76" s="24" t="str">
        <f t="shared" si="203"/>
        <v/>
      </c>
      <c r="DV76" s="1">
        <f t="shared" si="204"/>
        <v>1</v>
      </c>
      <c r="DW76" s="1">
        <f t="shared" si="205"/>
        <v>1</v>
      </c>
      <c r="DX76" s="24">
        <f t="shared" si="206"/>
        <v>1.4363425925929818E-5</v>
      </c>
      <c r="DY76" s="24">
        <f t="shared" si="130"/>
        <v>1.4363425925929818E-5</v>
      </c>
      <c r="DZ76" s="24">
        <f t="shared" si="207"/>
        <v>1.4363425925929818E-5</v>
      </c>
      <c r="EA76" s="24">
        <f t="shared" si="208"/>
        <v>1.4363425925929818E-5</v>
      </c>
      <c r="EB76" s="24" t="str">
        <f t="shared" si="209"/>
        <v/>
      </c>
      <c r="EE76" s="24" t="str">
        <f t="shared" si="210"/>
        <v/>
      </c>
      <c r="EF76" s="24" t="str">
        <f t="shared" si="211"/>
        <v/>
      </c>
      <c r="EG76" s="24">
        <f t="shared" si="212"/>
        <v>3.5416666666690522E-6</v>
      </c>
      <c r="EH76" s="24" t="str">
        <f t="shared" si="213"/>
        <v/>
      </c>
      <c r="EI76" s="24" t="str">
        <f t="shared" si="214"/>
        <v/>
      </c>
      <c r="EJ76" s="24" t="str">
        <f t="shared" si="215"/>
        <v/>
      </c>
      <c r="EK76" s="24" t="str">
        <f t="shared" si="216"/>
        <v/>
      </c>
      <c r="EL76" s="24" t="str">
        <f t="shared" si="217"/>
        <v/>
      </c>
      <c r="EM76" s="24" t="str">
        <f t="shared" si="218"/>
        <v/>
      </c>
      <c r="EN76" s="24" t="str">
        <f t="shared" si="219"/>
        <v/>
      </c>
      <c r="EO76" s="24" t="str">
        <f t="shared" si="220"/>
        <v/>
      </c>
      <c r="EP76" s="24" t="str">
        <f t="shared" si="221"/>
        <v/>
      </c>
      <c r="EQ76" s="24" t="str">
        <f t="shared" si="222"/>
        <v/>
      </c>
      <c r="ER76" s="1">
        <f t="shared" si="223"/>
        <v>0</v>
      </c>
      <c r="ES76" s="1">
        <f t="shared" si="224"/>
        <v>1</v>
      </c>
      <c r="ET76" s="24">
        <f t="shared" si="225"/>
        <v>3.5416666666690522E-6</v>
      </c>
      <c r="EU76" s="24">
        <f t="shared" si="131"/>
        <v>3.5416666666690522E-6</v>
      </c>
      <c r="EV76" s="24">
        <f t="shared" si="226"/>
        <v>3.5416666666690522E-6</v>
      </c>
      <c r="EW76" s="24">
        <f t="shared" si="227"/>
        <v>3.5416666666690522E-6</v>
      </c>
      <c r="EX76" s="24">
        <f t="shared" si="228"/>
        <v>3.5416666666690522E-6</v>
      </c>
      <c r="EZ76" s="24">
        <f t="shared" si="229"/>
        <v>5.7870370370371321E-5</v>
      </c>
      <c r="FA76" s="24">
        <f t="shared" si="230"/>
        <v>5.7870370370370373E-5</v>
      </c>
      <c r="FB76" s="40">
        <f t="shared" si="231"/>
        <v>-8.1965684239904135E-14</v>
      </c>
      <c r="FD76" s="24">
        <f t="shared" si="232"/>
        <v>1.4363425925929818E-5</v>
      </c>
      <c r="FE76" s="24">
        <f t="shared" si="233"/>
        <v>2.1643518518590921E-6</v>
      </c>
      <c r="FG76" s="49">
        <f>K76</f>
        <v>1</v>
      </c>
      <c r="FH76" s="8">
        <f>C76</f>
        <v>5</v>
      </c>
      <c r="FI76" s="49">
        <f>L76</f>
        <v>0</v>
      </c>
      <c r="FJ76" s="49">
        <f t="shared" si="121"/>
        <v>1</v>
      </c>
      <c r="FK76" s="49">
        <f t="shared" si="121"/>
        <v>3</v>
      </c>
      <c r="FL76" s="51">
        <f t="shared" si="234"/>
        <v>1.2410000000003363</v>
      </c>
      <c r="FM76" s="49">
        <f t="shared" si="122"/>
        <v>0</v>
      </c>
      <c r="FN76" s="49">
        <f t="shared" si="122"/>
        <v>2</v>
      </c>
      <c r="FO76" s="51">
        <f t="shared" si="134"/>
        <v>3.4529999999995398</v>
      </c>
      <c r="FP76" s="51">
        <f t="shared" si="134"/>
        <v>1.7264999999997699</v>
      </c>
      <c r="FQ76" s="51">
        <f t="shared" si="134"/>
        <v>2.279999999999649</v>
      </c>
      <c r="FR76" s="51">
        <f t="shared" si="134"/>
        <v>1.1729999999998908</v>
      </c>
      <c r="FS76" s="51">
        <f t="shared" si="134"/>
        <v>1.1729999999998908</v>
      </c>
      <c r="FT76" s="1">
        <f t="shared" si="123"/>
        <v>0</v>
      </c>
      <c r="FU76" s="1">
        <f t="shared" si="123"/>
        <v>0</v>
      </c>
      <c r="FV76" s="51">
        <f t="shared" si="236"/>
        <v>0</v>
      </c>
      <c r="FW76" s="51" t="str">
        <f t="shared" si="236"/>
        <v/>
      </c>
      <c r="FX76" s="51">
        <f t="shared" si="236"/>
        <v>0</v>
      </c>
      <c r="FY76" s="51" t="str">
        <f t="shared" si="236"/>
        <v/>
      </c>
      <c r="FZ76" s="51" t="str">
        <f t="shared" si="236"/>
        <v/>
      </c>
      <c r="GA76" s="1">
        <f t="shared" si="124"/>
        <v>1</v>
      </c>
      <c r="GB76" s="1">
        <f t="shared" si="124"/>
        <v>1</v>
      </c>
      <c r="GC76" s="51">
        <f t="shared" si="135"/>
        <v>1.2410000000003363</v>
      </c>
      <c r="GD76" s="51">
        <f t="shared" si="135"/>
        <v>1.2410000000003363</v>
      </c>
      <c r="GE76" s="51">
        <f t="shared" si="135"/>
        <v>1.2410000000003363</v>
      </c>
      <c r="GF76" s="51">
        <f t="shared" si="135"/>
        <v>1.2410000000003363</v>
      </c>
      <c r="GG76" s="51" t="str">
        <f t="shared" si="135"/>
        <v/>
      </c>
      <c r="GH76" s="1">
        <f t="shared" si="125"/>
        <v>0</v>
      </c>
      <c r="GI76" s="1">
        <f t="shared" si="125"/>
        <v>1</v>
      </c>
      <c r="GJ76" s="40">
        <f t="shared" si="136"/>
        <v>0.30600000000020611</v>
      </c>
      <c r="GK76" s="40">
        <f t="shared" si="136"/>
        <v>0.30600000000020611</v>
      </c>
      <c r="GL76" s="40">
        <f t="shared" si="136"/>
        <v>0.30600000000020611</v>
      </c>
      <c r="GM76" s="40">
        <f t="shared" si="136"/>
        <v>0.30600000000020611</v>
      </c>
      <c r="GN76" s="40">
        <f t="shared" si="136"/>
        <v>0.30600000000020611</v>
      </c>
    </row>
    <row r="77" spans="1:196" hidden="1" x14ac:dyDescent="0.25">
      <c r="A77">
        <v>3</v>
      </c>
      <c r="B77">
        <v>0</v>
      </c>
      <c r="C77">
        <v>1.5</v>
      </c>
      <c r="D77" s="11">
        <f t="shared" si="137"/>
        <v>2.3084803240740741E-2</v>
      </c>
      <c r="E77" s="11">
        <f t="shared" si="138"/>
        <v>2.3136886574074075E-2</v>
      </c>
      <c r="F77" s="1">
        <v>2</v>
      </c>
      <c r="G77" s="1" t="s">
        <v>288</v>
      </c>
      <c r="H77" s="5">
        <v>25</v>
      </c>
      <c r="I77" s="5"/>
      <c r="J77" s="5"/>
      <c r="K77" s="23">
        <f t="shared" si="139"/>
        <v>1</v>
      </c>
      <c r="L77" s="23">
        <f t="shared" si="140"/>
        <v>0</v>
      </c>
      <c r="M77" s="6">
        <f t="shared" si="141"/>
        <v>0</v>
      </c>
      <c r="N77" s="6">
        <f t="shared" si="142"/>
        <v>0</v>
      </c>
      <c r="O77" s="57">
        <f t="shared" si="143"/>
        <v>1</v>
      </c>
      <c r="P77" s="4">
        <v>2.306744212962963E-2</v>
      </c>
      <c r="Q77" s="4">
        <v>2.3069212962962965E-2</v>
      </c>
      <c r="R77" s="4">
        <v>2.3069606481481483E-2</v>
      </c>
      <c r="S77" s="4"/>
      <c r="T77" s="16">
        <v>2.3069606481481483E-2</v>
      </c>
      <c r="U77" s="4"/>
      <c r="V77" s="4"/>
      <c r="W77" s="16"/>
      <c r="X77" s="4"/>
      <c r="Y77" s="4"/>
      <c r="Z77" s="16"/>
      <c r="AA77" s="4"/>
      <c r="AB77" s="4"/>
      <c r="AC77" s="16"/>
      <c r="AD77" s="4"/>
      <c r="AE77" s="4"/>
      <c r="AF77" s="4">
        <v>2.3085150462962958E-2</v>
      </c>
      <c r="AG77" s="4">
        <f t="shared" si="144"/>
        <v>2.3084803240740741E-2</v>
      </c>
      <c r="AH77" s="4" t="str">
        <f t="shared" si="145"/>
        <v>TO</v>
      </c>
      <c r="AI77" s="4" t="str">
        <f t="shared" si="132"/>
        <v/>
      </c>
      <c r="AJ77" s="5" t="s">
        <v>282</v>
      </c>
      <c r="AK77" s="19" t="s">
        <v>280</v>
      </c>
      <c r="AL77" s="5"/>
      <c r="AM77" s="5"/>
      <c r="AN77" s="19"/>
      <c r="AO77" s="5"/>
      <c r="AP77" s="5"/>
      <c r="AQ77" s="19"/>
      <c r="AR77" s="5"/>
      <c r="AS77" s="5"/>
      <c r="AT77" s="19"/>
      <c r="AU77" s="5"/>
      <c r="AV77" s="5"/>
      <c r="AW77" s="1" t="str">
        <f t="shared" si="146"/>
        <v>ic</v>
      </c>
      <c r="AY77" s="1">
        <f t="shared" si="147"/>
        <v>1</v>
      </c>
      <c r="AZ77" s="1">
        <f t="shared" si="133"/>
        <v>1</v>
      </c>
      <c r="BA77" s="1">
        <f t="shared" si="148"/>
        <v>1</v>
      </c>
      <c r="BB77" s="1">
        <f t="shared" si="149"/>
        <v>0</v>
      </c>
      <c r="BC77" s="24">
        <f t="shared" si="150"/>
        <v>2.1643518518521532E-6</v>
      </c>
      <c r="BD77" s="24" t="str">
        <f t="shared" si="127"/>
        <v/>
      </c>
      <c r="BE77" s="24" t="str">
        <f t="shared" si="127"/>
        <v/>
      </c>
      <c r="BF77" s="24" t="str">
        <f t="shared" si="127"/>
        <v/>
      </c>
      <c r="BG77" s="24" t="str">
        <f t="shared" si="127"/>
        <v/>
      </c>
      <c r="BH77" s="24" t="str">
        <f t="shared" si="127"/>
        <v/>
      </c>
      <c r="BI77" s="24" t="str">
        <f t="shared" si="235"/>
        <v/>
      </c>
      <c r="BJ77" s="24" t="str">
        <f t="shared" si="235"/>
        <v/>
      </c>
      <c r="BK77" s="24" t="str">
        <f t="shared" si="235"/>
        <v/>
      </c>
      <c r="BL77" s="24" t="str">
        <f t="shared" si="235"/>
        <v/>
      </c>
      <c r="BM77" s="24" t="str">
        <f t="shared" si="235"/>
        <v/>
      </c>
      <c r="BN77" s="24" t="str">
        <f t="shared" si="235"/>
        <v/>
      </c>
      <c r="BO77" s="24">
        <f t="shared" si="151"/>
        <v>1.5196759259258202E-5</v>
      </c>
      <c r="BQ77" s="24" t="str">
        <f t="shared" si="152"/>
        <v/>
      </c>
      <c r="BR77" s="24" t="str">
        <f t="shared" si="153"/>
        <v/>
      </c>
      <c r="BS77" s="24" t="str">
        <f t="shared" si="154"/>
        <v/>
      </c>
      <c r="BT77" s="24" t="str">
        <f t="shared" si="155"/>
        <v/>
      </c>
      <c r="BU77" s="24" t="str">
        <f t="shared" si="156"/>
        <v/>
      </c>
      <c r="BV77" s="24" t="str">
        <f t="shared" si="157"/>
        <v/>
      </c>
      <c r="BW77" s="24" t="str">
        <f t="shared" si="158"/>
        <v/>
      </c>
      <c r="BX77" s="24" t="str">
        <f t="shared" si="159"/>
        <v/>
      </c>
      <c r="BY77" s="24" t="str">
        <f t="shared" si="160"/>
        <v/>
      </c>
      <c r="BZ77" s="24" t="str">
        <f t="shared" si="161"/>
        <v/>
      </c>
      <c r="CA77" s="24" t="str">
        <f t="shared" si="162"/>
        <v/>
      </c>
      <c r="CB77" s="24" t="str">
        <f t="shared" si="163"/>
        <v/>
      </c>
      <c r="CC77" s="24">
        <f t="shared" si="164"/>
        <v>1.5196759259258202E-5</v>
      </c>
      <c r="CD77" s="1">
        <f t="shared" si="165"/>
        <v>0</v>
      </c>
      <c r="CE77" s="1">
        <f t="shared" si="166"/>
        <v>1</v>
      </c>
      <c r="CF77" s="24">
        <f t="shared" si="167"/>
        <v>1.5196759259258202E-5</v>
      </c>
      <c r="CG77" s="24">
        <f t="shared" si="168"/>
        <v>1.5196759259258202E-5</v>
      </c>
      <c r="CH77" s="24">
        <f t="shared" si="169"/>
        <v>1.5196759259258202E-5</v>
      </c>
      <c r="CI77" s="24">
        <f t="shared" si="170"/>
        <v>1.5196759259258202E-5</v>
      </c>
      <c r="CJ77" s="24">
        <f t="shared" si="171"/>
        <v>1.5196759259258202E-5</v>
      </c>
      <c r="CM77" s="24" t="str">
        <f t="shared" si="172"/>
        <v/>
      </c>
      <c r="CN77" s="24" t="str">
        <f t="shared" si="173"/>
        <v/>
      </c>
      <c r="CO77" s="24" t="str">
        <f t="shared" si="174"/>
        <v/>
      </c>
      <c r="CP77" s="24" t="str">
        <f t="shared" si="175"/>
        <v/>
      </c>
      <c r="CQ77" s="24" t="str">
        <f t="shared" si="176"/>
        <v/>
      </c>
      <c r="CR77" s="24" t="str">
        <f t="shared" si="177"/>
        <v/>
      </c>
      <c r="CS77" s="24" t="str">
        <f t="shared" si="178"/>
        <v/>
      </c>
      <c r="CT77" s="24" t="str">
        <f t="shared" si="179"/>
        <v/>
      </c>
      <c r="CU77" s="24" t="str">
        <f t="shared" si="180"/>
        <v/>
      </c>
      <c r="CV77" s="24" t="str">
        <f t="shared" si="181"/>
        <v/>
      </c>
      <c r="CW77" s="24" t="str">
        <f t="shared" si="182"/>
        <v/>
      </c>
      <c r="CX77" s="24" t="str">
        <f t="shared" si="183"/>
        <v/>
      </c>
      <c r="CY77" s="24" t="str">
        <f t="shared" si="184"/>
        <v/>
      </c>
      <c r="CZ77" s="1">
        <f t="shared" si="185"/>
        <v>0</v>
      </c>
      <c r="DA77" s="1">
        <f t="shared" si="186"/>
        <v>0</v>
      </c>
      <c r="DB77" s="24">
        <f t="shared" si="187"/>
        <v>0</v>
      </c>
      <c r="DC77" s="24" t="str">
        <f t="shared" si="129"/>
        <v/>
      </c>
      <c r="DD77" s="24">
        <f t="shared" si="188"/>
        <v>0</v>
      </c>
      <c r="DE77" s="24" t="str">
        <f t="shared" si="189"/>
        <v/>
      </c>
      <c r="DF77" s="24" t="str">
        <f t="shared" si="190"/>
        <v/>
      </c>
      <c r="DI77" s="24">
        <f t="shared" si="191"/>
        <v>2.1643518518521532E-6</v>
      </c>
      <c r="DJ77" s="24" t="str">
        <f t="shared" si="192"/>
        <v/>
      </c>
      <c r="DK77" s="24" t="str">
        <f t="shared" si="193"/>
        <v/>
      </c>
      <c r="DL77" s="24" t="str">
        <f t="shared" si="194"/>
        <v/>
      </c>
      <c r="DM77" s="24" t="str">
        <f t="shared" si="195"/>
        <v/>
      </c>
      <c r="DN77" s="24" t="str">
        <f t="shared" si="196"/>
        <v/>
      </c>
      <c r="DO77" s="24" t="str">
        <f t="shared" si="197"/>
        <v/>
      </c>
      <c r="DP77" s="24" t="str">
        <f t="shared" si="198"/>
        <v/>
      </c>
      <c r="DQ77" s="24" t="str">
        <f t="shared" si="199"/>
        <v/>
      </c>
      <c r="DR77" s="24" t="str">
        <f t="shared" si="200"/>
        <v/>
      </c>
      <c r="DS77" s="24" t="str">
        <f t="shared" si="201"/>
        <v/>
      </c>
      <c r="DT77" s="24" t="str">
        <f t="shared" si="202"/>
        <v/>
      </c>
      <c r="DU77" s="24" t="str">
        <f t="shared" si="203"/>
        <v/>
      </c>
      <c r="DV77" s="1">
        <f t="shared" si="204"/>
        <v>1</v>
      </c>
      <c r="DW77" s="1">
        <f t="shared" si="205"/>
        <v>1</v>
      </c>
      <c r="DX77" s="24">
        <f t="shared" si="206"/>
        <v>2.1643518518521532E-6</v>
      </c>
      <c r="DY77" s="24">
        <f t="shared" si="130"/>
        <v>2.1643518518521532E-6</v>
      </c>
      <c r="DZ77" s="24">
        <f t="shared" si="207"/>
        <v>2.1643518518521532E-6</v>
      </c>
      <c r="EA77" s="24">
        <f t="shared" si="208"/>
        <v>2.1643518518521532E-6</v>
      </c>
      <c r="EB77" s="24" t="str">
        <f t="shared" si="209"/>
        <v/>
      </c>
      <c r="EE77" s="24" t="str">
        <f t="shared" si="210"/>
        <v/>
      </c>
      <c r="EF77" s="24" t="str">
        <f t="shared" si="211"/>
        <v/>
      </c>
      <c r="EG77" s="24" t="str">
        <f t="shared" si="212"/>
        <v/>
      </c>
      <c r="EH77" s="24" t="str">
        <f t="shared" si="213"/>
        <v/>
      </c>
      <c r="EI77" s="24" t="str">
        <f t="shared" si="214"/>
        <v/>
      </c>
      <c r="EJ77" s="24" t="str">
        <f t="shared" si="215"/>
        <v/>
      </c>
      <c r="EK77" s="24" t="str">
        <f t="shared" si="216"/>
        <v/>
      </c>
      <c r="EL77" s="24" t="str">
        <f t="shared" si="217"/>
        <v/>
      </c>
      <c r="EM77" s="24" t="str">
        <f t="shared" si="218"/>
        <v/>
      </c>
      <c r="EN77" s="24" t="str">
        <f t="shared" si="219"/>
        <v/>
      </c>
      <c r="EO77" s="24" t="str">
        <f t="shared" si="220"/>
        <v/>
      </c>
      <c r="EP77" s="24" t="str">
        <f t="shared" si="221"/>
        <v/>
      </c>
      <c r="EQ77" s="24" t="str">
        <f t="shared" si="222"/>
        <v/>
      </c>
      <c r="ER77" s="1">
        <f t="shared" si="223"/>
        <v>0</v>
      </c>
      <c r="ES77" s="1">
        <f t="shared" si="224"/>
        <v>0</v>
      </c>
      <c r="ET77" s="24">
        <f t="shared" si="225"/>
        <v>0</v>
      </c>
      <c r="EU77" s="24" t="str">
        <f t="shared" si="131"/>
        <v/>
      </c>
      <c r="EV77" s="24">
        <f t="shared" si="226"/>
        <v>0</v>
      </c>
      <c r="EW77" s="24" t="str">
        <f t="shared" si="227"/>
        <v/>
      </c>
      <c r="EX77" s="24" t="str">
        <f t="shared" si="228"/>
        <v/>
      </c>
      <c r="EZ77" s="24">
        <f t="shared" si="229"/>
        <v>1.7361111111110356E-5</v>
      </c>
      <c r="FA77" s="24">
        <f t="shared" si="230"/>
        <v>1.7361111111111111E-5</v>
      </c>
      <c r="FB77" s="40">
        <f t="shared" si="231"/>
        <v>6.5279812805352222E-14</v>
      </c>
      <c r="FD77" s="24">
        <f t="shared" si="232"/>
        <v>2.1643518518521532E-6</v>
      </c>
      <c r="FE77" s="24">
        <f t="shared" si="233"/>
        <v>3.9351851851762709E-7</v>
      </c>
      <c r="FG77" s="49">
        <f>K77</f>
        <v>1</v>
      </c>
      <c r="FH77" s="8">
        <f>C77</f>
        <v>1.5</v>
      </c>
      <c r="FI77" s="49">
        <f>L77</f>
        <v>0</v>
      </c>
      <c r="FJ77" s="49">
        <f t="shared" si="121"/>
        <v>1</v>
      </c>
      <c r="FK77" s="49">
        <f t="shared" si="121"/>
        <v>1</v>
      </c>
      <c r="FL77" s="51">
        <f t="shared" si="234"/>
        <v>0.18700000000002603</v>
      </c>
      <c r="FM77" s="49">
        <f t="shared" si="122"/>
        <v>0</v>
      </c>
      <c r="FN77" s="49">
        <f t="shared" si="122"/>
        <v>1</v>
      </c>
      <c r="FO77" s="51">
        <f t="shared" si="134"/>
        <v>1.3129999999999087</v>
      </c>
      <c r="FP77" s="51">
        <f t="shared" si="134"/>
        <v>1.3129999999999087</v>
      </c>
      <c r="FQ77" s="51">
        <f t="shared" si="134"/>
        <v>1.3129999999999087</v>
      </c>
      <c r="FR77" s="51">
        <f t="shared" si="134"/>
        <v>1.3129999999999087</v>
      </c>
      <c r="FS77" s="51">
        <f t="shared" si="134"/>
        <v>1.3129999999999087</v>
      </c>
      <c r="FT77" s="1">
        <f t="shared" si="123"/>
        <v>0</v>
      </c>
      <c r="FU77" s="1">
        <f t="shared" si="123"/>
        <v>0</v>
      </c>
      <c r="FV77" s="51">
        <f t="shared" si="236"/>
        <v>0</v>
      </c>
      <c r="FW77" s="51" t="str">
        <f t="shared" si="236"/>
        <v/>
      </c>
      <c r="FX77" s="51">
        <f t="shared" si="236"/>
        <v>0</v>
      </c>
      <c r="FY77" s="51" t="str">
        <f t="shared" si="236"/>
        <v/>
      </c>
      <c r="FZ77" s="51" t="str">
        <f t="shared" si="236"/>
        <v/>
      </c>
      <c r="GA77" s="1">
        <f t="shared" si="124"/>
        <v>1</v>
      </c>
      <c r="GB77" s="1">
        <f t="shared" si="124"/>
        <v>1</v>
      </c>
      <c r="GC77" s="51">
        <f t="shared" si="135"/>
        <v>0.18700000000002603</v>
      </c>
      <c r="GD77" s="51">
        <f t="shared" si="135"/>
        <v>0.18700000000002603</v>
      </c>
      <c r="GE77" s="51">
        <f t="shared" si="135"/>
        <v>0.18700000000002603</v>
      </c>
      <c r="GF77" s="51">
        <f t="shared" si="135"/>
        <v>0.18700000000002603</v>
      </c>
      <c r="GG77" s="51" t="str">
        <f t="shared" si="135"/>
        <v/>
      </c>
      <c r="GH77" s="1">
        <f t="shared" si="125"/>
        <v>0</v>
      </c>
      <c r="GI77" s="1">
        <f t="shared" si="125"/>
        <v>0</v>
      </c>
      <c r="GJ77" s="40">
        <f t="shared" si="136"/>
        <v>0</v>
      </c>
      <c r="GK77" s="40" t="str">
        <f t="shared" si="136"/>
        <v/>
      </c>
      <c r="GL77" s="40">
        <f t="shared" si="136"/>
        <v>0</v>
      </c>
      <c r="GM77" s="40" t="str">
        <f t="shared" si="136"/>
        <v/>
      </c>
      <c r="GN77" s="40" t="str">
        <f t="shared" si="136"/>
        <v/>
      </c>
    </row>
    <row r="78" spans="1:196" hidden="1" x14ac:dyDescent="0.25">
      <c r="A78">
        <v>3</v>
      </c>
      <c r="B78">
        <v>0</v>
      </c>
      <c r="C78">
        <v>2</v>
      </c>
      <c r="D78" s="11">
        <f t="shared" si="137"/>
        <v>3.3874236111111115E-2</v>
      </c>
      <c r="E78" s="11">
        <f t="shared" si="138"/>
        <v>3.392053240740741E-2</v>
      </c>
      <c r="F78" s="1">
        <v>2</v>
      </c>
      <c r="G78" s="1" t="s">
        <v>288</v>
      </c>
      <c r="H78" s="5">
        <v>26</v>
      </c>
      <c r="I78" s="5"/>
      <c r="J78" s="5"/>
      <c r="K78" s="23">
        <f t="shared" si="139"/>
        <v>1</v>
      </c>
      <c r="L78" s="23">
        <f t="shared" si="140"/>
        <v>0</v>
      </c>
      <c r="M78" s="6">
        <f t="shared" si="141"/>
        <v>0</v>
      </c>
      <c r="N78" s="6">
        <f t="shared" si="142"/>
        <v>0</v>
      </c>
      <c r="O78" s="57">
        <f t="shared" si="143"/>
        <v>1</v>
      </c>
      <c r="P78" s="4">
        <v>3.3851087962962968E-2</v>
      </c>
      <c r="Q78" s="4">
        <v>3.3860729166666666E-2</v>
      </c>
      <c r="R78" s="4">
        <v>3.3861122685185187E-2</v>
      </c>
      <c r="S78" s="4"/>
      <c r="T78" s="16">
        <v>3.3861122685185187E-2</v>
      </c>
      <c r="U78" s="4"/>
      <c r="V78" s="4"/>
      <c r="W78" s="16"/>
      <c r="X78" s="4"/>
      <c r="Y78" s="4"/>
      <c r="Z78" s="16"/>
      <c r="AA78" s="4"/>
      <c r="AB78" s="4"/>
      <c r="AC78" s="16"/>
      <c r="AD78" s="4"/>
      <c r="AE78" s="4"/>
      <c r="AF78" s="4">
        <v>3.387430555555556E-2</v>
      </c>
      <c r="AG78" s="4">
        <f t="shared" si="144"/>
        <v>3.3874236111111115E-2</v>
      </c>
      <c r="AH78" s="4" t="str">
        <f t="shared" si="145"/>
        <v>TO</v>
      </c>
      <c r="AI78" s="4" t="str">
        <f t="shared" si="132"/>
        <v/>
      </c>
      <c r="AJ78" s="5" t="s">
        <v>282</v>
      </c>
      <c r="AK78" s="19" t="s">
        <v>280</v>
      </c>
      <c r="AL78" s="5"/>
      <c r="AM78" s="5"/>
      <c r="AN78" s="19"/>
      <c r="AO78" s="5"/>
      <c r="AP78" s="5"/>
      <c r="AQ78" s="19"/>
      <c r="AR78" s="5"/>
      <c r="AS78" s="5"/>
      <c r="AT78" s="19"/>
      <c r="AU78" s="5"/>
      <c r="AV78" s="5"/>
      <c r="AW78" s="1" t="str">
        <f t="shared" si="146"/>
        <v>ic</v>
      </c>
      <c r="AY78" s="1">
        <f t="shared" si="147"/>
        <v>1</v>
      </c>
      <c r="AZ78" s="1">
        <f t="shared" si="133"/>
        <v>1</v>
      </c>
      <c r="BA78" s="1">
        <f t="shared" si="148"/>
        <v>1</v>
      </c>
      <c r="BB78" s="1">
        <f t="shared" si="149"/>
        <v>0</v>
      </c>
      <c r="BC78" s="24">
        <f t="shared" si="150"/>
        <v>1.0034722222218573E-5</v>
      </c>
      <c r="BD78" s="24" t="str">
        <f t="shared" si="127"/>
        <v/>
      </c>
      <c r="BE78" s="24" t="str">
        <f t="shared" si="127"/>
        <v/>
      </c>
      <c r="BF78" s="24" t="str">
        <f t="shared" si="127"/>
        <v/>
      </c>
      <c r="BG78" s="24" t="str">
        <f t="shared" si="127"/>
        <v/>
      </c>
      <c r="BH78" s="24" t="str">
        <f t="shared" si="127"/>
        <v/>
      </c>
      <c r="BI78" s="24" t="str">
        <f t="shared" si="235"/>
        <v/>
      </c>
      <c r="BJ78" s="24" t="str">
        <f t="shared" si="235"/>
        <v/>
      </c>
      <c r="BK78" s="24" t="str">
        <f t="shared" si="235"/>
        <v/>
      </c>
      <c r="BL78" s="24" t="str">
        <f t="shared" si="235"/>
        <v/>
      </c>
      <c r="BM78" s="24" t="str">
        <f t="shared" si="235"/>
        <v/>
      </c>
      <c r="BN78" s="24" t="str">
        <f t="shared" si="235"/>
        <v/>
      </c>
      <c r="BO78" s="24">
        <f t="shared" si="151"/>
        <v>1.3113425925928568E-5</v>
      </c>
      <c r="BQ78" s="24" t="str">
        <f t="shared" si="152"/>
        <v/>
      </c>
      <c r="BR78" s="24" t="str">
        <f t="shared" si="153"/>
        <v/>
      </c>
      <c r="BS78" s="24" t="str">
        <f t="shared" si="154"/>
        <v/>
      </c>
      <c r="BT78" s="24" t="str">
        <f t="shared" si="155"/>
        <v/>
      </c>
      <c r="BU78" s="24" t="str">
        <f t="shared" si="156"/>
        <v/>
      </c>
      <c r="BV78" s="24" t="str">
        <f t="shared" si="157"/>
        <v/>
      </c>
      <c r="BW78" s="24" t="str">
        <f t="shared" si="158"/>
        <v/>
      </c>
      <c r="BX78" s="24" t="str">
        <f t="shared" si="159"/>
        <v/>
      </c>
      <c r="BY78" s="24" t="str">
        <f t="shared" si="160"/>
        <v/>
      </c>
      <c r="BZ78" s="24" t="str">
        <f t="shared" si="161"/>
        <v/>
      </c>
      <c r="CA78" s="24" t="str">
        <f t="shared" si="162"/>
        <v/>
      </c>
      <c r="CB78" s="24" t="str">
        <f t="shared" si="163"/>
        <v/>
      </c>
      <c r="CC78" s="24">
        <f t="shared" si="164"/>
        <v>1.3113425925928568E-5</v>
      </c>
      <c r="CD78" s="1">
        <f t="shared" si="165"/>
        <v>0</v>
      </c>
      <c r="CE78" s="1">
        <f t="shared" si="166"/>
        <v>1</v>
      </c>
      <c r="CF78" s="24">
        <f t="shared" si="167"/>
        <v>1.3113425925928568E-5</v>
      </c>
      <c r="CG78" s="24">
        <f t="shared" si="168"/>
        <v>1.3113425925928568E-5</v>
      </c>
      <c r="CH78" s="24">
        <f t="shared" si="169"/>
        <v>1.3113425925928568E-5</v>
      </c>
      <c r="CI78" s="24">
        <f t="shared" si="170"/>
        <v>1.3113425925928568E-5</v>
      </c>
      <c r="CJ78" s="24">
        <f t="shared" si="171"/>
        <v>1.3113425925928568E-5</v>
      </c>
      <c r="CM78" s="24" t="str">
        <f t="shared" si="172"/>
        <v/>
      </c>
      <c r="CN78" s="24" t="str">
        <f t="shared" si="173"/>
        <v/>
      </c>
      <c r="CO78" s="24" t="str">
        <f t="shared" si="174"/>
        <v/>
      </c>
      <c r="CP78" s="24" t="str">
        <f t="shared" si="175"/>
        <v/>
      </c>
      <c r="CQ78" s="24" t="str">
        <f t="shared" si="176"/>
        <v/>
      </c>
      <c r="CR78" s="24" t="str">
        <f t="shared" si="177"/>
        <v/>
      </c>
      <c r="CS78" s="24" t="str">
        <f t="shared" si="178"/>
        <v/>
      </c>
      <c r="CT78" s="24" t="str">
        <f t="shared" si="179"/>
        <v/>
      </c>
      <c r="CU78" s="24" t="str">
        <f t="shared" si="180"/>
        <v/>
      </c>
      <c r="CV78" s="24" t="str">
        <f t="shared" si="181"/>
        <v/>
      </c>
      <c r="CW78" s="24" t="str">
        <f t="shared" si="182"/>
        <v/>
      </c>
      <c r="CX78" s="24" t="str">
        <f t="shared" si="183"/>
        <v/>
      </c>
      <c r="CY78" s="24" t="str">
        <f t="shared" si="184"/>
        <v/>
      </c>
      <c r="CZ78" s="1">
        <f t="shared" si="185"/>
        <v>0</v>
      </c>
      <c r="DA78" s="1">
        <f t="shared" si="186"/>
        <v>0</v>
      </c>
      <c r="DB78" s="24">
        <f t="shared" si="187"/>
        <v>0</v>
      </c>
      <c r="DC78" s="24" t="str">
        <f t="shared" si="129"/>
        <v/>
      </c>
      <c r="DD78" s="24">
        <f t="shared" si="188"/>
        <v>0</v>
      </c>
      <c r="DE78" s="24" t="str">
        <f t="shared" si="189"/>
        <v/>
      </c>
      <c r="DF78" s="24" t="str">
        <f t="shared" si="190"/>
        <v/>
      </c>
      <c r="DI78" s="24">
        <f t="shared" si="191"/>
        <v>1.0034722222218573E-5</v>
      </c>
      <c r="DJ78" s="24" t="str">
        <f t="shared" si="192"/>
        <v/>
      </c>
      <c r="DK78" s="24" t="str">
        <f t="shared" si="193"/>
        <v/>
      </c>
      <c r="DL78" s="24" t="str">
        <f t="shared" si="194"/>
        <v/>
      </c>
      <c r="DM78" s="24" t="str">
        <f t="shared" si="195"/>
        <v/>
      </c>
      <c r="DN78" s="24" t="str">
        <f t="shared" si="196"/>
        <v/>
      </c>
      <c r="DO78" s="24" t="str">
        <f t="shared" si="197"/>
        <v/>
      </c>
      <c r="DP78" s="24" t="str">
        <f t="shared" si="198"/>
        <v/>
      </c>
      <c r="DQ78" s="24" t="str">
        <f t="shared" si="199"/>
        <v/>
      </c>
      <c r="DR78" s="24" t="str">
        <f t="shared" si="200"/>
        <v/>
      </c>
      <c r="DS78" s="24" t="str">
        <f t="shared" si="201"/>
        <v/>
      </c>
      <c r="DT78" s="24" t="str">
        <f t="shared" si="202"/>
        <v/>
      </c>
      <c r="DU78" s="24" t="str">
        <f t="shared" si="203"/>
        <v/>
      </c>
      <c r="DV78" s="1">
        <f t="shared" si="204"/>
        <v>1</v>
      </c>
      <c r="DW78" s="1">
        <f t="shared" si="205"/>
        <v>1</v>
      </c>
      <c r="DX78" s="24">
        <f t="shared" si="206"/>
        <v>1.0034722222218573E-5</v>
      </c>
      <c r="DY78" s="24">
        <f t="shared" si="130"/>
        <v>1.0034722222218573E-5</v>
      </c>
      <c r="DZ78" s="24">
        <f t="shared" si="207"/>
        <v>1.0034722222218573E-5</v>
      </c>
      <c r="EA78" s="24">
        <f t="shared" si="208"/>
        <v>1.0034722222218573E-5</v>
      </c>
      <c r="EB78" s="24" t="str">
        <f t="shared" si="209"/>
        <v/>
      </c>
      <c r="EE78" s="24" t="str">
        <f t="shared" si="210"/>
        <v/>
      </c>
      <c r="EF78" s="24" t="str">
        <f t="shared" si="211"/>
        <v/>
      </c>
      <c r="EG78" s="24" t="str">
        <f t="shared" si="212"/>
        <v/>
      </c>
      <c r="EH78" s="24" t="str">
        <f t="shared" si="213"/>
        <v/>
      </c>
      <c r="EI78" s="24" t="str">
        <f t="shared" si="214"/>
        <v/>
      </c>
      <c r="EJ78" s="24" t="str">
        <f t="shared" si="215"/>
        <v/>
      </c>
      <c r="EK78" s="24" t="str">
        <f t="shared" si="216"/>
        <v/>
      </c>
      <c r="EL78" s="24" t="str">
        <f t="shared" si="217"/>
        <v/>
      </c>
      <c r="EM78" s="24" t="str">
        <f t="shared" si="218"/>
        <v/>
      </c>
      <c r="EN78" s="24" t="str">
        <f t="shared" si="219"/>
        <v/>
      </c>
      <c r="EO78" s="24" t="str">
        <f t="shared" si="220"/>
        <v/>
      </c>
      <c r="EP78" s="24" t="str">
        <f t="shared" si="221"/>
        <v/>
      </c>
      <c r="EQ78" s="24" t="str">
        <f t="shared" si="222"/>
        <v/>
      </c>
      <c r="ER78" s="1">
        <f t="shared" si="223"/>
        <v>0</v>
      </c>
      <c r="ES78" s="1">
        <f t="shared" si="224"/>
        <v>0</v>
      </c>
      <c r="ET78" s="24">
        <f t="shared" si="225"/>
        <v>0</v>
      </c>
      <c r="EU78" s="24" t="str">
        <f t="shared" si="131"/>
        <v/>
      </c>
      <c r="EV78" s="24">
        <f t="shared" si="226"/>
        <v>0</v>
      </c>
      <c r="EW78" s="24" t="str">
        <f t="shared" si="227"/>
        <v/>
      </c>
      <c r="EX78" s="24" t="str">
        <f t="shared" si="228"/>
        <v/>
      </c>
      <c r="EZ78" s="24">
        <f t="shared" si="229"/>
        <v>2.3148148148147141E-5</v>
      </c>
      <c r="FA78" s="24">
        <f t="shared" si="230"/>
        <v>2.3148148148148147E-5</v>
      </c>
      <c r="FB78" s="40">
        <f t="shared" si="231"/>
        <v>8.6942172211612601E-14</v>
      </c>
      <c r="FD78" s="24">
        <f t="shared" si="232"/>
        <v>1.0034722222218573E-5</v>
      </c>
      <c r="FE78" s="24">
        <f t="shared" si="233"/>
        <v>3.9351851852109654E-7</v>
      </c>
      <c r="FG78" s="49">
        <f>K78</f>
        <v>1</v>
      </c>
      <c r="FH78" s="8">
        <f>C78</f>
        <v>2</v>
      </c>
      <c r="FI78" s="49">
        <f>L78</f>
        <v>0</v>
      </c>
      <c r="FJ78" s="49">
        <f t="shared" si="121"/>
        <v>1</v>
      </c>
      <c r="FK78" s="49">
        <f t="shared" si="121"/>
        <v>1</v>
      </c>
      <c r="FL78" s="51">
        <f t="shared" si="234"/>
        <v>0.86699999999968469</v>
      </c>
      <c r="FM78" s="49">
        <f t="shared" si="122"/>
        <v>0</v>
      </c>
      <c r="FN78" s="49">
        <f t="shared" si="122"/>
        <v>1</v>
      </c>
      <c r="FO78" s="51">
        <f t="shared" si="134"/>
        <v>1.1330000000002283</v>
      </c>
      <c r="FP78" s="51">
        <f t="shared" si="134"/>
        <v>1.1330000000002283</v>
      </c>
      <c r="FQ78" s="51">
        <f t="shared" si="134"/>
        <v>1.1330000000002283</v>
      </c>
      <c r="FR78" s="51">
        <f t="shared" si="134"/>
        <v>1.1330000000002283</v>
      </c>
      <c r="FS78" s="51">
        <f t="shared" si="134"/>
        <v>1.1330000000002283</v>
      </c>
      <c r="FT78" s="1">
        <f t="shared" si="123"/>
        <v>0</v>
      </c>
      <c r="FU78" s="1">
        <f t="shared" si="123"/>
        <v>0</v>
      </c>
      <c r="FV78" s="51">
        <f t="shared" si="236"/>
        <v>0</v>
      </c>
      <c r="FW78" s="51" t="str">
        <f t="shared" si="236"/>
        <v/>
      </c>
      <c r="FX78" s="51">
        <f t="shared" si="236"/>
        <v>0</v>
      </c>
      <c r="FY78" s="51" t="str">
        <f t="shared" si="236"/>
        <v/>
      </c>
      <c r="FZ78" s="51" t="str">
        <f t="shared" si="236"/>
        <v/>
      </c>
      <c r="GA78" s="1">
        <f t="shared" si="124"/>
        <v>1</v>
      </c>
      <c r="GB78" s="1">
        <f t="shared" si="124"/>
        <v>1</v>
      </c>
      <c r="GC78" s="51">
        <f t="shared" si="135"/>
        <v>0.86699999999968469</v>
      </c>
      <c r="GD78" s="51">
        <f t="shared" si="135"/>
        <v>0.86699999999968469</v>
      </c>
      <c r="GE78" s="51">
        <f t="shared" si="135"/>
        <v>0.86699999999968469</v>
      </c>
      <c r="GF78" s="51">
        <f t="shared" si="135"/>
        <v>0.86699999999968469</v>
      </c>
      <c r="GG78" s="51" t="str">
        <f t="shared" si="135"/>
        <v/>
      </c>
      <c r="GH78" s="1">
        <f t="shared" si="125"/>
        <v>0</v>
      </c>
      <c r="GI78" s="1">
        <f t="shared" si="125"/>
        <v>0</v>
      </c>
      <c r="GJ78" s="40">
        <f t="shared" si="136"/>
        <v>0</v>
      </c>
      <c r="GK78" s="40" t="str">
        <f t="shared" si="136"/>
        <v/>
      </c>
      <c r="GL78" s="40">
        <f t="shared" si="136"/>
        <v>0</v>
      </c>
      <c r="GM78" s="40" t="str">
        <f t="shared" si="136"/>
        <v/>
      </c>
      <c r="GN78" s="40" t="str">
        <f t="shared" si="136"/>
        <v/>
      </c>
    </row>
    <row r="79" spans="1:196" hidden="1" x14ac:dyDescent="0.25">
      <c r="A79">
        <v>3</v>
      </c>
      <c r="B79">
        <v>0</v>
      </c>
      <c r="C79">
        <v>4.7</v>
      </c>
      <c r="D79" s="11">
        <f t="shared" si="137"/>
        <v>3.6390208333333333E-2</v>
      </c>
      <c r="E79" s="11">
        <f t="shared" si="138"/>
        <v>3.6405254629629624E-2</v>
      </c>
      <c r="F79" s="1">
        <v>2</v>
      </c>
      <c r="G79" s="1" t="s">
        <v>288</v>
      </c>
      <c r="H79" s="5">
        <v>27</v>
      </c>
      <c r="I79" s="5"/>
      <c r="J79" s="5"/>
      <c r="K79" s="23">
        <f t="shared" si="139"/>
        <v>1</v>
      </c>
      <c r="L79" s="23">
        <f t="shared" si="140"/>
        <v>0</v>
      </c>
      <c r="M79" s="6">
        <f t="shared" si="141"/>
        <v>0</v>
      </c>
      <c r="N79" s="6">
        <f t="shared" si="142"/>
        <v>0</v>
      </c>
      <c r="O79" s="57">
        <f t="shared" si="143"/>
        <v>0</v>
      </c>
      <c r="P79" s="4">
        <v>3.6335810185185183E-2</v>
      </c>
      <c r="Q79" s="4">
        <v>3.6349976851851852E-2</v>
      </c>
      <c r="R79" s="4">
        <v>3.6350370370370373E-2</v>
      </c>
      <c r="S79" s="4"/>
      <c r="T79" s="16">
        <v>3.6343090277777775E-2</v>
      </c>
      <c r="U79" s="4">
        <v>3.6350370370370373E-2</v>
      </c>
      <c r="V79" s="4"/>
      <c r="W79" s="16"/>
      <c r="X79" s="4"/>
      <c r="Y79" s="4"/>
      <c r="Z79" s="16"/>
      <c r="AA79" s="4"/>
      <c r="AB79" s="4"/>
      <c r="AC79" s="16"/>
      <c r="AD79" s="4"/>
      <c r="AE79" s="4"/>
      <c r="AF79" s="4">
        <v>3.6391689814814811E-2</v>
      </c>
      <c r="AG79" s="4">
        <f t="shared" si="144"/>
        <v>3.6390208333333333E-2</v>
      </c>
      <c r="AH79" s="4" t="str">
        <f t="shared" si="145"/>
        <v>TO</v>
      </c>
      <c r="AI79" s="4" t="str">
        <f t="shared" si="132"/>
        <v/>
      </c>
      <c r="AJ79" s="5" t="s">
        <v>282</v>
      </c>
      <c r="AK79" s="19" t="s">
        <v>286</v>
      </c>
      <c r="AL79" s="5" t="s">
        <v>280</v>
      </c>
      <c r="AM79" s="5"/>
      <c r="AN79" s="19"/>
      <c r="AO79" s="5"/>
      <c r="AP79" s="5"/>
      <c r="AQ79" s="19"/>
      <c r="AR79" s="5"/>
      <c r="AS79" s="5"/>
      <c r="AT79" s="19"/>
      <c r="AU79" s="5"/>
      <c r="AV79" s="5"/>
      <c r="AW79" s="1" t="str">
        <f t="shared" si="146"/>
        <v>ic</v>
      </c>
      <c r="AY79" s="1">
        <f t="shared" si="147"/>
        <v>2</v>
      </c>
      <c r="AZ79" s="1">
        <f t="shared" si="133"/>
        <v>2</v>
      </c>
      <c r="BA79" s="1">
        <f t="shared" si="148"/>
        <v>2</v>
      </c>
      <c r="BB79" s="1">
        <f t="shared" si="149"/>
        <v>0</v>
      </c>
      <c r="BC79" s="24">
        <f t="shared" si="150"/>
        <v>7.2800925925917137E-6</v>
      </c>
      <c r="BD79" s="24">
        <f t="shared" si="127"/>
        <v>7.2800925925986526E-6</v>
      </c>
      <c r="BE79" s="24" t="str">
        <f t="shared" si="127"/>
        <v/>
      </c>
      <c r="BF79" s="24" t="str">
        <f t="shared" si="127"/>
        <v/>
      </c>
      <c r="BG79" s="24" t="str">
        <f t="shared" si="127"/>
        <v/>
      </c>
      <c r="BH79" s="24" t="str">
        <f t="shared" si="127"/>
        <v/>
      </c>
      <c r="BI79" s="24" t="str">
        <f t="shared" si="235"/>
        <v/>
      </c>
      <c r="BJ79" s="24" t="str">
        <f t="shared" si="235"/>
        <v/>
      </c>
      <c r="BK79" s="24" t="str">
        <f t="shared" si="235"/>
        <v/>
      </c>
      <c r="BL79" s="24" t="str">
        <f t="shared" si="235"/>
        <v/>
      </c>
      <c r="BM79" s="24" t="str">
        <f t="shared" si="235"/>
        <v/>
      </c>
      <c r="BN79" s="24" t="str">
        <f t="shared" si="235"/>
        <v/>
      </c>
      <c r="BO79" s="24">
        <f t="shared" si="151"/>
        <v>3.9837962962960272E-5</v>
      </c>
      <c r="BQ79" s="24" t="str">
        <f t="shared" si="152"/>
        <v/>
      </c>
      <c r="BR79" s="24" t="str">
        <f t="shared" si="153"/>
        <v/>
      </c>
      <c r="BS79" s="24" t="str">
        <f t="shared" si="154"/>
        <v/>
      </c>
      <c r="BT79" s="24" t="str">
        <f t="shared" si="155"/>
        <v/>
      </c>
      <c r="BU79" s="24" t="str">
        <f t="shared" si="156"/>
        <v/>
      </c>
      <c r="BV79" s="24" t="str">
        <f t="shared" si="157"/>
        <v/>
      </c>
      <c r="BW79" s="24" t="str">
        <f t="shared" si="158"/>
        <v/>
      </c>
      <c r="BX79" s="24" t="str">
        <f t="shared" si="159"/>
        <v/>
      </c>
      <c r="BY79" s="24" t="str">
        <f t="shared" si="160"/>
        <v/>
      </c>
      <c r="BZ79" s="24" t="str">
        <f t="shared" si="161"/>
        <v/>
      </c>
      <c r="CA79" s="24" t="str">
        <f t="shared" si="162"/>
        <v/>
      </c>
      <c r="CB79" s="24" t="str">
        <f t="shared" si="163"/>
        <v/>
      </c>
      <c r="CC79" s="24">
        <f t="shared" si="164"/>
        <v>3.9837962962960272E-5</v>
      </c>
      <c r="CD79" s="1">
        <f t="shared" si="165"/>
        <v>0</v>
      </c>
      <c r="CE79" s="1">
        <f t="shared" si="166"/>
        <v>1</v>
      </c>
      <c r="CF79" s="24">
        <f t="shared" si="167"/>
        <v>3.9837962962960272E-5</v>
      </c>
      <c r="CG79" s="24">
        <f t="shared" si="168"/>
        <v>3.9837962962960272E-5</v>
      </c>
      <c r="CH79" s="24">
        <f t="shared" si="169"/>
        <v>3.9837962962960272E-5</v>
      </c>
      <c r="CI79" s="24">
        <f t="shared" si="170"/>
        <v>3.9837962962960272E-5</v>
      </c>
      <c r="CJ79" s="24">
        <f t="shared" si="171"/>
        <v>3.9837962962960272E-5</v>
      </c>
      <c r="CM79" s="24" t="str">
        <f t="shared" si="172"/>
        <v/>
      </c>
      <c r="CN79" s="24">
        <f t="shared" si="173"/>
        <v>7.2800925925986526E-6</v>
      </c>
      <c r="CO79" s="24" t="str">
        <f t="shared" si="174"/>
        <v/>
      </c>
      <c r="CP79" s="24" t="str">
        <f t="shared" si="175"/>
        <v/>
      </c>
      <c r="CQ79" s="24" t="str">
        <f t="shared" si="176"/>
        <v/>
      </c>
      <c r="CR79" s="24" t="str">
        <f t="shared" si="177"/>
        <v/>
      </c>
      <c r="CS79" s="24" t="str">
        <f t="shared" si="178"/>
        <v/>
      </c>
      <c r="CT79" s="24" t="str">
        <f t="shared" si="179"/>
        <v/>
      </c>
      <c r="CU79" s="24" t="str">
        <f t="shared" si="180"/>
        <v/>
      </c>
      <c r="CV79" s="24" t="str">
        <f t="shared" si="181"/>
        <v/>
      </c>
      <c r="CW79" s="24" t="str">
        <f t="shared" si="182"/>
        <v/>
      </c>
      <c r="CX79" s="24" t="str">
        <f t="shared" si="183"/>
        <v/>
      </c>
      <c r="CY79" s="24" t="str">
        <f t="shared" si="184"/>
        <v/>
      </c>
      <c r="CZ79" s="1">
        <f t="shared" si="185"/>
        <v>0</v>
      </c>
      <c r="DA79" s="1">
        <f t="shared" si="186"/>
        <v>1</v>
      </c>
      <c r="DB79" s="24">
        <f t="shared" si="187"/>
        <v>7.2800925925986526E-6</v>
      </c>
      <c r="DC79" s="24">
        <f t="shared" si="129"/>
        <v>7.2800925925986526E-6</v>
      </c>
      <c r="DD79" s="24">
        <f t="shared" si="188"/>
        <v>7.2800925925986526E-6</v>
      </c>
      <c r="DE79" s="24">
        <f t="shared" si="189"/>
        <v>7.2800925925986526E-6</v>
      </c>
      <c r="DF79" s="24">
        <f t="shared" si="190"/>
        <v>7.2800925925986526E-6</v>
      </c>
      <c r="DI79" s="24">
        <f t="shared" si="191"/>
        <v>7.2800925925917137E-6</v>
      </c>
      <c r="DJ79" s="24" t="str">
        <f t="shared" si="192"/>
        <v/>
      </c>
      <c r="DK79" s="24" t="str">
        <f t="shared" si="193"/>
        <v/>
      </c>
      <c r="DL79" s="24" t="str">
        <f t="shared" si="194"/>
        <v/>
      </c>
      <c r="DM79" s="24" t="str">
        <f t="shared" si="195"/>
        <v/>
      </c>
      <c r="DN79" s="24" t="str">
        <f t="shared" si="196"/>
        <v/>
      </c>
      <c r="DO79" s="24" t="str">
        <f t="shared" si="197"/>
        <v/>
      </c>
      <c r="DP79" s="24" t="str">
        <f t="shared" si="198"/>
        <v/>
      </c>
      <c r="DQ79" s="24" t="str">
        <f t="shared" si="199"/>
        <v/>
      </c>
      <c r="DR79" s="24" t="str">
        <f t="shared" si="200"/>
        <v/>
      </c>
      <c r="DS79" s="24" t="str">
        <f t="shared" si="201"/>
        <v/>
      </c>
      <c r="DT79" s="24" t="str">
        <f t="shared" si="202"/>
        <v/>
      </c>
      <c r="DU79" s="24" t="str">
        <f t="shared" si="203"/>
        <v/>
      </c>
      <c r="DV79" s="1">
        <f t="shared" si="204"/>
        <v>1</v>
      </c>
      <c r="DW79" s="1">
        <f t="shared" si="205"/>
        <v>1</v>
      </c>
      <c r="DX79" s="24">
        <f t="shared" si="206"/>
        <v>7.2800925925917137E-6</v>
      </c>
      <c r="DY79" s="24">
        <f t="shared" si="130"/>
        <v>7.2800925925917137E-6</v>
      </c>
      <c r="DZ79" s="24">
        <f t="shared" si="207"/>
        <v>7.2800925925917137E-6</v>
      </c>
      <c r="EA79" s="24">
        <f t="shared" si="208"/>
        <v>7.2800925925917137E-6</v>
      </c>
      <c r="EB79" s="24" t="str">
        <f t="shared" si="209"/>
        <v/>
      </c>
      <c r="EE79" s="24" t="str">
        <f t="shared" si="210"/>
        <v/>
      </c>
      <c r="EF79" s="24" t="str">
        <f t="shared" si="211"/>
        <v/>
      </c>
      <c r="EG79" s="24" t="str">
        <f t="shared" si="212"/>
        <v/>
      </c>
      <c r="EH79" s="24" t="str">
        <f t="shared" si="213"/>
        <v/>
      </c>
      <c r="EI79" s="24" t="str">
        <f t="shared" si="214"/>
        <v/>
      </c>
      <c r="EJ79" s="24" t="str">
        <f t="shared" si="215"/>
        <v/>
      </c>
      <c r="EK79" s="24" t="str">
        <f t="shared" si="216"/>
        <v/>
      </c>
      <c r="EL79" s="24" t="str">
        <f t="shared" si="217"/>
        <v/>
      </c>
      <c r="EM79" s="24" t="str">
        <f t="shared" si="218"/>
        <v/>
      </c>
      <c r="EN79" s="24" t="str">
        <f t="shared" si="219"/>
        <v/>
      </c>
      <c r="EO79" s="24" t="str">
        <f t="shared" si="220"/>
        <v/>
      </c>
      <c r="EP79" s="24" t="str">
        <f t="shared" si="221"/>
        <v/>
      </c>
      <c r="EQ79" s="24" t="str">
        <f t="shared" si="222"/>
        <v/>
      </c>
      <c r="ER79" s="1">
        <f t="shared" si="223"/>
        <v>0</v>
      </c>
      <c r="ES79" s="1">
        <f t="shared" si="224"/>
        <v>0</v>
      </c>
      <c r="ET79" s="24">
        <f t="shared" si="225"/>
        <v>0</v>
      </c>
      <c r="EU79" s="24" t="str">
        <f t="shared" si="131"/>
        <v/>
      </c>
      <c r="EV79" s="24">
        <f t="shared" si="226"/>
        <v>0</v>
      </c>
      <c r="EW79" s="24" t="str">
        <f t="shared" si="227"/>
        <v/>
      </c>
      <c r="EX79" s="24" t="str">
        <f t="shared" si="228"/>
        <v/>
      </c>
      <c r="EZ79" s="24">
        <f t="shared" si="229"/>
        <v>5.4398148148150638E-5</v>
      </c>
      <c r="FA79" s="24">
        <f t="shared" si="230"/>
        <v>5.4398148148148151E-5</v>
      </c>
      <c r="FB79" s="40">
        <f t="shared" si="231"/>
        <v>-2.1486718654317727E-13</v>
      </c>
      <c r="FD79" s="24">
        <f t="shared" si="232"/>
        <v>1.4560185185190366E-5</v>
      </c>
      <c r="FE79" s="24">
        <f t="shared" si="233"/>
        <v>3.9351851852109654E-7</v>
      </c>
      <c r="FG79" s="49">
        <f>K79</f>
        <v>1</v>
      </c>
      <c r="FH79" s="8">
        <f>C79</f>
        <v>4.7</v>
      </c>
      <c r="FI79" s="49">
        <f>L79</f>
        <v>0</v>
      </c>
      <c r="FJ79" s="49">
        <f t="shared" si="121"/>
        <v>2</v>
      </c>
      <c r="FK79" s="49">
        <f t="shared" si="121"/>
        <v>2</v>
      </c>
      <c r="FL79" s="51">
        <f t="shared" si="234"/>
        <v>1.2580000000004476</v>
      </c>
      <c r="FM79" s="49">
        <f t="shared" si="122"/>
        <v>0</v>
      </c>
      <c r="FN79" s="49">
        <f t="shared" si="122"/>
        <v>1</v>
      </c>
      <c r="FO79" s="51">
        <f t="shared" si="134"/>
        <v>3.4419999999997675</v>
      </c>
      <c r="FP79" s="51">
        <f t="shared" si="134"/>
        <v>3.4419999999997675</v>
      </c>
      <c r="FQ79" s="51">
        <f t="shared" si="134"/>
        <v>3.4419999999997675</v>
      </c>
      <c r="FR79" s="51">
        <f t="shared" si="134"/>
        <v>3.4419999999997675</v>
      </c>
      <c r="FS79" s="51">
        <f t="shared" si="134"/>
        <v>3.4419999999997675</v>
      </c>
      <c r="FT79" s="1">
        <f t="shared" si="123"/>
        <v>0</v>
      </c>
      <c r="FU79" s="1">
        <f t="shared" si="123"/>
        <v>1</v>
      </c>
      <c r="FV79" s="51">
        <f t="shared" si="236"/>
        <v>0.62900000000052358</v>
      </c>
      <c r="FW79" s="51">
        <f t="shared" si="236"/>
        <v>0.62900000000052358</v>
      </c>
      <c r="FX79" s="51">
        <f t="shared" si="236"/>
        <v>0.62900000000052358</v>
      </c>
      <c r="FY79" s="51">
        <f t="shared" si="236"/>
        <v>0.62900000000052358</v>
      </c>
      <c r="FZ79" s="51">
        <f t="shared" si="236"/>
        <v>0.62900000000052358</v>
      </c>
      <c r="GA79" s="1">
        <f t="shared" si="124"/>
        <v>1</v>
      </c>
      <c r="GB79" s="1">
        <f t="shared" si="124"/>
        <v>1</v>
      </c>
      <c r="GC79" s="51">
        <f t="shared" si="135"/>
        <v>0.62899999999992406</v>
      </c>
      <c r="GD79" s="51">
        <f t="shared" si="135"/>
        <v>0.62899999999992406</v>
      </c>
      <c r="GE79" s="51">
        <f t="shared" si="135"/>
        <v>0.62899999999992406</v>
      </c>
      <c r="GF79" s="51">
        <f t="shared" si="135"/>
        <v>0.62899999999992406</v>
      </c>
      <c r="GG79" s="51" t="str">
        <f t="shared" si="135"/>
        <v/>
      </c>
      <c r="GH79" s="1">
        <f t="shared" si="125"/>
        <v>0</v>
      </c>
      <c r="GI79" s="1">
        <f t="shared" si="125"/>
        <v>0</v>
      </c>
      <c r="GJ79" s="40">
        <f t="shared" si="136"/>
        <v>0</v>
      </c>
      <c r="GK79" s="40" t="str">
        <f t="shared" si="136"/>
        <v/>
      </c>
      <c r="GL79" s="40">
        <f t="shared" si="136"/>
        <v>0</v>
      </c>
      <c r="GM79" s="40" t="str">
        <f t="shared" si="136"/>
        <v/>
      </c>
      <c r="GN79" s="40" t="str">
        <f t="shared" si="136"/>
        <v/>
      </c>
    </row>
    <row r="80" spans="1:196" hidden="1" x14ac:dyDescent="0.25">
      <c r="A80">
        <v>3</v>
      </c>
      <c r="B80">
        <v>0</v>
      </c>
      <c r="C80">
        <v>4.5999999999999996</v>
      </c>
      <c r="D80" s="11">
        <f t="shared" si="137"/>
        <v>2.2534270833333335E-2</v>
      </c>
      <c r="E80" s="11">
        <f t="shared" si="138"/>
        <v>2.2550474537037041E-2</v>
      </c>
      <c r="F80" s="1">
        <v>2</v>
      </c>
      <c r="G80" s="1" t="s">
        <v>288</v>
      </c>
      <c r="H80" s="5">
        <v>28</v>
      </c>
      <c r="I80" s="5"/>
      <c r="J80" s="5"/>
      <c r="K80" s="23">
        <f t="shared" si="139"/>
        <v>1</v>
      </c>
      <c r="L80" s="23">
        <f t="shared" si="140"/>
        <v>0</v>
      </c>
      <c r="M80" s="6">
        <f t="shared" si="141"/>
        <v>0</v>
      </c>
      <c r="N80" s="6">
        <f t="shared" si="142"/>
        <v>0</v>
      </c>
      <c r="O80" s="57">
        <f t="shared" si="143"/>
        <v>0</v>
      </c>
      <c r="P80" s="4">
        <v>2.2481030092592596E-2</v>
      </c>
      <c r="Q80" s="4">
        <v>2.2486342592592592E-2</v>
      </c>
      <c r="R80" s="4">
        <v>2.248673611111111E-2</v>
      </c>
      <c r="S80" s="4">
        <v>2.2498738425925927E-2</v>
      </c>
      <c r="T80" s="16">
        <v>2.248673611111111E-2</v>
      </c>
      <c r="U80" s="4">
        <v>2.2498738425925927E-2</v>
      </c>
      <c r="V80" s="4">
        <v>2.2504444444444442E-2</v>
      </c>
      <c r="W80" s="16">
        <v>2.2530717592592595E-2</v>
      </c>
      <c r="X80" s="4"/>
      <c r="Y80" s="4"/>
      <c r="Z80" s="16"/>
      <c r="AA80" s="4"/>
      <c r="AB80" s="4"/>
      <c r="AC80" s="16"/>
      <c r="AD80" s="4"/>
      <c r="AE80" s="4"/>
      <c r="AF80" s="4">
        <v>2.2535925925925928E-2</v>
      </c>
      <c r="AG80" s="4">
        <f t="shared" si="144"/>
        <v>2.2534270833333335E-2</v>
      </c>
      <c r="AH80" s="4" t="str">
        <f t="shared" si="145"/>
        <v>TO</v>
      </c>
      <c r="AI80" s="4" t="str">
        <f t="shared" si="132"/>
        <v/>
      </c>
      <c r="AJ80" s="5" t="s">
        <v>282</v>
      </c>
      <c r="AK80" s="19" t="s">
        <v>280</v>
      </c>
      <c r="AL80" s="5" t="s">
        <v>286</v>
      </c>
      <c r="AM80" s="5" t="s">
        <v>280</v>
      </c>
      <c r="AN80" s="19" t="s">
        <v>281</v>
      </c>
      <c r="AO80" s="5"/>
      <c r="AP80" s="5"/>
      <c r="AQ80" s="19"/>
      <c r="AR80" s="5"/>
      <c r="AS80" s="5"/>
      <c r="AT80" s="19"/>
      <c r="AU80" s="5"/>
      <c r="AV80" s="5"/>
      <c r="AW80" s="1" t="str">
        <f t="shared" si="146"/>
        <v>wheel</v>
      </c>
      <c r="AY80" s="1">
        <f t="shared" si="147"/>
        <v>1</v>
      </c>
      <c r="AZ80" s="1">
        <f t="shared" si="133"/>
        <v>4</v>
      </c>
      <c r="BA80" s="1">
        <f t="shared" si="148"/>
        <v>4</v>
      </c>
      <c r="BB80" s="1">
        <f t="shared" si="149"/>
        <v>0</v>
      </c>
      <c r="BC80" s="24">
        <f t="shared" si="150"/>
        <v>5.7060185185142664E-6</v>
      </c>
      <c r="BD80" s="24">
        <f t="shared" si="127"/>
        <v>1.2002314814817117E-5</v>
      </c>
      <c r="BE80" s="24">
        <f t="shared" si="127"/>
        <v>5.7060185185142664E-6</v>
      </c>
      <c r="BF80" s="24">
        <f t="shared" si="127"/>
        <v>2.6273148148153735E-5</v>
      </c>
      <c r="BG80" s="24" t="str">
        <f t="shared" si="127"/>
        <v/>
      </c>
      <c r="BH80" s="24" t="str">
        <f t="shared" si="127"/>
        <v/>
      </c>
      <c r="BI80" s="24" t="str">
        <f t="shared" si="235"/>
        <v/>
      </c>
      <c r="BJ80" s="24" t="str">
        <f t="shared" si="235"/>
        <v/>
      </c>
      <c r="BK80" s="24" t="str">
        <f t="shared" si="235"/>
        <v/>
      </c>
      <c r="BL80" s="24" t="str">
        <f t="shared" si="235"/>
        <v/>
      </c>
      <c r="BM80" s="24" t="str">
        <f t="shared" si="235"/>
        <v/>
      </c>
      <c r="BN80" s="24" t="str">
        <f t="shared" si="235"/>
        <v/>
      </c>
      <c r="BO80" s="24">
        <f t="shared" si="151"/>
        <v>3.5532407407397326E-6</v>
      </c>
      <c r="BQ80" s="24" t="str">
        <f t="shared" si="152"/>
        <v/>
      </c>
      <c r="BR80" s="24">
        <f t="shared" si="153"/>
        <v>1.2002314814817117E-5</v>
      </c>
      <c r="BS80" s="24" t="str">
        <f t="shared" si="154"/>
        <v/>
      </c>
      <c r="BT80" s="24">
        <f t="shared" si="155"/>
        <v>2.6273148148153735E-5</v>
      </c>
      <c r="BU80" s="24" t="str">
        <f t="shared" si="156"/>
        <v/>
      </c>
      <c r="BV80" s="24" t="str">
        <f t="shared" si="157"/>
        <v/>
      </c>
      <c r="BW80" s="24" t="str">
        <f t="shared" si="158"/>
        <v/>
      </c>
      <c r="BX80" s="24" t="str">
        <f t="shared" si="159"/>
        <v/>
      </c>
      <c r="BY80" s="24" t="str">
        <f t="shared" si="160"/>
        <v/>
      </c>
      <c r="BZ80" s="24" t="str">
        <f t="shared" si="161"/>
        <v/>
      </c>
      <c r="CA80" s="24" t="str">
        <f t="shared" si="162"/>
        <v/>
      </c>
      <c r="CB80" s="24" t="str">
        <f t="shared" si="163"/>
        <v/>
      </c>
      <c r="CC80" s="24" t="str">
        <f t="shared" si="164"/>
        <v/>
      </c>
      <c r="CD80" s="1">
        <f t="shared" si="165"/>
        <v>0</v>
      </c>
      <c r="CE80" s="1">
        <f t="shared" si="166"/>
        <v>2</v>
      </c>
      <c r="CF80" s="24">
        <f t="shared" si="167"/>
        <v>3.8275462962970852E-5</v>
      </c>
      <c r="CG80" s="24">
        <f t="shared" si="168"/>
        <v>1.9137731481485426E-5</v>
      </c>
      <c r="CH80" s="24">
        <f t="shared" si="169"/>
        <v>2.6273148148153735E-5</v>
      </c>
      <c r="CI80" s="24">
        <f t="shared" si="170"/>
        <v>1.2002314814817117E-5</v>
      </c>
      <c r="CJ80" s="24">
        <f t="shared" si="171"/>
        <v>1.2002314814817117E-5</v>
      </c>
      <c r="CM80" s="24" t="str">
        <f t="shared" si="172"/>
        <v/>
      </c>
      <c r="CN80" s="24" t="str">
        <f t="shared" si="173"/>
        <v/>
      </c>
      <c r="CO80" s="24">
        <f t="shared" si="174"/>
        <v>5.7060185185142664E-6</v>
      </c>
      <c r="CP80" s="24" t="str">
        <f t="shared" si="175"/>
        <v/>
      </c>
      <c r="CQ80" s="24" t="str">
        <f t="shared" si="176"/>
        <v/>
      </c>
      <c r="CR80" s="24" t="str">
        <f t="shared" si="177"/>
        <v/>
      </c>
      <c r="CS80" s="24" t="str">
        <f t="shared" si="178"/>
        <v/>
      </c>
      <c r="CT80" s="24" t="str">
        <f t="shared" si="179"/>
        <v/>
      </c>
      <c r="CU80" s="24" t="str">
        <f t="shared" si="180"/>
        <v/>
      </c>
      <c r="CV80" s="24" t="str">
        <f t="shared" si="181"/>
        <v/>
      </c>
      <c r="CW80" s="24" t="str">
        <f t="shared" si="182"/>
        <v/>
      </c>
      <c r="CX80" s="24" t="str">
        <f t="shared" si="183"/>
        <v/>
      </c>
      <c r="CY80" s="24" t="str">
        <f t="shared" si="184"/>
        <v/>
      </c>
      <c r="CZ80" s="1">
        <f t="shared" si="185"/>
        <v>0</v>
      </c>
      <c r="DA80" s="1">
        <f t="shared" si="186"/>
        <v>1</v>
      </c>
      <c r="DB80" s="24">
        <f t="shared" si="187"/>
        <v>5.7060185185142664E-6</v>
      </c>
      <c r="DC80" s="24">
        <f t="shared" si="129"/>
        <v>5.7060185185142664E-6</v>
      </c>
      <c r="DD80" s="24">
        <f t="shared" si="188"/>
        <v>5.7060185185142664E-6</v>
      </c>
      <c r="DE80" s="24">
        <f t="shared" si="189"/>
        <v>5.7060185185142664E-6</v>
      </c>
      <c r="DF80" s="24">
        <f t="shared" si="190"/>
        <v>5.7060185185142664E-6</v>
      </c>
      <c r="DI80" s="24">
        <f t="shared" si="191"/>
        <v>5.7060185185142664E-6</v>
      </c>
      <c r="DJ80" s="24" t="str">
        <f t="shared" si="192"/>
        <v/>
      </c>
      <c r="DK80" s="24" t="str">
        <f t="shared" si="193"/>
        <v/>
      </c>
      <c r="DL80" s="24" t="str">
        <f t="shared" si="194"/>
        <v/>
      </c>
      <c r="DM80" s="24" t="str">
        <f t="shared" si="195"/>
        <v/>
      </c>
      <c r="DN80" s="24" t="str">
        <f t="shared" si="196"/>
        <v/>
      </c>
      <c r="DO80" s="24" t="str">
        <f t="shared" si="197"/>
        <v/>
      </c>
      <c r="DP80" s="24" t="str">
        <f t="shared" si="198"/>
        <v/>
      </c>
      <c r="DQ80" s="24" t="str">
        <f t="shared" si="199"/>
        <v/>
      </c>
      <c r="DR80" s="24" t="str">
        <f t="shared" si="200"/>
        <v/>
      </c>
      <c r="DS80" s="24" t="str">
        <f t="shared" si="201"/>
        <v/>
      </c>
      <c r="DT80" s="24" t="str">
        <f t="shared" si="202"/>
        <v/>
      </c>
      <c r="DU80" s="24" t="str">
        <f t="shared" si="203"/>
        <v/>
      </c>
      <c r="DV80" s="1">
        <f t="shared" si="204"/>
        <v>1</v>
      </c>
      <c r="DW80" s="1">
        <f t="shared" si="205"/>
        <v>1</v>
      </c>
      <c r="DX80" s="24">
        <f t="shared" si="206"/>
        <v>5.7060185185142664E-6</v>
      </c>
      <c r="DY80" s="24">
        <f t="shared" si="130"/>
        <v>5.7060185185142664E-6</v>
      </c>
      <c r="DZ80" s="24">
        <f t="shared" si="207"/>
        <v>5.7060185185142664E-6</v>
      </c>
      <c r="EA80" s="24">
        <f t="shared" si="208"/>
        <v>5.7060185185142664E-6</v>
      </c>
      <c r="EB80" s="24" t="str">
        <f t="shared" si="209"/>
        <v/>
      </c>
      <c r="EE80" s="24" t="str">
        <f t="shared" si="210"/>
        <v/>
      </c>
      <c r="EF80" s="24" t="str">
        <f t="shared" si="211"/>
        <v/>
      </c>
      <c r="EG80" s="24" t="str">
        <f t="shared" si="212"/>
        <v/>
      </c>
      <c r="EH80" s="24" t="str">
        <f t="shared" si="213"/>
        <v/>
      </c>
      <c r="EI80" s="24" t="str">
        <f t="shared" si="214"/>
        <v/>
      </c>
      <c r="EJ80" s="24" t="str">
        <f t="shared" si="215"/>
        <v/>
      </c>
      <c r="EK80" s="24" t="str">
        <f t="shared" si="216"/>
        <v/>
      </c>
      <c r="EL80" s="24" t="str">
        <f t="shared" si="217"/>
        <v/>
      </c>
      <c r="EM80" s="24" t="str">
        <f t="shared" si="218"/>
        <v/>
      </c>
      <c r="EN80" s="24" t="str">
        <f t="shared" si="219"/>
        <v/>
      </c>
      <c r="EO80" s="24" t="str">
        <f t="shared" si="220"/>
        <v/>
      </c>
      <c r="EP80" s="24" t="str">
        <f t="shared" si="221"/>
        <v/>
      </c>
      <c r="EQ80" s="24">
        <f t="shared" si="222"/>
        <v>3.5532407407397326E-6</v>
      </c>
      <c r="ER80" s="1">
        <f t="shared" si="223"/>
        <v>0</v>
      </c>
      <c r="ES80" s="1">
        <f t="shared" si="224"/>
        <v>1</v>
      </c>
      <c r="ET80" s="24">
        <f t="shared" si="225"/>
        <v>3.5532407407397326E-6</v>
      </c>
      <c r="EU80" s="24">
        <f t="shared" si="131"/>
        <v>3.5532407407397326E-6</v>
      </c>
      <c r="EV80" s="24">
        <f t="shared" si="226"/>
        <v>3.5532407407397326E-6</v>
      </c>
      <c r="EW80" s="24">
        <f t="shared" si="227"/>
        <v>3.5532407407397326E-6</v>
      </c>
      <c r="EX80" s="24">
        <f t="shared" si="228"/>
        <v>3.5532407407397326E-6</v>
      </c>
      <c r="EZ80" s="24">
        <f t="shared" si="229"/>
        <v>5.3240740740739118E-5</v>
      </c>
      <c r="FA80" s="24">
        <f t="shared" si="230"/>
        <v>5.3240740740740737E-5</v>
      </c>
      <c r="FB80" s="40">
        <f t="shared" si="231"/>
        <v>1.399271323809792E-13</v>
      </c>
      <c r="FD80" s="24">
        <f t="shared" si="232"/>
        <v>5.7060185185142664E-6</v>
      </c>
      <c r="FE80" s="24">
        <f t="shared" si="233"/>
        <v>3.9351851851762709E-7</v>
      </c>
      <c r="FG80" s="49">
        <f>K80</f>
        <v>1</v>
      </c>
      <c r="FH80" s="8">
        <f>C80</f>
        <v>4.5999999999999996</v>
      </c>
      <c r="FI80" s="49">
        <f>L80</f>
        <v>0</v>
      </c>
      <c r="FJ80" s="49">
        <f t="shared" si="121"/>
        <v>1</v>
      </c>
      <c r="FK80" s="49">
        <f t="shared" si="121"/>
        <v>4</v>
      </c>
      <c r="FL80" s="51">
        <f t="shared" si="234"/>
        <v>0.49299999999963262</v>
      </c>
      <c r="FM80" s="49">
        <f t="shared" si="122"/>
        <v>0</v>
      </c>
      <c r="FN80" s="49">
        <f t="shared" si="122"/>
        <v>2</v>
      </c>
      <c r="FO80" s="51">
        <f t="shared" si="134"/>
        <v>3.3070000000006816</v>
      </c>
      <c r="FP80" s="51">
        <f t="shared" si="134"/>
        <v>1.6535000000003408</v>
      </c>
      <c r="FQ80" s="51">
        <f t="shared" si="134"/>
        <v>2.2700000000004827</v>
      </c>
      <c r="FR80" s="51">
        <f t="shared" si="134"/>
        <v>1.0370000000001989</v>
      </c>
      <c r="FS80" s="51">
        <f t="shared" si="134"/>
        <v>1.0370000000001989</v>
      </c>
      <c r="FT80" s="1">
        <f t="shared" si="123"/>
        <v>0</v>
      </c>
      <c r="FU80" s="1">
        <f t="shared" si="123"/>
        <v>1</v>
      </c>
      <c r="FV80" s="51">
        <f t="shared" si="236"/>
        <v>0.49299999999963262</v>
      </c>
      <c r="FW80" s="51">
        <f t="shared" si="236"/>
        <v>0.49299999999963262</v>
      </c>
      <c r="FX80" s="51">
        <f t="shared" si="236"/>
        <v>0.49299999999963262</v>
      </c>
      <c r="FY80" s="51">
        <f t="shared" si="236"/>
        <v>0.49299999999963262</v>
      </c>
      <c r="FZ80" s="51">
        <f t="shared" si="236"/>
        <v>0.49299999999963262</v>
      </c>
      <c r="GA80" s="1">
        <f t="shared" si="124"/>
        <v>1</v>
      </c>
      <c r="GB80" s="1">
        <f t="shared" si="124"/>
        <v>1</v>
      </c>
      <c r="GC80" s="51">
        <f t="shared" si="135"/>
        <v>0.49299999999963262</v>
      </c>
      <c r="GD80" s="51">
        <f t="shared" si="135"/>
        <v>0.49299999999963262</v>
      </c>
      <c r="GE80" s="51">
        <f t="shared" si="135"/>
        <v>0.49299999999963262</v>
      </c>
      <c r="GF80" s="51">
        <f t="shared" si="135"/>
        <v>0.49299999999963262</v>
      </c>
      <c r="GG80" s="51" t="str">
        <f t="shared" si="135"/>
        <v/>
      </c>
      <c r="GH80" s="1">
        <f t="shared" si="125"/>
        <v>0</v>
      </c>
      <c r="GI80" s="1">
        <f t="shared" si="125"/>
        <v>1</v>
      </c>
      <c r="GJ80" s="40">
        <f t="shared" si="136"/>
        <v>0.3069999999999129</v>
      </c>
      <c r="GK80" s="40">
        <f t="shared" si="136"/>
        <v>0.3069999999999129</v>
      </c>
      <c r="GL80" s="40">
        <f t="shared" si="136"/>
        <v>0.3069999999999129</v>
      </c>
      <c r="GM80" s="40">
        <f t="shared" si="136"/>
        <v>0.3069999999999129</v>
      </c>
      <c r="GN80" s="40">
        <f t="shared" si="136"/>
        <v>0.3069999999999129</v>
      </c>
    </row>
    <row r="81" spans="1:196" hidden="1" x14ac:dyDescent="0.25">
      <c r="A81">
        <v>3</v>
      </c>
      <c r="B81">
        <v>0</v>
      </c>
      <c r="C81">
        <v>4.3</v>
      </c>
      <c r="D81" s="11">
        <f t="shared" si="137"/>
        <v>2.7057812500000004E-2</v>
      </c>
      <c r="E81" s="11">
        <f t="shared" si="138"/>
        <v>2.707748842592593E-2</v>
      </c>
      <c r="F81" s="1">
        <v>2</v>
      </c>
      <c r="G81" s="1" t="s">
        <v>288</v>
      </c>
      <c r="H81" s="5">
        <v>29</v>
      </c>
      <c r="I81" s="5"/>
      <c r="J81" s="5"/>
      <c r="K81" s="23">
        <f t="shared" si="139"/>
        <v>1</v>
      </c>
      <c r="L81" s="23">
        <f t="shared" si="140"/>
        <v>0</v>
      </c>
      <c r="M81" s="6">
        <f t="shared" si="141"/>
        <v>0</v>
      </c>
      <c r="N81" s="6">
        <f t="shared" si="142"/>
        <v>0</v>
      </c>
      <c r="O81" s="57">
        <f t="shared" si="143"/>
        <v>0</v>
      </c>
      <c r="P81" s="4">
        <v>2.7008043981481485E-2</v>
      </c>
      <c r="Q81" s="4">
        <v>2.7014733796296295E-2</v>
      </c>
      <c r="R81" s="4">
        <v>2.7016898148148148E-2</v>
      </c>
      <c r="S81" s="4">
        <v>2.7031458333333331E-2</v>
      </c>
      <c r="T81" s="16">
        <v>2.7016898148148148E-2</v>
      </c>
      <c r="U81" s="4">
        <v>2.7031458333333331E-2</v>
      </c>
      <c r="V81" s="4">
        <v>2.7035983796296296E-2</v>
      </c>
      <c r="W81" s="16">
        <v>2.7046412037037035E-2</v>
      </c>
      <c r="X81" s="4">
        <v>2.7048379629629627E-2</v>
      </c>
      <c r="Y81" s="4"/>
      <c r="Z81" s="16"/>
      <c r="AA81" s="4"/>
      <c r="AB81" s="4"/>
      <c r="AC81" s="16"/>
      <c r="AD81" s="4"/>
      <c r="AE81" s="4"/>
      <c r="AF81" s="4">
        <v>2.7058611111111106E-2</v>
      </c>
      <c r="AG81" s="4">
        <f t="shared" si="144"/>
        <v>2.7057812500000004E-2</v>
      </c>
      <c r="AH81" s="4" t="str">
        <f t="shared" si="145"/>
        <v>TO</v>
      </c>
      <c r="AI81" s="4" t="str">
        <f t="shared" si="132"/>
        <v/>
      </c>
      <c r="AJ81" s="5" t="s">
        <v>282</v>
      </c>
      <c r="AK81" s="19" t="s">
        <v>280</v>
      </c>
      <c r="AL81" s="5" t="s">
        <v>286</v>
      </c>
      <c r="AM81" s="5" t="s">
        <v>280</v>
      </c>
      <c r="AN81" s="19" t="s">
        <v>281</v>
      </c>
      <c r="AO81" s="5" t="s">
        <v>280</v>
      </c>
      <c r="AP81" s="5"/>
      <c r="AQ81" s="19"/>
      <c r="AR81" s="5"/>
      <c r="AS81" s="5"/>
      <c r="AT81" s="19"/>
      <c r="AU81" s="5"/>
      <c r="AV81" s="5"/>
      <c r="AW81" s="1" t="str">
        <f t="shared" si="146"/>
        <v>ic</v>
      </c>
      <c r="AY81" s="1">
        <f t="shared" si="147"/>
        <v>1</v>
      </c>
      <c r="AZ81" s="1">
        <f t="shared" si="133"/>
        <v>5</v>
      </c>
      <c r="BA81" s="1">
        <f t="shared" si="148"/>
        <v>5</v>
      </c>
      <c r="BB81" s="1">
        <f t="shared" si="149"/>
        <v>0</v>
      </c>
      <c r="BC81" s="24">
        <f t="shared" si="150"/>
        <v>8.8541666666622221E-6</v>
      </c>
      <c r="BD81" s="24">
        <f t="shared" si="127"/>
        <v>1.4560185185183427E-5</v>
      </c>
      <c r="BE81" s="24">
        <f t="shared" si="127"/>
        <v>4.5254629629648546E-6</v>
      </c>
      <c r="BF81" s="24">
        <f t="shared" si="127"/>
        <v>1.0428240740739669E-5</v>
      </c>
      <c r="BG81" s="24">
        <f t="shared" si="127"/>
        <v>1.9675925925916049E-6</v>
      </c>
      <c r="BH81" s="24" t="str">
        <f t="shared" si="127"/>
        <v/>
      </c>
      <c r="BI81" s="24" t="str">
        <f t="shared" si="235"/>
        <v/>
      </c>
      <c r="BJ81" s="24" t="str">
        <f t="shared" si="235"/>
        <v/>
      </c>
      <c r="BK81" s="24" t="str">
        <f t="shared" si="235"/>
        <v/>
      </c>
      <c r="BL81" s="24" t="str">
        <f t="shared" si="235"/>
        <v/>
      </c>
      <c r="BM81" s="24" t="str">
        <f t="shared" si="235"/>
        <v/>
      </c>
      <c r="BN81" s="24" t="str">
        <f t="shared" si="235"/>
        <v/>
      </c>
      <c r="BO81" s="24">
        <f t="shared" si="151"/>
        <v>9.4328703703766559E-6</v>
      </c>
      <c r="BQ81" s="24" t="str">
        <f t="shared" si="152"/>
        <v/>
      </c>
      <c r="BR81" s="24">
        <f t="shared" si="153"/>
        <v>1.4560185185183427E-5</v>
      </c>
      <c r="BS81" s="24" t="str">
        <f t="shared" si="154"/>
        <v/>
      </c>
      <c r="BT81" s="24">
        <f t="shared" si="155"/>
        <v>1.0428240740739669E-5</v>
      </c>
      <c r="BU81" s="24" t="str">
        <f t="shared" si="156"/>
        <v/>
      </c>
      <c r="BV81" s="24" t="str">
        <f t="shared" si="157"/>
        <v/>
      </c>
      <c r="BW81" s="24" t="str">
        <f t="shared" si="158"/>
        <v/>
      </c>
      <c r="BX81" s="24" t="str">
        <f t="shared" si="159"/>
        <v/>
      </c>
      <c r="BY81" s="24" t="str">
        <f t="shared" si="160"/>
        <v/>
      </c>
      <c r="BZ81" s="24" t="str">
        <f t="shared" si="161"/>
        <v/>
      </c>
      <c r="CA81" s="24" t="str">
        <f t="shared" si="162"/>
        <v/>
      </c>
      <c r="CB81" s="24" t="str">
        <f t="shared" si="163"/>
        <v/>
      </c>
      <c r="CC81" s="24">
        <f t="shared" si="164"/>
        <v>9.4328703703766559E-6</v>
      </c>
      <c r="CD81" s="1">
        <f t="shared" si="165"/>
        <v>0</v>
      </c>
      <c r="CE81" s="1">
        <f t="shared" si="166"/>
        <v>3</v>
      </c>
      <c r="CF81" s="24">
        <f t="shared" si="167"/>
        <v>3.4421296296299753E-5</v>
      </c>
      <c r="CG81" s="24">
        <f t="shared" si="168"/>
        <v>1.1473765432099917E-5</v>
      </c>
      <c r="CH81" s="24">
        <f t="shared" si="169"/>
        <v>1.4560185185183427E-5</v>
      </c>
      <c r="CI81" s="24">
        <f t="shared" si="170"/>
        <v>1.4560185185183427E-5</v>
      </c>
      <c r="CJ81" s="24">
        <f t="shared" si="171"/>
        <v>1.4560185185183427E-5</v>
      </c>
      <c r="CM81" s="24" t="str">
        <f t="shared" si="172"/>
        <v/>
      </c>
      <c r="CN81" s="24" t="str">
        <f t="shared" si="173"/>
        <v/>
      </c>
      <c r="CO81" s="24">
        <f t="shared" si="174"/>
        <v>4.5254629629648546E-6</v>
      </c>
      <c r="CP81" s="24" t="str">
        <f t="shared" si="175"/>
        <v/>
      </c>
      <c r="CQ81" s="24" t="str">
        <f t="shared" si="176"/>
        <v/>
      </c>
      <c r="CR81" s="24" t="str">
        <f t="shared" si="177"/>
        <v/>
      </c>
      <c r="CS81" s="24" t="str">
        <f t="shared" si="178"/>
        <v/>
      </c>
      <c r="CT81" s="24" t="str">
        <f t="shared" si="179"/>
        <v/>
      </c>
      <c r="CU81" s="24" t="str">
        <f t="shared" si="180"/>
        <v/>
      </c>
      <c r="CV81" s="24" t="str">
        <f t="shared" si="181"/>
        <v/>
      </c>
      <c r="CW81" s="24" t="str">
        <f t="shared" si="182"/>
        <v/>
      </c>
      <c r="CX81" s="24" t="str">
        <f t="shared" si="183"/>
        <v/>
      </c>
      <c r="CY81" s="24" t="str">
        <f t="shared" si="184"/>
        <v/>
      </c>
      <c r="CZ81" s="1">
        <f t="shared" si="185"/>
        <v>0</v>
      </c>
      <c r="DA81" s="1">
        <f t="shared" si="186"/>
        <v>1</v>
      </c>
      <c r="DB81" s="24">
        <f t="shared" si="187"/>
        <v>4.5254629629648546E-6</v>
      </c>
      <c r="DC81" s="24">
        <f t="shared" si="129"/>
        <v>4.5254629629648546E-6</v>
      </c>
      <c r="DD81" s="24">
        <f t="shared" si="188"/>
        <v>4.5254629629648546E-6</v>
      </c>
      <c r="DE81" s="24">
        <f t="shared" si="189"/>
        <v>4.5254629629648546E-6</v>
      </c>
      <c r="DF81" s="24">
        <f t="shared" si="190"/>
        <v>4.5254629629648546E-6</v>
      </c>
      <c r="DI81" s="24">
        <f t="shared" si="191"/>
        <v>8.8541666666622221E-6</v>
      </c>
      <c r="DJ81" s="24" t="str">
        <f t="shared" si="192"/>
        <v/>
      </c>
      <c r="DK81" s="24" t="str">
        <f t="shared" si="193"/>
        <v/>
      </c>
      <c r="DL81" s="24" t="str">
        <f t="shared" si="194"/>
        <v/>
      </c>
      <c r="DM81" s="24" t="str">
        <f t="shared" si="195"/>
        <v/>
      </c>
      <c r="DN81" s="24" t="str">
        <f t="shared" si="196"/>
        <v/>
      </c>
      <c r="DO81" s="24" t="str">
        <f t="shared" si="197"/>
        <v/>
      </c>
      <c r="DP81" s="24" t="str">
        <f t="shared" si="198"/>
        <v/>
      </c>
      <c r="DQ81" s="24" t="str">
        <f t="shared" si="199"/>
        <v/>
      </c>
      <c r="DR81" s="24" t="str">
        <f t="shared" si="200"/>
        <v/>
      </c>
      <c r="DS81" s="24" t="str">
        <f t="shared" si="201"/>
        <v/>
      </c>
      <c r="DT81" s="24" t="str">
        <f t="shared" si="202"/>
        <v/>
      </c>
      <c r="DU81" s="24" t="str">
        <f t="shared" si="203"/>
        <v/>
      </c>
      <c r="DV81" s="1">
        <f t="shared" si="204"/>
        <v>1</v>
      </c>
      <c r="DW81" s="1">
        <f t="shared" si="205"/>
        <v>1</v>
      </c>
      <c r="DX81" s="24">
        <f t="shared" si="206"/>
        <v>8.8541666666622221E-6</v>
      </c>
      <c r="DY81" s="24">
        <f t="shared" si="130"/>
        <v>8.8541666666622221E-6</v>
      </c>
      <c r="DZ81" s="24">
        <f t="shared" si="207"/>
        <v>8.8541666666622221E-6</v>
      </c>
      <c r="EA81" s="24">
        <f t="shared" si="208"/>
        <v>8.8541666666622221E-6</v>
      </c>
      <c r="EB81" s="24" t="str">
        <f t="shared" si="209"/>
        <v/>
      </c>
      <c r="EE81" s="24" t="str">
        <f t="shared" si="210"/>
        <v/>
      </c>
      <c r="EF81" s="24" t="str">
        <f t="shared" si="211"/>
        <v/>
      </c>
      <c r="EG81" s="24" t="str">
        <f t="shared" si="212"/>
        <v/>
      </c>
      <c r="EH81" s="24" t="str">
        <f t="shared" si="213"/>
        <v/>
      </c>
      <c r="EI81" s="24">
        <f t="shared" si="214"/>
        <v>1.9675925925916049E-6</v>
      </c>
      <c r="EJ81" s="24" t="str">
        <f t="shared" si="215"/>
        <v/>
      </c>
      <c r="EK81" s="24" t="str">
        <f t="shared" si="216"/>
        <v/>
      </c>
      <c r="EL81" s="24" t="str">
        <f t="shared" si="217"/>
        <v/>
      </c>
      <c r="EM81" s="24" t="str">
        <f t="shared" si="218"/>
        <v/>
      </c>
      <c r="EN81" s="24" t="str">
        <f t="shared" si="219"/>
        <v/>
      </c>
      <c r="EO81" s="24" t="str">
        <f t="shared" si="220"/>
        <v/>
      </c>
      <c r="EP81" s="24" t="str">
        <f t="shared" si="221"/>
        <v/>
      </c>
      <c r="EQ81" s="24" t="str">
        <f t="shared" si="222"/>
        <v/>
      </c>
      <c r="ER81" s="1">
        <f t="shared" si="223"/>
        <v>0</v>
      </c>
      <c r="ES81" s="1">
        <f t="shared" si="224"/>
        <v>1</v>
      </c>
      <c r="ET81" s="24">
        <f t="shared" si="225"/>
        <v>1.9675925925916049E-6</v>
      </c>
      <c r="EU81" s="24">
        <f t="shared" si="131"/>
        <v>1.9675925925916049E-6</v>
      </c>
      <c r="EV81" s="24">
        <f t="shared" si="226"/>
        <v>1.9675925925916049E-6</v>
      </c>
      <c r="EW81" s="24">
        <f t="shared" si="227"/>
        <v>1.9675925925916049E-6</v>
      </c>
      <c r="EX81" s="24">
        <f t="shared" si="228"/>
        <v>1.9675925925916049E-6</v>
      </c>
      <c r="EZ81" s="24">
        <f t="shared" si="229"/>
        <v>4.9768518518518434E-5</v>
      </c>
      <c r="FA81" s="24">
        <f t="shared" si="230"/>
        <v>4.9768518518518516E-5</v>
      </c>
      <c r="FB81" s="40">
        <f t="shared" si="231"/>
        <v>7.0256300777060687E-15</v>
      </c>
      <c r="FD81" s="24">
        <f t="shared" si="232"/>
        <v>8.8541666666622221E-6</v>
      </c>
      <c r="FE81" s="24">
        <f t="shared" si="233"/>
        <v>2.1643518518521532E-6</v>
      </c>
      <c r="FG81" s="49">
        <f>K81</f>
        <v>1</v>
      </c>
      <c r="FH81" s="8">
        <f>C81</f>
        <v>4.3</v>
      </c>
      <c r="FI81" s="49">
        <f>L81</f>
        <v>0</v>
      </c>
      <c r="FJ81" s="49">
        <f t="shared" si="121"/>
        <v>1</v>
      </c>
      <c r="FK81" s="49">
        <f t="shared" si="121"/>
        <v>5</v>
      </c>
      <c r="FL81" s="51">
        <f t="shared" si="234"/>
        <v>0.76499999999961599</v>
      </c>
      <c r="FM81" s="49">
        <f t="shared" si="122"/>
        <v>0</v>
      </c>
      <c r="FN81" s="49">
        <f t="shared" si="122"/>
        <v>3</v>
      </c>
      <c r="FO81" s="51">
        <f t="shared" si="134"/>
        <v>2.9740000000002986</v>
      </c>
      <c r="FP81" s="51">
        <f t="shared" si="134"/>
        <v>0.99133333333343288</v>
      </c>
      <c r="FQ81" s="51">
        <f t="shared" si="134"/>
        <v>1.2579999999998481</v>
      </c>
      <c r="FR81" s="51">
        <f t="shared" si="134"/>
        <v>1.2579999999998481</v>
      </c>
      <c r="FS81" s="51">
        <f t="shared" si="134"/>
        <v>1.2579999999998481</v>
      </c>
      <c r="FT81" s="1">
        <f t="shared" si="123"/>
        <v>0</v>
      </c>
      <c r="FU81" s="1">
        <f t="shared" si="123"/>
        <v>1</v>
      </c>
      <c r="FV81" s="51">
        <f t="shared" si="236"/>
        <v>0.39100000000016344</v>
      </c>
      <c r="FW81" s="51">
        <f t="shared" si="236"/>
        <v>0.39100000000016344</v>
      </c>
      <c r="FX81" s="51">
        <f t="shared" si="236"/>
        <v>0.39100000000016344</v>
      </c>
      <c r="FY81" s="51">
        <f t="shared" si="236"/>
        <v>0.39100000000016344</v>
      </c>
      <c r="FZ81" s="51">
        <f t="shared" si="236"/>
        <v>0.39100000000016344</v>
      </c>
      <c r="GA81" s="1">
        <f t="shared" si="124"/>
        <v>1</v>
      </c>
      <c r="GB81" s="1">
        <f t="shared" si="124"/>
        <v>1</v>
      </c>
      <c r="GC81" s="51">
        <f t="shared" si="135"/>
        <v>0.76499999999961599</v>
      </c>
      <c r="GD81" s="51">
        <f t="shared" si="135"/>
        <v>0.76499999999961599</v>
      </c>
      <c r="GE81" s="51">
        <f t="shared" si="135"/>
        <v>0.76499999999961599</v>
      </c>
      <c r="GF81" s="51">
        <f t="shared" si="135"/>
        <v>0.76499999999961599</v>
      </c>
      <c r="GG81" s="51" t="str">
        <f t="shared" si="135"/>
        <v/>
      </c>
      <c r="GH81" s="1">
        <f t="shared" si="125"/>
        <v>0</v>
      </c>
      <c r="GI81" s="1">
        <f t="shared" si="125"/>
        <v>1</v>
      </c>
      <c r="GJ81" s="40">
        <f t="shared" si="136"/>
        <v>0.16999999999991466</v>
      </c>
      <c r="GK81" s="40">
        <f t="shared" si="136"/>
        <v>0.16999999999991466</v>
      </c>
      <c r="GL81" s="40">
        <f t="shared" si="136"/>
        <v>0.16999999999991466</v>
      </c>
      <c r="GM81" s="40">
        <f t="shared" si="136"/>
        <v>0.16999999999991466</v>
      </c>
      <c r="GN81" s="40">
        <f t="shared" si="136"/>
        <v>0.16999999999991466</v>
      </c>
    </row>
    <row r="82" spans="1:196" hidden="1" x14ac:dyDescent="0.25">
      <c r="A82">
        <v>3</v>
      </c>
      <c r="B82">
        <v>0</v>
      </c>
      <c r="C82">
        <v>4.2</v>
      </c>
      <c r="D82" s="11">
        <f t="shared" si="137"/>
        <v>3.1551770833333333E-2</v>
      </c>
      <c r="E82" s="11">
        <f t="shared" si="138"/>
        <v>3.1572604166666664E-2</v>
      </c>
      <c r="F82" s="1">
        <v>2</v>
      </c>
      <c r="G82" s="1" t="s">
        <v>288</v>
      </c>
      <c r="H82" s="5">
        <v>30</v>
      </c>
      <c r="I82" s="5"/>
      <c r="J82" s="5"/>
      <c r="K82" s="23">
        <f t="shared" si="139"/>
        <v>1</v>
      </c>
      <c r="L82" s="23">
        <f t="shared" si="140"/>
        <v>0</v>
      </c>
      <c r="M82" s="6">
        <f t="shared" si="141"/>
        <v>0</v>
      </c>
      <c r="N82" s="6">
        <f t="shared" si="142"/>
        <v>0</v>
      </c>
      <c r="O82" s="57">
        <f t="shared" si="143"/>
        <v>0</v>
      </c>
      <c r="P82" s="4">
        <v>3.1503159722222222E-2</v>
      </c>
      <c r="Q82" s="4">
        <v>3.1509849537037039E-2</v>
      </c>
      <c r="R82" s="4">
        <v>3.1510439814814814E-2</v>
      </c>
      <c r="S82" s="4">
        <v>3.154310185185185E-2</v>
      </c>
      <c r="T82" s="16">
        <v>3.1510439814814814E-2</v>
      </c>
      <c r="U82" s="4">
        <v>3.154310185185185E-2</v>
      </c>
      <c r="V82" s="4">
        <v>3.154703703703704E-2</v>
      </c>
      <c r="W82" s="16"/>
      <c r="X82" s="4"/>
      <c r="Y82" s="4"/>
      <c r="Z82" s="16"/>
      <c r="AA82" s="4"/>
      <c r="AB82" s="4"/>
      <c r="AC82" s="16"/>
      <c r="AD82" s="4"/>
      <c r="AE82" s="4"/>
      <c r="AF82" s="4">
        <v>3.1552546296296301E-2</v>
      </c>
      <c r="AG82" s="4">
        <f t="shared" si="144"/>
        <v>3.1551770833333333E-2</v>
      </c>
      <c r="AH82" s="4" t="str">
        <f t="shared" si="145"/>
        <v>TO</v>
      </c>
      <c r="AI82" s="4" t="str">
        <f t="shared" si="132"/>
        <v/>
      </c>
      <c r="AJ82" s="5" t="s">
        <v>282</v>
      </c>
      <c r="AK82" s="19" t="s">
        <v>280</v>
      </c>
      <c r="AL82" s="5" t="s">
        <v>281</v>
      </c>
      <c r="AM82" s="5" t="s">
        <v>280</v>
      </c>
      <c r="AN82" s="19"/>
      <c r="AO82" s="5"/>
      <c r="AP82" s="5"/>
      <c r="AQ82" s="19"/>
      <c r="AR82" s="5"/>
      <c r="AS82" s="5"/>
      <c r="AT82" s="19"/>
      <c r="AU82" s="5"/>
      <c r="AV82" s="5"/>
      <c r="AW82" s="1" t="str">
        <f t="shared" si="146"/>
        <v>ic</v>
      </c>
      <c r="AY82" s="1">
        <f t="shared" si="147"/>
        <v>1</v>
      </c>
      <c r="AZ82" s="1">
        <f t="shared" si="133"/>
        <v>3</v>
      </c>
      <c r="BA82" s="1">
        <f t="shared" si="148"/>
        <v>3</v>
      </c>
      <c r="BB82" s="1">
        <f t="shared" si="149"/>
        <v>0</v>
      </c>
      <c r="BC82" s="24">
        <f t="shared" si="150"/>
        <v>7.2800925925917137E-6</v>
      </c>
      <c r="BD82" s="24">
        <f t="shared" si="127"/>
        <v>3.2662037037035907E-5</v>
      </c>
      <c r="BE82" s="24">
        <f t="shared" si="127"/>
        <v>3.9351851851901487E-6</v>
      </c>
      <c r="BF82" s="24" t="str">
        <f t="shared" si="127"/>
        <v/>
      </c>
      <c r="BG82" s="24" t="str">
        <f t="shared" si="127"/>
        <v/>
      </c>
      <c r="BH82" s="24" t="str">
        <f t="shared" si="127"/>
        <v/>
      </c>
      <c r="BI82" s="24" t="str">
        <f t="shared" si="235"/>
        <v/>
      </c>
      <c r="BJ82" s="24" t="str">
        <f t="shared" si="235"/>
        <v/>
      </c>
      <c r="BK82" s="24" t="str">
        <f t="shared" si="235"/>
        <v/>
      </c>
      <c r="BL82" s="24" t="str">
        <f t="shared" si="235"/>
        <v/>
      </c>
      <c r="BM82" s="24" t="str">
        <f t="shared" si="235"/>
        <v/>
      </c>
      <c r="BN82" s="24" t="str">
        <f t="shared" si="235"/>
        <v/>
      </c>
      <c r="BO82" s="24">
        <f t="shared" si="151"/>
        <v>4.7337962962926139E-6</v>
      </c>
      <c r="BQ82" s="24" t="str">
        <f t="shared" si="152"/>
        <v/>
      </c>
      <c r="BR82" s="24">
        <f t="shared" si="153"/>
        <v>3.2662037037035907E-5</v>
      </c>
      <c r="BS82" s="24" t="str">
        <f t="shared" si="154"/>
        <v/>
      </c>
      <c r="BT82" s="24" t="str">
        <f t="shared" si="155"/>
        <v/>
      </c>
      <c r="BU82" s="24" t="str">
        <f t="shared" si="156"/>
        <v/>
      </c>
      <c r="BV82" s="24" t="str">
        <f t="shared" si="157"/>
        <v/>
      </c>
      <c r="BW82" s="24" t="str">
        <f t="shared" si="158"/>
        <v/>
      </c>
      <c r="BX82" s="24" t="str">
        <f t="shared" si="159"/>
        <v/>
      </c>
      <c r="BY82" s="24" t="str">
        <f t="shared" si="160"/>
        <v/>
      </c>
      <c r="BZ82" s="24" t="str">
        <f t="shared" si="161"/>
        <v/>
      </c>
      <c r="CA82" s="24" t="str">
        <f t="shared" si="162"/>
        <v/>
      </c>
      <c r="CB82" s="24" t="str">
        <f t="shared" si="163"/>
        <v/>
      </c>
      <c r="CC82" s="24">
        <f t="shared" si="164"/>
        <v>4.7337962962926139E-6</v>
      </c>
      <c r="CD82" s="1">
        <f t="shared" si="165"/>
        <v>0</v>
      </c>
      <c r="CE82" s="1">
        <f t="shared" si="166"/>
        <v>2</v>
      </c>
      <c r="CF82" s="24">
        <f t="shared" si="167"/>
        <v>3.7395833333328521E-5</v>
      </c>
      <c r="CG82" s="24">
        <f t="shared" si="168"/>
        <v>1.869791666666426E-5</v>
      </c>
      <c r="CH82" s="24">
        <f t="shared" si="169"/>
        <v>3.2662037037035907E-5</v>
      </c>
      <c r="CI82" s="24">
        <f t="shared" si="170"/>
        <v>3.2662037037035907E-5</v>
      </c>
      <c r="CJ82" s="24">
        <f t="shared" si="171"/>
        <v>3.2662037037035907E-5</v>
      </c>
      <c r="CM82" s="24" t="str">
        <f t="shared" si="172"/>
        <v/>
      </c>
      <c r="CN82" s="24" t="str">
        <f t="shared" si="173"/>
        <v/>
      </c>
      <c r="CO82" s="24" t="str">
        <f t="shared" si="174"/>
        <v/>
      </c>
      <c r="CP82" s="24" t="str">
        <f t="shared" si="175"/>
        <v/>
      </c>
      <c r="CQ82" s="24" t="str">
        <f t="shared" si="176"/>
        <v/>
      </c>
      <c r="CR82" s="24" t="str">
        <f t="shared" si="177"/>
        <v/>
      </c>
      <c r="CS82" s="24" t="str">
        <f t="shared" si="178"/>
        <v/>
      </c>
      <c r="CT82" s="24" t="str">
        <f t="shared" si="179"/>
        <v/>
      </c>
      <c r="CU82" s="24" t="str">
        <f t="shared" si="180"/>
        <v/>
      </c>
      <c r="CV82" s="24" t="str">
        <f t="shared" si="181"/>
        <v/>
      </c>
      <c r="CW82" s="24" t="str">
        <f t="shared" si="182"/>
        <v/>
      </c>
      <c r="CX82" s="24" t="str">
        <f t="shared" si="183"/>
        <v/>
      </c>
      <c r="CY82" s="24" t="str">
        <f t="shared" si="184"/>
        <v/>
      </c>
      <c r="CZ82" s="1">
        <f t="shared" si="185"/>
        <v>0</v>
      </c>
      <c r="DA82" s="1">
        <f t="shared" si="186"/>
        <v>0</v>
      </c>
      <c r="DB82" s="24">
        <f t="shared" si="187"/>
        <v>0</v>
      </c>
      <c r="DC82" s="24" t="str">
        <f t="shared" si="129"/>
        <v/>
      </c>
      <c r="DD82" s="24">
        <f t="shared" si="188"/>
        <v>0</v>
      </c>
      <c r="DE82" s="24" t="str">
        <f t="shared" si="189"/>
        <v/>
      </c>
      <c r="DF82" s="24" t="str">
        <f t="shared" si="190"/>
        <v/>
      </c>
      <c r="DI82" s="24">
        <f t="shared" si="191"/>
        <v>7.2800925925917137E-6</v>
      </c>
      <c r="DJ82" s="24" t="str">
        <f t="shared" si="192"/>
        <v/>
      </c>
      <c r="DK82" s="24" t="str">
        <f t="shared" si="193"/>
        <v/>
      </c>
      <c r="DL82" s="24" t="str">
        <f t="shared" si="194"/>
        <v/>
      </c>
      <c r="DM82" s="24" t="str">
        <f t="shared" si="195"/>
        <v/>
      </c>
      <c r="DN82" s="24" t="str">
        <f t="shared" si="196"/>
        <v/>
      </c>
      <c r="DO82" s="24" t="str">
        <f t="shared" si="197"/>
        <v/>
      </c>
      <c r="DP82" s="24" t="str">
        <f t="shared" si="198"/>
        <v/>
      </c>
      <c r="DQ82" s="24" t="str">
        <f t="shared" si="199"/>
        <v/>
      </c>
      <c r="DR82" s="24" t="str">
        <f t="shared" si="200"/>
        <v/>
      </c>
      <c r="DS82" s="24" t="str">
        <f t="shared" si="201"/>
        <v/>
      </c>
      <c r="DT82" s="24" t="str">
        <f t="shared" si="202"/>
        <v/>
      </c>
      <c r="DU82" s="24" t="str">
        <f t="shared" si="203"/>
        <v/>
      </c>
      <c r="DV82" s="1">
        <f t="shared" si="204"/>
        <v>1</v>
      </c>
      <c r="DW82" s="1">
        <f t="shared" si="205"/>
        <v>1</v>
      </c>
      <c r="DX82" s="24">
        <f t="shared" si="206"/>
        <v>7.2800925925917137E-6</v>
      </c>
      <c r="DY82" s="24">
        <f t="shared" si="130"/>
        <v>7.2800925925917137E-6</v>
      </c>
      <c r="DZ82" s="24">
        <f t="shared" si="207"/>
        <v>7.2800925925917137E-6</v>
      </c>
      <c r="EA82" s="24">
        <f t="shared" si="208"/>
        <v>7.2800925925917137E-6</v>
      </c>
      <c r="EB82" s="24" t="str">
        <f t="shared" si="209"/>
        <v/>
      </c>
      <c r="EE82" s="24" t="str">
        <f t="shared" si="210"/>
        <v/>
      </c>
      <c r="EF82" s="24" t="str">
        <f t="shared" si="211"/>
        <v/>
      </c>
      <c r="EG82" s="24">
        <f t="shared" si="212"/>
        <v>3.9351851851901487E-6</v>
      </c>
      <c r="EH82" s="24" t="str">
        <f t="shared" si="213"/>
        <v/>
      </c>
      <c r="EI82" s="24" t="str">
        <f t="shared" si="214"/>
        <v/>
      </c>
      <c r="EJ82" s="24" t="str">
        <f t="shared" si="215"/>
        <v/>
      </c>
      <c r="EK82" s="24" t="str">
        <f t="shared" si="216"/>
        <v/>
      </c>
      <c r="EL82" s="24" t="str">
        <f t="shared" si="217"/>
        <v/>
      </c>
      <c r="EM82" s="24" t="str">
        <f t="shared" si="218"/>
        <v/>
      </c>
      <c r="EN82" s="24" t="str">
        <f t="shared" si="219"/>
        <v/>
      </c>
      <c r="EO82" s="24" t="str">
        <f t="shared" si="220"/>
        <v/>
      </c>
      <c r="EP82" s="24" t="str">
        <f t="shared" si="221"/>
        <v/>
      </c>
      <c r="EQ82" s="24" t="str">
        <f t="shared" si="222"/>
        <v/>
      </c>
      <c r="ER82" s="1">
        <f t="shared" si="223"/>
        <v>0</v>
      </c>
      <c r="ES82" s="1">
        <f t="shared" si="224"/>
        <v>1</v>
      </c>
      <c r="ET82" s="24">
        <f t="shared" si="225"/>
        <v>3.9351851851901487E-6</v>
      </c>
      <c r="EU82" s="24">
        <f t="shared" si="131"/>
        <v>3.9351851851901487E-6</v>
      </c>
      <c r="EV82" s="24">
        <f t="shared" si="226"/>
        <v>3.9351851851901487E-6</v>
      </c>
      <c r="EW82" s="24">
        <f t="shared" si="227"/>
        <v>3.9351851851901487E-6</v>
      </c>
      <c r="EX82" s="24">
        <f t="shared" si="228"/>
        <v>3.9351851851901487E-6</v>
      </c>
      <c r="EZ82" s="24">
        <f t="shared" si="229"/>
        <v>4.8611111111110383E-5</v>
      </c>
      <c r="FA82" s="24">
        <f t="shared" si="230"/>
        <v>4.8611111111111115E-5</v>
      </c>
      <c r="FB82" s="40">
        <f t="shared" si="231"/>
        <v>6.3230670699354619E-14</v>
      </c>
      <c r="FD82" s="24">
        <f t="shared" si="232"/>
        <v>7.2800925925917137E-6</v>
      </c>
      <c r="FE82" s="24">
        <f t="shared" si="233"/>
        <v>5.9027777777470591E-7</v>
      </c>
      <c r="FG82" s="49">
        <f>K82</f>
        <v>1</v>
      </c>
      <c r="FH82" s="8">
        <f>C82</f>
        <v>4.2</v>
      </c>
      <c r="FI82" s="49">
        <f>L82</f>
        <v>0</v>
      </c>
      <c r="FJ82" s="49">
        <f t="shared" si="121"/>
        <v>1</v>
      </c>
      <c r="FK82" s="49">
        <f t="shared" si="121"/>
        <v>3</v>
      </c>
      <c r="FL82" s="51">
        <f t="shared" si="234"/>
        <v>0.62899999999992406</v>
      </c>
      <c r="FM82" s="49">
        <f t="shared" ref="FM82:FN145" si="237">CD82</f>
        <v>0</v>
      </c>
      <c r="FN82" s="49">
        <f t="shared" si="237"/>
        <v>2</v>
      </c>
      <c r="FO82" s="51">
        <f t="shared" si="134"/>
        <v>3.2309999999995842</v>
      </c>
      <c r="FP82" s="51">
        <f t="shared" si="134"/>
        <v>1.6154999999997921</v>
      </c>
      <c r="FQ82" s="51">
        <f t="shared" si="134"/>
        <v>2.8219999999999024</v>
      </c>
      <c r="FR82" s="51">
        <f t="shared" si="134"/>
        <v>2.8219999999999024</v>
      </c>
      <c r="FS82" s="51">
        <f t="shared" si="134"/>
        <v>2.8219999999999024</v>
      </c>
      <c r="FT82" s="1">
        <f t="shared" ref="FT82:FU145" si="238">CZ82</f>
        <v>0</v>
      </c>
      <c r="FU82" s="1">
        <f t="shared" si="238"/>
        <v>0</v>
      </c>
      <c r="FV82" s="51">
        <f t="shared" si="236"/>
        <v>0</v>
      </c>
      <c r="FW82" s="51" t="str">
        <f t="shared" si="236"/>
        <v/>
      </c>
      <c r="FX82" s="51">
        <f t="shared" si="236"/>
        <v>0</v>
      </c>
      <c r="FY82" s="51" t="str">
        <f t="shared" si="236"/>
        <v/>
      </c>
      <c r="FZ82" s="51" t="str">
        <f t="shared" si="236"/>
        <v/>
      </c>
      <c r="GA82" s="1">
        <f t="shared" ref="GA82:GB145" si="239">DV82</f>
        <v>1</v>
      </c>
      <c r="GB82" s="1">
        <f t="shared" si="239"/>
        <v>1</v>
      </c>
      <c r="GC82" s="51">
        <f t="shared" si="135"/>
        <v>0.62899999999992406</v>
      </c>
      <c r="GD82" s="51">
        <f t="shared" si="135"/>
        <v>0.62899999999992406</v>
      </c>
      <c r="GE82" s="51">
        <f t="shared" si="135"/>
        <v>0.62899999999992406</v>
      </c>
      <c r="GF82" s="51">
        <f t="shared" si="135"/>
        <v>0.62899999999992406</v>
      </c>
      <c r="GG82" s="51" t="str">
        <f t="shared" si="135"/>
        <v/>
      </c>
      <c r="GH82" s="1">
        <f t="shared" ref="GH82:GI145" si="240">ER82</f>
        <v>0</v>
      </c>
      <c r="GI82" s="1">
        <f t="shared" si="240"/>
        <v>1</v>
      </c>
      <c r="GJ82" s="40">
        <f t="shared" si="136"/>
        <v>0.34000000000042885</v>
      </c>
      <c r="GK82" s="40">
        <f t="shared" si="136"/>
        <v>0.34000000000042885</v>
      </c>
      <c r="GL82" s="40">
        <f t="shared" si="136"/>
        <v>0.34000000000042885</v>
      </c>
      <c r="GM82" s="40">
        <f t="shared" si="136"/>
        <v>0.34000000000042885</v>
      </c>
      <c r="GN82" s="40">
        <f t="shared" si="136"/>
        <v>0.34000000000042885</v>
      </c>
    </row>
    <row r="83" spans="1:196" hidden="1" x14ac:dyDescent="0.25">
      <c r="A83">
        <v>3</v>
      </c>
      <c r="B83">
        <v>0</v>
      </c>
      <c r="C83">
        <v>10.1</v>
      </c>
      <c r="D83" s="11">
        <f t="shared" si="137"/>
        <v>2.8965543981481483E-2</v>
      </c>
      <c r="E83" s="11">
        <f t="shared" si="138"/>
        <v>2.891809027777778E-2</v>
      </c>
      <c r="F83" s="1">
        <v>2</v>
      </c>
      <c r="G83" s="1" t="s">
        <v>288</v>
      </c>
      <c r="H83" s="5">
        <v>31</v>
      </c>
      <c r="I83" s="5"/>
      <c r="J83" s="5"/>
      <c r="K83" s="23">
        <f t="shared" si="139"/>
        <v>1</v>
      </c>
      <c r="L83" s="23">
        <f t="shared" si="140"/>
        <v>1</v>
      </c>
      <c r="M83" s="6">
        <f t="shared" si="141"/>
        <v>0</v>
      </c>
      <c r="N83" s="6">
        <f t="shared" si="142"/>
        <v>0</v>
      </c>
      <c r="O83" s="57">
        <f t="shared" si="143"/>
        <v>0</v>
      </c>
      <c r="P83" s="4">
        <v>2.8848645833333336E-2</v>
      </c>
      <c r="Q83" s="4">
        <v>2.8852777777777779E-2</v>
      </c>
      <c r="R83" s="4">
        <v>2.8853368055555554E-2</v>
      </c>
      <c r="S83" s="4">
        <v>2.8867731481481484E-2</v>
      </c>
      <c r="T83" s="16">
        <v>2.8853368055555554E-2</v>
      </c>
      <c r="U83" s="4">
        <v>2.8867731481481484E-2</v>
      </c>
      <c r="V83" s="4">
        <v>2.8875995370370375E-2</v>
      </c>
      <c r="W83" s="16">
        <v>2.8890752314814815E-2</v>
      </c>
      <c r="X83" s="4">
        <v>2.8912986111111112E-2</v>
      </c>
      <c r="Y83" s="4"/>
      <c r="Z83" s="16"/>
      <c r="AA83" s="4"/>
      <c r="AB83" s="4"/>
      <c r="AC83" s="16"/>
      <c r="AD83" s="4"/>
      <c r="AE83" s="4"/>
      <c r="AF83" s="4">
        <v>2.8967094907407408E-2</v>
      </c>
      <c r="AG83" s="4">
        <f t="shared" si="144"/>
        <v>2.891809027777778E-2</v>
      </c>
      <c r="AH83" s="4" t="str">
        <f t="shared" si="145"/>
        <v>EB</v>
      </c>
      <c r="AI83" s="4" t="str">
        <f t="shared" si="132"/>
        <v>X</v>
      </c>
      <c r="AJ83" s="5" t="s">
        <v>282</v>
      </c>
      <c r="AK83" s="19" t="s">
        <v>280</v>
      </c>
      <c r="AL83" s="5" t="s">
        <v>286</v>
      </c>
      <c r="AM83" s="5" t="s">
        <v>280</v>
      </c>
      <c r="AN83" s="19" t="s">
        <v>286</v>
      </c>
      <c r="AO83" s="5" t="s">
        <v>280</v>
      </c>
      <c r="AP83" s="5"/>
      <c r="AQ83" s="19"/>
      <c r="AR83" s="5"/>
      <c r="AS83" s="5"/>
      <c r="AT83" s="19"/>
      <c r="AU83" s="5"/>
      <c r="AV83" s="5"/>
      <c r="AW83" s="1" t="str">
        <f t="shared" si="146"/>
        <v>ic</v>
      </c>
      <c r="AY83" s="1">
        <f t="shared" si="147"/>
        <v>1</v>
      </c>
      <c r="AZ83" s="1">
        <f t="shared" si="133"/>
        <v>5</v>
      </c>
      <c r="BA83" s="1">
        <f t="shared" si="148"/>
        <v>5</v>
      </c>
      <c r="BB83" s="1">
        <f t="shared" si="149"/>
        <v>0</v>
      </c>
      <c r="BC83" s="24">
        <f t="shared" si="150"/>
        <v>4.722222222218464E-6</v>
      </c>
      <c r="BD83" s="24">
        <f t="shared" si="127"/>
        <v>1.4363425925929818E-5</v>
      </c>
      <c r="BE83" s="24">
        <f t="shared" si="127"/>
        <v>8.2638888888909856E-6</v>
      </c>
      <c r="BF83" s="24">
        <f t="shared" si="127"/>
        <v>1.4756944444440506E-5</v>
      </c>
      <c r="BG83" s="24">
        <f t="shared" si="127"/>
        <v>2.2233796296296238E-5</v>
      </c>
      <c r="BH83" s="24" t="str">
        <f t="shared" si="127"/>
        <v/>
      </c>
      <c r="BI83" s="24" t="str">
        <f t="shared" si="235"/>
        <v/>
      </c>
      <c r="BJ83" s="24" t="str">
        <f t="shared" si="235"/>
        <v/>
      </c>
      <c r="BK83" s="24" t="str">
        <f t="shared" si="235"/>
        <v/>
      </c>
      <c r="BL83" s="24" t="str">
        <f t="shared" si="235"/>
        <v/>
      </c>
      <c r="BM83" s="24" t="str">
        <f t="shared" si="235"/>
        <v/>
      </c>
      <c r="BN83" s="24" t="str">
        <f t="shared" si="235"/>
        <v/>
      </c>
      <c r="BO83" s="24">
        <f t="shared" si="151"/>
        <v>5.1041666666688801E-6</v>
      </c>
      <c r="BQ83" s="24" t="str">
        <f t="shared" si="152"/>
        <v/>
      </c>
      <c r="BR83" s="24">
        <f t="shared" si="153"/>
        <v>1.4363425925929818E-5</v>
      </c>
      <c r="BS83" s="24" t="str">
        <f t="shared" si="154"/>
        <v/>
      </c>
      <c r="BT83" s="24">
        <f t="shared" si="155"/>
        <v>1.4756944444440506E-5</v>
      </c>
      <c r="BU83" s="24" t="str">
        <f t="shared" si="156"/>
        <v/>
      </c>
      <c r="BV83" s="24" t="str">
        <f t="shared" si="157"/>
        <v/>
      </c>
      <c r="BW83" s="24" t="str">
        <f t="shared" si="158"/>
        <v/>
      </c>
      <c r="BX83" s="24" t="str">
        <f t="shared" si="159"/>
        <v/>
      </c>
      <c r="BY83" s="24" t="str">
        <f t="shared" si="160"/>
        <v/>
      </c>
      <c r="BZ83" s="24" t="str">
        <f t="shared" si="161"/>
        <v/>
      </c>
      <c r="CA83" s="24" t="str">
        <f t="shared" si="162"/>
        <v/>
      </c>
      <c r="CB83" s="24" t="str">
        <f t="shared" si="163"/>
        <v/>
      </c>
      <c r="CC83" s="24">
        <f t="shared" si="164"/>
        <v>5.1041666666688801E-6</v>
      </c>
      <c r="CD83" s="1">
        <f t="shared" si="165"/>
        <v>0</v>
      </c>
      <c r="CE83" s="1">
        <f t="shared" si="166"/>
        <v>3</v>
      </c>
      <c r="CF83" s="24">
        <f t="shared" si="167"/>
        <v>3.4224537037039204E-5</v>
      </c>
      <c r="CG83" s="24">
        <f t="shared" si="168"/>
        <v>1.1408179012346401E-5</v>
      </c>
      <c r="CH83" s="24">
        <f t="shared" si="169"/>
        <v>1.4756944444440506E-5</v>
      </c>
      <c r="CI83" s="24">
        <f t="shared" si="170"/>
        <v>1.4363425925929818E-5</v>
      </c>
      <c r="CJ83" s="24">
        <f t="shared" si="171"/>
        <v>1.4363425925929818E-5</v>
      </c>
      <c r="CM83" s="24" t="str">
        <f t="shared" si="172"/>
        <v/>
      </c>
      <c r="CN83" s="24" t="str">
        <f t="shared" si="173"/>
        <v/>
      </c>
      <c r="CO83" s="24">
        <f t="shared" si="174"/>
        <v>8.2638888888909856E-6</v>
      </c>
      <c r="CP83" s="24" t="str">
        <f t="shared" si="175"/>
        <v/>
      </c>
      <c r="CQ83" s="24">
        <f t="shared" si="176"/>
        <v>2.2233796296296238E-5</v>
      </c>
      <c r="CR83" s="24" t="str">
        <f t="shared" si="177"/>
        <v/>
      </c>
      <c r="CS83" s="24" t="str">
        <f t="shared" si="178"/>
        <v/>
      </c>
      <c r="CT83" s="24" t="str">
        <f t="shared" si="179"/>
        <v/>
      </c>
      <c r="CU83" s="24" t="str">
        <f t="shared" si="180"/>
        <v/>
      </c>
      <c r="CV83" s="24" t="str">
        <f t="shared" si="181"/>
        <v/>
      </c>
      <c r="CW83" s="24" t="str">
        <f t="shared" si="182"/>
        <v/>
      </c>
      <c r="CX83" s="24" t="str">
        <f t="shared" si="183"/>
        <v/>
      </c>
      <c r="CY83" s="24" t="str">
        <f t="shared" si="184"/>
        <v/>
      </c>
      <c r="CZ83" s="1">
        <f t="shared" si="185"/>
        <v>0</v>
      </c>
      <c r="DA83" s="1">
        <f t="shared" si="186"/>
        <v>2</v>
      </c>
      <c r="DB83" s="24">
        <f t="shared" si="187"/>
        <v>3.0497685185187223E-5</v>
      </c>
      <c r="DC83" s="24">
        <f t="shared" si="129"/>
        <v>1.5248842592593612E-5</v>
      </c>
      <c r="DD83" s="24">
        <f t="shared" si="188"/>
        <v>2.2233796296296238E-5</v>
      </c>
      <c r="DE83" s="24">
        <f t="shared" si="189"/>
        <v>8.2638888888909856E-6</v>
      </c>
      <c r="DF83" s="24">
        <f t="shared" si="190"/>
        <v>8.2638888888909856E-6</v>
      </c>
      <c r="DI83" s="24">
        <f t="shared" si="191"/>
        <v>4.722222222218464E-6</v>
      </c>
      <c r="DJ83" s="24" t="str">
        <f t="shared" si="192"/>
        <v/>
      </c>
      <c r="DK83" s="24" t="str">
        <f t="shared" si="193"/>
        <v/>
      </c>
      <c r="DL83" s="24" t="str">
        <f t="shared" si="194"/>
        <v/>
      </c>
      <c r="DM83" s="24" t="str">
        <f t="shared" si="195"/>
        <v/>
      </c>
      <c r="DN83" s="24" t="str">
        <f t="shared" si="196"/>
        <v/>
      </c>
      <c r="DO83" s="24" t="str">
        <f t="shared" si="197"/>
        <v/>
      </c>
      <c r="DP83" s="24" t="str">
        <f t="shared" si="198"/>
        <v/>
      </c>
      <c r="DQ83" s="24" t="str">
        <f t="shared" si="199"/>
        <v/>
      </c>
      <c r="DR83" s="24" t="str">
        <f t="shared" si="200"/>
        <v/>
      </c>
      <c r="DS83" s="24" t="str">
        <f t="shared" si="201"/>
        <v/>
      </c>
      <c r="DT83" s="24" t="str">
        <f t="shared" si="202"/>
        <v/>
      </c>
      <c r="DU83" s="24" t="str">
        <f t="shared" si="203"/>
        <v/>
      </c>
      <c r="DV83" s="1">
        <f t="shared" si="204"/>
        <v>1</v>
      </c>
      <c r="DW83" s="1">
        <f t="shared" si="205"/>
        <v>1</v>
      </c>
      <c r="DX83" s="24">
        <f t="shared" si="206"/>
        <v>4.722222222218464E-6</v>
      </c>
      <c r="DY83" s="24">
        <f t="shared" si="130"/>
        <v>4.722222222218464E-6</v>
      </c>
      <c r="DZ83" s="24">
        <f t="shared" si="207"/>
        <v>4.722222222218464E-6</v>
      </c>
      <c r="EA83" s="24">
        <f t="shared" si="208"/>
        <v>4.722222222218464E-6</v>
      </c>
      <c r="EB83" s="24" t="str">
        <f t="shared" si="209"/>
        <v/>
      </c>
      <c r="EE83" s="24" t="str">
        <f t="shared" si="210"/>
        <v/>
      </c>
      <c r="EF83" s="24" t="str">
        <f t="shared" si="211"/>
        <v/>
      </c>
      <c r="EG83" s="24" t="str">
        <f t="shared" si="212"/>
        <v/>
      </c>
      <c r="EH83" s="24" t="str">
        <f t="shared" si="213"/>
        <v/>
      </c>
      <c r="EI83" s="24" t="str">
        <f t="shared" si="214"/>
        <v/>
      </c>
      <c r="EJ83" s="24" t="str">
        <f t="shared" si="215"/>
        <v/>
      </c>
      <c r="EK83" s="24" t="str">
        <f t="shared" si="216"/>
        <v/>
      </c>
      <c r="EL83" s="24" t="str">
        <f t="shared" si="217"/>
        <v/>
      </c>
      <c r="EM83" s="24" t="str">
        <f t="shared" si="218"/>
        <v/>
      </c>
      <c r="EN83" s="24" t="str">
        <f t="shared" si="219"/>
        <v/>
      </c>
      <c r="EO83" s="24" t="str">
        <f t="shared" si="220"/>
        <v/>
      </c>
      <c r="EP83" s="24" t="str">
        <f t="shared" si="221"/>
        <v/>
      </c>
      <c r="EQ83" s="24" t="str">
        <f t="shared" si="222"/>
        <v/>
      </c>
      <c r="ER83" s="1">
        <f t="shared" si="223"/>
        <v>0</v>
      </c>
      <c r="ES83" s="1">
        <f t="shared" si="224"/>
        <v>0</v>
      </c>
      <c r="ET83" s="24">
        <f t="shared" si="225"/>
        <v>0</v>
      </c>
      <c r="EU83" s="24" t="str">
        <f t="shared" si="131"/>
        <v/>
      </c>
      <c r="EV83" s="24">
        <f t="shared" si="226"/>
        <v>0</v>
      </c>
      <c r="EW83" s="24" t="str">
        <f t="shared" si="227"/>
        <v/>
      </c>
      <c r="EX83" s="24" t="str">
        <f t="shared" si="228"/>
        <v/>
      </c>
      <c r="EZ83" s="24">
        <f t="shared" si="229"/>
        <v>6.9444444444444892E-5</v>
      </c>
      <c r="FA83" s="24">
        <f t="shared" si="230"/>
        <v>6.9444444444444444E-5</v>
      </c>
      <c r="FB83" s="40">
        <f t="shared" si="231"/>
        <v>-3.8640965427383378E-14</v>
      </c>
      <c r="FD83" s="24">
        <f t="shared" si="232"/>
        <v>4.722222222218464E-6</v>
      </c>
      <c r="FE83" s="24">
        <f t="shared" si="233"/>
        <v>5.9027777777470591E-7</v>
      </c>
      <c r="FG83" s="49">
        <f>K83</f>
        <v>1</v>
      </c>
      <c r="FH83" s="8">
        <f>C83</f>
        <v>10.1</v>
      </c>
      <c r="FI83" s="49">
        <f>L83</f>
        <v>1</v>
      </c>
      <c r="FJ83" s="49">
        <f t="shared" ref="FJ83:FK146" si="241">AY83</f>
        <v>1</v>
      </c>
      <c r="FK83" s="49">
        <f t="shared" si="241"/>
        <v>5</v>
      </c>
      <c r="FL83" s="51">
        <f t="shared" si="234"/>
        <v>0.40799999999967529</v>
      </c>
      <c r="FM83" s="49">
        <f t="shared" si="237"/>
        <v>0</v>
      </c>
      <c r="FN83" s="49">
        <f t="shared" si="237"/>
        <v>3</v>
      </c>
      <c r="FO83" s="51">
        <f t="shared" si="134"/>
        <v>2.9570000000001873</v>
      </c>
      <c r="FP83" s="51">
        <f t="shared" si="134"/>
        <v>0.98566666666672909</v>
      </c>
      <c r="FQ83" s="51">
        <f t="shared" si="134"/>
        <v>1.2749999999996597</v>
      </c>
      <c r="FR83" s="51">
        <f t="shared" si="134"/>
        <v>1.2410000000003363</v>
      </c>
      <c r="FS83" s="51">
        <f t="shared" si="134"/>
        <v>1.2410000000003363</v>
      </c>
      <c r="FT83" s="1">
        <f t="shared" si="238"/>
        <v>0</v>
      </c>
      <c r="FU83" s="1">
        <f t="shared" si="238"/>
        <v>2</v>
      </c>
      <c r="FV83" s="51">
        <f t="shared" si="236"/>
        <v>2.6350000000001761</v>
      </c>
      <c r="FW83" s="51">
        <f t="shared" si="236"/>
        <v>1.317500000000088</v>
      </c>
      <c r="FX83" s="51">
        <f t="shared" si="236"/>
        <v>1.9209999999999949</v>
      </c>
      <c r="FY83" s="51">
        <f t="shared" si="236"/>
        <v>0.71400000000018116</v>
      </c>
      <c r="FZ83" s="51">
        <f t="shared" si="236"/>
        <v>0.71400000000018116</v>
      </c>
      <c r="GA83" s="1">
        <f t="shared" si="239"/>
        <v>1</v>
      </c>
      <c r="GB83" s="1">
        <f t="shared" si="239"/>
        <v>1</v>
      </c>
      <c r="GC83" s="51">
        <f t="shared" si="135"/>
        <v>0.40799999999967529</v>
      </c>
      <c r="GD83" s="51">
        <f t="shared" si="135"/>
        <v>0.40799999999967529</v>
      </c>
      <c r="GE83" s="51">
        <f t="shared" si="135"/>
        <v>0.40799999999967529</v>
      </c>
      <c r="GF83" s="51">
        <f t="shared" si="135"/>
        <v>0.40799999999967529</v>
      </c>
      <c r="GG83" s="51" t="str">
        <f t="shared" si="135"/>
        <v/>
      </c>
      <c r="GH83" s="1">
        <f t="shared" si="240"/>
        <v>0</v>
      </c>
      <c r="GI83" s="1">
        <f t="shared" si="240"/>
        <v>0</v>
      </c>
      <c r="GJ83" s="40">
        <f t="shared" si="136"/>
        <v>0</v>
      </c>
      <c r="GK83" s="40" t="str">
        <f t="shared" si="136"/>
        <v/>
      </c>
      <c r="GL83" s="40">
        <f t="shared" si="136"/>
        <v>0</v>
      </c>
      <c r="GM83" s="40" t="str">
        <f t="shared" si="136"/>
        <v/>
      </c>
      <c r="GN83" s="40" t="str">
        <f t="shared" si="136"/>
        <v/>
      </c>
    </row>
    <row r="84" spans="1:196" hidden="1" x14ac:dyDescent="0.25">
      <c r="A84">
        <v>3</v>
      </c>
      <c r="B84">
        <v>0</v>
      </c>
      <c r="C84">
        <v>4.3</v>
      </c>
      <c r="D84" s="11">
        <f t="shared" si="137"/>
        <v>2.314871527777778E-2</v>
      </c>
      <c r="E84" s="11">
        <f t="shared" si="138"/>
        <v>2.3168391203703707E-2</v>
      </c>
      <c r="F84" s="1">
        <v>2</v>
      </c>
      <c r="G84" s="1" t="s">
        <v>288</v>
      </c>
      <c r="H84" s="5">
        <v>32</v>
      </c>
      <c r="I84" s="5"/>
      <c r="J84" s="5"/>
      <c r="K84" s="23">
        <f t="shared" si="139"/>
        <v>1</v>
      </c>
      <c r="L84" s="23">
        <f t="shared" si="140"/>
        <v>0</v>
      </c>
      <c r="M84" s="6">
        <f t="shared" si="141"/>
        <v>0</v>
      </c>
      <c r="N84" s="6">
        <f t="shared" si="142"/>
        <v>0</v>
      </c>
      <c r="O84" s="57">
        <f t="shared" si="143"/>
        <v>0</v>
      </c>
      <c r="P84" s="4">
        <v>2.3098946759259262E-2</v>
      </c>
      <c r="Q84" s="4">
        <v>2.3132199074074072E-2</v>
      </c>
      <c r="R84" s="4">
        <v>2.3133773148148146E-2</v>
      </c>
      <c r="S84" s="4"/>
      <c r="T84" s="16">
        <v>2.3107604166666667E-2</v>
      </c>
      <c r="U84" s="4">
        <v>2.3124525462962967E-2</v>
      </c>
      <c r="V84" s="4">
        <v>2.3133773148148146E-2</v>
      </c>
      <c r="W84" s="16"/>
      <c r="X84" s="4"/>
      <c r="Y84" s="4"/>
      <c r="Z84" s="16"/>
      <c r="AA84" s="4"/>
      <c r="AB84" s="4"/>
      <c r="AC84" s="16"/>
      <c r="AD84" s="4"/>
      <c r="AE84" s="4"/>
      <c r="AF84" s="4">
        <v>2.3149710648148147E-2</v>
      </c>
      <c r="AG84" s="4">
        <f t="shared" si="144"/>
        <v>2.314871527777778E-2</v>
      </c>
      <c r="AH84" s="4" t="str">
        <f t="shared" si="145"/>
        <v>TO</v>
      </c>
      <c r="AI84" s="4" t="str">
        <f t="shared" si="132"/>
        <v/>
      </c>
      <c r="AJ84" s="5" t="s">
        <v>282</v>
      </c>
      <c r="AK84" s="19" t="s">
        <v>286</v>
      </c>
      <c r="AL84" s="5" t="s">
        <v>281</v>
      </c>
      <c r="AM84" s="5" t="s">
        <v>280</v>
      </c>
      <c r="AN84" s="19"/>
      <c r="AO84" s="5"/>
      <c r="AP84" s="5"/>
      <c r="AQ84" s="19"/>
      <c r="AR84" s="5"/>
      <c r="AS84" s="5"/>
      <c r="AT84" s="19"/>
      <c r="AU84" s="5"/>
      <c r="AV84" s="5"/>
      <c r="AW84" s="1" t="str">
        <f t="shared" si="146"/>
        <v>ic</v>
      </c>
      <c r="AY84" s="1">
        <f t="shared" si="147"/>
        <v>3</v>
      </c>
      <c r="AZ84" s="1">
        <f t="shared" si="133"/>
        <v>3</v>
      </c>
      <c r="BA84" s="1">
        <f t="shared" si="148"/>
        <v>3</v>
      </c>
      <c r="BB84" s="1">
        <f t="shared" si="149"/>
        <v>0</v>
      </c>
      <c r="BC84" s="24">
        <f t="shared" si="150"/>
        <v>8.6574074074051433E-6</v>
      </c>
      <c r="BD84" s="24">
        <f t="shared" si="127"/>
        <v>1.6921296296299598E-5</v>
      </c>
      <c r="BE84" s="24">
        <f t="shared" si="127"/>
        <v>9.2476851851798492E-6</v>
      </c>
      <c r="BF84" s="24" t="str">
        <f t="shared" si="127"/>
        <v/>
      </c>
      <c r="BG84" s="24" t="str">
        <f t="shared" si="127"/>
        <v/>
      </c>
      <c r="BH84" s="24" t="str">
        <f t="shared" si="127"/>
        <v/>
      </c>
      <c r="BI84" s="24" t="str">
        <f t="shared" si="235"/>
        <v/>
      </c>
      <c r="BJ84" s="24" t="str">
        <f t="shared" si="235"/>
        <v/>
      </c>
      <c r="BK84" s="24" t="str">
        <f t="shared" si="235"/>
        <v/>
      </c>
      <c r="BL84" s="24" t="str">
        <f t="shared" si="235"/>
        <v/>
      </c>
      <c r="BM84" s="24" t="str">
        <f t="shared" si="235"/>
        <v/>
      </c>
      <c r="BN84" s="24" t="str">
        <f t="shared" si="235"/>
        <v/>
      </c>
      <c r="BO84" s="24">
        <f t="shared" si="151"/>
        <v>1.4942129629633844E-5</v>
      </c>
      <c r="BQ84" s="24" t="str">
        <f t="shared" si="152"/>
        <v/>
      </c>
      <c r="BR84" s="24" t="str">
        <f t="shared" si="153"/>
        <v/>
      </c>
      <c r="BS84" s="24" t="str">
        <f t="shared" si="154"/>
        <v/>
      </c>
      <c r="BT84" s="24" t="str">
        <f t="shared" si="155"/>
        <v/>
      </c>
      <c r="BU84" s="24" t="str">
        <f t="shared" si="156"/>
        <v/>
      </c>
      <c r="BV84" s="24" t="str">
        <f t="shared" si="157"/>
        <v/>
      </c>
      <c r="BW84" s="24" t="str">
        <f t="shared" si="158"/>
        <v/>
      </c>
      <c r="BX84" s="24" t="str">
        <f t="shared" si="159"/>
        <v/>
      </c>
      <c r="BY84" s="24" t="str">
        <f t="shared" si="160"/>
        <v/>
      </c>
      <c r="BZ84" s="24" t="str">
        <f t="shared" si="161"/>
        <v/>
      </c>
      <c r="CA84" s="24" t="str">
        <f t="shared" si="162"/>
        <v/>
      </c>
      <c r="CB84" s="24" t="str">
        <f t="shared" si="163"/>
        <v/>
      </c>
      <c r="CC84" s="24">
        <f t="shared" si="164"/>
        <v>1.4942129629633844E-5</v>
      </c>
      <c r="CD84" s="1">
        <f t="shared" si="165"/>
        <v>0</v>
      </c>
      <c r="CE84" s="1">
        <f t="shared" si="166"/>
        <v>1</v>
      </c>
      <c r="CF84" s="24">
        <f t="shared" si="167"/>
        <v>1.4942129629633844E-5</v>
      </c>
      <c r="CG84" s="24">
        <f t="shared" si="168"/>
        <v>1.4942129629633844E-5</v>
      </c>
      <c r="CH84" s="24">
        <f t="shared" si="169"/>
        <v>1.4942129629633844E-5</v>
      </c>
      <c r="CI84" s="24">
        <f t="shared" si="170"/>
        <v>1.4942129629633844E-5</v>
      </c>
      <c r="CJ84" s="24">
        <f t="shared" si="171"/>
        <v>1.4942129629633844E-5</v>
      </c>
      <c r="CM84" s="24" t="str">
        <f t="shared" si="172"/>
        <v/>
      </c>
      <c r="CN84" s="24">
        <f t="shared" si="173"/>
        <v>1.6921296296299598E-5</v>
      </c>
      <c r="CO84" s="24" t="str">
        <f t="shared" si="174"/>
        <v/>
      </c>
      <c r="CP84" s="24" t="str">
        <f t="shared" si="175"/>
        <v/>
      </c>
      <c r="CQ84" s="24" t="str">
        <f t="shared" si="176"/>
        <v/>
      </c>
      <c r="CR84" s="24" t="str">
        <f t="shared" si="177"/>
        <v/>
      </c>
      <c r="CS84" s="24" t="str">
        <f t="shared" si="178"/>
        <v/>
      </c>
      <c r="CT84" s="24" t="str">
        <f t="shared" si="179"/>
        <v/>
      </c>
      <c r="CU84" s="24" t="str">
        <f t="shared" si="180"/>
        <v/>
      </c>
      <c r="CV84" s="24" t="str">
        <f t="shared" si="181"/>
        <v/>
      </c>
      <c r="CW84" s="24" t="str">
        <f t="shared" si="182"/>
        <v/>
      </c>
      <c r="CX84" s="24" t="str">
        <f t="shared" si="183"/>
        <v/>
      </c>
      <c r="CY84" s="24" t="str">
        <f t="shared" si="184"/>
        <v/>
      </c>
      <c r="CZ84" s="1">
        <f t="shared" si="185"/>
        <v>0</v>
      </c>
      <c r="DA84" s="1">
        <f t="shared" si="186"/>
        <v>1</v>
      </c>
      <c r="DB84" s="24">
        <f t="shared" si="187"/>
        <v>1.6921296296299598E-5</v>
      </c>
      <c r="DC84" s="24">
        <f t="shared" si="129"/>
        <v>1.6921296296299598E-5</v>
      </c>
      <c r="DD84" s="24">
        <f t="shared" si="188"/>
        <v>1.6921296296299598E-5</v>
      </c>
      <c r="DE84" s="24">
        <f t="shared" si="189"/>
        <v>1.6921296296299598E-5</v>
      </c>
      <c r="DF84" s="24">
        <f t="shared" si="190"/>
        <v>1.6921296296299598E-5</v>
      </c>
      <c r="DI84" s="24">
        <f t="shared" si="191"/>
        <v>8.6574074074051433E-6</v>
      </c>
      <c r="DJ84" s="24" t="str">
        <f t="shared" si="192"/>
        <v/>
      </c>
      <c r="DK84" s="24" t="str">
        <f t="shared" si="193"/>
        <v/>
      </c>
      <c r="DL84" s="24" t="str">
        <f t="shared" si="194"/>
        <v/>
      </c>
      <c r="DM84" s="24" t="str">
        <f t="shared" si="195"/>
        <v/>
      </c>
      <c r="DN84" s="24" t="str">
        <f t="shared" si="196"/>
        <v/>
      </c>
      <c r="DO84" s="24" t="str">
        <f t="shared" si="197"/>
        <v/>
      </c>
      <c r="DP84" s="24" t="str">
        <f t="shared" si="198"/>
        <v/>
      </c>
      <c r="DQ84" s="24" t="str">
        <f t="shared" si="199"/>
        <v/>
      </c>
      <c r="DR84" s="24" t="str">
        <f t="shared" si="200"/>
        <v/>
      </c>
      <c r="DS84" s="24" t="str">
        <f t="shared" si="201"/>
        <v/>
      </c>
      <c r="DT84" s="24" t="str">
        <f t="shared" si="202"/>
        <v/>
      </c>
      <c r="DU84" s="24" t="str">
        <f t="shared" si="203"/>
        <v/>
      </c>
      <c r="DV84" s="1">
        <f t="shared" si="204"/>
        <v>1</v>
      </c>
      <c r="DW84" s="1">
        <f t="shared" si="205"/>
        <v>1</v>
      </c>
      <c r="DX84" s="24">
        <f t="shared" si="206"/>
        <v>8.6574074074051433E-6</v>
      </c>
      <c r="DY84" s="24">
        <f t="shared" si="130"/>
        <v>8.6574074074051433E-6</v>
      </c>
      <c r="DZ84" s="24">
        <f t="shared" si="207"/>
        <v>8.6574074074051433E-6</v>
      </c>
      <c r="EA84" s="24">
        <f t="shared" si="208"/>
        <v>8.6574074074051433E-6</v>
      </c>
      <c r="EB84" s="24" t="str">
        <f t="shared" si="209"/>
        <v/>
      </c>
      <c r="EE84" s="24" t="str">
        <f t="shared" si="210"/>
        <v/>
      </c>
      <c r="EF84" s="24" t="str">
        <f t="shared" si="211"/>
        <v/>
      </c>
      <c r="EG84" s="24">
        <f t="shared" si="212"/>
        <v>9.2476851851798492E-6</v>
      </c>
      <c r="EH84" s="24" t="str">
        <f t="shared" si="213"/>
        <v/>
      </c>
      <c r="EI84" s="24" t="str">
        <f t="shared" si="214"/>
        <v/>
      </c>
      <c r="EJ84" s="24" t="str">
        <f t="shared" si="215"/>
        <v/>
      </c>
      <c r="EK84" s="24" t="str">
        <f t="shared" si="216"/>
        <v/>
      </c>
      <c r="EL84" s="24" t="str">
        <f t="shared" si="217"/>
        <v/>
      </c>
      <c r="EM84" s="24" t="str">
        <f t="shared" si="218"/>
        <v/>
      </c>
      <c r="EN84" s="24" t="str">
        <f t="shared" si="219"/>
        <v/>
      </c>
      <c r="EO84" s="24" t="str">
        <f t="shared" si="220"/>
        <v/>
      </c>
      <c r="EP84" s="24" t="str">
        <f t="shared" si="221"/>
        <v/>
      </c>
      <c r="EQ84" s="24" t="str">
        <f t="shared" si="222"/>
        <v/>
      </c>
      <c r="ER84" s="1">
        <f t="shared" si="223"/>
        <v>0</v>
      </c>
      <c r="ES84" s="1">
        <f t="shared" si="224"/>
        <v>1</v>
      </c>
      <c r="ET84" s="24">
        <f t="shared" si="225"/>
        <v>9.2476851851798492E-6</v>
      </c>
      <c r="EU84" s="24">
        <f t="shared" si="131"/>
        <v>9.2476851851798492E-6</v>
      </c>
      <c r="EV84" s="24">
        <f t="shared" si="226"/>
        <v>9.2476851851798492E-6</v>
      </c>
      <c r="EW84" s="24">
        <f t="shared" si="227"/>
        <v>9.2476851851798492E-6</v>
      </c>
      <c r="EX84" s="24">
        <f t="shared" si="228"/>
        <v>9.2476851851798492E-6</v>
      </c>
      <c r="EZ84" s="24">
        <f t="shared" si="229"/>
        <v>4.9768518518518434E-5</v>
      </c>
      <c r="FA84" s="24">
        <f t="shared" si="230"/>
        <v>4.9768518518518516E-5</v>
      </c>
      <c r="FB84" s="40">
        <f t="shared" si="231"/>
        <v>7.0256300777060687E-15</v>
      </c>
      <c r="FD84" s="24">
        <f t="shared" si="232"/>
        <v>3.4826388888884591E-5</v>
      </c>
      <c r="FE84" s="24">
        <f t="shared" si="233"/>
        <v>1.5740740740739778E-6</v>
      </c>
      <c r="FG84" s="49">
        <f>K84</f>
        <v>1</v>
      </c>
      <c r="FH84" s="8">
        <f>C84</f>
        <v>4.3</v>
      </c>
      <c r="FI84" s="49">
        <f>L84</f>
        <v>0</v>
      </c>
      <c r="FJ84" s="49">
        <f t="shared" si="241"/>
        <v>3</v>
      </c>
      <c r="FK84" s="49">
        <f t="shared" si="241"/>
        <v>3</v>
      </c>
      <c r="FL84" s="51">
        <f t="shared" si="234"/>
        <v>3.0089999999996286</v>
      </c>
      <c r="FM84" s="49">
        <f t="shared" si="237"/>
        <v>0</v>
      </c>
      <c r="FN84" s="49">
        <f t="shared" si="237"/>
        <v>1</v>
      </c>
      <c r="FO84" s="51">
        <f t="shared" si="134"/>
        <v>1.2910000000003641</v>
      </c>
      <c r="FP84" s="51">
        <f t="shared" si="134"/>
        <v>1.2910000000003641</v>
      </c>
      <c r="FQ84" s="51">
        <f t="shared" si="134"/>
        <v>1.2910000000003641</v>
      </c>
      <c r="FR84" s="51">
        <f t="shared" si="134"/>
        <v>1.2910000000003641</v>
      </c>
      <c r="FS84" s="51">
        <f t="shared" si="134"/>
        <v>1.2910000000003641</v>
      </c>
      <c r="FT84" s="1">
        <f t="shared" si="238"/>
        <v>0</v>
      </c>
      <c r="FU84" s="1">
        <f t="shared" si="238"/>
        <v>1</v>
      </c>
      <c r="FV84" s="51">
        <f t="shared" si="236"/>
        <v>1.4620000000002853</v>
      </c>
      <c r="FW84" s="51">
        <f t="shared" si="236"/>
        <v>1.4620000000002853</v>
      </c>
      <c r="FX84" s="51">
        <f t="shared" si="236"/>
        <v>1.4620000000002853</v>
      </c>
      <c r="FY84" s="51">
        <f t="shared" si="236"/>
        <v>1.4620000000002853</v>
      </c>
      <c r="FZ84" s="51">
        <f t="shared" si="236"/>
        <v>1.4620000000002853</v>
      </c>
      <c r="GA84" s="1">
        <f t="shared" si="239"/>
        <v>1</v>
      </c>
      <c r="GB84" s="1">
        <f t="shared" si="239"/>
        <v>1</v>
      </c>
      <c r="GC84" s="51">
        <f t="shared" si="135"/>
        <v>0.74799999999980438</v>
      </c>
      <c r="GD84" s="51">
        <f t="shared" si="135"/>
        <v>0.74799999999980438</v>
      </c>
      <c r="GE84" s="51">
        <f t="shared" si="135"/>
        <v>0.74799999999980438</v>
      </c>
      <c r="GF84" s="51">
        <f t="shared" si="135"/>
        <v>0.74799999999980438</v>
      </c>
      <c r="GG84" s="51" t="str">
        <f t="shared" si="135"/>
        <v/>
      </c>
      <c r="GH84" s="1">
        <f t="shared" si="240"/>
        <v>0</v>
      </c>
      <c r="GI84" s="1">
        <f t="shared" si="240"/>
        <v>1</v>
      </c>
      <c r="GJ84" s="40">
        <f t="shared" si="136"/>
        <v>0.79899999999953897</v>
      </c>
      <c r="GK84" s="40">
        <f t="shared" si="136"/>
        <v>0.79899999999953897</v>
      </c>
      <c r="GL84" s="40">
        <f t="shared" si="136"/>
        <v>0.79899999999953897</v>
      </c>
      <c r="GM84" s="40">
        <f t="shared" si="136"/>
        <v>0.79899999999953897</v>
      </c>
      <c r="GN84" s="40">
        <f t="shared" si="136"/>
        <v>0.79899999999953897</v>
      </c>
    </row>
    <row r="85" spans="1:196" hidden="1" x14ac:dyDescent="0.25">
      <c r="A85">
        <v>3</v>
      </c>
      <c r="B85">
        <v>0</v>
      </c>
      <c r="C85">
        <v>1.4</v>
      </c>
      <c r="D85" s="11">
        <f t="shared" si="137"/>
        <v>2.7162326388888887E-2</v>
      </c>
      <c r="E85" s="11">
        <f t="shared" si="138"/>
        <v>2.7215567129629629E-2</v>
      </c>
      <c r="F85" s="1">
        <v>2</v>
      </c>
      <c r="G85" s="1" t="s">
        <v>288</v>
      </c>
      <c r="H85" s="5">
        <v>33</v>
      </c>
      <c r="I85" s="5"/>
      <c r="J85" s="5"/>
      <c r="K85" s="23">
        <f t="shared" si="139"/>
        <v>1</v>
      </c>
      <c r="L85" s="23">
        <f t="shared" si="140"/>
        <v>0</v>
      </c>
      <c r="M85" s="6">
        <f t="shared" si="141"/>
        <v>1</v>
      </c>
      <c r="N85" s="6">
        <f t="shared" si="142"/>
        <v>0</v>
      </c>
      <c r="O85" s="57">
        <f t="shared" si="143"/>
        <v>0</v>
      </c>
      <c r="P85" s="4">
        <v>2.7146122685185185E-2</v>
      </c>
      <c r="Q85" s="4"/>
      <c r="R85" s="4"/>
      <c r="S85" s="4">
        <v>2.7149270833333333E-2</v>
      </c>
      <c r="T85" s="16">
        <v>2.7149270833333333E-2</v>
      </c>
      <c r="U85" s="4">
        <v>2.715478009259259E-2</v>
      </c>
      <c r="V85" s="4"/>
      <c r="W85" s="16"/>
      <c r="X85" s="4"/>
      <c r="Y85" s="4"/>
      <c r="Z85" s="16"/>
      <c r="AA85" s="4"/>
      <c r="AB85" s="4"/>
      <c r="AC85" s="16"/>
      <c r="AD85" s="4"/>
      <c r="AE85" s="4"/>
      <c r="AF85" s="4">
        <v>2.7163634259259259E-2</v>
      </c>
      <c r="AG85" s="4">
        <f t="shared" si="144"/>
        <v>2.7162326388888887E-2</v>
      </c>
      <c r="AH85" s="4" t="str">
        <f t="shared" si="145"/>
        <v>TO</v>
      </c>
      <c r="AI85" s="4" t="str">
        <f t="shared" si="132"/>
        <v/>
      </c>
      <c r="AJ85" s="5" t="s">
        <v>280</v>
      </c>
      <c r="AK85" s="19" t="s">
        <v>286</v>
      </c>
      <c r="AL85" s="5" t="s">
        <v>280</v>
      </c>
      <c r="AM85" s="5"/>
      <c r="AN85" s="19"/>
      <c r="AO85" s="5"/>
      <c r="AP85" s="5"/>
      <c r="AQ85" s="19"/>
      <c r="AR85" s="5"/>
      <c r="AS85" s="5"/>
      <c r="AT85" s="19"/>
      <c r="AU85" s="5"/>
      <c r="AV85" s="5"/>
      <c r="AW85" s="1" t="str">
        <f t="shared" si="146"/>
        <v>ic</v>
      </c>
      <c r="AY85" s="1">
        <f t="shared" si="147"/>
        <v>0</v>
      </c>
      <c r="AZ85" s="1">
        <f t="shared" si="133"/>
        <v>2</v>
      </c>
      <c r="BA85" s="1">
        <f t="shared" si="148"/>
        <v>2</v>
      </c>
      <c r="BB85" s="1">
        <f t="shared" si="149"/>
        <v>0</v>
      </c>
      <c r="BC85" s="24">
        <f t="shared" si="150"/>
        <v>3.1481481481479556E-6</v>
      </c>
      <c r="BD85" s="24">
        <f t="shared" si="127"/>
        <v>5.5092592592571876E-6</v>
      </c>
      <c r="BE85" s="24" t="str">
        <f t="shared" si="127"/>
        <v/>
      </c>
      <c r="BF85" s="24" t="str">
        <f t="shared" si="127"/>
        <v/>
      </c>
      <c r="BG85" s="24" t="str">
        <f t="shared" si="127"/>
        <v/>
      </c>
      <c r="BH85" s="24" t="str">
        <f t="shared" si="127"/>
        <v/>
      </c>
      <c r="BI85" s="24" t="str">
        <f t="shared" si="235"/>
        <v/>
      </c>
      <c r="BJ85" s="24" t="str">
        <f t="shared" si="235"/>
        <v/>
      </c>
      <c r="BK85" s="24" t="str">
        <f t="shared" si="235"/>
        <v/>
      </c>
      <c r="BL85" s="24" t="str">
        <f t="shared" si="235"/>
        <v/>
      </c>
      <c r="BM85" s="24" t="str">
        <f t="shared" si="235"/>
        <v/>
      </c>
      <c r="BN85" s="24" t="str">
        <f t="shared" si="235"/>
        <v/>
      </c>
      <c r="BO85" s="24">
        <f t="shared" si="151"/>
        <v>7.5462962962971614E-6</v>
      </c>
      <c r="BQ85" s="24">
        <f t="shared" si="152"/>
        <v>3.1481481481479556E-6</v>
      </c>
      <c r="BR85" s="24" t="str">
        <f t="shared" si="153"/>
        <v/>
      </c>
      <c r="BS85" s="24" t="str">
        <f t="shared" si="154"/>
        <v/>
      </c>
      <c r="BT85" s="24" t="str">
        <f t="shared" si="155"/>
        <v/>
      </c>
      <c r="BU85" s="24" t="str">
        <f t="shared" si="156"/>
        <v/>
      </c>
      <c r="BV85" s="24" t="str">
        <f t="shared" si="157"/>
        <v/>
      </c>
      <c r="BW85" s="24" t="str">
        <f t="shared" si="158"/>
        <v/>
      </c>
      <c r="BX85" s="24" t="str">
        <f t="shared" si="159"/>
        <v/>
      </c>
      <c r="BY85" s="24" t="str">
        <f t="shared" si="160"/>
        <v/>
      </c>
      <c r="BZ85" s="24" t="str">
        <f t="shared" si="161"/>
        <v/>
      </c>
      <c r="CA85" s="24" t="str">
        <f t="shared" si="162"/>
        <v/>
      </c>
      <c r="CB85" s="24" t="str">
        <f t="shared" si="163"/>
        <v/>
      </c>
      <c r="CC85" s="24">
        <f t="shared" si="164"/>
        <v>7.5462962962971614E-6</v>
      </c>
      <c r="CD85" s="1">
        <f t="shared" si="165"/>
        <v>1</v>
      </c>
      <c r="CE85" s="1">
        <f t="shared" si="166"/>
        <v>2</v>
      </c>
      <c r="CF85" s="24">
        <f t="shared" si="167"/>
        <v>1.0694444444445117E-5</v>
      </c>
      <c r="CG85" s="24">
        <f t="shared" si="168"/>
        <v>5.3472222222225585E-6</v>
      </c>
      <c r="CH85" s="24">
        <f t="shared" si="169"/>
        <v>7.5462962962971614E-6</v>
      </c>
      <c r="CI85" s="24">
        <f t="shared" si="170"/>
        <v>3.1481481481479556E-6</v>
      </c>
      <c r="CJ85" s="24">
        <f t="shared" si="171"/>
        <v>7.5462962962971614E-6</v>
      </c>
      <c r="CM85" s="24" t="str">
        <f t="shared" si="172"/>
        <v/>
      </c>
      <c r="CN85" s="24">
        <f t="shared" si="173"/>
        <v>5.5092592592571876E-6</v>
      </c>
      <c r="CO85" s="24" t="str">
        <f t="shared" si="174"/>
        <v/>
      </c>
      <c r="CP85" s="24" t="str">
        <f t="shared" si="175"/>
        <v/>
      </c>
      <c r="CQ85" s="24" t="str">
        <f t="shared" si="176"/>
        <v/>
      </c>
      <c r="CR85" s="24" t="str">
        <f t="shared" si="177"/>
        <v/>
      </c>
      <c r="CS85" s="24" t="str">
        <f t="shared" si="178"/>
        <v/>
      </c>
      <c r="CT85" s="24" t="str">
        <f t="shared" si="179"/>
        <v/>
      </c>
      <c r="CU85" s="24" t="str">
        <f t="shared" si="180"/>
        <v/>
      </c>
      <c r="CV85" s="24" t="str">
        <f t="shared" si="181"/>
        <v/>
      </c>
      <c r="CW85" s="24" t="str">
        <f t="shared" si="182"/>
        <v/>
      </c>
      <c r="CX85" s="24" t="str">
        <f t="shared" si="183"/>
        <v/>
      </c>
      <c r="CY85" s="24" t="str">
        <f t="shared" si="184"/>
        <v/>
      </c>
      <c r="CZ85" s="1">
        <f t="shared" si="185"/>
        <v>0</v>
      </c>
      <c r="DA85" s="1">
        <f t="shared" si="186"/>
        <v>1</v>
      </c>
      <c r="DB85" s="24">
        <f t="shared" si="187"/>
        <v>5.5092592592571876E-6</v>
      </c>
      <c r="DC85" s="24">
        <f t="shared" si="129"/>
        <v>5.5092592592571876E-6</v>
      </c>
      <c r="DD85" s="24">
        <f t="shared" si="188"/>
        <v>5.5092592592571876E-6</v>
      </c>
      <c r="DE85" s="24">
        <f t="shared" si="189"/>
        <v>5.5092592592571876E-6</v>
      </c>
      <c r="DF85" s="24">
        <f t="shared" si="190"/>
        <v>5.5092592592571876E-6</v>
      </c>
      <c r="DI85" s="24" t="str">
        <f t="shared" si="191"/>
        <v/>
      </c>
      <c r="DJ85" s="24" t="str">
        <f t="shared" si="192"/>
        <v/>
      </c>
      <c r="DK85" s="24" t="str">
        <f t="shared" si="193"/>
        <v/>
      </c>
      <c r="DL85" s="24" t="str">
        <f t="shared" si="194"/>
        <v/>
      </c>
      <c r="DM85" s="24" t="str">
        <f t="shared" si="195"/>
        <v/>
      </c>
      <c r="DN85" s="24" t="str">
        <f t="shared" si="196"/>
        <v/>
      </c>
      <c r="DO85" s="24" t="str">
        <f t="shared" si="197"/>
        <v/>
      </c>
      <c r="DP85" s="24" t="str">
        <f t="shared" si="198"/>
        <v/>
      </c>
      <c r="DQ85" s="24" t="str">
        <f t="shared" si="199"/>
        <v/>
      </c>
      <c r="DR85" s="24" t="str">
        <f t="shared" si="200"/>
        <v/>
      </c>
      <c r="DS85" s="24" t="str">
        <f t="shared" si="201"/>
        <v/>
      </c>
      <c r="DT85" s="24" t="str">
        <f t="shared" si="202"/>
        <v/>
      </c>
      <c r="DU85" s="24" t="str">
        <f t="shared" si="203"/>
        <v/>
      </c>
      <c r="DV85" s="1">
        <f t="shared" si="204"/>
        <v>0</v>
      </c>
      <c r="DW85" s="1">
        <f t="shared" si="205"/>
        <v>0</v>
      </c>
      <c r="DX85" s="24">
        <f t="shared" si="206"/>
        <v>0</v>
      </c>
      <c r="DY85" s="24" t="str">
        <f t="shared" si="130"/>
        <v/>
      </c>
      <c r="DZ85" s="24">
        <f t="shared" si="207"/>
        <v>0</v>
      </c>
      <c r="EA85" s="24" t="str">
        <f t="shared" si="208"/>
        <v/>
      </c>
      <c r="EB85" s="24" t="str">
        <f t="shared" si="209"/>
        <v/>
      </c>
      <c r="EE85" s="24" t="str">
        <f t="shared" si="210"/>
        <v/>
      </c>
      <c r="EF85" s="24" t="str">
        <f t="shared" si="211"/>
        <v/>
      </c>
      <c r="EG85" s="24" t="str">
        <f t="shared" si="212"/>
        <v/>
      </c>
      <c r="EH85" s="24" t="str">
        <f t="shared" si="213"/>
        <v/>
      </c>
      <c r="EI85" s="24" t="str">
        <f t="shared" si="214"/>
        <v/>
      </c>
      <c r="EJ85" s="24" t="str">
        <f t="shared" si="215"/>
        <v/>
      </c>
      <c r="EK85" s="24" t="str">
        <f t="shared" si="216"/>
        <v/>
      </c>
      <c r="EL85" s="24" t="str">
        <f t="shared" si="217"/>
        <v/>
      </c>
      <c r="EM85" s="24" t="str">
        <f t="shared" si="218"/>
        <v/>
      </c>
      <c r="EN85" s="24" t="str">
        <f t="shared" si="219"/>
        <v/>
      </c>
      <c r="EO85" s="24" t="str">
        <f t="shared" si="220"/>
        <v/>
      </c>
      <c r="EP85" s="24" t="str">
        <f t="shared" si="221"/>
        <v/>
      </c>
      <c r="EQ85" s="24" t="str">
        <f t="shared" si="222"/>
        <v/>
      </c>
      <c r="ER85" s="1">
        <f t="shared" si="223"/>
        <v>0</v>
      </c>
      <c r="ES85" s="1">
        <f t="shared" si="224"/>
        <v>0</v>
      </c>
      <c r="ET85" s="24">
        <f t="shared" si="225"/>
        <v>0</v>
      </c>
      <c r="EU85" s="24" t="str">
        <f t="shared" si="131"/>
        <v/>
      </c>
      <c r="EV85" s="24">
        <f t="shared" si="226"/>
        <v>0</v>
      </c>
      <c r="EW85" s="24" t="str">
        <f t="shared" si="227"/>
        <v/>
      </c>
      <c r="EX85" s="24" t="str">
        <f t="shared" si="228"/>
        <v/>
      </c>
      <c r="EZ85" s="24">
        <f t="shared" si="229"/>
        <v>1.6203703703702305E-5</v>
      </c>
      <c r="FA85" s="24">
        <f t="shared" si="230"/>
        <v>1.6203703703703704E-5</v>
      </c>
      <c r="FB85" s="40">
        <f t="shared" si="231"/>
        <v>1.208993842538586E-13</v>
      </c>
      <c r="FD85" s="24" t="str">
        <f t="shared" si="232"/>
        <v/>
      </c>
      <c r="FE85" s="24" t="str">
        <f t="shared" si="233"/>
        <v/>
      </c>
      <c r="FG85" s="49">
        <f>K85</f>
        <v>1</v>
      </c>
      <c r="FH85" s="8">
        <f>C85</f>
        <v>1.4</v>
      </c>
      <c r="FI85" s="49">
        <f>L85</f>
        <v>0</v>
      </c>
      <c r="FJ85" s="49">
        <f t="shared" si="241"/>
        <v>0</v>
      </c>
      <c r="FK85" s="49">
        <f t="shared" si="241"/>
        <v>2</v>
      </c>
      <c r="FL85" s="51" t="str">
        <f t="shared" si="234"/>
        <v/>
      </c>
      <c r="FM85" s="49">
        <f t="shared" si="237"/>
        <v>1</v>
      </c>
      <c r="FN85" s="49">
        <f t="shared" si="237"/>
        <v>2</v>
      </c>
      <c r="FO85" s="51">
        <f t="shared" si="134"/>
        <v>0.92400000000005811</v>
      </c>
      <c r="FP85" s="51">
        <f t="shared" si="134"/>
        <v>0.46200000000002905</v>
      </c>
      <c r="FQ85" s="51">
        <f t="shared" si="134"/>
        <v>0.65200000000007474</v>
      </c>
      <c r="FR85" s="51">
        <f t="shared" si="134"/>
        <v>0.27199999999998337</v>
      </c>
      <c r="FS85" s="51">
        <f t="shared" si="134"/>
        <v>0.65200000000007474</v>
      </c>
      <c r="FT85" s="1">
        <f t="shared" si="238"/>
        <v>0</v>
      </c>
      <c r="FU85" s="1">
        <f t="shared" si="238"/>
        <v>1</v>
      </c>
      <c r="FV85" s="51">
        <f t="shared" si="236"/>
        <v>0.47599999999982101</v>
      </c>
      <c r="FW85" s="51">
        <f t="shared" si="236"/>
        <v>0.47599999999982101</v>
      </c>
      <c r="FX85" s="51">
        <f t="shared" si="236"/>
        <v>0.47599999999982101</v>
      </c>
      <c r="FY85" s="51">
        <f t="shared" si="236"/>
        <v>0.47599999999982101</v>
      </c>
      <c r="FZ85" s="51">
        <f t="shared" si="236"/>
        <v>0.47599999999982101</v>
      </c>
      <c r="GA85" s="1">
        <f t="shared" si="239"/>
        <v>0</v>
      </c>
      <c r="GB85" s="1">
        <f t="shared" si="239"/>
        <v>0</v>
      </c>
      <c r="GC85" s="51">
        <f t="shared" si="135"/>
        <v>0</v>
      </c>
      <c r="GD85" s="51" t="str">
        <f t="shared" si="135"/>
        <v/>
      </c>
      <c r="GE85" s="51">
        <f t="shared" si="135"/>
        <v>0</v>
      </c>
      <c r="GF85" s="51" t="str">
        <f t="shared" si="135"/>
        <v/>
      </c>
      <c r="GG85" s="51" t="str">
        <f t="shared" si="135"/>
        <v/>
      </c>
      <c r="GH85" s="1">
        <f t="shared" si="240"/>
        <v>0</v>
      </c>
      <c r="GI85" s="1">
        <f t="shared" si="240"/>
        <v>0</v>
      </c>
      <c r="GJ85" s="40">
        <f t="shared" si="136"/>
        <v>0</v>
      </c>
      <c r="GK85" s="40" t="str">
        <f t="shared" si="136"/>
        <v/>
      </c>
      <c r="GL85" s="40">
        <f t="shared" si="136"/>
        <v>0</v>
      </c>
      <c r="GM85" s="40" t="str">
        <f t="shared" si="136"/>
        <v/>
      </c>
      <c r="GN85" s="40" t="str">
        <f t="shared" si="136"/>
        <v/>
      </c>
    </row>
    <row r="86" spans="1:196" hidden="1" x14ac:dyDescent="0.25">
      <c r="A86">
        <v>3</v>
      </c>
      <c r="B86">
        <v>0</v>
      </c>
      <c r="C86">
        <v>2.9</v>
      </c>
      <c r="D86" s="11">
        <f t="shared" si="137"/>
        <v>2.8217905092592595E-2</v>
      </c>
      <c r="E86" s="11">
        <f t="shared" si="138"/>
        <v>2.8253784722222224E-2</v>
      </c>
      <c r="F86" s="1">
        <v>2</v>
      </c>
      <c r="G86" s="1" t="s">
        <v>288</v>
      </c>
      <c r="H86" s="5">
        <v>34</v>
      </c>
      <c r="I86" s="5"/>
      <c r="J86" s="5"/>
      <c r="K86" s="23">
        <f t="shared" si="139"/>
        <v>1</v>
      </c>
      <c r="L86" s="23">
        <f t="shared" si="140"/>
        <v>0</v>
      </c>
      <c r="M86" s="6">
        <f t="shared" si="141"/>
        <v>0</v>
      </c>
      <c r="N86" s="6">
        <f t="shared" si="142"/>
        <v>0</v>
      </c>
      <c r="O86" s="57">
        <f t="shared" si="143"/>
        <v>0</v>
      </c>
      <c r="P86" s="4">
        <v>2.8184340277777779E-2</v>
      </c>
      <c r="Q86" s="4">
        <v>2.8188078703703708E-2</v>
      </c>
      <c r="R86" s="4">
        <v>2.8188472222222222E-2</v>
      </c>
      <c r="S86" s="4">
        <v>2.8204212962962962E-2</v>
      </c>
      <c r="T86" s="16">
        <v>2.8188472222222222E-2</v>
      </c>
      <c r="U86" s="4">
        <v>2.8204606481481476E-2</v>
      </c>
      <c r="V86" s="4">
        <v>2.8212870370370371E-2</v>
      </c>
      <c r="W86" s="16"/>
      <c r="X86" s="4"/>
      <c r="Y86" s="4"/>
      <c r="Z86" s="16"/>
      <c r="AA86" s="4"/>
      <c r="AB86" s="4"/>
      <c r="AC86" s="16"/>
      <c r="AD86" s="4"/>
      <c r="AE86" s="4"/>
      <c r="AF86" s="4">
        <v>2.8218379629629631E-2</v>
      </c>
      <c r="AG86" s="4">
        <f t="shared" si="144"/>
        <v>2.8217905092592595E-2</v>
      </c>
      <c r="AH86" s="4" t="str">
        <f t="shared" si="145"/>
        <v>TO</v>
      </c>
      <c r="AI86" s="4" t="str">
        <f t="shared" si="132"/>
        <v/>
      </c>
      <c r="AJ86" s="5" t="s">
        <v>286</v>
      </c>
      <c r="AK86" s="19" t="s">
        <v>280</v>
      </c>
      <c r="AL86" s="5" t="s">
        <v>281</v>
      </c>
      <c r="AM86" s="5" t="s">
        <v>286</v>
      </c>
      <c r="AN86" s="19"/>
      <c r="AO86" s="5"/>
      <c r="AP86" s="5"/>
      <c r="AQ86" s="19"/>
      <c r="AR86" s="5"/>
      <c r="AS86" s="5"/>
      <c r="AT86" s="19"/>
      <c r="AU86" s="5"/>
      <c r="AV86" s="5"/>
      <c r="AW86" s="1" t="str">
        <f t="shared" si="146"/>
        <v>street</v>
      </c>
      <c r="AY86" s="1">
        <f t="shared" si="147"/>
        <v>1</v>
      </c>
      <c r="AZ86" s="1">
        <f t="shared" si="133"/>
        <v>3</v>
      </c>
      <c r="BA86" s="1">
        <f t="shared" si="148"/>
        <v>3</v>
      </c>
      <c r="BB86" s="1">
        <f t="shared" si="149"/>
        <v>0</v>
      </c>
      <c r="BC86" s="24">
        <f t="shared" si="150"/>
        <v>4.1319444444437581E-6</v>
      </c>
      <c r="BD86" s="24">
        <f t="shared" si="127"/>
        <v>1.6134259259253936E-5</v>
      </c>
      <c r="BE86" s="24">
        <f t="shared" si="127"/>
        <v>8.2638888888944551E-6</v>
      </c>
      <c r="BF86" s="24" t="str">
        <f t="shared" si="127"/>
        <v/>
      </c>
      <c r="BG86" s="24" t="str">
        <f t="shared" si="127"/>
        <v/>
      </c>
      <c r="BH86" s="24" t="str">
        <f t="shared" si="127"/>
        <v/>
      </c>
      <c r="BI86" s="24" t="str">
        <f t="shared" si="235"/>
        <v/>
      </c>
      <c r="BJ86" s="24" t="str">
        <f t="shared" si="235"/>
        <v/>
      </c>
      <c r="BK86" s="24" t="str">
        <f t="shared" si="235"/>
        <v/>
      </c>
      <c r="BL86" s="24" t="str">
        <f t="shared" si="235"/>
        <v/>
      </c>
      <c r="BM86" s="24" t="str">
        <f t="shared" si="235"/>
        <v/>
      </c>
      <c r="BN86" s="24" t="str">
        <f t="shared" si="235"/>
        <v/>
      </c>
      <c r="BO86" s="24">
        <f t="shared" si="151"/>
        <v>5.0347222222239807E-6</v>
      </c>
      <c r="BQ86" s="24" t="str">
        <f t="shared" si="152"/>
        <v/>
      </c>
      <c r="BR86" s="24">
        <f t="shared" si="153"/>
        <v>1.6134259259253936E-5</v>
      </c>
      <c r="BS86" s="24" t="str">
        <f t="shared" si="154"/>
        <v/>
      </c>
      <c r="BT86" s="24" t="str">
        <f t="shared" si="155"/>
        <v/>
      </c>
      <c r="BU86" s="24" t="str">
        <f t="shared" si="156"/>
        <v/>
      </c>
      <c r="BV86" s="24" t="str">
        <f t="shared" si="157"/>
        <v/>
      </c>
      <c r="BW86" s="24" t="str">
        <f t="shared" si="158"/>
        <v/>
      </c>
      <c r="BX86" s="24" t="str">
        <f t="shared" si="159"/>
        <v/>
      </c>
      <c r="BY86" s="24" t="str">
        <f t="shared" si="160"/>
        <v/>
      </c>
      <c r="BZ86" s="24" t="str">
        <f t="shared" si="161"/>
        <v/>
      </c>
      <c r="CA86" s="24" t="str">
        <f t="shared" si="162"/>
        <v/>
      </c>
      <c r="CB86" s="24" t="str">
        <f t="shared" si="163"/>
        <v/>
      </c>
      <c r="CC86" s="24" t="str">
        <f t="shared" si="164"/>
        <v/>
      </c>
      <c r="CD86" s="1">
        <f t="shared" si="165"/>
        <v>0</v>
      </c>
      <c r="CE86" s="1">
        <f t="shared" si="166"/>
        <v>1</v>
      </c>
      <c r="CF86" s="24">
        <f t="shared" si="167"/>
        <v>1.6134259259253936E-5</v>
      </c>
      <c r="CG86" s="24">
        <f t="shared" si="168"/>
        <v>1.6134259259253936E-5</v>
      </c>
      <c r="CH86" s="24">
        <f t="shared" si="169"/>
        <v>1.6134259259253936E-5</v>
      </c>
      <c r="CI86" s="24">
        <f t="shared" si="170"/>
        <v>1.6134259259253936E-5</v>
      </c>
      <c r="CJ86" s="24">
        <f t="shared" si="171"/>
        <v>1.6134259259253936E-5</v>
      </c>
      <c r="CM86" s="24">
        <f t="shared" si="172"/>
        <v>4.1319444444437581E-6</v>
      </c>
      <c r="CN86" s="24" t="str">
        <f t="shared" si="173"/>
        <v/>
      </c>
      <c r="CO86" s="24" t="str">
        <f t="shared" si="174"/>
        <v/>
      </c>
      <c r="CP86" s="24" t="str">
        <f t="shared" si="175"/>
        <v/>
      </c>
      <c r="CQ86" s="24" t="str">
        <f t="shared" si="176"/>
        <v/>
      </c>
      <c r="CR86" s="24" t="str">
        <f t="shared" si="177"/>
        <v/>
      </c>
      <c r="CS86" s="24" t="str">
        <f t="shared" si="178"/>
        <v/>
      </c>
      <c r="CT86" s="24" t="str">
        <f t="shared" si="179"/>
        <v/>
      </c>
      <c r="CU86" s="24" t="str">
        <f t="shared" si="180"/>
        <v/>
      </c>
      <c r="CV86" s="24" t="str">
        <f t="shared" si="181"/>
        <v/>
      </c>
      <c r="CW86" s="24" t="str">
        <f t="shared" si="182"/>
        <v/>
      </c>
      <c r="CX86" s="24" t="str">
        <f t="shared" si="183"/>
        <v/>
      </c>
      <c r="CY86" s="24">
        <f t="shared" si="184"/>
        <v>5.0347222222239807E-6</v>
      </c>
      <c r="CZ86" s="1">
        <f t="shared" si="185"/>
        <v>1</v>
      </c>
      <c r="DA86" s="1">
        <f t="shared" si="186"/>
        <v>2</v>
      </c>
      <c r="DB86" s="24">
        <f t="shared" si="187"/>
        <v>9.1666666666677388E-6</v>
      </c>
      <c r="DC86" s="24">
        <f t="shared" si="129"/>
        <v>4.5833333333338694E-6</v>
      </c>
      <c r="DD86" s="24">
        <f t="shared" si="188"/>
        <v>5.0347222222239807E-6</v>
      </c>
      <c r="DE86" s="24">
        <f t="shared" si="189"/>
        <v>4.1319444444437581E-6</v>
      </c>
      <c r="DF86" s="24">
        <f t="shared" si="190"/>
        <v>5.0347222222239807E-6</v>
      </c>
      <c r="DI86" s="24" t="str">
        <f t="shared" si="191"/>
        <v/>
      </c>
      <c r="DJ86" s="24" t="str">
        <f t="shared" si="192"/>
        <v/>
      </c>
      <c r="DK86" s="24" t="str">
        <f t="shared" si="193"/>
        <v/>
      </c>
      <c r="DL86" s="24" t="str">
        <f t="shared" si="194"/>
        <v/>
      </c>
      <c r="DM86" s="24" t="str">
        <f t="shared" si="195"/>
        <v/>
      </c>
      <c r="DN86" s="24" t="str">
        <f t="shared" si="196"/>
        <v/>
      </c>
      <c r="DO86" s="24" t="str">
        <f t="shared" si="197"/>
        <v/>
      </c>
      <c r="DP86" s="24" t="str">
        <f t="shared" si="198"/>
        <v/>
      </c>
      <c r="DQ86" s="24" t="str">
        <f t="shared" si="199"/>
        <v/>
      </c>
      <c r="DR86" s="24" t="str">
        <f t="shared" si="200"/>
        <v/>
      </c>
      <c r="DS86" s="24" t="str">
        <f t="shared" si="201"/>
        <v/>
      </c>
      <c r="DT86" s="24" t="str">
        <f t="shared" si="202"/>
        <v/>
      </c>
      <c r="DU86" s="24" t="str">
        <f t="shared" si="203"/>
        <v/>
      </c>
      <c r="DV86" s="1">
        <f t="shared" si="204"/>
        <v>0</v>
      </c>
      <c r="DW86" s="1">
        <f t="shared" si="205"/>
        <v>0</v>
      </c>
      <c r="DX86" s="24">
        <f t="shared" si="206"/>
        <v>0</v>
      </c>
      <c r="DY86" s="24" t="str">
        <f t="shared" si="130"/>
        <v/>
      </c>
      <c r="DZ86" s="24">
        <f t="shared" si="207"/>
        <v>0</v>
      </c>
      <c r="EA86" s="24" t="str">
        <f t="shared" si="208"/>
        <v/>
      </c>
      <c r="EB86" s="24" t="str">
        <f t="shared" si="209"/>
        <v/>
      </c>
      <c r="EE86" s="24" t="str">
        <f t="shared" si="210"/>
        <v/>
      </c>
      <c r="EF86" s="24" t="str">
        <f t="shared" si="211"/>
        <v/>
      </c>
      <c r="EG86" s="24">
        <f t="shared" si="212"/>
        <v>8.2638888888944551E-6</v>
      </c>
      <c r="EH86" s="24" t="str">
        <f t="shared" si="213"/>
        <v/>
      </c>
      <c r="EI86" s="24" t="str">
        <f t="shared" si="214"/>
        <v/>
      </c>
      <c r="EJ86" s="24" t="str">
        <f t="shared" si="215"/>
        <v/>
      </c>
      <c r="EK86" s="24" t="str">
        <f t="shared" si="216"/>
        <v/>
      </c>
      <c r="EL86" s="24" t="str">
        <f t="shared" si="217"/>
        <v/>
      </c>
      <c r="EM86" s="24" t="str">
        <f t="shared" si="218"/>
        <v/>
      </c>
      <c r="EN86" s="24" t="str">
        <f t="shared" si="219"/>
        <v/>
      </c>
      <c r="EO86" s="24" t="str">
        <f t="shared" si="220"/>
        <v/>
      </c>
      <c r="EP86" s="24" t="str">
        <f t="shared" si="221"/>
        <v/>
      </c>
      <c r="EQ86" s="24" t="str">
        <f t="shared" si="222"/>
        <v/>
      </c>
      <c r="ER86" s="1">
        <f t="shared" si="223"/>
        <v>0</v>
      </c>
      <c r="ES86" s="1">
        <f t="shared" si="224"/>
        <v>1</v>
      </c>
      <c r="ET86" s="24">
        <f t="shared" si="225"/>
        <v>8.2638888888944551E-6</v>
      </c>
      <c r="EU86" s="24">
        <f t="shared" si="131"/>
        <v>8.2638888888944551E-6</v>
      </c>
      <c r="EV86" s="24">
        <f t="shared" si="226"/>
        <v>8.2638888888944551E-6</v>
      </c>
      <c r="EW86" s="24">
        <f t="shared" si="227"/>
        <v>8.2638888888944551E-6</v>
      </c>
      <c r="EX86" s="24">
        <f t="shared" si="228"/>
        <v>8.2638888888944551E-6</v>
      </c>
      <c r="EZ86" s="24">
        <f t="shared" si="229"/>
        <v>3.356481481481613E-5</v>
      </c>
      <c r="FA86" s="24">
        <f t="shared" si="230"/>
        <v>3.3564814814814815E-5</v>
      </c>
      <c r="FB86" s="40">
        <f t="shared" si="231"/>
        <v>-1.1358101958958144E-13</v>
      </c>
      <c r="FD86" s="24">
        <f t="shared" si="232"/>
        <v>4.1319444444437581E-6</v>
      </c>
      <c r="FE86" s="24">
        <f t="shared" si="233"/>
        <v>3.9351851851415764E-7</v>
      </c>
      <c r="FG86" s="49">
        <f>K86</f>
        <v>1</v>
      </c>
      <c r="FH86" s="8">
        <f>C86</f>
        <v>2.9</v>
      </c>
      <c r="FI86" s="49">
        <f>L86</f>
        <v>0</v>
      </c>
      <c r="FJ86" s="49">
        <f t="shared" si="241"/>
        <v>1</v>
      </c>
      <c r="FK86" s="49">
        <f t="shared" si="241"/>
        <v>3</v>
      </c>
      <c r="FL86" s="51">
        <f t="shared" si="234"/>
        <v>0.3569999999999407</v>
      </c>
      <c r="FM86" s="49">
        <f t="shared" si="237"/>
        <v>0</v>
      </c>
      <c r="FN86" s="49">
        <f t="shared" si="237"/>
        <v>1</v>
      </c>
      <c r="FO86" s="51">
        <f t="shared" si="134"/>
        <v>1.3939999999995401</v>
      </c>
      <c r="FP86" s="51">
        <f t="shared" si="134"/>
        <v>1.3939999999995401</v>
      </c>
      <c r="FQ86" s="51">
        <f t="shared" si="134"/>
        <v>1.3939999999995401</v>
      </c>
      <c r="FR86" s="51">
        <f t="shared" si="134"/>
        <v>1.3939999999995401</v>
      </c>
      <c r="FS86" s="51">
        <f t="shared" si="134"/>
        <v>1.3939999999995401</v>
      </c>
      <c r="FT86" s="1">
        <f t="shared" si="238"/>
        <v>1</v>
      </c>
      <c r="FU86" s="1">
        <f t="shared" si="238"/>
        <v>2</v>
      </c>
      <c r="FV86" s="51">
        <f t="shared" si="236"/>
        <v>0.79200000000009263</v>
      </c>
      <c r="FW86" s="51">
        <f t="shared" si="236"/>
        <v>0.39600000000004631</v>
      </c>
      <c r="FX86" s="51">
        <f t="shared" si="236"/>
        <v>0.43500000000015193</v>
      </c>
      <c r="FY86" s="51">
        <f t="shared" si="236"/>
        <v>0.3569999999999407</v>
      </c>
      <c r="FZ86" s="51">
        <f t="shared" si="236"/>
        <v>0.43500000000015193</v>
      </c>
      <c r="GA86" s="1">
        <f t="shared" si="239"/>
        <v>0</v>
      </c>
      <c r="GB86" s="1">
        <f t="shared" si="239"/>
        <v>0</v>
      </c>
      <c r="GC86" s="51">
        <f t="shared" si="135"/>
        <v>0</v>
      </c>
      <c r="GD86" s="51" t="str">
        <f t="shared" si="135"/>
        <v/>
      </c>
      <c r="GE86" s="51">
        <f t="shared" si="135"/>
        <v>0</v>
      </c>
      <c r="GF86" s="51" t="str">
        <f t="shared" si="135"/>
        <v/>
      </c>
      <c r="GG86" s="51" t="str">
        <f t="shared" si="135"/>
        <v/>
      </c>
      <c r="GH86" s="1">
        <f t="shared" si="240"/>
        <v>0</v>
      </c>
      <c r="GI86" s="1">
        <f t="shared" si="240"/>
        <v>1</v>
      </c>
      <c r="GJ86" s="40">
        <f t="shared" si="136"/>
        <v>0.71400000000048092</v>
      </c>
      <c r="GK86" s="40">
        <f t="shared" si="136"/>
        <v>0.71400000000048092</v>
      </c>
      <c r="GL86" s="40">
        <f t="shared" si="136"/>
        <v>0.71400000000048092</v>
      </c>
      <c r="GM86" s="40">
        <f t="shared" si="136"/>
        <v>0.71400000000048092</v>
      </c>
      <c r="GN86" s="40">
        <f t="shared" si="136"/>
        <v>0.71400000000048092</v>
      </c>
    </row>
    <row r="87" spans="1:196" hidden="1" x14ac:dyDescent="0.25">
      <c r="A87">
        <v>3</v>
      </c>
      <c r="B87">
        <v>0</v>
      </c>
      <c r="C87">
        <v>1.9</v>
      </c>
      <c r="D87" s="11">
        <f t="shared" si="137"/>
        <v>2.2386192129629629E-2</v>
      </c>
      <c r="E87" s="11">
        <f t="shared" si="138"/>
        <v>2.2433645833333335E-2</v>
      </c>
      <c r="F87" s="1">
        <v>2</v>
      </c>
      <c r="G87" s="1" t="s">
        <v>288</v>
      </c>
      <c r="H87" s="5">
        <v>35</v>
      </c>
      <c r="I87" s="5"/>
      <c r="J87" s="5"/>
      <c r="K87" s="23">
        <f t="shared" si="139"/>
        <v>1</v>
      </c>
      <c r="L87" s="23">
        <f t="shared" si="140"/>
        <v>0</v>
      </c>
      <c r="M87" s="6">
        <f t="shared" si="141"/>
        <v>0</v>
      </c>
      <c r="N87" s="6">
        <f t="shared" si="142"/>
        <v>0</v>
      </c>
      <c r="O87" s="57">
        <f t="shared" si="143"/>
        <v>0</v>
      </c>
      <c r="P87" s="4">
        <v>2.236420138888889E-2</v>
      </c>
      <c r="Q87" s="4">
        <v>2.237226851851852E-2</v>
      </c>
      <c r="R87" s="4">
        <v>2.2373796296296294E-2</v>
      </c>
      <c r="S87" s="4">
        <v>2.2385844907407405E-2</v>
      </c>
      <c r="T87" s="16">
        <v>2.2373796296296294E-2</v>
      </c>
      <c r="U87" s="4">
        <v>2.2385844907407405E-2</v>
      </c>
      <c r="V87" s="4"/>
      <c r="W87" s="16"/>
      <c r="X87" s="4"/>
      <c r="Y87" s="4"/>
      <c r="Z87" s="16"/>
      <c r="AA87" s="4"/>
      <c r="AB87" s="4"/>
      <c r="AC87" s="16"/>
      <c r="AD87" s="4"/>
      <c r="AE87" s="4"/>
      <c r="AF87" s="4">
        <v>2.2386828703703704E-2</v>
      </c>
      <c r="AG87" s="4">
        <f t="shared" si="144"/>
        <v>2.2386192129629629E-2</v>
      </c>
      <c r="AH87" s="4" t="str">
        <f t="shared" si="145"/>
        <v>TO</v>
      </c>
      <c r="AI87" s="4" t="str">
        <f t="shared" si="132"/>
        <v/>
      </c>
      <c r="AJ87" s="5" t="s">
        <v>282</v>
      </c>
      <c r="AK87" s="19" t="s">
        <v>280</v>
      </c>
      <c r="AL87" s="5" t="s">
        <v>286</v>
      </c>
      <c r="AM87" s="5"/>
      <c r="AN87" s="19"/>
      <c r="AO87" s="5"/>
      <c r="AP87" s="5"/>
      <c r="AQ87" s="19"/>
      <c r="AR87" s="5"/>
      <c r="AS87" s="5"/>
      <c r="AT87" s="19"/>
      <c r="AU87" s="5"/>
      <c r="AV87" s="5"/>
      <c r="AW87" s="1" t="str">
        <f t="shared" si="146"/>
        <v>street</v>
      </c>
      <c r="AY87" s="1">
        <f t="shared" si="147"/>
        <v>1</v>
      </c>
      <c r="AZ87" s="1">
        <f t="shared" si="133"/>
        <v>2</v>
      </c>
      <c r="BA87" s="1">
        <f t="shared" si="148"/>
        <v>2</v>
      </c>
      <c r="BB87" s="1">
        <f t="shared" si="149"/>
        <v>0</v>
      </c>
      <c r="BC87" s="24">
        <f t="shared" si="150"/>
        <v>9.5949074074043461E-6</v>
      </c>
      <c r="BD87" s="24">
        <f t="shared" si="127"/>
        <v>1.2048611111110247E-5</v>
      </c>
      <c r="BE87" s="24" t="str">
        <f t="shared" si="127"/>
        <v/>
      </c>
      <c r="BF87" s="24" t="str">
        <f t="shared" si="127"/>
        <v/>
      </c>
      <c r="BG87" s="24" t="str">
        <f t="shared" si="127"/>
        <v/>
      </c>
      <c r="BH87" s="24" t="str">
        <f t="shared" si="127"/>
        <v/>
      </c>
      <c r="BI87" s="24" t="str">
        <f t="shared" si="235"/>
        <v/>
      </c>
      <c r="BJ87" s="24" t="str">
        <f t="shared" si="235"/>
        <v/>
      </c>
      <c r="BK87" s="24" t="str">
        <f t="shared" si="235"/>
        <v/>
      </c>
      <c r="BL87" s="24" t="str">
        <f t="shared" si="235"/>
        <v/>
      </c>
      <c r="BM87" s="24" t="str">
        <f t="shared" si="235"/>
        <v/>
      </c>
      <c r="BN87" s="24" t="str">
        <f t="shared" si="235"/>
        <v/>
      </c>
      <c r="BO87" s="24">
        <f t="shared" si="151"/>
        <v>3.4722222222449695E-7</v>
      </c>
      <c r="BQ87" s="24" t="str">
        <f t="shared" si="152"/>
        <v/>
      </c>
      <c r="BR87" s="24">
        <f t="shared" si="153"/>
        <v>1.2048611111110247E-5</v>
      </c>
      <c r="BS87" s="24" t="str">
        <f t="shared" si="154"/>
        <v/>
      </c>
      <c r="BT87" s="24" t="str">
        <f t="shared" si="155"/>
        <v/>
      </c>
      <c r="BU87" s="24" t="str">
        <f t="shared" si="156"/>
        <v/>
      </c>
      <c r="BV87" s="24" t="str">
        <f t="shared" si="157"/>
        <v/>
      </c>
      <c r="BW87" s="24" t="str">
        <f t="shared" si="158"/>
        <v/>
      </c>
      <c r="BX87" s="24" t="str">
        <f t="shared" si="159"/>
        <v/>
      </c>
      <c r="BY87" s="24" t="str">
        <f t="shared" si="160"/>
        <v/>
      </c>
      <c r="BZ87" s="24" t="str">
        <f t="shared" si="161"/>
        <v/>
      </c>
      <c r="CA87" s="24" t="str">
        <f t="shared" si="162"/>
        <v/>
      </c>
      <c r="CB87" s="24" t="str">
        <f t="shared" si="163"/>
        <v/>
      </c>
      <c r="CC87" s="24" t="str">
        <f t="shared" si="164"/>
        <v/>
      </c>
      <c r="CD87" s="1">
        <f t="shared" si="165"/>
        <v>0</v>
      </c>
      <c r="CE87" s="1">
        <f t="shared" si="166"/>
        <v>1</v>
      </c>
      <c r="CF87" s="24">
        <f t="shared" si="167"/>
        <v>1.2048611111110247E-5</v>
      </c>
      <c r="CG87" s="24">
        <f t="shared" si="168"/>
        <v>1.2048611111110247E-5</v>
      </c>
      <c r="CH87" s="24">
        <f t="shared" si="169"/>
        <v>1.2048611111110247E-5</v>
      </c>
      <c r="CI87" s="24">
        <f t="shared" si="170"/>
        <v>1.2048611111110247E-5</v>
      </c>
      <c r="CJ87" s="24">
        <f t="shared" si="171"/>
        <v>1.2048611111110247E-5</v>
      </c>
      <c r="CM87" s="24" t="str">
        <f t="shared" si="172"/>
        <v/>
      </c>
      <c r="CN87" s="24" t="str">
        <f t="shared" si="173"/>
        <v/>
      </c>
      <c r="CO87" s="24" t="str">
        <f t="shared" si="174"/>
        <v/>
      </c>
      <c r="CP87" s="24" t="str">
        <f t="shared" si="175"/>
        <v/>
      </c>
      <c r="CQ87" s="24" t="str">
        <f t="shared" si="176"/>
        <v/>
      </c>
      <c r="CR87" s="24" t="str">
        <f t="shared" si="177"/>
        <v/>
      </c>
      <c r="CS87" s="24" t="str">
        <f t="shared" si="178"/>
        <v/>
      </c>
      <c r="CT87" s="24" t="str">
        <f t="shared" si="179"/>
        <v/>
      </c>
      <c r="CU87" s="24" t="str">
        <f t="shared" si="180"/>
        <v/>
      </c>
      <c r="CV87" s="24" t="str">
        <f t="shared" si="181"/>
        <v/>
      </c>
      <c r="CW87" s="24" t="str">
        <f t="shared" si="182"/>
        <v/>
      </c>
      <c r="CX87" s="24" t="str">
        <f t="shared" si="183"/>
        <v/>
      </c>
      <c r="CY87" s="24">
        <f t="shared" si="184"/>
        <v>3.4722222222449695E-7</v>
      </c>
      <c r="CZ87" s="1">
        <f t="shared" si="185"/>
        <v>0</v>
      </c>
      <c r="DA87" s="1">
        <f t="shared" si="186"/>
        <v>1</v>
      </c>
      <c r="DB87" s="24">
        <f t="shared" si="187"/>
        <v>3.4722222222449695E-7</v>
      </c>
      <c r="DC87" s="24">
        <f t="shared" si="129"/>
        <v>3.4722222222449695E-7</v>
      </c>
      <c r="DD87" s="24">
        <f t="shared" si="188"/>
        <v>3.4722222222449695E-7</v>
      </c>
      <c r="DE87" s="24">
        <f t="shared" si="189"/>
        <v>3.4722222222449695E-7</v>
      </c>
      <c r="DF87" s="24">
        <f t="shared" si="190"/>
        <v>3.4722222222449695E-7</v>
      </c>
      <c r="DI87" s="24">
        <f t="shared" si="191"/>
        <v>9.5949074074043461E-6</v>
      </c>
      <c r="DJ87" s="24" t="str">
        <f t="shared" si="192"/>
        <v/>
      </c>
      <c r="DK87" s="24" t="str">
        <f t="shared" si="193"/>
        <v/>
      </c>
      <c r="DL87" s="24" t="str">
        <f t="shared" si="194"/>
        <v/>
      </c>
      <c r="DM87" s="24" t="str">
        <f t="shared" si="195"/>
        <v/>
      </c>
      <c r="DN87" s="24" t="str">
        <f t="shared" si="196"/>
        <v/>
      </c>
      <c r="DO87" s="24" t="str">
        <f t="shared" si="197"/>
        <v/>
      </c>
      <c r="DP87" s="24" t="str">
        <f t="shared" si="198"/>
        <v/>
      </c>
      <c r="DQ87" s="24" t="str">
        <f t="shared" si="199"/>
        <v/>
      </c>
      <c r="DR87" s="24" t="str">
        <f t="shared" si="200"/>
        <v/>
      </c>
      <c r="DS87" s="24" t="str">
        <f t="shared" si="201"/>
        <v/>
      </c>
      <c r="DT87" s="24" t="str">
        <f t="shared" si="202"/>
        <v/>
      </c>
      <c r="DU87" s="24" t="str">
        <f t="shared" si="203"/>
        <v/>
      </c>
      <c r="DV87" s="1">
        <f t="shared" si="204"/>
        <v>1</v>
      </c>
      <c r="DW87" s="1">
        <f t="shared" si="205"/>
        <v>1</v>
      </c>
      <c r="DX87" s="24">
        <f t="shared" si="206"/>
        <v>9.5949074074043461E-6</v>
      </c>
      <c r="DY87" s="24">
        <f t="shared" si="130"/>
        <v>9.5949074074043461E-6</v>
      </c>
      <c r="DZ87" s="24">
        <f t="shared" si="207"/>
        <v>9.5949074074043461E-6</v>
      </c>
      <c r="EA87" s="24">
        <f t="shared" si="208"/>
        <v>9.5949074074043461E-6</v>
      </c>
      <c r="EB87" s="24" t="str">
        <f t="shared" si="209"/>
        <v/>
      </c>
      <c r="EE87" s="24" t="str">
        <f t="shared" si="210"/>
        <v/>
      </c>
      <c r="EF87" s="24" t="str">
        <f t="shared" si="211"/>
        <v/>
      </c>
      <c r="EG87" s="24" t="str">
        <f t="shared" si="212"/>
        <v/>
      </c>
      <c r="EH87" s="24" t="str">
        <f t="shared" si="213"/>
        <v/>
      </c>
      <c r="EI87" s="24" t="str">
        <f t="shared" si="214"/>
        <v/>
      </c>
      <c r="EJ87" s="24" t="str">
        <f t="shared" si="215"/>
        <v/>
      </c>
      <c r="EK87" s="24" t="str">
        <f t="shared" si="216"/>
        <v/>
      </c>
      <c r="EL87" s="24" t="str">
        <f t="shared" si="217"/>
        <v/>
      </c>
      <c r="EM87" s="24" t="str">
        <f t="shared" si="218"/>
        <v/>
      </c>
      <c r="EN87" s="24" t="str">
        <f t="shared" si="219"/>
        <v/>
      </c>
      <c r="EO87" s="24" t="str">
        <f t="shared" si="220"/>
        <v/>
      </c>
      <c r="EP87" s="24" t="str">
        <f t="shared" si="221"/>
        <v/>
      </c>
      <c r="EQ87" s="24" t="str">
        <f t="shared" si="222"/>
        <v/>
      </c>
      <c r="ER87" s="1">
        <f t="shared" si="223"/>
        <v>0</v>
      </c>
      <c r="ES87" s="1">
        <f t="shared" si="224"/>
        <v>0</v>
      </c>
      <c r="ET87" s="24">
        <f t="shared" si="225"/>
        <v>0</v>
      </c>
      <c r="EU87" s="24" t="str">
        <f t="shared" si="131"/>
        <v/>
      </c>
      <c r="EV87" s="24">
        <f t="shared" si="226"/>
        <v>0</v>
      </c>
      <c r="EW87" s="24" t="str">
        <f t="shared" si="227"/>
        <v/>
      </c>
      <c r="EX87" s="24" t="str">
        <f t="shared" si="228"/>
        <v/>
      </c>
      <c r="EZ87" s="24">
        <f t="shared" si="229"/>
        <v>2.199074074073909E-5</v>
      </c>
      <c r="FA87" s="24">
        <f t="shared" si="230"/>
        <v>2.199074074074074E-5</v>
      </c>
      <c r="FB87" s="40">
        <f t="shared" si="231"/>
        <v>1.4256174366011898E-13</v>
      </c>
      <c r="FD87" s="24">
        <f t="shared" si="232"/>
        <v>9.5949074074043461E-6</v>
      </c>
      <c r="FE87" s="24">
        <f t="shared" si="233"/>
        <v>1.5277777777739088E-6</v>
      </c>
      <c r="FG87" s="49">
        <f>K87</f>
        <v>1</v>
      </c>
      <c r="FH87" s="8">
        <f>C87</f>
        <v>1.9</v>
      </c>
      <c r="FI87" s="49">
        <f>L87</f>
        <v>0</v>
      </c>
      <c r="FJ87" s="49">
        <f t="shared" si="241"/>
        <v>1</v>
      </c>
      <c r="FK87" s="49">
        <f t="shared" si="241"/>
        <v>2</v>
      </c>
      <c r="FL87" s="51">
        <f t="shared" si="234"/>
        <v>0.8289999999997355</v>
      </c>
      <c r="FM87" s="49">
        <f t="shared" si="237"/>
        <v>0</v>
      </c>
      <c r="FN87" s="49">
        <f t="shared" si="237"/>
        <v>1</v>
      </c>
      <c r="FO87" s="51">
        <f t="shared" si="134"/>
        <v>1.0409999999999253</v>
      </c>
      <c r="FP87" s="51">
        <f t="shared" si="134"/>
        <v>1.0409999999999253</v>
      </c>
      <c r="FQ87" s="51">
        <f t="shared" si="134"/>
        <v>1.0409999999999253</v>
      </c>
      <c r="FR87" s="51">
        <f t="shared" si="134"/>
        <v>1.0409999999999253</v>
      </c>
      <c r="FS87" s="51">
        <f t="shared" si="134"/>
        <v>1.0409999999999253</v>
      </c>
      <c r="FT87" s="1">
        <f t="shared" si="238"/>
        <v>0</v>
      </c>
      <c r="FU87" s="1">
        <f t="shared" si="238"/>
        <v>1</v>
      </c>
      <c r="FV87" s="51">
        <f t="shared" si="236"/>
        <v>3.0000000000196536E-2</v>
      </c>
      <c r="FW87" s="51">
        <f t="shared" si="236"/>
        <v>3.0000000000196536E-2</v>
      </c>
      <c r="FX87" s="51">
        <f t="shared" si="236"/>
        <v>3.0000000000196536E-2</v>
      </c>
      <c r="FY87" s="51">
        <f t="shared" si="236"/>
        <v>3.0000000000196536E-2</v>
      </c>
      <c r="FZ87" s="51">
        <f t="shared" si="236"/>
        <v>3.0000000000196536E-2</v>
      </c>
      <c r="GA87" s="1">
        <f t="shared" si="239"/>
        <v>1</v>
      </c>
      <c r="GB87" s="1">
        <f t="shared" si="239"/>
        <v>1</v>
      </c>
      <c r="GC87" s="51">
        <f t="shared" si="135"/>
        <v>0.8289999999997355</v>
      </c>
      <c r="GD87" s="51">
        <f t="shared" si="135"/>
        <v>0.8289999999997355</v>
      </c>
      <c r="GE87" s="51">
        <f t="shared" si="135"/>
        <v>0.8289999999997355</v>
      </c>
      <c r="GF87" s="51">
        <f t="shared" si="135"/>
        <v>0.8289999999997355</v>
      </c>
      <c r="GG87" s="51" t="str">
        <f t="shared" si="135"/>
        <v/>
      </c>
      <c r="GH87" s="1">
        <f t="shared" si="240"/>
        <v>0</v>
      </c>
      <c r="GI87" s="1">
        <f t="shared" si="240"/>
        <v>0</v>
      </c>
      <c r="GJ87" s="40">
        <f t="shared" si="136"/>
        <v>0</v>
      </c>
      <c r="GK87" s="40" t="str">
        <f t="shared" si="136"/>
        <v/>
      </c>
      <c r="GL87" s="40">
        <f t="shared" si="136"/>
        <v>0</v>
      </c>
      <c r="GM87" s="40" t="str">
        <f t="shared" si="136"/>
        <v/>
      </c>
      <c r="GN87" s="40" t="str">
        <f t="shared" si="136"/>
        <v/>
      </c>
    </row>
    <row r="88" spans="1:196" hidden="1" x14ac:dyDescent="0.25">
      <c r="A88">
        <v>3</v>
      </c>
      <c r="B88">
        <v>0</v>
      </c>
      <c r="C88">
        <v>2.2999999999999998</v>
      </c>
      <c r="D88" s="11">
        <f t="shared" si="137"/>
        <v>3.0488344907407407E-2</v>
      </c>
      <c r="E88" s="11">
        <f t="shared" si="138"/>
        <v>3.053116898148148E-2</v>
      </c>
      <c r="F88" s="1">
        <v>2</v>
      </c>
      <c r="G88" s="1" t="s">
        <v>288</v>
      </c>
      <c r="H88" s="5">
        <v>36</v>
      </c>
      <c r="I88" s="5"/>
      <c r="J88" s="5"/>
      <c r="K88" s="23">
        <f t="shared" si="139"/>
        <v>1</v>
      </c>
      <c r="L88" s="23">
        <f t="shared" si="140"/>
        <v>0</v>
      </c>
      <c r="M88" s="6">
        <f t="shared" si="141"/>
        <v>0</v>
      </c>
      <c r="N88" s="6">
        <f t="shared" si="142"/>
        <v>0</v>
      </c>
      <c r="O88" s="57">
        <f t="shared" si="143"/>
        <v>1</v>
      </c>
      <c r="P88" s="4">
        <v>3.0461724537037035E-2</v>
      </c>
      <c r="Q88" s="4">
        <v>3.0466446759259261E-2</v>
      </c>
      <c r="R88" s="4">
        <v>3.0467824074074071E-2</v>
      </c>
      <c r="S88" s="4"/>
      <c r="T88" s="16">
        <v>3.0467824074074071E-2</v>
      </c>
      <c r="U88" s="4"/>
      <c r="V88" s="4"/>
      <c r="W88" s="16"/>
      <c r="X88" s="4"/>
      <c r="Y88" s="4"/>
      <c r="Z88" s="16"/>
      <c r="AA88" s="4"/>
      <c r="AB88" s="4"/>
      <c r="AC88" s="16"/>
      <c r="AD88" s="4"/>
      <c r="AE88" s="4"/>
      <c r="AF88" s="4">
        <v>3.0489074074074071E-2</v>
      </c>
      <c r="AG88" s="4">
        <f t="shared" si="144"/>
        <v>3.0488344907407407E-2</v>
      </c>
      <c r="AH88" s="4" t="str">
        <f t="shared" si="145"/>
        <v>TO</v>
      </c>
      <c r="AI88" s="4" t="str">
        <f t="shared" si="132"/>
        <v/>
      </c>
      <c r="AJ88" s="5" t="s">
        <v>282</v>
      </c>
      <c r="AK88" s="19" t="s">
        <v>280</v>
      </c>
      <c r="AL88" s="5"/>
      <c r="AM88" s="5"/>
      <c r="AN88" s="19"/>
      <c r="AO88" s="5"/>
      <c r="AP88" s="5"/>
      <c r="AQ88" s="19"/>
      <c r="AR88" s="5"/>
      <c r="AS88" s="5"/>
      <c r="AT88" s="19"/>
      <c r="AU88" s="5"/>
      <c r="AV88" s="5"/>
      <c r="AW88" s="1" t="str">
        <f t="shared" si="146"/>
        <v>ic</v>
      </c>
      <c r="AY88" s="1">
        <f t="shared" si="147"/>
        <v>1</v>
      </c>
      <c r="AZ88" s="1">
        <f t="shared" si="133"/>
        <v>1</v>
      </c>
      <c r="BA88" s="1">
        <f t="shared" si="148"/>
        <v>1</v>
      </c>
      <c r="BB88" s="1">
        <f t="shared" si="149"/>
        <v>0</v>
      </c>
      <c r="BC88" s="24">
        <f t="shared" si="150"/>
        <v>6.099537037035363E-6</v>
      </c>
      <c r="BD88" s="24" t="str">
        <f t="shared" si="127"/>
        <v/>
      </c>
      <c r="BE88" s="24" t="str">
        <f t="shared" si="127"/>
        <v/>
      </c>
      <c r="BF88" s="24" t="str">
        <f t="shared" si="127"/>
        <v/>
      </c>
      <c r="BG88" s="24" t="str">
        <f t="shared" si="127"/>
        <v/>
      </c>
      <c r="BH88" s="24" t="str">
        <f t="shared" si="127"/>
        <v/>
      </c>
      <c r="BI88" s="24" t="str">
        <f t="shared" si="235"/>
        <v/>
      </c>
      <c r="BJ88" s="24" t="str">
        <f t="shared" si="235"/>
        <v/>
      </c>
      <c r="BK88" s="24" t="str">
        <f t="shared" si="235"/>
        <v/>
      </c>
      <c r="BL88" s="24" t="str">
        <f t="shared" si="235"/>
        <v/>
      </c>
      <c r="BM88" s="24" t="str">
        <f t="shared" si="235"/>
        <v/>
      </c>
      <c r="BN88" s="24" t="str">
        <f t="shared" si="235"/>
        <v/>
      </c>
      <c r="BO88" s="24">
        <f t="shared" si="151"/>
        <v>2.0520833333335931E-5</v>
      </c>
      <c r="BQ88" s="24" t="str">
        <f t="shared" si="152"/>
        <v/>
      </c>
      <c r="BR88" s="24" t="str">
        <f t="shared" si="153"/>
        <v/>
      </c>
      <c r="BS88" s="24" t="str">
        <f t="shared" si="154"/>
        <v/>
      </c>
      <c r="BT88" s="24" t="str">
        <f t="shared" si="155"/>
        <v/>
      </c>
      <c r="BU88" s="24" t="str">
        <f t="shared" si="156"/>
        <v/>
      </c>
      <c r="BV88" s="24" t="str">
        <f t="shared" si="157"/>
        <v/>
      </c>
      <c r="BW88" s="24" t="str">
        <f t="shared" si="158"/>
        <v/>
      </c>
      <c r="BX88" s="24" t="str">
        <f t="shared" si="159"/>
        <v/>
      </c>
      <c r="BY88" s="24" t="str">
        <f t="shared" si="160"/>
        <v/>
      </c>
      <c r="BZ88" s="24" t="str">
        <f t="shared" si="161"/>
        <v/>
      </c>
      <c r="CA88" s="24" t="str">
        <f t="shared" si="162"/>
        <v/>
      </c>
      <c r="CB88" s="24" t="str">
        <f t="shared" si="163"/>
        <v/>
      </c>
      <c r="CC88" s="24">
        <f t="shared" si="164"/>
        <v>2.0520833333335931E-5</v>
      </c>
      <c r="CD88" s="1">
        <f t="shared" si="165"/>
        <v>0</v>
      </c>
      <c r="CE88" s="1">
        <f t="shared" si="166"/>
        <v>1</v>
      </c>
      <c r="CF88" s="24">
        <f t="shared" si="167"/>
        <v>2.0520833333335931E-5</v>
      </c>
      <c r="CG88" s="24">
        <f t="shared" si="168"/>
        <v>2.0520833333335931E-5</v>
      </c>
      <c r="CH88" s="24">
        <f t="shared" si="169"/>
        <v>2.0520833333335931E-5</v>
      </c>
      <c r="CI88" s="24">
        <f t="shared" si="170"/>
        <v>2.0520833333335931E-5</v>
      </c>
      <c r="CJ88" s="24">
        <f t="shared" si="171"/>
        <v>2.0520833333335931E-5</v>
      </c>
      <c r="CM88" s="24" t="str">
        <f t="shared" si="172"/>
        <v/>
      </c>
      <c r="CN88" s="24" t="str">
        <f t="shared" si="173"/>
        <v/>
      </c>
      <c r="CO88" s="24" t="str">
        <f t="shared" si="174"/>
        <v/>
      </c>
      <c r="CP88" s="24" t="str">
        <f t="shared" si="175"/>
        <v/>
      </c>
      <c r="CQ88" s="24" t="str">
        <f t="shared" si="176"/>
        <v/>
      </c>
      <c r="CR88" s="24" t="str">
        <f t="shared" si="177"/>
        <v/>
      </c>
      <c r="CS88" s="24" t="str">
        <f t="shared" si="178"/>
        <v/>
      </c>
      <c r="CT88" s="24" t="str">
        <f t="shared" si="179"/>
        <v/>
      </c>
      <c r="CU88" s="24" t="str">
        <f t="shared" si="180"/>
        <v/>
      </c>
      <c r="CV88" s="24" t="str">
        <f t="shared" si="181"/>
        <v/>
      </c>
      <c r="CW88" s="24" t="str">
        <f t="shared" si="182"/>
        <v/>
      </c>
      <c r="CX88" s="24" t="str">
        <f t="shared" si="183"/>
        <v/>
      </c>
      <c r="CY88" s="24" t="str">
        <f t="shared" si="184"/>
        <v/>
      </c>
      <c r="CZ88" s="1">
        <f t="shared" si="185"/>
        <v>0</v>
      </c>
      <c r="DA88" s="1">
        <f t="shared" si="186"/>
        <v>0</v>
      </c>
      <c r="DB88" s="24">
        <f t="shared" si="187"/>
        <v>0</v>
      </c>
      <c r="DC88" s="24" t="str">
        <f t="shared" si="129"/>
        <v/>
      </c>
      <c r="DD88" s="24">
        <f t="shared" si="188"/>
        <v>0</v>
      </c>
      <c r="DE88" s="24" t="str">
        <f t="shared" si="189"/>
        <v/>
      </c>
      <c r="DF88" s="24" t="str">
        <f t="shared" si="190"/>
        <v/>
      </c>
      <c r="DI88" s="24">
        <f t="shared" si="191"/>
        <v>6.099537037035363E-6</v>
      </c>
      <c r="DJ88" s="24" t="str">
        <f t="shared" si="192"/>
        <v/>
      </c>
      <c r="DK88" s="24" t="str">
        <f t="shared" si="193"/>
        <v/>
      </c>
      <c r="DL88" s="24" t="str">
        <f t="shared" si="194"/>
        <v/>
      </c>
      <c r="DM88" s="24" t="str">
        <f t="shared" si="195"/>
        <v/>
      </c>
      <c r="DN88" s="24" t="str">
        <f t="shared" si="196"/>
        <v/>
      </c>
      <c r="DO88" s="24" t="str">
        <f t="shared" si="197"/>
        <v/>
      </c>
      <c r="DP88" s="24" t="str">
        <f t="shared" si="198"/>
        <v/>
      </c>
      <c r="DQ88" s="24" t="str">
        <f t="shared" si="199"/>
        <v/>
      </c>
      <c r="DR88" s="24" t="str">
        <f t="shared" si="200"/>
        <v/>
      </c>
      <c r="DS88" s="24" t="str">
        <f t="shared" si="201"/>
        <v/>
      </c>
      <c r="DT88" s="24" t="str">
        <f t="shared" si="202"/>
        <v/>
      </c>
      <c r="DU88" s="24" t="str">
        <f t="shared" si="203"/>
        <v/>
      </c>
      <c r="DV88" s="1">
        <f t="shared" si="204"/>
        <v>1</v>
      </c>
      <c r="DW88" s="1">
        <f t="shared" si="205"/>
        <v>1</v>
      </c>
      <c r="DX88" s="24">
        <f t="shared" si="206"/>
        <v>6.099537037035363E-6</v>
      </c>
      <c r="DY88" s="24">
        <f t="shared" si="130"/>
        <v>6.099537037035363E-6</v>
      </c>
      <c r="DZ88" s="24">
        <f t="shared" si="207"/>
        <v>6.099537037035363E-6</v>
      </c>
      <c r="EA88" s="24">
        <f t="shared" si="208"/>
        <v>6.099537037035363E-6</v>
      </c>
      <c r="EB88" s="24" t="str">
        <f t="shared" si="209"/>
        <v/>
      </c>
      <c r="EE88" s="24" t="str">
        <f t="shared" si="210"/>
        <v/>
      </c>
      <c r="EF88" s="24" t="str">
        <f t="shared" si="211"/>
        <v/>
      </c>
      <c r="EG88" s="24" t="str">
        <f t="shared" si="212"/>
        <v/>
      </c>
      <c r="EH88" s="24" t="str">
        <f t="shared" si="213"/>
        <v/>
      </c>
      <c r="EI88" s="24" t="str">
        <f t="shared" si="214"/>
        <v/>
      </c>
      <c r="EJ88" s="24" t="str">
        <f t="shared" si="215"/>
        <v/>
      </c>
      <c r="EK88" s="24" t="str">
        <f t="shared" si="216"/>
        <v/>
      </c>
      <c r="EL88" s="24" t="str">
        <f t="shared" si="217"/>
        <v/>
      </c>
      <c r="EM88" s="24" t="str">
        <f t="shared" si="218"/>
        <v/>
      </c>
      <c r="EN88" s="24" t="str">
        <f t="shared" si="219"/>
        <v/>
      </c>
      <c r="EO88" s="24" t="str">
        <f t="shared" si="220"/>
        <v/>
      </c>
      <c r="EP88" s="24" t="str">
        <f t="shared" si="221"/>
        <v/>
      </c>
      <c r="EQ88" s="24" t="str">
        <f t="shared" si="222"/>
        <v/>
      </c>
      <c r="ER88" s="1">
        <f t="shared" si="223"/>
        <v>0</v>
      </c>
      <c r="ES88" s="1">
        <f t="shared" si="224"/>
        <v>0</v>
      </c>
      <c r="ET88" s="24">
        <f t="shared" si="225"/>
        <v>0</v>
      </c>
      <c r="EU88" s="24" t="str">
        <f t="shared" si="131"/>
        <v/>
      </c>
      <c r="EV88" s="24">
        <f t="shared" si="226"/>
        <v>0</v>
      </c>
      <c r="EW88" s="24" t="str">
        <f t="shared" si="227"/>
        <v/>
      </c>
      <c r="EX88" s="24" t="str">
        <f t="shared" si="228"/>
        <v/>
      </c>
      <c r="EZ88" s="24">
        <f t="shared" si="229"/>
        <v>2.6620370370371294E-5</v>
      </c>
      <c r="FA88" s="24">
        <f t="shared" si="230"/>
        <v>2.6620370370370369E-5</v>
      </c>
      <c r="FB88" s="40">
        <f t="shared" si="231"/>
        <v>-7.9916542133906532E-14</v>
      </c>
      <c r="FD88" s="24">
        <f t="shared" si="232"/>
        <v>6.099537037035363E-6</v>
      </c>
      <c r="FE88" s="24">
        <f t="shared" si="233"/>
        <v>1.3773148148099601E-6</v>
      </c>
      <c r="FG88" s="49">
        <f>K88</f>
        <v>1</v>
      </c>
      <c r="FH88" s="8">
        <f>C88</f>
        <v>2.2999999999999998</v>
      </c>
      <c r="FI88" s="49">
        <f>L88</f>
        <v>0</v>
      </c>
      <c r="FJ88" s="49">
        <f t="shared" si="241"/>
        <v>1</v>
      </c>
      <c r="FK88" s="49">
        <f t="shared" si="241"/>
        <v>1</v>
      </c>
      <c r="FL88" s="51">
        <f t="shared" si="234"/>
        <v>0.52699999999985536</v>
      </c>
      <c r="FM88" s="49">
        <f t="shared" si="237"/>
        <v>0</v>
      </c>
      <c r="FN88" s="49">
        <f t="shared" si="237"/>
        <v>1</v>
      </c>
      <c r="FO88" s="51">
        <f t="shared" si="134"/>
        <v>1.7730000000002244</v>
      </c>
      <c r="FP88" s="51">
        <f t="shared" si="134"/>
        <v>1.7730000000002244</v>
      </c>
      <c r="FQ88" s="51">
        <f t="shared" si="134"/>
        <v>1.7730000000002244</v>
      </c>
      <c r="FR88" s="51">
        <f t="shared" si="134"/>
        <v>1.7730000000002244</v>
      </c>
      <c r="FS88" s="51">
        <f t="shared" si="134"/>
        <v>1.7730000000002244</v>
      </c>
      <c r="FT88" s="1">
        <f t="shared" si="238"/>
        <v>0</v>
      </c>
      <c r="FU88" s="1">
        <f t="shared" si="238"/>
        <v>0</v>
      </c>
      <c r="FV88" s="51">
        <f t="shared" si="236"/>
        <v>0</v>
      </c>
      <c r="FW88" s="51" t="str">
        <f t="shared" si="236"/>
        <v/>
      </c>
      <c r="FX88" s="51">
        <f t="shared" si="236"/>
        <v>0</v>
      </c>
      <c r="FY88" s="51" t="str">
        <f t="shared" si="236"/>
        <v/>
      </c>
      <c r="FZ88" s="51" t="str">
        <f t="shared" si="236"/>
        <v/>
      </c>
      <c r="GA88" s="1">
        <f t="shared" si="239"/>
        <v>1</v>
      </c>
      <c r="GB88" s="1">
        <f t="shared" si="239"/>
        <v>1</v>
      </c>
      <c r="GC88" s="51">
        <f t="shared" si="135"/>
        <v>0.52699999999985536</v>
      </c>
      <c r="GD88" s="51">
        <f t="shared" si="135"/>
        <v>0.52699999999985536</v>
      </c>
      <c r="GE88" s="51">
        <f t="shared" si="135"/>
        <v>0.52699999999985536</v>
      </c>
      <c r="GF88" s="51">
        <f t="shared" si="135"/>
        <v>0.52699999999985536</v>
      </c>
      <c r="GG88" s="51" t="str">
        <f t="shared" si="135"/>
        <v/>
      </c>
      <c r="GH88" s="1">
        <f t="shared" si="240"/>
        <v>0</v>
      </c>
      <c r="GI88" s="1">
        <f t="shared" si="240"/>
        <v>0</v>
      </c>
      <c r="GJ88" s="40">
        <f t="shared" si="136"/>
        <v>0</v>
      </c>
      <c r="GK88" s="40" t="str">
        <f t="shared" si="136"/>
        <v/>
      </c>
      <c r="GL88" s="40">
        <f t="shared" si="136"/>
        <v>0</v>
      </c>
      <c r="GM88" s="40" t="str">
        <f t="shared" si="136"/>
        <v/>
      </c>
      <c r="GN88" s="40" t="str">
        <f t="shared" si="136"/>
        <v/>
      </c>
    </row>
    <row r="89" spans="1:196" hidden="1" x14ac:dyDescent="0.25">
      <c r="A89">
        <v>3</v>
      </c>
      <c r="B89">
        <v>0</v>
      </c>
      <c r="C89">
        <v>1.6</v>
      </c>
      <c r="D89" s="11">
        <f t="shared" si="137"/>
        <v>2.802298611111111E-2</v>
      </c>
      <c r="E89" s="11">
        <f t="shared" si="138"/>
        <v>2.8073912037037036E-2</v>
      </c>
      <c r="F89" s="1">
        <v>2</v>
      </c>
      <c r="G89" s="1" t="s">
        <v>288</v>
      </c>
      <c r="H89" s="5">
        <v>37</v>
      </c>
      <c r="I89" s="5"/>
      <c r="J89" s="5"/>
      <c r="K89" s="23">
        <f t="shared" si="139"/>
        <v>1</v>
      </c>
      <c r="L89" s="23">
        <f t="shared" si="140"/>
        <v>0</v>
      </c>
      <c r="M89" s="6">
        <f t="shared" si="141"/>
        <v>0</v>
      </c>
      <c r="N89" s="6">
        <f t="shared" si="142"/>
        <v>0</v>
      </c>
      <c r="O89" s="57">
        <f t="shared" si="143"/>
        <v>0</v>
      </c>
      <c r="P89" s="4">
        <v>2.8004467592592591E-2</v>
      </c>
      <c r="Q89" s="4">
        <v>2.801056712962963E-2</v>
      </c>
      <c r="R89" s="4">
        <v>2.8011944444444447E-2</v>
      </c>
      <c r="S89" s="4">
        <v>2.8017650462962961E-2</v>
      </c>
      <c r="T89" s="16">
        <v>2.8011944444444447E-2</v>
      </c>
      <c r="U89" s="4">
        <v>2.8017650462962961E-2</v>
      </c>
      <c r="V89" s="4">
        <v>2.8020208333333334E-2</v>
      </c>
      <c r="W89" s="16"/>
      <c r="X89" s="4"/>
      <c r="Y89" s="4"/>
      <c r="Z89" s="16"/>
      <c r="AA89" s="4"/>
      <c r="AB89" s="4"/>
      <c r="AC89" s="16"/>
      <c r="AD89" s="4"/>
      <c r="AE89" s="4"/>
      <c r="AF89" s="4">
        <v>2.8023356481481482E-2</v>
      </c>
      <c r="AG89" s="4">
        <f t="shared" si="144"/>
        <v>2.802298611111111E-2</v>
      </c>
      <c r="AH89" s="4" t="str">
        <f t="shared" si="145"/>
        <v>TO</v>
      </c>
      <c r="AI89" s="4" t="str">
        <f t="shared" si="132"/>
        <v/>
      </c>
      <c r="AJ89" s="5" t="s">
        <v>282</v>
      </c>
      <c r="AK89" s="19" t="s">
        <v>280</v>
      </c>
      <c r="AL89" s="5" t="s">
        <v>286</v>
      </c>
      <c r="AM89" s="5" t="s">
        <v>280</v>
      </c>
      <c r="AN89" s="19"/>
      <c r="AO89" s="5"/>
      <c r="AP89" s="5"/>
      <c r="AQ89" s="19"/>
      <c r="AR89" s="5"/>
      <c r="AS89" s="5"/>
      <c r="AT89" s="19"/>
      <c r="AU89" s="5"/>
      <c r="AV89" s="5"/>
      <c r="AW89" s="1" t="str">
        <f t="shared" si="146"/>
        <v>ic</v>
      </c>
      <c r="AY89" s="1">
        <f t="shared" si="147"/>
        <v>1</v>
      </c>
      <c r="AZ89" s="1">
        <f t="shared" si="133"/>
        <v>3</v>
      </c>
      <c r="BA89" s="1">
        <f t="shared" si="148"/>
        <v>3</v>
      </c>
      <c r="BB89" s="1">
        <f t="shared" si="149"/>
        <v>0</v>
      </c>
      <c r="BC89" s="24">
        <f t="shared" si="150"/>
        <v>7.4768518518557314E-6</v>
      </c>
      <c r="BD89" s="24">
        <f t="shared" si="127"/>
        <v>5.7060185185142664E-6</v>
      </c>
      <c r="BE89" s="24">
        <f t="shared" si="127"/>
        <v>2.5578703703732497E-6</v>
      </c>
      <c r="BF89" s="24" t="str">
        <f t="shared" si="127"/>
        <v/>
      </c>
      <c r="BG89" s="24" t="str">
        <f t="shared" si="127"/>
        <v/>
      </c>
      <c r="BH89" s="24" t="str">
        <f t="shared" si="127"/>
        <v/>
      </c>
      <c r="BI89" s="24" t="str">
        <f t="shared" si="235"/>
        <v/>
      </c>
      <c r="BJ89" s="24" t="str">
        <f t="shared" si="235"/>
        <v/>
      </c>
      <c r="BK89" s="24" t="str">
        <f t="shared" si="235"/>
        <v/>
      </c>
      <c r="BL89" s="24" t="str">
        <f t="shared" si="235"/>
        <v/>
      </c>
      <c r="BM89" s="24" t="str">
        <f t="shared" si="235"/>
        <v/>
      </c>
      <c r="BN89" s="24" t="str">
        <f t="shared" si="235"/>
        <v/>
      </c>
      <c r="BO89" s="24">
        <f t="shared" si="151"/>
        <v>2.7777777777751589E-6</v>
      </c>
      <c r="BQ89" s="24" t="str">
        <f t="shared" si="152"/>
        <v/>
      </c>
      <c r="BR89" s="24">
        <f t="shared" si="153"/>
        <v>5.7060185185142664E-6</v>
      </c>
      <c r="BS89" s="24" t="str">
        <f t="shared" si="154"/>
        <v/>
      </c>
      <c r="BT89" s="24" t="str">
        <f t="shared" si="155"/>
        <v/>
      </c>
      <c r="BU89" s="24" t="str">
        <f t="shared" si="156"/>
        <v/>
      </c>
      <c r="BV89" s="24" t="str">
        <f t="shared" si="157"/>
        <v/>
      </c>
      <c r="BW89" s="24" t="str">
        <f t="shared" si="158"/>
        <v/>
      </c>
      <c r="BX89" s="24" t="str">
        <f t="shared" si="159"/>
        <v/>
      </c>
      <c r="BY89" s="24" t="str">
        <f t="shared" si="160"/>
        <v/>
      </c>
      <c r="BZ89" s="24" t="str">
        <f t="shared" si="161"/>
        <v/>
      </c>
      <c r="CA89" s="24" t="str">
        <f t="shared" si="162"/>
        <v/>
      </c>
      <c r="CB89" s="24" t="str">
        <f t="shared" si="163"/>
        <v/>
      </c>
      <c r="CC89" s="24">
        <f t="shared" si="164"/>
        <v>2.7777777777751589E-6</v>
      </c>
      <c r="CD89" s="1">
        <f t="shared" si="165"/>
        <v>0</v>
      </c>
      <c r="CE89" s="1">
        <f t="shared" si="166"/>
        <v>2</v>
      </c>
      <c r="CF89" s="24">
        <f t="shared" si="167"/>
        <v>8.4837962962894253E-6</v>
      </c>
      <c r="CG89" s="24">
        <f t="shared" si="168"/>
        <v>4.2418981481447127E-6</v>
      </c>
      <c r="CH89" s="24">
        <f t="shared" si="169"/>
        <v>5.7060185185142664E-6</v>
      </c>
      <c r="CI89" s="24">
        <f t="shared" si="170"/>
        <v>5.7060185185142664E-6</v>
      </c>
      <c r="CJ89" s="24">
        <f t="shared" si="171"/>
        <v>5.7060185185142664E-6</v>
      </c>
      <c r="CM89" s="24" t="str">
        <f t="shared" si="172"/>
        <v/>
      </c>
      <c r="CN89" s="24" t="str">
        <f t="shared" si="173"/>
        <v/>
      </c>
      <c r="CO89" s="24">
        <f t="shared" si="174"/>
        <v>2.5578703703732497E-6</v>
      </c>
      <c r="CP89" s="24" t="str">
        <f t="shared" si="175"/>
        <v/>
      </c>
      <c r="CQ89" s="24" t="str">
        <f t="shared" si="176"/>
        <v/>
      </c>
      <c r="CR89" s="24" t="str">
        <f t="shared" si="177"/>
        <v/>
      </c>
      <c r="CS89" s="24" t="str">
        <f t="shared" si="178"/>
        <v/>
      </c>
      <c r="CT89" s="24" t="str">
        <f t="shared" si="179"/>
        <v/>
      </c>
      <c r="CU89" s="24" t="str">
        <f t="shared" si="180"/>
        <v/>
      </c>
      <c r="CV89" s="24" t="str">
        <f t="shared" si="181"/>
        <v/>
      </c>
      <c r="CW89" s="24" t="str">
        <f t="shared" si="182"/>
        <v/>
      </c>
      <c r="CX89" s="24" t="str">
        <f t="shared" si="183"/>
        <v/>
      </c>
      <c r="CY89" s="24" t="str">
        <f t="shared" si="184"/>
        <v/>
      </c>
      <c r="CZ89" s="1">
        <f t="shared" si="185"/>
        <v>0</v>
      </c>
      <c r="DA89" s="1">
        <f t="shared" si="186"/>
        <v>1</v>
      </c>
      <c r="DB89" s="24">
        <f t="shared" si="187"/>
        <v>2.5578703703732497E-6</v>
      </c>
      <c r="DC89" s="24">
        <f t="shared" si="129"/>
        <v>2.5578703703732497E-6</v>
      </c>
      <c r="DD89" s="24">
        <f t="shared" si="188"/>
        <v>2.5578703703732497E-6</v>
      </c>
      <c r="DE89" s="24">
        <f t="shared" si="189"/>
        <v>2.5578703703732497E-6</v>
      </c>
      <c r="DF89" s="24">
        <f t="shared" si="190"/>
        <v>2.5578703703732497E-6</v>
      </c>
      <c r="DI89" s="24">
        <f t="shared" si="191"/>
        <v>7.4768518518557314E-6</v>
      </c>
      <c r="DJ89" s="24" t="str">
        <f t="shared" si="192"/>
        <v/>
      </c>
      <c r="DK89" s="24" t="str">
        <f t="shared" si="193"/>
        <v/>
      </c>
      <c r="DL89" s="24" t="str">
        <f t="shared" si="194"/>
        <v/>
      </c>
      <c r="DM89" s="24" t="str">
        <f t="shared" si="195"/>
        <v/>
      </c>
      <c r="DN89" s="24" t="str">
        <f t="shared" si="196"/>
        <v/>
      </c>
      <c r="DO89" s="24" t="str">
        <f t="shared" si="197"/>
        <v/>
      </c>
      <c r="DP89" s="24" t="str">
        <f t="shared" si="198"/>
        <v/>
      </c>
      <c r="DQ89" s="24" t="str">
        <f t="shared" si="199"/>
        <v/>
      </c>
      <c r="DR89" s="24" t="str">
        <f t="shared" si="200"/>
        <v/>
      </c>
      <c r="DS89" s="24" t="str">
        <f t="shared" si="201"/>
        <v/>
      </c>
      <c r="DT89" s="24" t="str">
        <f t="shared" si="202"/>
        <v/>
      </c>
      <c r="DU89" s="24" t="str">
        <f t="shared" si="203"/>
        <v/>
      </c>
      <c r="DV89" s="1">
        <f t="shared" si="204"/>
        <v>1</v>
      </c>
      <c r="DW89" s="1">
        <f t="shared" si="205"/>
        <v>1</v>
      </c>
      <c r="DX89" s="24">
        <f t="shared" si="206"/>
        <v>7.4768518518557314E-6</v>
      </c>
      <c r="DY89" s="24">
        <f t="shared" si="130"/>
        <v>7.4768518518557314E-6</v>
      </c>
      <c r="DZ89" s="24">
        <f t="shared" si="207"/>
        <v>7.4768518518557314E-6</v>
      </c>
      <c r="EA89" s="24">
        <f t="shared" si="208"/>
        <v>7.4768518518557314E-6</v>
      </c>
      <c r="EB89" s="24" t="str">
        <f t="shared" si="209"/>
        <v/>
      </c>
      <c r="EE89" s="24" t="str">
        <f t="shared" si="210"/>
        <v/>
      </c>
      <c r="EF89" s="24" t="str">
        <f t="shared" si="211"/>
        <v/>
      </c>
      <c r="EG89" s="24" t="str">
        <f t="shared" si="212"/>
        <v/>
      </c>
      <c r="EH89" s="24" t="str">
        <f t="shared" si="213"/>
        <v/>
      </c>
      <c r="EI89" s="24" t="str">
        <f t="shared" si="214"/>
        <v/>
      </c>
      <c r="EJ89" s="24" t="str">
        <f t="shared" si="215"/>
        <v/>
      </c>
      <c r="EK89" s="24" t="str">
        <f t="shared" si="216"/>
        <v/>
      </c>
      <c r="EL89" s="24" t="str">
        <f t="shared" si="217"/>
        <v/>
      </c>
      <c r="EM89" s="24" t="str">
        <f t="shared" si="218"/>
        <v/>
      </c>
      <c r="EN89" s="24" t="str">
        <f t="shared" si="219"/>
        <v/>
      </c>
      <c r="EO89" s="24" t="str">
        <f t="shared" si="220"/>
        <v/>
      </c>
      <c r="EP89" s="24" t="str">
        <f t="shared" si="221"/>
        <v/>
      </c>
      <c r="EQ89" s="24" t="str">
        <f t="shared" si="222"/>
        <v/>
      </c>
      <c r="ER89" s="1">
        <f t="shared" si="223"/>
        <v>0</v>
      </c>
      <c r="ES89" s="1">
        <f t="shared" si="224"/>
        <v>0</v>
      </c>
      <c r="ET89" s="24">
        <f t="shared" si="225"/>
        <v>0</v>
      </c>
      <c r="EU89" s="24" t="str">
        <f t="shared" si="131"/>
        <v/>
      </c>
      <c r="EV89" s="24">
        <f t="shared" si="226"/>
        <v>0</v>
      </c>
      <c r="EW89" s="24" t="str">
        <f t="shared" si="227"/>
        <v/>
      </c>
      <c r="EX89" s="24" t="str">
        <f t="shared" si="228"/>
        <v/>
      </c>
      <c r="EZ89" s="24">
        <f t="shared" si="229"/>
        <v>1.8518518518518406E-5</v>
      </c>
      <c r="FA89" s="24">
        <f t="shared" si="230"/>
        <v>1.8518518518518518E-5</v>
      </c>
      <c r="FB89" s="40">
        <f t="shared" si="231"/>
        <v>9.6602413568458445E-15</v>
      </c>
      <c r="FD89" s="24">
        <f t="shared" si="232"/>
        <v>7.4768518518557314E-6</v>
      </c>
      <c r="FE89" s="24">
        <f t="shared" si="233"/>
        <v>1.377314814816899E-6</v>
      </c>
      <c r="FG89" s="49">
        <f>K89</f>
        <v>1</v>
      </c>
      <c r="FH89" s="8">
        <f>C89</f>
        <v>1.6</v>
      </c>
      <c r="FI89" s="49">
        <f>L89</f>
        <v>0</v>
      </c>
      <c r="FJ89" s="49">
        <f t="shared" si="241"/>
        <v>1</v>
      </c>
      <c r="FK89" s="49">
        <f t="shared" si="241"/>
        <v>3</v>
      </c>
      <c r="FL89" s="51">
        <f t="shared" si="234"/>
        <v>0.64600000000033519</v>
      </c>
      <c r="FM89" s="49">
        <f t="shared" si="237"/>
        <v>0</v>
      </c>
      <c r="FN89" s="49">
        <f t="shared" si="237"/>
        <v>2</v>
      </c>
      <c r="FO89" s="51">
        <f t="shared" si="134"/>
        <v>0.73299999999940635</v>
      </c>
      <c r="FP89" s="51">
        <f t="shared" si="134"/>
        <v>0.36649999999970317</v>
      </c>
      <c r="FQ89" s="51">
        <f t="shared" si="134"/>
        <v>0.49299999999963262</v>
      </c>
      <c r="FR89" s="51">
        <f t="shared" si="134"/>
        <v>0.49299999999963262</v>
      </c>
      <c r="FS89" s="51">
        <f t="shared" si="134"/>
        <v>0.49299999999963262</v>
      </c>
      <c r="FT89" s="1">
        <f t="shared" si="238"/>
        <v>0</v>
      </c>
      <c r="FU89" s="1">
        <f t="shared" si="238"/>
        <v>1</v>
      </c>
      <c r="FV89" s="51">
        <f t="shared" si="236"/>
        <v>0.22100000000024878</v>
      </c>
      <c r="FW89" s="51">
        <f t="shared" si="236"/>
        <v>0.22100000000024878</v>
      </c>
      <c r="FX89" s="51">
        <f t="shared" si="236"/>
        <v>0.22100000000024878</v>
      </c>
      <c r="FY89" s="51">
        <f t="shared" si="236"/>
        <v>0.22100000000024878</v>
      </c>
      <c r="FZ89" s="51">
        <f t="shared" si="236"/>
        <v>0.22100000000024878</v>
      </c>
      <c r="GA89" s="1">
        <f t="shared" si="239"/>
        <v>1</v>
      </c>
      <c r="GB89" s="1">
        <f t="shared" si="239"/>
        <v>1</v>
      </c>
      <c r="GC89" s="51">
        <f t="shared" si="135"/>
        <v>0.64600000000033519</v>
      </c>
      <c r="GD89" s="51">
        <f t="shared" si="135"/>
        <v>0.64600000000033519</v>
      </c>
      <c r="GE89" s="51">
        <f t="shared" si="135"/>
        <v>0.64600000000033519</v>
      </c>
      <c r="GF89" s="51">
        <f t="shared" si="135"/>
        <v>0.64600000000033519</v>
      </c>
      <c r="GG89" s="51" t="str">
        <f t="shared" si="135"/>
        <v/>
      </c>
      <c r="GH89" s="1">
        <f t="shared" si="240"/>
        <v>0</v>
      </c>
      <c r="GI89" s="1">
        <f t="shared" si="240"/>
        <v>0</v>
      </c>
      <c r="GJ89" s="40">
        <f t="shared" si="136"/>
        <v>0</v>
      </c>
      <c r="GK89" s="40" t="str">
        <f t="shared" si="136"/>
        <v/>
      </c>
      <c r="GL89" s="40">
        <f t="shared" si="136"/>
        <v>0</v>
      </c>
      <c r="GM89" s="40" t="str">
        <f t="shared" si="136"/>
        <v/>
      </c>
      <c r="GN89" s="40" t="str">
        <f t="shared" si="136"/>
        <v/>
      </c>
    </row>
    <row r="90" spans="1:196" hidden="1" x14ac:dyDescent="0.25">
      <c r="A90">
        <v>3</v>
      </c>
      <c r="B90">
        <v>0</v>
      </c>
      <c r="C90">
        <v>5.4</v>
      </c>
      <c r="D90" s="11">
        <f t="shared" si="137"/>
        <v>2.9234062499999998E-2</v>
      </c>
      <c r="E90" s="11">
        <f t="shared" si="138"/>
        <v>2.9241006944444443E-2</v>
      </c>
      <c r="F90" s="1">
        <v>2</v>
      </c>
      <c r="G90" s="1" t="s">
        <v>288</v>
      </c>
      <c r="H90" s="5">
        <v>38</v>
      </c>
      <c r="I90" s="5"/>
      <c r="J90" s="5"/>
      <c r="K90" s="23">
        <f t="shared" si="139"/>
        <v>1</v>
      </c>
      <c r="L90" s="23">
        <f t="shared" si="140"/>
        <v>0</v>
      </c>
      <c r="M90" s="6">
        <f t="shared" si="141"/>
        <v>0</v>
      </c>
      <c r="N90" s="6">
        <f t="shared" si="142"/>
        <v>0</v>
      </c>
      <c r="O90" s="57">
        <f t="shared" si="143"/>
        <v>0</v>
      </c>
      <c r="P90" s="4">
        <v>2.9171562499999998E-2</v>
      </c>
      <c r="Q90" s="4">
        <v>2.9176087962962963E-2</v>
      </c>
      <c r="R90" s="4">
        <v>2.9176481481481484E-2</v>
      </c>
      <c r="S90" s="4">
        <v>2.919064814814815E-2</v>
      </c>
      <c r="T90" s="16">
        <v>2.9176481481481484E-2</v>
      </c>
      <c r="U90" s="4">
        <v>2.919064814814815E-2</v>
      </c>
      <c r="V90" s="4">
        <v>2.9199502314814815E-2</v>
      </c>
      <c r="W90" s="16">
        <v>2.9212291666666668E-2</v>
      </c>
      <c r="X90" s="4">
        <v>2.9218587962962964E-2</v>
      </c>
      <c r="Y90" s="4">
        <v>2.9223506944444446E-2</v>
      </c>
      <c r="Z90" s="16">
        <v>2.9231180555555555E-2</v>
      </c>
      <c r="AA90" s="4"/>
      <c r="AB90" s="4"/>
      <c r="AC90" s="16"/>
      <c r="AD90" s="4"/>
      <c r="AE90" s="4"/>
      <c r="AF90" s="4">
        <v>2.9233935185185186E-2</v>
      </c>
      <c r="AG90" s="4">
        <f t="shared" si="144"/>
        <v>2.9234062499999998E-2</v>
      </c>
      <c r="AH90" s="4" t="str">
        <f t="shared" si="145"/>
        <v>TO</v>
      </c>
      <c r="AI90" s="4" t="str">
        <f t="shared" si="132"/>
        <v/>
      </c>
      <c r="AJ90" s="5" t="s">
        <v>282</v>
      </c>
      <c r="AK90" s="19" t="s">
        <v>280</v>
      </c>
      <c r="AL90" s="5" t="s">
        <v>286</v>
      </c>
      <c r="AM90" s="5" t="s">
        <v>280</v>
      </c>
      <c r="AN90" s="19" t="s">
        <v>286</v>
      </c>
      <c r="AO90" s="5" t="s">
        <v>280</v>
      </c>
      <c r="AP90" s="5" t="s">
        <v>281</v>
      </c>
      <c r="AQ90" s="19" t="s">
        <v>280</v>
      </c>
      <c r="AR90" s="5"/>
      <c r="AS90" s="5"/>
      <c r="AT90" s="19"/>
      <c r="AU90" s="5"/>
      <c r="AV90" s="5"/>
      <c r="AW90" s="1" t="str">
        <f t="shared" si="146"/>
        <v>ic</v>
      </c>
      <c r="AY90" s="1">
        <f t="shared" si="147"/>
        <v>1</v>
      </c>
      <c r="AZ90" s="1">
        <f t="shared" si="133"/>
        <v>7</v>
      </c>
      <c r="BA90" s="1">
        <f t="shared" si="148"/>
        <v>7</v>
      </c>
      <c r="BB90" s="1">
        <f t="shared" si="149"/>
        <v>0</v>
      </c>
      <c r="BC90" s="24">
        <f t="shared" si="150"/>
        <v>4.9189814814859512E-6</v>
      </c>
      <c r="BD90" s="24">
        <f t="shared" si="127"/>
        <v>1.41666666666658E-5</v>
      </c>
      <c r="BE90" s="24">
        <f t="shared" si="127"/>
        <v>8.8541666666656915E-6</v>
      </c>
      <c r="BF90" s="24">
        <f t="shared" si="127"/>
        <v>1.2789351851852371E-5</v>
      </c>
      <c r="BG90" s="24">
        <f t="shared" si="127"/>
        <v>6.2962962962959113E-6</v>
      </c>
      <c r="BH90" s="24">
        <f t="shared" si="127"/>
        <v>4.9189814814824817E-6</v>
      </c>
      <c r="BI90" s="24">
        <f t="shared" si="235"/>
        <v>7.6736111111093408E-6</v>
      </c>
      <c r="BJ90" s="24" t="str">
        <f t="shared" si="235"/>
        <v/>
      </c>
      <c r="BK90" s="24" t="str">
        <f t="shared" si="235"/>
        <v/>
      </c>
      <c r="BL90" s="24" t="str">
        <f t="shared" si="235"/>
        <v/>
      </c>
      <c r="BM90" s="24" t="str">
        <f t="shared" si="235"/>
        <v/>
      </c>
      <c r="BN90" s="24" t="str">
        <f t="shared" si="235"/>
        <v/>
      </c>
      <c r="BO90" s="24">
        <f t="shared" si="151"/>
        <v>2.881944444442508E-6</v>
      </c>
      <c r="BQ90" s="24" t="str">
        <f t="shared" si="152"/>
        <v/>
      </c>
      <c r="BR90" s="24">
        <f t="shared" si="153"/>
        <v>1.41666666666658E-5</v>
      </c>
      <c r="BS90" s="24" t="str">
        <f t="shared" si="154"/>
        <v/>
      </c>
      <c r="BT90" s="24">
        <f t="shared" si="155"/>
        <v>1.2789351851852371E-5</v>
      </c>
      <c r="BU90" s="24" t="str">
        <f t="shared" si="156"/>
        <v/>
      </c>
      <c r="BV90" s="24">
        <f t="shared" si="157"/>
        <v>4.9189814814824817E-6</v>
      </c>
      <c r="BW90" s="24" t="str">
        <f t="shared" si="158"/>
        <v/>
      </c>
      <c r="BX90" s="24" t="str">
        <f t="shared" si="159"/>
        <v/>
      </c>
      <c r="BY90" s="24" t="str">
        <f t="shared" si="160"/>
        <v/>
      </c>
      <c r="BZ90" s="24" t="str">
        <f t="shared" si="161"/>
        <v/>
      </c>
      <c r="CA90" s="24" t="str">
        <f t="shared" si="162"/>
        <v/>
      </c>
      <c r="CB90" s="24" t="str">
        <f t="shared" si="163"/>
        <v/>
      </c>
      <c r="CC90" s="24">
        <f t="shared" si="164"/>
        <v>2.881944444442508E-6</v>
      </c>
      <c r="CD90" s="1">
        <f t="shared" si="165"/>
        <v>0</v>
      </c>
      <c r="CE90" s="1">
        <f t="shared" si="166"/>
        <v>4</v>
      </c>
      <c r="CF90" s="24">
        <f t="shared" si="167"/>
        <v>3.4756944444443161E-5</v>
      </c>
      <c r="CG90" s="24">
        <f t="shared" si="168"/>
        <v>8.6892361111107902E-6</v>
      </c>
      <c r="CH90" s="24">
        <f t="shared" si="169"/>
        <v>1.41666666666658E-5</v>
      </c>
      <c r="CI90" s="24">
        <f t="shared" si="170"/>
        <v>1.41666666666658E-5</v>
      </c>
      <c r="CJ90" s="24">
        <f t="shared" si="171"/>
        <v>1.41666666666658E-5</v>
      </c>
      <c r="CM90" s="24" t="str">
        <f t="shared" si="172"/>
        <v/>
      </c>
      <c r="CN90" s="24" t="str">
        <f t="shared" si="173"/>
        <v/>
      </c>
      <c r="CO90" s="24">
        <f t="shared" si="174"/>
        <v>8.8541666666656915E-6</v>
      </c>
      <c r="CP90" s="24" t="str">
        <f t="shared" si="175"/>
        <v/>
      </c>
      <c r="CQ90" s="24">
        <f t="shared" si="176"/>
        <v>6.2962962962959113E-6</v>
      </c>
      <c r="CR90" s="24" t="str">
        <f t="shared" si="177"/>
        <v/>
      </c>
      <c r="CS90" s="24" t="str">
        <f t="shared" si="178"/>
        <v/>
      </c>
      <c r="CT90" s="24" t="str">
        <f t="shared" si="179"/>
        <v/>
      </c>
      <c r="CU90" s="24" t="str">
        <f t="shared" si="180"/>
        <v/>
      </c>
      <c r="CV90" s="24" t="str">
        <f t="shared" si="181"/>
        <v/>
      </c>
      <c r="CW90" s="24" t="str">
        <f t="shared" si="182"/>
        <v/>
      </c>
      <c r="CX90" s="24" t="str">
        <f t="shared" si="183"/>
        <v/>
      </c>
      <c r="CY90" s="24" t="str">
        <f t="shared" si="184"/>
        <v/>
      </c>
      <c r="CZ90" s="1">
        <f t="shared" si="185"/>
        <v>0</v>
      </c>
      <c r="DA90" s="1">
        <f t="shared" si="186"/>
        <v>2</v>
      </c>
      <c r="DB90" s="24">
        <f t="shared" si="187"/>
        <v>1.5150462962961603E-5</v>
      </c>
      <c r="DC90" s="24">
        <f t="shared" si="129"/>
        <v>7.5752314814808014E-6</v>
      </c>
      <c r="DD90" s="24">
        <f t="shared" si="188"/>
        <v>8.8541666666656915E-6</v>
      </c>
      <c r="DE90" s="24">
        <f t="shared" si="189"/>
        <v>8.8541666666656915E-6</v>
      </c>
      <c r="DF90" s="24">
        <f t="shared" si="190"/>
        <v>8.8541666666656915E-6</v>
      </c>
      <c r="DI90" s="24">
        <f t="shared" si="191"/>
        <v>4.9189814814859512E-6</v>
      </c>
      <c r="DJ90" s="24" t="str">
        <f t="shared" si="192"/>
        <v/>
      </c>
      <c r="DK90" s="24" t="str">
        <f t="shared" si="193"/>
        <v/>
      </c>
      <c r="DL90" s="24" t="str">
        <f t="shared" si="194"/>
        <v/>
      </c>
      <c r="DM90" s="24" t="str">
        <f t="shared" si="195"/>
        <v/>
      </c>
      <c r="DN90" s="24" t="str">
        <f t="shared" si="196"/>
        <v/>
      </c>
      <c r="DO90" s="24" t="str">
        <f t="shared" si="197"/>
        <v/>
      </c>
      <c r="DP90" s="24" t="str">
        <f t="shared" si="198"/>
        <v/>
      </c>
      <c r="DQ90" s="24" t="str">
        <f t="shared" si="199"/>
        <v/>
      </c>
      <c r="DR90" s="24" t="str">
        <f t="shared" si="200"/>
        <v/>
      </c>
      <c r="DS90" s="24" t="str">
        <f t="shared" si="201"/>
        <v/>
      </c>
      <c r="DT90" s="24" t="str">
        <f t="shared" si="202"/>
        <v/>
      </c>
      <c r="DU90" s="24" t="str">
        <f t="shared" si="203"/>
        <v/>
      </c>
      <c r="DV90" s="1">
        <f t="shared" si="204"/>
        <v>1</v>
      </c>
      <c r="DW90" s="1">
        <f t="shared" si="205"/>
        <v>1</v>
      </c>
      <c r="DX90" s="24">
        <f t="shared" si="206"/>
        <v>4.9189814814859512E-6</v>
      </c>
      <c r="DY90" s="24">
        <f t="shared" si="130"/>
        <v>4.9189814814859512E-6</v>
      </c>
      <c r="DZ90" s="24">
        <f t="shared" si="207"/>
        <v>4.9189814814859512E-6</v>
      </c>
      <c r="EA90" s="24">
        <f t="shared" si="208"/>
        <v>4.9189814814859512E-6</v>
      </c>
      <c r="EB90" s="24" t="str">
        <f t="shared" si="209"/>
        <v/>
      </c>
      <c r="EE90" s="24" t="str">
        <f t="shared" si="210"/>
        <v/>
      </c>
      <c r="EF90" s="24" t="str">
        <f t="shared" si="211"/>
        <v/>
      </c>
      <c r="EG90" s="24" t="str">
        <f t="shared" si="212"/>
        <v/>
      </c>
      <c r="EH90" s="24" t="str">
        <f t="shared" si="213"/>
        <v/>
      </c>
      <c r="EI90" s="24" t="str">
        <f t="shared" si="214"/>
        <v/>
      </c>
      <c r="EJ90" s="24" t="str">
        <f t="shared" si="215"/>
        <v/>
      </c>
      <c r="EK90" s="24">
        <f t="shared" si="216"/>
        <v>7.6736111111093408E-6</v>
      </c>
      <c r="EL90" s="24" t="str">
        <f t="shared" si="217"/>
        <v/>
      </c>
      <c r="EM90" s="24" t="str">
        <f t="shared" si="218"/>
        <v/>
      </c>
      <c r="EN90" s="24" t="str">
        <f t="shared" si="219"/>
        <v/>
      </c>
      <c r="EO90" s="24" t="str">
        <f t="shared" si="220"/>
        <v/>
      </c>
      <c r="EP90" s="24" t="str">
        <f t="shared" si="221"/>
        <v/>
      </c>
      <c r="EQ90" s="24" t="str">
        <f t="shared" si="222"/>
        <v/>
      </c>
      <c r="ER90" s="1">
        <f t="shared" si="223"/>
        <v>0</v>
      </c>
      <c r="ES90" s="1">
        <f t="shared" si="224"/>
        <v>1</v>
      </c>
      <c r="ET90" s="24">
        <f t="shared" si="225"/>
        <v>7.6736111111093408E-6</v>
      </c>
      <c r="EU90" s="24">
        <f t="shared" si="131"/>
        <v>7.6736111111093408E-6</v>
      </c>
      <c r="EV90" s="24">
        <f t="shared" si="226"/>
        <v>7.6736111111093408E-6</v>
      </c>
      <c r="EW90" s="24">
        <f t="shared" si="227"/>
        <v>7.6736111111093408E-6</v>
      </c>
      <c r="EX90" s="24">
        <f t="shared" si="228"/>
        <v>7.6736111111093408E-6</v>
      </c>
      <c r="EZ90" s="24">
        <f t="shared" si="229"/>
        <v>6.2500000000000056E-5</v>
      </c>
      <c r="FA90" s="24">
        <f t="shared" si="230"/>
        <v>6.2500000000000001E-5</v>
      </c>
      <c r="FB90" s="40">
        <f t="shared" si="231"/>
        <v>-4.6837533851373792E-15</v>
      </c>
      <c r="FD90" s="24">
        <f t="shared" si="232"/>
        <v>4.9189814814859512E-6</v>
      </c>
      <c r="FE90" s="24">
        <f t="shared" si="233"/>
        <v>3.9351851852109654E-7</v>
      </c>
      <c r="FG90" s="49">
        <f>K90</f>
        <v>1</v>
      </c>
      <c r="FH90" s="8">
        <f>C90</f>
        <v>5.4</v>
      </c>
      <c r="FI90" s="49">
        <f>L90</f>
        <v>0</v>
      </c>
      <c r="FJ90" s="49">
        <f t="shared" si="241"/>
        <v>1</v>
      </c>
      <c r="FK90" s="49">
        <f t="shared" si="241"/>
        <v>7</v>
      </c>
      <c r="FL90" s="51">
        <f t="shared" si="234"/>
        <v>0.42500000000038618</v>
      </c>
      <c r="FM90" s="49">
        <f t="shared" si="237"/>
        <v>0</v>
      </c>
      <c r="FN90" s="49">
        <f t="shared" si="237"/>
        <v>4</v>
      </c>
      <c r="FO90" s="51">
        <f t="shared" si="134"/>
        <v>3.0029999999998891</v>
      </c>
      <c r="FP90" s="51">
        <f t="shared" si="134"/>
        <v>0.75074999999997227</v>
      </c>
      <c r="FQ90" s="51">
        <f t="shared" si="134"/>
        <v>1.2239999999999251</v>
      </c>
      <c r="FR90" s="51">
        <f t="shared" si="134"/>
        <v>1.2239999999999251</v>
      </c>
      <c r="FS90" s="51">
        <f t="shared" si="134"/>
        <v>1.2239999999999251</v>
      </c>
      <c r="FT90" s="1">
        <f t="shared" si="238"/>
        <v>0</v>
      </c>
      <c r="FU90" s="1">
        <f t="shared" si="238"/>
        <v>2</v>
      </c>
      <c r="FV90" s="51">
        <f t="shared" si="236"/>
        <v>1.3089999999998825</v>
      </c>
      <c r="FW90" s="51">
        <f t="shared" si="236"/>
        <v>0.65449999999994124</v>
      </c>
      <c r="FX90" s="51">
        <f t="shared" si="236"/>
        <v>0.76499999999991575</v>
      </c>
      <c r="FY90" s="51">
        <f t="shared" si="236"/>
        <v>0.76499999999991575</v>
      </c>
      <c r="FZ90" s="51">
        <f t="shared" si="236"/>
        <v>0.76499999999991575</v>
      </c>
      <c r="GA90" s="1">
        <f t="shared" si="239"/>
        <v>1</v>
      </c>
      <c r="GB90" s="1">
        <f t="shared" si="239"/>
        <v>1</v>
      </c>
      <c r="GC90" s="51">
        <f t="shared" si="135"/>
        <v>0.42500000000038618</v>
      </c>
      <c r="GD90" s="51">
        <f t="shared" si="135"/>
        <v>0.42500000000038618</v>
      </c>
      <c r="GE90" s="51">
        <f t="shared" si="135"/>
        <v>0.42500000000038618</v>
      </c>
      <c r="GF90" s="51">
        <f t="shared" si="135"/>
        <v>0.42500000000038618</v>
      </c>
      <c r="GG90" s="51" t="str">
        <f t="shared" si="135"/>
        <v/>
      </c>
      <c r="GH90" s="1">
        <f t="shared" si="240"/>
        <v>0</v>
      </c>
      <c r="GI90" s="1">
        <f t="shared" si="240"/>
        <v>1</v>
      </c>
      <c r="GJ90" s="40">
        <f t="shared" si="136"/>
        <v>0.66299999999984705</v>
      </c>
      <c r="GK90" s="40">
        <f t="shared" si="136"/>
        <v>0.66299999999984705</v>
      </c>
      <c r="GL90" s="40">
        <f t="shared" si="136"/>
        <v>0.66299999999984705</v>
      </c>
      <c r="GM90" s="40">
        <f t="shared" si="136"/>
        <v>0.66299999999984705</v>
      </c>
      <c r="GN90" s="40">
        <f t="shared" si="136"/>
        <v>0.66299999999984705</v>
      </c>
    </row>
    <row r="91" spans="1:196" hidden="1" x14ac:dyDescent="0.25">
      <c r="A91">
        <v>3</v>
      </c>
      <c r="B91">
        <v>0</v>
      </c>
      <c r="C91">
        <v>4.2</v>
      </c>
      <c r="D91" s="11">
        <f t="shared" si="137"/>
        <v>3.5079097222222223E-2</v>
      </c>
      <c r="E91" s="11">
        <f t="shared" si="138"/>
        <v>3.5099930555555554E-2</v>
      </c>
      <c r="F91" s="1">
        <v>2</v>
      </c>
      <c r="G91" s="1" t="s">
        <v>283</v>
      </c>
      <c r="H91" s="5">
        <v>53</v>
      </c>
      <c r="I91" s="5"/>
      <c r="J91" s="5"/>
      <c r="K91" s="23">
        <f t="shared" si="139"/>
        <v>1</v>
      </c>
      <c r="L91" s="23">
        <f t="shared" si="140"/>
        <v>0</v>
      </c>
      <c r="M91" s="6">
        <f t="shared" si="141"/>
        <v>1</v>
      </c>
      <c r="N91" s="6">
        <f t="shared" si="142"/>
        <v>0</v>
      </c>
      <c r="O91" s="57">
        <f t="shared" si="143"/>
        <v>1</v>
      </c>
      <c r="P91" s="4">
        <v>3.5030486111111113E-2</v>
      </c>
      <c r="Q91" s="4"/>
      <c r="R91" s="4"/>
      <c r="S91" s="4"/>
      <c r="T91" s="16"/>
      <c r="U91" s="4"/>
      <c r="V91" s="4"/>
      <c r="W91" s="16"/>
      <c r="X91" s="4"/>
      <c r="Y91" s="4"/>
      <c r="Z91" s="16"/>
      <c r="AA91" s="4"/>
      <c r="AB91" s="4"/>
      <c r="AC91" s="16"/>
      <c r="AD91" s="4"/>
      <c r="AE91" s="4"/>
      <c r="AF91" s="4">
        <v>3.5073773148148149E-2</v>
      </c>
      <c r="AG91" s="4">
        <f t="shared" si="144"/>
        <v>3.5079097222222223E-2</v>
      </c>
      <c r="AH91" s="4" t="str">
        <f t="shared" si="145"/>
        <v>TO</v>
      </c>
      <c r="AI91" s="4" t="str">
        <f t="shared" si="132"/>
        <v/>
      </c>
      <c r="AJ91" s="5" t="s">
        <v>280</v>
      </c>
      <c r="AK91" s="19"/>
      <c r="AL91" s="5"/>
      <c r="AM91" s="5"/>
      <c r="AN91" s="19"/>
      <c r="AO91" s="5"/>
      <c r="AP91" s="5"/>
      <c r="AQ91" s="19"/>
      <c r="AR91" s="5"/>
      <c r="AS91" s="5"/>
      <c r="AT91" s="19"/>
      <c r="AU91" s="5"/>
      <c r="AV91" s="5"/>
      <c r="AW91" s="1" t="str">
        <f t="shared" si="146"/>
        <v>ic</v>
      </c>
      <c r="AY91" s="1">
        <f t="shared" si="147"/>
        <v>0</v>
      </c>
      <c r="AZ91" s="1">
        <f t="shared" si="133"/>
        <v>0</v>
      </c>
      <c r="BA91" s="1">
        <f t="shared" si="148"/>
        <v>0</v>
      </c>
      <c r="BB91" s="1">
        <f t="shared" si="149"/>
        <v>0</v>
      </c>
      <c r="BC91" s="24">
        <f t="shared" si="150"/>
        <v>4.8611111111110383E-5</v>
      </c>
      <c r="BD91" s="24" t="str">
        <f t="shared" si="127"/>
        <v/>
      </c>
      <c r="BE91" s="24" t="str">
        <f t="shared" si="127"/>
        <v/>
      </c>
      <c r="BF91" s="24" t="str">
        <f t="shared" si="127"/>
        <v/>
      </c>
      <c r="BG91" s="24" t="str">
        <f t="shared" si="127"/>
        <v/>
      </c>
      <c r="BH91" s="24" t="str">
        <f t="shared" si="127"/>
        <v/>
      </c>
      <c r="BI91" s="24" t="str">
        <f t="shared" si="235"/>
        <v/>
      </c>
      <c r="BJ91" s="24" t="str">
        <f t="shared" si="235"/>
        <v/>
      </c>
      <c r="BK91" s="24" t="str">
        <f t="shared" si="235"/>
        <v/>
      </c>
      <c r="BL91" s="24" t="str">
        <f t="shared" si="235"/>
        <v/>
      </c>
      <c r="BM91" s="24" t="str">
        <f t="shared" si="235"/>
        <v/>
      </c>
      <c r="BN91" s="24" t="str">
        <f t="shared" si="235"/>
        <v/>
      </c>
      <c r="BO91" s="24" t="str">
        <f t="shared" si="151"/>
        <v/>
      </c>
      <c r="BQ91" s="24">
        <f t="shared" si="152"/>
        <v>4.8611111111110383E-5</v>
      </c>
      <c r="BR91" s="24" t="str">
        <f t="shared" si="153"/>
        <v/>
      </c>
      <c r="BS91" s="24" t="str">
        <f t="shared" si="154"/>
        <v/>
      </c>
      <c r="BT91" s="24" t="str">
        <f t="shared" si="155"/>
        <v/>
      </c>
      <c r="BU91" s="24" t="str">
        <f t="shared" si="156"/>
        <v/>
      </c>
      <c r="BV91" s="24" t="str">
        <f t="shared" si="157"/>
        <v/>
      </c>
      <c r="BW91" s="24" t="str">
        <f t="shared" si="158"/>
        <v/>
      </c>
      <c r="BX91" s="24" t="str">
        <f t="shared" si="159"/>
        <v/>
      </c>
      <c r="BY91" s="24" t="str">
        <f t="shared" si="160"/>
        <v/>
      </c>
      <c r="BZ91" s="24" t="str">
        <f t="shared" si="161"/>
        <v/>
      </c>
      <c r="CA91" s="24" t="str">
        <f t="shared" si="162"/>
        <v/>
      </c>
      <c r="CB91" s="24" t="str">
        <f t="shared" si="163"/>
        <v/>
      </c>
      <c r="CC91" s="24" t="str">
        <f t="shared" si="164"/>
        <v/>
      </c>
      <c r="CD91" s="1">
        <f t="shared" si="165"/>
        <v>1</v>
      </c>
      <c r="CE91" s="1">
        <f t="shared" si="166"/>
        <v>1</v>
      </c>
      <c r="CF91" s="24">
        <f t="shared" si="167"/>
        <v>4.8611111111110383E-5</v>
      </c>
      <c r="CG91" s="24">
        <f t="shared" si="168"/>
        <v>4.8611111111110383E-5</v>
      </c>
      <c r="CH91" s="24">
        <f t="shared" si="169"/>
        <v>4.8611111111110383E-5</v>
      </c>
      <c r="CI91" s="24">
        <f t="shared" si="170"/>
        <v>4.8611111111110383E-5</v>
      </c>
      <c r="CJ91" s="24" t="str">
        <f t="shared" si="171"/>
        <v/>
      </c>
      <c r="CM91" s="24" t="str">
        <f t="shared" si="172"/>
        <v/>
      </c>
      <c r="CN91" s="24" t="str">
        <f t="shared" si="173"/>
        <v/>
      </c>
      <c r="CO91" s="24" t="str">
        <f t="shared" si="174"/>
        <v/>
      </c>
      <c r="CP91" s="24" t="str">
        <f t="shared" si="175"/>
        <v/>
      </c>
      <c r="CQ91" s="24" t="str">
        <f t="shared" si="176"/>
        <v/>
      </c>
      <c r="CR91" s="24" t="str">
        <f t="shared" si="177"/>
        <v/>
      </c>
      <c r="CS91" s="24" t="str">
        <f t="shared" si="178"/>
        <v/>
      </c>
      <c r="CT91" s="24" t="str">
        <f t="shared" si="179"/>
        <v/>
      </c>
      <c r="CU91" s="24" t="str">
        <f t="shared" si="180"/>
        <v/>
      </c>
      <c r="CV91" s="24" t="str">
        <f t="shared" si="181"/>
        <v/>
      </c>
      <c r="CW91" s="24" t="str">
        <f t="shared" si="182"/>
        <v/>
      </c>
      <c r="CX91" s="24" t="str">
        <f t="shared" si="183"/>
        <v/>
      </c>
      <c r="CY91" s="24" t="str">
        <f t="shared" si="184"/>
        <v/>
      </c>
      <c r="CZ91" s="1">
        <f t="shared" si="185"/>
        <v>0</v>
      </c>
      <c r="DA91" s="1">
        <f t="shared" si="186"/>
        <v>0</v>
      </c>
      <c r="DB91" s="24">
        <f t="shared" si="187"/>
        <v>0</v>
      </c>
      <c r="DC91" s="24" t="str">
        <f t="shared" si="129"/>
        <v/>
      </c>
      <c r="DD91" s="24">
        <f t="shared" si="188"/>
        <v>0</v>
      </c>
      <c r="DE91" s="24" t="str">
        <f t="shared" si="189"/>
        <v/>
      </c>
      <c r="DF91" s="24" t="str">
        <f t="shared" si="190"/>
        <v/>
      </c>
      <c r="DI91" s="24" t="str">
        <f t="shared" si="191"/>
        <v/>
      </c>
      <c r="DJ91" s="24" t="str">
        <f t="shared" si="192"/>
        <v/>
      </c>
      <c r="DK91" s="24" t="str">
        <f t="shared" si="193"/>
        <v/>
      </c>
      <c r="DL91" s="24" t="str">
        <f t="shared" si="194"/>
        <v/>
      </c>
      <c r="DM91" s="24" t="str">
        <f t="shared" si="195"/>
        <v/>
      </c>
      <c r="DN91" s="24" t="str">
        <f t="shared" si="196"/>
        <v/>
      </c>
      <c r="DO91" s="24" t="str">
        <f t="shared" si="197"/>
        <v/>
      </c>
      <c r="DP91" s="24" t="str">
        <f t="shared" si="198"/>
        <v/>
      </c>
      <c r="DQ91" s="24" t="str">
        <f t="shared" si="199"/>
        <v/>
      </c>
      <c r="DR91" s="24" t="str">
        <f t="shared" si="200"/>
        <v/>
      </c>
      <c r="DS91" s="24" t="str">
        <f t="shared" si="201"/>
        <v/>
      </c>
      <c r="DT91" s="24" t="str">
        <f t="shared" si="202"/>
        <v/>
      </c>
      <c r="DU91" s="24" t="str">
        <f t="shared" si="203"/>
        <v/>
      </c>
      <c r="DV91" s="1">
        <f t="shared" si="204"/>
        <v>0</v>
      </c>
      <c r="DW91" s="1">
        <f t="shared" si="205"/>
        <v>0</v>
      </c>
      <c r="DX91" s="24">
        <f t="shared" si="206"/>
        <v>0</v>
      </c>
      <c r="DY91" s="24" t="str">
        <f t="shared" si="130"/>
        <v/>
      </c>
      <c r="DZ91" s="24">
        <f t="shared" si="207"/>
        <v>0</v>
      </c>
      <c r="EA91" s="24" t="str">
        <f t="shared" si="208"/>
        <v/>
      </c>
      <c r="EB91" s="24" t="str">
        <f t="shared" si="209"/>
        <v/>
      </c>
      <c r="EE91" s="24" t="str">
        <f t="shared" si="210"/>
        <v/>
      </c>
      <c r="EF91" s="24" t="str">
        <f t="shared" si="211"/>
        <v/>
      </c>
      <c r="EG91" s="24" t="str">
        <f t="shared" si="212"/>
        <v/>
      </c>
      <c r="EH91" s="24" t="str">
        <f t="shared" si="213"/>
        <v/>
      </c>
      <c r="EI91" s="24" t="str">
        <f t="shared" si="214"/>
        <v/>
      </c>
      <c r="EJ91" s="24" t="str">
        <f t="shared" si="215"/>
        <v/>
      </c>
      <c r="EK91" s="24" t="str">
        <f t="shared" si="216"/>
        <v/>
      </c>
      <c r="EL91" s="24" t="str">
        <f t="shared" si="217"/>
        <v/>
      </c>
      <c r="EM91" s="24" t="str">
        <f t="shared" si="218"/>
        <v/>
      </c>
      <c r="EN91" s="24" t="str">
        <f t="shared" si="219"/>
        <v/>
      </c>
      <c r="EO91" s="24" t="str">
        <f t="shared" si="220"/>
        <v/>
      </c>
      <c r="EP91" s="24" t="str">
        <f t="shared" si="221"/>
        <v/>
      </c>
      <c r="EQ91" s="24" t="str">
        <f t="shared" si="222"/>
        <v/>
      </c>
      <c r="ER91" s="1">
        <f t="shared" si="223"/>
        <v>0</v>
      </c>
      <c r="ES91" s="1">
        <f t="shared" si="224"/>
        <v>0</v>
      </c>
      <c r="ET91" s="24">
        <f t="shared" si="225"/>
        <v>0</v>
      </c>
      <c r="EU91" s="24" t="str">
        <f t="shared" si="131"/>
        <v/>
      </c>
      <c r="EV91" s="24">
        <f t="shared" si="226"/>
        <v>0</v>
      </c>
      <c r="EW91" s="24" t="str">
        <f t="shared" si="227"/>
        <v/>
      </c>
      <c r="EX91" s="24" t="str">
        <f t="shared" si="228"/>
        <v/>
      </c>
      <c r="EZ91" s="24">
        <f t="shared" si="229"/>
        <v>4.8611111111110383E-5</v>
      </c>
      <c r="FA91" s="24">
        <f t="shared" si="230"/>
        <v>4.8611111111111115E-5</v>
      </c>
      <c r="FB91" s="40">
        <f t="shared" si="231"/>
        <v>6.3230670699354619E-14</v>
      </c>
      <c r="FD91" s="24" t="str">
        <f t="shared" si="232"/>
        <v/>
      </c>
      <c r="FE91" s="24" t="str">
        <f t="shared" si="233"/>
        <v/>
      </c>
      <c r="FG91" s="49">
        <f>K91</f>
        <v>1</v>
      </c>
      <c r="FH91" s="8">
        <f>C91</f>
        <v>4.2</v>
      </c>
      <c r="FI91" s="49">
        <f>L91</f>
        <v>0</v>
      </c>
      <c r="FJ91" s="49">
        <f t="shared" si="241"/>
        <v>0</v>
      </c>
      <c r="FK91" s="49">
        <f t="shared" si="241"/>
        <v>0</v>
      </c>
      <c r="FL91" s="51" t="str">
        <f t="shared" si="234"/>
        <v/>
      </c>
      <c r="FM91" s="49">
        <f t="shared" si="237"/>
        <v>1</v>
      </c>
      <c r="FN91" s="49">
        <f t="shared" si="237"/>
        <v>1</v>
      </c>
      <c r="FO91" s="51">
        <f t="shared" si="134"/>
        <v>4.1999999999999371</v>
      </c>
      <c r="FP91" s="51">
        <f t="shared" si="134"/>
        <v>4.1999999999999371</v>
      </c>
      <c r="FQ91" s="51">
        <f t="shared" si="134"/>
        <v>4.1999999999999371</v>
      </c>
      <c r="FR91" s="51">
        <f t="shared" si="134"/>
        <v>4.1999999999999371</v>
      </c>
      <c r="FS91" s="51" t="str">
        <f t="shared" si="134"/>
        <v/>
      </c>
      <c r="FT91" s="1">
        <f t="shared" si="238"/>
        <v>0</v>
      </c>
      <c r="FU91" s="1">
        <f t="shared" si="238"/>
        <v>0</v>
      </c>
      <c r="FV91" s="51">
        <f t="shared" si="236"/>
        <v>0</v>
      </c>
      <c r="FW91" s="51" t="str">
        <f t="shared" si="236"/>
        <v/>
      </c>
      <c r="FX91" s="51">
        <f t="shared" si="236"/>
        <v>0</v>
      </c>
      <c r="FY91" s="51" t="str">
        <f t="shared" si="236"/>
        <v/>
      </c>
      <c r="FZ91" s="51" t="str">
        <f t="shared" si="236"/>
        <v/>
      </c>
      <c r="GA91" s="1">
        <f t="shared" si="239"/>
        <v>0</v>
      </c>
      <c r="GB91" s="1">
        <f t="shared" si="239"/>
        <v>0</v>
      </c>
      <c r="GC91" s="51">
        <f t="shared" si="135"/>
        <v>0</v>
      </c>
      <c r="GD91" s="51" t="str">
        <f t="shared" si="135"/>
        <v/>
      </c>
      <c r="GE91" s="51">
        <f t="shared" si="135"/>
        <v>0</v>
      </c>
      <c r="GF91" s="51" t="str">
        <f t="shared" si="135"/>
        <v/>
      </c>
      <c r="GG91" s="51" t="str">
        <f t="shared" si="135"/>
        <v/>
      </c>
      <c r="GH91" s="1">
        <f t="shared" si="240"/>
        <v>0</v>
      </c>
      <c r="GI91" s="1">
        <f t="shared" si="240"/>
        <v>0</v>
      </c>
      <c r="GJ91" s="40">
        <f t="shared" si="136"/>
        <v>0</v>
      </c>
      <c r="GK91" s="40" t="str">
        <f t="shared" si="136"/>
        <v/>
      </c>
      <c r="GL91" s="40">
        <f t="shared" si="136"/>
        <v>0</v>
      </c>
      <c r="GM91" s="40" t="str">
        <f t="shared" si="136"/>
        <v/>
      </c>
      <c r="GN91" s="40" t="str">
        <f t="shared" si="136"/>
        <v/>
      </c>
    </row>
    <row r="92" spans="1:196" hidden="1" x14ac:dyDescent="0.25">
      <c r="A92">
        <v>3</v>
      </c>
      <c r="B92">
        <v>0</v>
      </c>
      <c r="C92">
        <v>3.7</v>
      </c>
      <c r="D92" s="11">
        <f t="shared" si="137"/>
        <v>3.3679803240740741E-2</v>
      </c>
      <c r="E92" s="11">
        <f t="shared" si="138"/>
        <v>3.3706423611111105E-2</v>
      </c>
      <c r="F92" s="1">
        <v>2</v>
      </c>
      <c r="G92" s="1" t="s">
        <v>283</v>
      </c>
      <c r="H92" s="5">
        <v>54</v>
      </c>
      <c r="I92" s="5"/>
      <c r="J92" s="5"/>
      <c r="K92" s="23">
        <f t="shared" si="139"/>
        <v>1</v>
      </c>
      <c r="L92" s="23">
        <f t="shared" si="140"/>
        <v>0</v>
      </c>
      <c r="M92" s="6">
        <f t="shared" si="141"/>
        <v>1</v>
      </c>
      <c r="N92" s="6">
        <f t="shared" si="142"/>
        <v>0</v>
      </c>
      <c r="O92" s="57">
        <f t="shared" si="143"/>
        <v>0</v>
      </c>
      <c r="P92" s="4">
        <v>3.3636979166666664E-2</v>
      </c>
      <c r="Q92" s="4"/>
      <c r="R92" s="4"/>
      <c r="S92" s="4">
        <v>3.3653171296296296E-2</v>
      </c>
      <c r="T92" s="16">
        <v>3.3653958333333338E-2</v>
      </c>
      <c r="U92" s="4">
        <v>3.3664398148148152E-2</v>
      </c>
      <c r="V92" s="4"/>
      <c r="W92" s="16"/>
      <c r="X92" s="4"/>
      <c r="Y92" s="4"/>
      <c r="Z92" s="16"/>
      <c r="AA92" s="4"/>
      <c r="AB92" s="4"/>
      <c r="AC92" s="16"/>
      <c r="AD92" s="4"/>
      <c r="AE92" s="4"/>
      <c r="AF92" s="4">
        <v>3.3681701388888888E-2</v>
      </c>
      <c r="AG92" s="4">
        <f t="shared" si="144"/>
        <v>3.3679803240740741E-2</v>
      </c>
      <c r="AH92" s="4" t="str">
        <f t="shared" si="145"/>
        <v>TO</v>
      </c>
      <c r="AI92" s="4" t="str">
        <f t="shared" si="132"/>
        <v/>
      </c>
      <c r="AJ92" s="5" t="s">
        <v>280</v>
      </c>
      <c r="AK92" s="19" t="s">
        <v>281</v>
      </c>
      <c r="AL92" s="5" t="s">
        <v>280</v>
      </c>
      <c r="AM92" s="5"/>
      <c r="AN92" s="19"/>
      <c r="AO92" s="5"/>
      <c r="AP92" s="5"/>
      <c r="AQ92" s="19"/>
      <c r="AR92" s="5"/>
      <c r="AS92" s="5"/>
      <c r="AT92" s="19"/>
      <c r="AU92" s="5"/>
      <c r="AV92" s="5"/>
      <c r="AW92" s="1" t="str">
        <f t="shared" si="146"/>
        <v>ic</v>
      </c>
      <c r="AY92" s="1">
        <f t="shared" si="147"/>
        <v>0</v>
      </c>
      <c r="AZ92" s="1">
        <f t="shared" si="133"/>
        <v>2</v>
      </c>
      <c r="BA92" s="1">
        <f t="shared" si="148"/>
        <v>2</v>
      </c>
      <c r="BB92" s="1">
        <f t="shared" si="149"/>
        <v>0</v>
      </c>
      <c r="BC92" s="24">
        <f t="shared" si="150"/>
        <v>1.6979166666673817E-5</v>
      </c>
      <c r="BD92" s="24">
        <f t="shared" si="127"/>
        <v>1.0439814814813819E-5</v>
      </c>
      <c r="BE92" s="24" t="str">
        <f t="shared" si="127"/>
        <v/>
      </c>
      <c r="BF92" s="24" t="str">
        <f t="shared" si="127"/>
        <v/>
      </c>
      <c r="BG92" s="24" t="str">
        <f t="shared" si="127"/>
        <v/>
      </c>
      <c r="BH92" s="24" t="str">
        <f t="shared" si="127"/>
        <v/>
      </c>
      <c r="BI92" s="24" t="str">
        <f t="shared" si="235"/>
        <v/>
      </c>
      <c r="BJ92" s="24" t="str">
        <f t="shared" si="235"/>
        <v/>
      </c>
      <c r="BK92" s="24" t="str">
        <f t="shared" si="235"/>
        <v/>
      </c>
      <c r="BL92" s="24" t="str">
        <f t="shared" si="235"/>
        <v/>
      </c>
      <c r="BM92" s="24" t="str">
        <f t="shared" si="235"/>
        <v/>
      </c>
      <c r="BN92" s="24" t="str">
        <f t="shared" si="235"/>
        <v/>
      </c>
      <c r="BO92" s="24">
        <f t="shared" si="151"/>
        <v>1.5405092592589431E-5</v>
      </c>
      <c r="BQ92" s="24">
        <f t="shared" si="152"/>
        <v>1.6979166666673817E-5</v>
      </c>
      <c r="BR92" s="24" t="str">
        <f t="shared" si="153"/>
        <v/>
      </c>
      <c r="BS92" s="24" t="str">
        <f t="shared" si="154"/>
        <v/>
      </c>
      <c r="BT92" s="24" t="str">
        <f t="shared" si="155"/>
        <v/>
      </c>
      <c r="BU92" s="24" t="str">
        <f t="shared" si="156"/>
        <v/>
      </c>
      <c r="BV92" s="24" t="str">
        <f t="shared" si="157"/>
        <v/>
      </c>
      <c r="BW92" s="24" t="str">
        <f t="shared" si="158"/>
        <v/>
      </c>
      <c r="BX92" s="24" t="str">
        <f t="shared" si="159"/>
        <v/>
      </c>
      <c r="BY92" s="24" t="str">
        <f t="shared" si="160"/>
        <v/>
      </c>
      <c r="BZ92" s="24" t="str">
        <f t="shared" si="161"/>
        <v/>
      </c>
      <c r="CA92" s="24" t="str">
        <f t="shared" si="162"/>
        <v/>
      </c>
      <c r="CB92" s="24" t="str">
        <f t="shared" si="163"/>
        <v/>
      </c>
      <c r="CC92" s="24">
        <f t="shared" si="164"/>
        <v>1.5405092592589431E-5</v>
      </c>
      <c r="CD92" s="1">
        <f t="shared" si="165"/>
        <v>1</v>
      </c>
      <c r="CE92" s="1">
        <f t="shared" si="166"/>
        <v>2</v>
      </c>
      <c r="CF92" s="24">
        <f t="shared" si="167"/>
        <v>3.2384259259263248E-5</v>
      </c>
      <c r="CG92" s="24">
        <f t="shared" si="168"/>
        <v>1.6192129629631624E-5</v>
      </c>
      <c r="CH92" s="24">
        <f t="shared" si="169"/>
        <v>1.6979166666673817E-5</v>
      </c>
      <c r="CI92" s="24">
        <f t="shared" si="170"/>
        <v>1.6979166666673817E-5</v>
      </c>
      <c r="CJ92" s="24">
        <f t="shared" si="171"/>
        <v>1.5405092592589431E-5</v>
      </c>
      <c r="CM92" s="24" t="str">
        <f t="shared" si="172"/>
        <v/>
      </c>
      <c r="CN92" s="24" t="str">
        <f t="shared" si="173"/>
        <v/>
      </c>
      <c r="CO92" s="24" t="str">
        <f t="shared" si="174"/>
        <v/>
      </c>
      <c r="CP92" s="24" t="str">
        <f t="shared" si="175"/>
        <v/>
      </c>
      <c r="CQ92" s="24" t="str">
        <f t="shared" si="176"/>
        <v/>
      </c>
      <c r="CR92" s="24" t="str">
        <f t="shared" si="177"/>
        <v/>
      </c>
      <c r="CS92" s="24" t="str">
        <f t="shared" si="178"/>
        <v/>
      </c>
      <c r="CT92" s="24" t="str">
        <f t="shared" si="179"/>
        <v/>
      </c>
      <c r="CU92" s="24" t="str">
        <f t="shared" si="180"/>
        <v/>
      </c>
      <c r="CV92" s="24" t="str">
        <f t="shared" si="181"/>
        <v/>
      </c>
      <c r="CW92" s="24" t="str">
        <f t="shared" si="182"/>
        <v/>
      </c>
      <c r="CX92" s="24" t="str">
        <f t="shared" si="183"/>
        <v/>
      </c>
      <c r="CY92" s="24" t="str">
        <f t="shared" si="184"/>
        <v/>
      </c>
      <c r="CZ92" s="1">
        <f t="shared" si="185"/>
        <v>0</v>
      </c>
      <c r="DA92" s="1">
        <f t="shared" si="186"/>
        <v>0</v>
      </c>
      <c r="DB92" s="24">
        <f t="shared" si="187"/>
        <v>0</v>
      </c>
      <c r="DC92" s="24" t="str">
        <f t="shared" si="129"/>
        <v/>
      </c>
      <c r="DD92" s="24">
        <f t="shared" si="188"/>
        <v>0</v>
      </c>
      <c r="DE92" s="24" t="str">
        <f t="shared" si="189"/>
        <v/>
      </c>
      <c r="DF92" s="24" t="str">
        <f t="shared" si="190"/>
        <v/>
      </c>
      <c r="DI92" s="24" t="str">
        <f t="shared" si="191"/>
        <v/>
      </c>
      <c r="DJ92" s="24" t="str">
        <f t="shared" si="192"/>
        <v/>
      </c>
      <c r="DK92" s="24" t="str">
        <f t="shared" si="193"/>
        <v/>
      </c>
      <c r="DL92" s="24" t="str">
        <f t="shared" si="194"/>
        <v/>
      </c>
      <c r="DM92" s="24" t="str">
        <f t="shared" si="195"/>
        <v/>
      </c>
      <c r="DN92" s="24" t="str">
        <f t="shared" si="196"/>
        <v/>
      </c>
      <c r="DO92" s="24" t="str">
        <f t="shared" si="197"/>
        <v/>
      </c>
      <c r="DP92" s="24" t="str">
        <f t="shared" si="198"/>
        <v/>
      </c>
      <c r="DQ92" s="24" t="str">
        <f t="shared" si="199"/>
        <v/>
      </c>
      <c r="DR92" s="24" t="str">
        <f t="shared" si="200"/>
        <v/>
      </c>
      <c r="DS92" s="24" t="str">
        <f t="shared" si="201"/>
        <v/>
      </c>
      <c r="DT92" s="24" t="str">
        <f t="shared" si="202"/>
        <v/>
      </c>
      <c r="DU92" s="24" t="str">
        <f t="shared" si="203"/>
        <v/>
      </c>
      <c r="DV92" s="1">
        <f t="shared" si="204"/>
        <v>0</v>
      </c>
      <c r="DW92" s="1">
        <f t="shared" si="205"/>
        <v>0</v>
      </c>
      <c r="DX92" s="24">
        <f t="shared" si="206"/>
        <v>0</v>
      </c>
      <c r="DY92" s="24" t="str">
        <f t="shared" si="130"/>
        <v/>
      </c>
      <c r="DZ92" s="24">
        <f t="shared" si="207"/>
        <v>0</v>
      </c>
      <c r="EA92" s="24" t="str">
        <f t="shared" si="208"/>
        <v/>
      </c>
      <c r="EB92" s="24" t="str">
        <f t="shared" si="209"/>
        <v/>
      </c>
      <c r="EE92" s="24" t="str">
        <f t="shared" si="210"/>
        <v/>
      </c>
      <c r="EF92" s="24">
        <f t="shared" si="211"/>
        <v>1.0439814814813819E-5</v>
      </c>
      <c r="EG92" s="24" t="str">
        <f t="shared" si="212"/>
        <v/>
      </c>
      <c r="EH92" s="24" t="str">
        <f t="shared" si="213"/>
        <v/>
      </c>
      <c r="EI92" s="24" t="str">
        <f t="shared" si="214"/>
        <v/>
      </c>
      <c r="EJ92" s="24" t="str">
        <f t="shared" si="215"/>
        <v/>
      </c>
      <c r="EK92" s="24" t="str">
        <f t="shared" si="216"/>
        <v/>
      </c>
      <c r="EL92" s="24" t="str">
        <f t="shared" si="217"/>
        <v/>
      </c>
      <c r="EM92" s="24" t="str">
        <f t="shared" si="218"/>
        <v/>
      </c>
      <c r="EN92" s="24" t="str">
        <f t="shared" si="219"/>
        <v/>
      </c>
      <c r="EO92" s="24" t="str">
        <f t="shared" si="220"/>
        <v/>
      </c>
      <c r="EP92" s="24" t="str">
        <f t="shared" si="221"/>
        <v/>
      </c>
      <c r="EQ92" s="24" t="str">
        <f t="shared" si="222"/>
        <v/>
      </c>
      <c r="ER92" s="1">
        <f t="shared" si="223"/>
        <v>0</v>
      </c>
      <c r="ES92" s="1">
        <f t="shared" si="224"/>
        <v>1</v>
      </c>
      <c r="ET92" s="24">
        <f t="shared" si="225"/>
        <v>1.0439814814813819E-5</v>
      </c>
      <c r="EU92" s="24">
        <f t="shared" si="131"/>
        <v>1.0439814814813819E-5</v>
      </c>
      <c r="EV92" s="24">
        <f t="shared" si="226"/>
        <v>1.0439814814813819E-5</v>
      </c>
      <c r="EW92" s="24">
        <f t="shared" si="227"/>
        <v>1.0439814814813819E-5</v>
      </c>
      <c r="EX92" s="24">
        <f t="shared" si="228"/>
        <v>1.0439814814813819E-5</v>
      </c>
      <c r="EZ92" s="24">
        <f t="shared" si="229"/>
        <v>4.2824074074077068E-5</v>
      </c>
      <c r="FA92" s="24">
        <f t="shared" si="230"/>
        <v>4.2824074074074079E-5</v>
      </c>
      <c r="FB92" s="40">
        <f t="shared" si="231"/>
        <v>-2.5819190535569803E-13</v>
      </c>
      <c r="FD92" s="24" t="str">
        <f t="shared" si="232"/>
        <v/>
      </c>
      <c r="FE92" s="24" t="str">
        <f t="shared" si="233"/>
        <v/>
      </c>
      <c r="FG92" s="49">
        <f>K92</f>
        <v>1</v>
      </c>
      <c r="FH92" s="8">
        <f>C92</f>
        <v>3.7</v>
      </c>
      <c r="FI92" s="49">
        <f>L92</f>
        <v>0</v>
      </c>
      <c r="FJ92" s="49">
        <f t="shared" si="241"/>
        <v>0</v>
      </c>
      <c r="FK92" s="49">
        <f t="shared" si="241"/>
        <v>2</v>
      </c>
      <c r="FL92" s="51" t="str">
        <f t="shared" si="234"/>
        <v/>
      </c>
      <c r="FM92" s="49">
        <f t="shared" si="237"/>
        <v>1</v>
      </c>
      <c r="FN92" s="49">
        <f t="shared" si="237"/>
        <v>2</v>
      </c>
      <c r="FO92" s="51">
        <f t="shared" si="134"/>
        <v>2.7980000000003447</v>
      </c>
      <c r="FP92" s="51">
        <f t="shared" si="134"/>
        <v>1.3990000000001723</v>
      </c>
      <c r="FQ92" s="51">
        <f t="shared" si="134"/>
        <v>1.4670000000006178</v>
      </c>
      <c r="FR92" s="51">
        <f t="shared" si="134"/>
        <v>1.4670000000006178</v>
      </c>
      <c r="FS92" s="51">
        <f t="shared" si="134"/>
        <v>1.3309999999997268</v>
      </c>
      <c r="FT92" s="1">
        <f t="shared" si="238"/>
        <v>0</v>
      </c>
      <c r="FU92" s="1">
        <f t="shared" si="238"/>
        <v>0</v>
      </c>
      <c r="FV92" s="51">
        <f t="shared" si="236"/>
        <v>0</v>
      </c>
      <c r="FW92" s="51" t="str">
        <f t="shared" si="236"/>
        <v/>
      </c>
      <c r="FX92" s="51">
        <f t="shared" si="236"/>
        <v>0</v>
      </c>
      <c r="FY92" s="51" t="str">
        <f t="shared" si="236"/>
        <v/>
      </c>
      <c r="FZ92" s="51" t="str">
        <f t="shared" si="236"/>
        <v/>
      </c>
      <c r="GA92" s="1">
        <f t="shared" si="239"/>
        <v>0</v>
      </c>
      <c r="GB92" s="1">
        <f t="shared" si="239"/>
        <v>0</v>
      </c>
      <c r="GC92" s="51">
        <f t="shared" si="135"/>
        <v>0</v>
      </c>
      <c r="GD92" s="51" t="str">
        <f t="shared" si="135"/>
        <v/>
      </c>
      <c r="GE92" s="51">
        <f t="shared" si="135"/>
        <v>0</v>
      </c>
      <c r="GF92" s="51" t="str">
        <f t="shared" si="135"/>
        <v/>
      </c>
      <c r="GG92" s="51" t="str">
        <f t="shared" si="135"/>
        <v/>
      </c>
      <c r="GH92" s="1">
        <f t="shared" si="240"/>
        <v>0</v>
      </c>
      <c r="GI92" s="1">
        <f t="shared" si="240"/>
        <v>1</v>
      </c>
      <c r="GJ92" s="40">
        <f t="shared" si="136"/>
        <v>0.90199999999991398</v>
      </c>
      <c r="GK92" s="40">
        <f t="shared" si="136"/>
        <v>0.90199999999991398</v>
      </c>
      <c r="GL92" s="40">
        <f t="shared" si="136"/>
        <v>0.90199999999991398</v>
      </c>
      <c r="GM92" s="40">
        <f t="shared" si="136"/>
        <v>0.90199999999991398</v>
      </c>
      <c r="GN92" s="40">
        <f t="shared" si="136"/>
        <v>0.90199999999991398</v>
      </c>
    </row>
    <row r="93" spans="1:196" x14ac:dyDescent="0.25">
      <c r="D93" s="11"/>
      <c r="E93" s="11"/>
      <c r="F93" s="1">
        <v>2</v>
      </c>
      <c r="G93" s="1" t="s">
        <v>283</v>
      </c>
      <c r="H93" s="5">
        <v>55</v>
      </c>
      <c r="I93" s="5"/>
      <c r="J93" s="5" t="s">
        <v>293</v>
      </c>
      <c r="K93" s="23">
        <f t="shared" si="139"/>
        <v>0</v>
      </c>
      <c r="L93" s="23"/>
      <c r="M93" s="6"/>
      <c r="N93" s="6"/>
      <c r="O93" s="57"/>
      <c r="P93" s="4"/>
      <c r="Q93" s="4"/>
      <c r="R93" s="4"/>
      <c r="S93" s="4"/>
      <c r="T93" s="16"/>
      <c r="U93" s="4"/>
      <c r="V93" s="4"/>
      <c r="W93" s="16"/>
      <c r="X93" s="4"/>
      <c r="Y93" s="4"/>
      <c r="Z93" s="16"/>
      <c r="AA93" s="4"/>
      <c r="AB93" s="4"/>
      <c r="AC93" s="16"/>
      <c r="AD93" s="4"/>
      <c r="AE93" s="4"/>
      <c r="AF93" s="4"/>
      <c r="AG93" s="4"/>
      <c r="AH93" s="4"/>
      <c r="AI93" s="4"/>
      <c r="AJ93" s="5"/>
      <c r="AK93" s="19"/>
      <c r="AL93" s="5"/>
      <c r="AM93" s="5"/>
      <c r="AN93" s="19"/>
      <c r="AO93" s="5"/>
      <c r="AP93" s="5"/>
      <c r="AQ93" s="19"/>
      <c r="AR93" s="5"/>
      <c r="AS93" s="5"/>
      <c r="AT93" s="19"/>
      <c r="AU93" s="5"/>
      <c r="AV93" s="5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F93" s="24"/>
      <c r="CG93" s="24"/>
      <c r="CH93" s="24"/>
      <c r="CI93" s="24"/>
      <c r="CJ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DB93" s="24"/>
      <c r="DC93" s="24"/>
      <c r="DD93" s="24"/>
      <c r="DE93" s="24"/>
      <c r="DF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X93" s="24"/>
      <c r="DY93" s="24"/>
      <c r="DZ93" s="24"/>
      <c r="EA93" s="24"/>
      <c r="EB93" s="24"/>
      <c r="EE93" s="24"/>
      <c r="EF93" s="24"/>
      <c r="EG93" s="24"/>
      <c r="EH93" s="24"/>
      <c r="EI93" s="24"/>
      <c r="EJ93" s="24"/>
      <c r="EK93" s="24"/>
      <c r="EL93" s="24"/>
      <c r="EM93" s="24"/>
      <c r="EN93" s="24"/>
      <c r="EO93" s="24"/>
      <c r="EP93" s="24"/>
      <c r="EQ93" s="24"/>
      <c r="ET93" s="24"/>
      <c r="EU93" s="24"/>
      <c r="EV93" s="24"/>
      <c r="EW93" s="24"/>
      <c r="EX93" s="24"/>
      <c r="EZ93" s="24"/>
      <c r="FA93" s="24"/>
      <c r="FB93" s="40"/>
      <c r="FD93" s="24"/>
      <c r="FE93" s="24"/>
      <c r="FG93" s="49"/>
      <c r="FH93" s="8"/>
      <c r="FI93" s="49"/>
      <c r="FJ93" s="49"/>
      <c r="FK93" s="49"/>
      <c r="FL93" s="51"/>
      <c r="FM93" s="49"/>
      <c r="FN93" s="49"/>
      <c r="FO93" s="51"/>
      <c r="FP93" s="51"/>
      <c r="FQ93" s="51"/>
      <c r="FR93" s="51"/>
      <c r="FS93" s="51"/>
      <c r="FV93" s="51"/>
      <c r="FW93" s="51"/>
      <c r="FX93" s="51"/>
      <c r="FY93" s="51"/>
      <c r="FZ93" s="51"/>
      <c r="GC93" s="51"/>
      <c r="GD93" s="51"/>
      <c r="GE93" s="51"/>
      <c r="GF93" s="51"/>
      <c r="GG93" s="51"/>
      <c r="GJ93" s="40"/>
      <c r="GK93" s="40"/>
      <c r="GL93" s="40"/>
      <c r="GM93" s="40"/>
      <c r="GN93" s="40"/>
    </row>
    <row r="94" spans="1:196" hidden="1" x14ac:dyDescent="0.25">
      <c r="A94">
        <v>3</v>
      </c>
      <c r="B94">
        <v>0</v>
      </c>
      <c r="C94">
        <v>2</v>
      </c>
      <c r="D94" s="11">
        <f t="shared" si="137"/>
        <v>3.0703946759259259E-2</v>
      </c>
      <c r="E94" s="11">
        <f t="shared" si="138"/>
        <v>3.0750243055555557E-2</v>
      </c>
      <c r="F94" s="1">
        <v>2</v>
      </c>
      <c r="G94" s="1" t="s">
        <v>283</v>
      </c>
      <c r="H94" s="5">
        <v>56</v>
      </c>
      <c r="I94" s="5"/>
      <c r="J94" s="5"/>
      <c r="K94" s="23">
        <f t="shared" si="139"/>
        <v>1</v>
      </c>
      <c r="L94" s="23">
        <f t="shared" si="140"/>
        <v>0</v>
      </c>
      <c r="M94" s="6">
        <f t="shared" si="141"/>
        <v>0</v>
      </c>
      <c r="N94" s="6">
        <f t="shared" si="142"/>
        <v>0</v>
      </c>
      <c r="O94" s="57">
        <f t="shared" si="143"/>
        <v>0</v>
      </c>
      <c r="P94" s="4">
        <v>3.0680798611111112E-2</v>
      </c>
      <c r="Q94" s="4">
        <v>3.068650462962963E-2</v>
      </c>
      <c r="R94" s="4">
        <v>3.0687094907407408E-2</v>
      </c>
      <c r="S94" s="4">
        <v>3.0701851851851855E-2</v>
      </c>
      <c r="T94" s="16">
        <v>3.0687094907407408E-2</v>
      </c>
      <c r="U94" s="4">
        <v>3.0701851851851855E-2</v>
      </c>
      <c r="V94" s="4"/>
      <c r="W94" s="16"/>
      <c r="X94" s="4"/>
      <c r="Y94" s="4"/>
      <c r="Z94" s="16"/>
      <c r="AA94" s="4"/>
      <c r="AB94" s="4"/>
      <c r="AC94" s="16"/>
      <c r="AD94" s="4"/>
      <c r="AE94" s="4"/>
      <c r="AF94" s="4">
        <v>3.0704212962962964E-2</v>
      </c>
      <c r="AG94" s="4">
        <f t="shared" si="144"/>
        <v>3.0703946759259259E-2</v>
      </c>
      <c r="AH94" s="4" t="str">
        <f t="shared" si="145"/>
        <v>TO</v>
      </c>
      <c r="AI94" s="4" t="str">
        <f t="shared" si="132"/>
        <v/>
      </c>
      <c r="AJ94" s="5" t="s">
        <v>282</v>
      </c>
      <c r="AK94" s="19" t="s">
        <v>280</v>
      </c>
      <c r="AL94" s="5" t="s">
        <v>286</v>
      </c>
      <c r="AM94" s="5"/>
      <c r="AN94" s="19"/>
      <c r="AO94" s="5"/>
      <c r="AP94" s="5"/>
      <c r="AQ94" s="19"/>
      <c r="AR94" s="5"/>
      <c r="AS94" s="5"/>
      <c r="AT94" s="19"/>
      <c r="AU94" s="5"/>
      <c r="AV94" s="5"/>
      <c r="AW94" s="1" t="str">
        <f t="shared" si="146"/>
        <v>street</v>
      </c>
      <c r="AY94" s="1">
        <f t="shared" si="147"/>
        <v>1</v>
      </c>
      <c r="AZ94" s="1">
        <f t="shared" si="133"/>
        <v>2</v>
      </c>
      <c r="BA94" s="1">
        <f t="shared" si="148"/>
        <v>2</v>
      </c>
      <c r="BB94" s="1">
        <f t="shared" si="149"/>
        <v>0</v>
      </c>
      <c r="BC94" s="24">
        <f t="shared" si="150"/>
        <v>6.2962962962959113E-6</v>
      </c>
      <c r="BD94" s="24">
        <f t="shared" si="127"/>
        <v>1.4756944444447445E-5</v>
      </c>
      <c r="BE94" s="24" t="str">
        <f t="shared" si="127"/>
        <v/>
      </c>
      <c r="BF94" s="24" t="str">
        <f t="shared" si="127"/>
        <v/>
      </c>
      <c r="BG94" s="24" t="str">
        <f t="shared" si="127"/>
        <v/>
      </c>
      <c r="BH94" s="24" t="str">
        <f t="shared" si="127"/>
        <v/>
      </c>
      <c r="BI94" s="24" t="str">
        <f t="shared" si="235"/>
        <v/>
      </c>
      <c r="BJ94" s="24" t="str">
        <f t="shared" si="235"/>
        <v/>
      </c>
      <c r="BK94" s="24" t="str">
        <f t="shared" si="235"/>
        <v/>
      </c>
      <c r="BL94" s="24" t="str">
        <f t="shared" si="235"/>
        <v/>
      </c>
      <c r="BM94" s="24" t="str">
        <f t="shared" si="235"/>
        <v/>
      </c>
      <c r="BN94" s="24" t="str">
        <f t="shared" si="235"/>
        <v/>
      </c>
      <c r="BO94" s="24">
        <f t="shared" si="151"/>
        <v>2.0949074074037843E-6</v>
      </c>
      <c r="BQ94" s="24" t="str">
        <f t="shared" si="152"/>
        <v/>
      </c>
      <c r="BR94" s="24">
        <f t="shared" si="153"/>
        <v>1.4756944444447445E-5</v>
      </c>
      <c r="BS94" s="24" t="str">
        <f t="shared" si="154"/>
        <v/>
      </c>
      <c r="BT94" s="24" t="str">
        <f t="shared" si="155"/>
        <v/>
      </c>
      <c r="BU94" s="24" t="str">
        <f t="shared" si="156"/>
        <v/>
      </c>
      <c r="BV94" s="24" t="str">
        <f t="shared" si="157"/>
        <v/>
      </c>
      <c r="BW94" s="24" t="str">
        <f t="shared" si="158"/>
        <v/>
      </c>
      <c r="BX94" s="24" t="str">
        <f t="shared" si="159"/>
        <v/>
      </c>
      <c r="BY94" s="24" t="str">
        <f t="shared" si="160"/>
        <v/>
      </c>
      <c r="BZ94" s="24" t="str">
        <f t="shared" si="161"/>
        <v/>
      </c>
      <c r="CA94" s="24" t="str">
        <f t="shared" si="162"/>
        <v/>
      </c>
      <c r="CB94" s="24" t="str">
        <f t="shared" si="163"/>
        <v/>
      </c>
      <c r="CC94" s="24" t="str">
        <f t="shared" si="164"/>
        <v/>
      </c>
      <c r="CD94" s="1">
        <f t="shared" si="165"/>
        <v>0</v>
      </c>
      <c r="CE94" s="1">
        <f t="shared" si="166"/>
        <v>1</v>
      </c>
      <c r="CF94" s="24">
        <f t="shared" si="167"/>
        <v>1.4756944444447445E-5</v>
      </c>
      <c r="CG94" s="24">
        <f t="shared" si="168"/>
        <v>1.4756944444447445E-5</v>
      </c>
      <c r="CH94" s="24">
        <f t="shared" si="169"/>
        <v>1.4756944444447445E-5</v>
      </c>
      <c r="CI94" s="24">
        <f t="shared" si="170"/>
        <v>1.4756944444447445E-5</v>
      </c>
      <c r="CJ94" s="24">
        <f t="shared" si="171"/>
        <v>1.4756944444447445E-5</v>
      </c>
      <c r="CM94" s="24" t="str">
        <f t="shared" si="172"/>
        <v/>
      </c>
      <c r="CN94" s="24" t="str">
        <f t="shared" si="173"/>
        <v/>
      </c>
      <c r="CO94" s="24" t="str">
        <f t="shared" si="174"/>
        <v/>
      </c>
      <c r="CP94" s="24" t="str">
        <f t="shared" si="175"/>
        <v/>
      </c>
      <c r="CQ94" s="24" t="str">
        <f t="shared" si="176"/>
        <v/>
      </c>
      <c r="CR94" s="24" t="str">
        <f t="shared" si="177"/>
        <v/>
      </c>
      <c r="CS94" s="24" t="str">
        <f t="shared" si="178"/>
        <v/>
      </c>
      <c r="CT94" s="24" t="str">
        <f t="shared" si="179"/>
        <v/>
      </c>
      <c r="CU94" s="24" t="str">
        <f t="shared" si="180"/>
        <v/>
      </c>
      <c r="CV94" s="24" t="str">
        <f t="shared" si="181"/>
        <v/>
      </c>
      <c r="CW94" s="24" t="str">
        <f t="shared" si="182"/>
        <v/>
      </c>
      <c r="CX94" s="24" t="str">
        <f t="shared" si="183"/>
        <v/>
      </c>
      <c r="CY94" s="24">
        <f t="shared" si="184"/>
        <v>2.0949074074037843E-6</v>
      </c>
      <c r="CZ94" s="1">
        <f t="shared" si="185"/>
        <v>0</v>
      </c>
      <c r="DA94" s="1">
        <f t="shared" si="186"/>
        <v>1</v>
      </c>
      <c r="DB94" s="24">
        <f t="shared" si="187"/>
        <v>2.0949074074037843E-6</v>
      </c>
      <c r="DC94" s="24">
        <f t="shared" si="129"/>
        <v>2.0949074074037843E-6</v>
      </c>
      <c r="DD94" s="24">
        <f t="shared" si="188"/>
        <v>2.0949074074037843E-6</v>
      </c>
      <c r="DE94" s="24">
        <f t="shared" si="189"/>
        <v>2.0949074074037843E-6</v>
      </c>
      <c r="DF94" s="24">
        <f t="shared" si="190"/>
        <v>2.0949074074037843E-6</v>
      </c>
      <c r="DI94" s="24">
        <f t="shared" si="191"/>
        <v>6.2962962962959113E-6</v>
      </c>
      <c r="DJ94" s="24" t="str">
        <f t="shared" si="192"/>
        <v/>
      </c>
      <c r="DK94" s="24" t="str">
        <f t="shared" si="193"/>
        <v/>
      </c>
      <c r="DL94" s="24" t="str">
        <f t="shared" si="194"/>
        <v/>
      </c>
      <c r="DM94" s="24" t="str">
        <f t="shared" si="195"/>
        <v/>
      </c>
      <c r="DN94" s="24" t="str">
        <f t="shared" si="196"/>
        <v/>
      </c>
      <c r="DO94" s="24" t="str">
        <f t="shared" si="197"/>
        <v/>
      </c>
      <c r="DP94" s="24" t="str">
        <f t="shared" si="198"/>
        <v/>
      </c>
      <c r="DQ94" s="24" t="str">
        <f t="shared" si="199"/>
        <v/>
      </c>
      <c r="DR94" s="24" t="str">
        <f t="shared" si="200"/>
        <v/>
      </c>
      <c r="DS94" s="24" t="str">
        <f t="shared" si="201"/>
        <v/>
      </c>
      <c r="DT94" s="24" t="str">
        <f t="shared" si="202"/>
        <v/>
      </c>
      <c r="DU94" s="24" t="str">
        <f t="shared" si="203"/>
        <v/>
      </c>
      <c r="DV94" s="1">
        <f t="shared" si="204"/>
        <v>1</v>
      </c>
      <c r="DW94" s="1">
        <f t="shared" si="205"/>
        <v>1</v>
      </c>
      <c r="DX94" s="24">
        <f t="shared" si="206"/>
        <v>6.2962962962959113E-6</v>
      </c>
      <c r="DY94" s="24">
        <f t="shared" si="130"/>
        <v>6.2962962962959113E-6</v>
      </c>
      <c r="DZ94" s="24">
        <f t="shared" si="207"/>
        <v>6.2962962962959113E-6</v>
      </c>
      <c r="EA94" s="24">
        <f t="shared" si="208"/>
        <v>6.2962962962959113E-6</v>
      </c>
      <c r="EB94" s="24" t="str">
        <f t="shared" si="209"/>
        <v/>
      </c>
      <c r="EE94" s="24" t="str">
        <f t="shared" si="210"/>
        <v/>
      </c>
      <c r="EF94" s="24" t="str">
        <f t="shared" si="211"/>
        <v/>
      </c>
      <c r="EG94" s="24" t="str">
        <f t="shared" si="212"/>
        <v/>
      </c>
      <c r="EH94" s="24" t="str">
        <f t="shared" si="213"/>
        <v/>
      </c>
      <c r="EI94" s="24" t="str">
        <f t="shared" si="214"/>
        <v/>
      </c>
      <c r="EJ94" s="24" t="str">
        <f t="shared" si="215"/>
        <v/>
      </c>
      <c r="EK94" s="24" t="str">
        <f t="shared" si="216"/>
        <v/>
      </c>
      <c r="EL94" s="24" t="str">
        <f t="shared" si="217"/>
        <v/>
      </c>
      <c r="EM94" s="24" t="str">
        <f t="shared" si="218"/>
        <v/>
      </c>
      <c r="EN94" s="24" t="str">
        <f t="shared" si="219"/>
        <v/>
      </c>
      <c r="EO94" s="24" t="str">
        <f t="shared" si="220"/>
        <v/>
      </c>
      <c r="EP94" s="24" t="str">
        <f t="shared" si="221"/>
        <v/>
      </c>
      <c r="EQ94" s="24" t="str">
        <f t="shared" si="222"/>
        <v/>
      </c>
      <c r="ER94" s="1">
        <f t="shared" si="223"/>
        <v>0</v>
      </c>
      <c r="ES94" s="1">
        <f t="shared" si="224"/>
        <v>0</v>
      </c>
      <c r="ET94" s="24">
        <f t="shared" si="225"/>
        <v>0</v>
      </c>
      <c r="EU94" s="24" t="str">
        <f t="shared" si="131"/>
        <v/>
      </c>
      <c r="EV94" s="24">
        <f t="shared" si="226"/>
        <v>0</v>
      </c>
      <c r="EW94" s="24" t="str">
        <f t="shared" si="227"/>
        <v/>
      </c>
      <c r="EX94" s="24" t="str">
        <f t="shared" si="228"/>
        <v/>
      </c>
      <c r="EZ94" s="24">
        <f t="shared" si="229"/>
        <v>2.3148148148147141E-5</v>
      </c>
      <c r="FA94" s="24">
        <f t="shared" si="230"/>
        <v>2.3148148148148147E-5</v>
      </c>
      <c r="FB94" s="40">
        <f t="shared" si="231"/>
        <v>8.6942172211612601E-14</v>
      </c>
      <c r="FD94" s="24">
        <f t="shared" si="232"/>
        <v>6.2962962962959113E-6</v>
      </c>
      <c r="FE94" s="24">
        <f t="shared" si="233"/>
        <v>5.9027777777817536E-7</v>
      </c>
      <c r="FG94" s="49">
        <f>K94</f>
        <v>1</v>
      </c>
      <c r="FH94" s="8">
        <f>C94</f>
        <v>2</v>
      </c>
      <c r="FI94" s="49">
        <f>L94</f>
        <v>0</v>
      </c>
      <c r="FJ94" s="49">
        <f t="shared" si="241"/>
        <v>1</v>
      </c>
      <c r="FK94" s="49">
        <f t="shared" si="241"/>
        <v>2</v>
      </c>
      <c r="FL94" s="51">
        <f t="shared" si="234"/>
        <v>0.54399999999996673</v>
      </c>
      <c r="FM94" s="49">
        <f t="shared" si="237"/>
        <v>0</v>
      </c>
      <c r="FN94" s="49">
        <f t="shared" si="237"/>
        <v>1</v>
      </c>
      <c r="FO94" s="51">
        <f t="shared" si="134"/>
        <v>1.2750000000002593</v>
      </c>
      <c r="FP94" s="51">
        <f t="shared" si="134"/>
        <v>1.2750000000002593</v>
      </c>
      <c r="FQ94" s="51">
        <f t="shared" si="134"/>
        <v>1.2750000000002593</v>
      </c>
      <c r="FR94" s="51">
        <f t="shared" si="134"/>
        <v>1.2750000000002593</v>
      </c>
      <c r="FS94" s="51">
        <f t="shared" si="134"/>
        <v>1.2750000000002593</v>
      </c>
      <c r="FT94" s="1">
        <f t="shared" si="238"/>
        <v>0</v>
      </c>
      <c r="FU94" s="1">
        <f t="shared" si="238"/>
        <v>1</v>
      </c>
      <c r="FV94" s="51">
        <f t="shared" si="236"/>
        <v>0.18099999999968697</v>
      </c>
      <c r="FW94" s="51">
        <f t="shared" si="236"/>
        <v>0.18099999999968697</v>
      </c>
      <c r="FX94" s="51">
        <f t="shared" si="236"/>
        <v>0.18099999999968697</v>
      </c>
      <c r="FY94" s="51">
        <f t="shared" si="236"/>
        <v>0.18099999999968697</v>
      </c>
      <c r="FZ94" s="51">
        <f t="shared" si="236"/>
        <v>0.18099999999968697</v>
      </c>
      <c r="GA94" s="1">
        <f t="shared" si="239"/>
        <v>1</v>
      </c>
      <c r="GB94" s="1">
        <f t="shared" si="239"/>
        <v>1</v>
      </c>
      <c r="GC94" s="51">
        <f t="shared" si="135"/>
        <v>0.54399999999996673</v>
      </c>
      <c r="GD94" s="51">
        <f t="shared" si="135"/>
        <v>0.54399999999996673</v>
      </c>
      <c r="GE94" s="51">
        <f t="shared" si="135"/>
        <v>0.54399999999996673</v>
      </c>
      <c r="GF94" s="51">
        <f t="shared" si="135"/>
        <v>0.54399999999996673</v>
      </c>
      <c r="GG94" s="51" t="str">
        <f t="shared" si="135"/>
        <v/>
      </c>
      <c r="GH94" s="1">
        <f t="shared" si="240"/>
        <v>0</v>
      </c>
      <c r="GI94" s="1">
        <f t="shared" si="240"/>
        <v>0</v>
      </c>
      <c r="GJ94" s="40">
        <f t="shared" si="136"/>
        <v>0</v>
      </c>
      <c r="GK94" s="40" t="str">
        <f t="shared" si="136"/>
        <v/>
      </c>
      <c r="GL94" s="40">
        <f t="shared" si="136"/>
        <v>0</v>
      </c>
      <c r="GM94" s="40" t="str">
        <f t="shared" si="136"/>
        <v/>
      </c>
      <c r="GN94" s="40" t="str">
        <f t="shared" si="136"/>
        <v/>
      </c>
    </row>
    <row r="95" spans="1:196" s="42" customFormat="1" hidden="1" x14ac:dyDescent="0.25">
      <c r="A95" s="30">
        <v>3</v>
      </c>
      <c r="B95" s="30">
        <v>3</v>
      </c>
      <c r="C95" s="30"/>
      <c r="D95" s="11" t="str">
        <f t="shared" si="137"/>
        <v/>
      </c>
      <c r="E95" s="11">
        <f t="shared" si="138"/>
        <v>1.4864606481481484E-2</v>
      </c>
      <c r="F95" s="42">
        <v>2</v>
      </c>
      <c r="G95" s="42" t="s">
        <v>283</v>
      </c>
      <c r="H95" s="47">
        <v>57</v>
      </c>
      <c r="I95" s="47" t="s">
        <v>350</v>
      </c>
      <c r="J95" s="47" t="s">
        <v>346</v>
      </c>
      <c r="K95" s="23">
        <f t="shared" si="139"/>
        <v>1</v>
      </c>
      <c r="L95" s="23">
        <f t="shared" si="140"/>
        <v>0</v>
      </c>
      <c r="M95" s="6">
        <f t="shared" si="141"/>
        <v>0</v>
      </c>
      <c r="N95" s="6">
        <f t="shared" si="142"/>
        <v>0</v>
      </c>
      <c r="O95" s="57">
        <f t="shared" si="143"/>
        <v>0</v>
      </c>
      <c r="P95" s="43">
        <v>1.4795162037037039E-2</v>
      </c>
      <c r="Q95" s="43">
        <v>1.4806967592592592E-2</v>
      </c>
      <c r="R95" s="43">
        <v>1.4807361111111111E-2</v>
      </c>
      <c r="S95" s="43">
        <v>1.4828414351851851E-2</v>
      </c>
      <c r="T95" s="43">
        <v>1.4807361111111111E-2</v>
      </c>
      <c r="U95" s="43">
        <v>1.4828414351851851E-2</v>
      </c>
      <c r="V95" s="43">
        <v>1.4832743055555556E-2</v>
      </c>
      <c r="W95" s="43">
        <v>1.4854189814814817E-2</v>
      </c>
      <c r="X95" s="43">
        <v>1.4858912037037037E-2</v>
      </c>
      <c r="Y95" s="43"/>
      <c r="Z95" s="43"/>
      <c r="AA95" s="43"/>
      <c r="AB95" s="43"/>
      <c r="AC95" s="43"/>
      <c r="AD95" s="43"/>
      <c r="AE95" s="43"/>
      <c r="AF95" s="43">
        <v>1.508420138888889E-2</v>
      </c>
      <c r="AG95" s="43">
        <f t="shared" si="144"/>
        <v>1.4864606481481484E-2</v>
      </c>
      <c r="AH95" s="43" t="str">
        <f t="shared" si="145"/>
        <v>EB</v>
      </c>
      <c r="AI95" s="43" t="str">
        <f t="shared" si="132"/>
        <v>X</v>
      </c>
      <c r="AJ95" s="47" t="s">
        <v>282</v>
      </c>
      <c r="AK95" s="47" t="s">
        <v>280</v>
      </c>
      <c r="AL95" s="47" t="s">
        <v>286</v>
      </c>
      <c r="AM95" s="47" t="s">
        <v>280</v>
      </c>
      <c r="AN95" s="47" t="s">
        <v>286</v>
      </c>
      <c r="AO95" s="47" t="s">
        <v>280</v>
      </c>
      <c r="AP95" s="47"/>
      <c r="AQ95" s="47"/>
      <c r="AR95" s="47"/>
      <c r="AS95" s="47"/>
      <c r="AT95" s="47"/>
      <c r="AU95" s="47"/>
      <c r="AV95" s="47"/>
      <c r="AW95" s="42" t="str">
        <f t="shared" si="146"/>
        <v>ic</v>
      </c>
      <c r="AY95" s="42">
        <f t="shared" si="147"/>
        <v>1</v>
      </c>
      <c r="AZ95" s="42">
        <f t="shared" si="133"/>
        <v>5</v>
      </c>
      <c r="BA95" s="42">
        <f t="shared" si="148"/>
        <v>5</v>
      </c>
      <c r="BB95" s="42">
        <f t="shared" si="149"/>
        <v>0</v>
      </c>
      <c r="BC95" s="45">
        <f t="shared" si="150"/>
        <v>1.2199074074072461E-5</v>
      </c>
      <c r="BD95" s="45">
        <f t="shared" si="127"/>
        <v>2.1053240740739887E-5</v>
      </c>
      <c r="BE95" s="45">
        <f t="shared" si="127"/>
        <v>4.3287037037043063E-6</v>
      </c>
      <c r="BF95" s="45">
        <f t="shared" si="127"/>
        <v>2.1446759259260983E-5</v>
      </c>
      <c r="BG95" s="45">
        <f t="shared" si="127"/>
        <v>4.7222222222201987E-6</v>
      </c>
      <c r="BH95" s="45" t="str">
        <f t="shared" si="127"/>
        <v/>
      </c>
      <c r="BI95" s="45" t="str">
        <f t="shared" si="235"/>
        <v/>
      </c>
      <c r="BJ95" s="45" t="str">
        <f t="shared" si="235"/>
        <v/>
      </c>
      <c r="BK95" s="45" t="str">
        <f t="shared" si="235"/>
        <v/>
      </c>
      <c r="BL95" s="45" t="str">
        <f t="shared" si="235"/>
        <v/>
      </c>
      <c r="BM95" s="45" t="str">
        <f t="shared" si="235"/>
        <v/>
      </c>
      <c r="BN95" s="45" t="str">
        <f t="shared" si="235"/>
        <v/>
      </c>
      <c r="BO95" s="45">
        <f t="shared" si="151"/>
        <v>5.6944444444470554E-6</v>
      </c>
      <c r="BQ95" s="45" t="str">
        <f t="shared" si="152"/>
        <v/>
      </c>
      <c r="BR95" s="45">
        <f t="shared" si="153"/>
        <v>2.1053240740739887E-5</v>
      </c>
      <c r="BS95" s="45" t="str">
        <f t="shared" si="154"/>
        <v/>
      </c>
      <c r="BT95" s="45">
        <f t="shared" si="155"/>
        <v>2.1446759259260983E-5</v>
      </c>
      <c r="BU95" s="45" t="str">
        <f t="shared" si="156"/>
        <v/>
      </c>
      <c r="BV95" s="45" t="str">
        <f t="shared" si="157"/>
        <v/>
      </c>
      <c r="BW95" s="45" t="str">
        <f t="shared" si="158"/>
        <v/>
      </c>
      <c r="BX95" s="45" t="str">
        <f t="shared" si="159"/>
        <v/>
      </c>
      <c r="BY95" s="45" t="str">
        <f t="shared" si="160"/>
        <v/>
      </c>
      <c r="BZ95" s="45" t="str">
        <f t="shared" si="161"/>
        <v/>
      </c>
      <c r="CA95" s="45" t="str">
        <f t="shared" si="162"/>
        <v/>
      </c>
      <c r="CB95" s="45" t="str">
        <f t="shared" si="163"/>
        <v/>
      </c>
      <c r="CC95" s="45">
        <f t="shared" si="164"/>
        <v>5.6944444444470554E-6</v>
      </c>
      <c r="CD95" s="42">
        <f t="shared" si="165"/>
        <v>0</v>
      </c>
      <c r="CE95" s="42">
        <f t="shared" si="166"/>
        <v>3</v>
      </c>
      <c r="CF95" s="45">
        <f t="shared" si="167"/>
        <v>4.8194444444447926E-5</v>
      </c>
      <c r="CG95" s="45">
        <f t="shared" si="168"/>
        <v>1.6064814814815975E-5</v>
      </c>
      <c r="CH95" s="45">
        <f t="shared" si="169"/>
        <v>2.1446759259260983E-5</v>
      </c>
      <c r="CI95" s="45">
        <f t="shared" si="170"/>
        <v>2.1053240740739887E-5</v>
      </c>
      <c r="CJ95" s="45">
        <f t="shared" si="171"/>
        <v>2.1053240740739887E-5</v>
      </c>
      <c r="CM95" s="45" t="str">
        <f t="shared" si="172"/>
        <v/>
      </c>
      <c r="CN95" s="45" t="str">
        <f t="shared" si="173"/>
        <v/>
      </c>
      <c r="CO95" s="45">
        <f t="shared" si="174"/>
        <v>4.3287037037043063E-6</v>
      </c>
      <c r="CP95" s="45" t="str">
        <f t="shared" si="175"/>
        <v/>
      </c>
      <c r="CQ95" s="45">
        <f t="shared" si="176"/>
        <v>4.7222222222201987E-6</v>
      </c>
      <c r="CR95" s="45" t="str">
        <f t="shared" si="177"/>
        <v/>
      </c>
      <c r="CS95" s="45" t="str">
        <f t="shared" si="178"/>
        <v/>
      </c>
      <c r="CT95" s="45" t="str">
        <f t="shared" si="179"/>
        <v/>
      </c>
      <c r="CU95" s="45" t="str">
        <f t="shared" si="180"/>
        <v/>
      </c>
      <c r="CV95" s="45" t="str">
        <f t="shared" si="181"/>
        <v/>
      </c>
      <c r="CW95" s="45" t="str">
        <f t="shared" si="182"/>
        <v/>
      </c>
      <c r="CX95" s="45" t="str">
        <f t="shared" si="183"/>
        <v/>
      </c>
      <c r="CY95" s="45" t="str">
        <f t="shared" si="184"/>
        <v/>
      </c>
      <c r="CZ95" s="42">
        <f t="shared" si="185"/>
        <v>0</v>
      </c>
      <c r="DA95" s="42">
        <f t="shared" si="186"/>
        <v>2</v>
      </c>
      <c r="DB95" s="45">
        <f t="shared" si="187"/>
        <v>9.0509259259245051E-6</v>
      </c>
      <c r="DC95" s="45">
        <f t="shared" si="129"/>
        <v>4.5254629629622525E-6</v>
      </c>
      <c r="DD95" s="45">
        <f t="shared" si="188"/>
        <v>4.7222222222201987E-6</v>
      </c>
      <c r="DE95" s="45">
        <f t="shared" si="189"/>
        <v>4.3287037037043063E-6</v>
      </c>
      <c r="DF95" s="45">
        <f t="shared" si="190"/>
        <v>4.3287037037043063E-6</v>
      </c>
      <c r="DI95" s="45">
        <f t="shared" si="191"/>
        <v>1.2199074074072461E-5</v>
      </c>
      <c r="DJ95" s="45" t="str">
        <f t="shared" si="192"/>
        <v/>
      </c>
      <c r="DK95" s="45" t="str">
        <f t="shared" si="193"/>
        <v/>
      </c>
      <c r="DL95" s="45" t="str">
        <f t="shared" si="194"/>
        <v/>
      </c>
      <c r="DM95" s="45" t="str">
        <f t="shared" si="195"/>
        <v/>
      </c>
      <c r="DN95" s="45" t="str">
        <f t="shared" si="196"/>
        <v/>
      </c>
      <c r="DO95" s="45" t="str">
        <f t="shared" si="197"/>
        <v/>
      </c>
      <c r="DP95" s="45" t="str">
        <f t="shared" si="198"/>
        <v/>
      </c>
      <c r="DQ95" s="45" t="str">
        <f t="shared" si="199"/>
        <v/>
      </c>
      <c r="DR95" s="45" t="str">
        <f t="shared" si="200"/>
        <v/>
      </c>
      <c r="DS95" s="45" t="str">
        <f t="shared" si="201"/>
        <v/>
      </c>
      <c r="DT95" s="45" t="str">
        <f t="shared" si="202"/>
        <v/>
      </c>
      <c r="DU95" s="45" t="str">
        <f t="shared" si="203"/>
        <v/>
      </c>
      <c r="DV95" s="42">
        <f t="shared" si="204"/>
        <v>1</v>
      </c>
      <c r="DW95" s="42">
        <f t="shared" si="205"/>
        <v>1</v>
      </c>
      <c r="DX95" s="45">
        <f t="shared" si="206"/>
        <v>1.2199074074072461E-5</v>
      </c>
      <c r="DY95" s="45">
        <f t="shared" si="130"/>
        <v>1.2199074074072461E-5</v>
      </c>
      <c r="DZ95" s="45">
        <f t="shared" si="207"/>
        <v>1.2199074074072461E-5</v>
      </c>
      <c r="EA95" s="45">
        <f t="shared" si="208"/>
        <v>1.2199074074072461E-5</v>
      </c>
      <c r="EB95" s="45" t="str">
        <f t="shared" si="209"/>
        <v/>
      </c>
      <c r="EE95" s="45" t="str">
        <f t="shared" si="210"/>
        <v/>
      </c>
      <c r="EF95" s="45" t="str">
        <f t="shared" si="211"/>
        <v/>
      </c>
      <c r="EG95" s="45" t="str">
        <f t="shared" si="212"/>
        <v/>
      </c>
      <c r="EH95" s="45" t="str">
        <f t="shared" si="213"/>
        <v/>
      </c>
      <c r="EI95" s="45" t="str">
        <f t="shared" si="214"/>
        <v/>
      </c>
      <c r="EJ95" s="45" t="str">
        <f t="shared" si="215"/>
        <v/>
      </c>
      <c r="EK95" s="45" t="str">
        <f t="shared" si="216"/>
        <v/>
      </c>
      <c r="EL95" s="45" t="str">
        <f t="shared" si="217"/>
        <v/>
      </c>
      <c r="EM95" s="45" t="str">
        <f t="shared" si="218"/>
        <v/>
      </c>
      <c r="EN95" s="45" t="str">
        <f t="shared" si="219"/>
        <v/>
      </c>
      <c r="EO95" s="45" t="str">
        <f t="shared" si="220"/>
        <v/>
      </c>
      <c r="EP95" s="45" t="str">
        <f t="shared" si="221"/>
        <v/>
      </c>
      <c r="EQ95" s="45" t="str">
        <f t="shared" si="222"/>
        <v/>
      </c>
      <c r="ER95" s="42">
        <f t="shared" si="223"/>
        <v>0</v>
      </c>
      <c r="ES95" s="42">
        <f t="shared" si="224"/>
        <v>0</v>
      </c>
      <c r="ET95" s="45">
        <f t="shared" si="225"/>
        <v>0</v>
      </c>
      <c r="EU95" s="45" t="str">
        <f t="shared" si="131"/>
        <v/>
      </c>
      <c r="EV95" s="45">
        <f t="shared" si="226"/>
        <v>0</v>
      </c>
      <c r="EW95" s="45" t="str">
        <f t="shared" si="227"/>
        <v/>
      </c>
      <c r="EX95" s="45" t="str">
        <f t="shared" si="228"/>
        <v/>
      </c>
      <c r="EZ95" s="45">
        <f t="shared" si="229"/>
        <v>6.9444444444444892E-5</v>
      </c>
      <c r="FA95" s="24">
        <f t="shared" si="230"/>
        <v>6.9444444444444444E-5</v>
      </c>
      <c r="FB95" s="46">
        <f t="shared" si="231"/>
        <v>-3.8640965427383378E-14</v>
      </c>
      <c r="FD95" s="24">
        <f t="shared" si="232"/>
        <v>1.2199074074072461E-5</v>
      </c>
      <c r="FE95" s="24">
        <f t="shared" si="233"/>
        <v>3.9351851851936182E-7</v>
      </c>
      <c r="FG95" s="49">
        <f>K95</f>
        <v>1</v>
      </c>
      <c r="FH95" s="8">
        <f>C95</f>
        <v>0</v>
      </c>
      <c r="FI95" s="49">
        <f>L95</f>
        <v>0</v>
      </c>
      <c r="FJ95" s="49">
        <f t="shared" si="241"/>
        <v>1</v>
      </c>
      <c r="FK95" s="49">
        <f t="shared" si="241"/>
        <v>5</v>
      </c>
      <c r="FL95" s="51">
        <f t="shared" si="234"/>
        <v>1.0539999999998606</v>
      </c>
      <c r="FM95" s="49">
        <f t="shared" si="237"/>
        <v>0</v>
      </c>
      <c r="FN95" s="49">
        <f t="shared" si="237"/>
        <v>3</v>
      </c>
      <c r="FO95" s="51">
        <f t="shared" si="134"/>
        <v>4.1640000000003008</v>
      </c>
      <c r="FP95" s="51">
        <f t="shared" si="134"/>
        <v>1.3880000000001003</v>
      </c>
      <c r="FQ95" s="51">
        <f t="shared" si="134"/>
        <v>1.853000000000149</v>
      </c>
      <c r="FR95" s="51">
        <f t="shared" si="134"/>
        <v>1.8189999999999262</v>
      </c>
      <c r="FS95" s="51">
        <f t="shared" si="134"/>
        <v>1.8189999999999262</v>
      </c>
      <c r="FT95" s="1">
        <f t="shared" si="238"/>
        <v>0</v>
      </c>
      <c r="FU95" s="1">
        <f t="shared" si="238"/>
        <v>2</v>
      </c>
      <c r="FV95" s="51">
        <f t="shared" si="236"/>
        <v>0.78199999999987724</v>
      </c>
      <c r="FW95" s="51">
        <f t="shared" si="236"/>
        <v>0.39099999999993862</v>
      </c>
      <c r="FX95" s="51">
        <f t="shared" si="236"/>
        <v>0.40799999999982517</v>
      </c>
      <c r="FY95" s="51">
        <f t="shared" si="236"/>
        <v>0.37400000000005207</v>
      </c>
      <c r="FZ95" s="51">
        <f t="shared" si="236"/>
        <v>0.37400000000005207</v>
      </c>
      <c r="GA95" s="1">
        <f t="shared" si="239"/>
        <v>1</v>
      </c>
      <c r="GB95" s="1">
        <f t="shared" si="239"/>
        <v>1</v>
      </c>
      <c r="GC95" s="51">
        <f t="shared" si="135"/>
        <v>1.0539999999998606</v>
      </c>
      <c r="GD95" s="51">
        <f t="shared" si="135"/>
        <v>1.0539999999998606</v>
      </c>
      <c r="GE95" s="51">
        <f t="shared" si="135"/>
        <v>1.0539999999998606</v>
      </c>
      <c r="GF95" s="51">
        <f t="shared" si="135"/>
        <v>1.0539999999998606</v>
      </c>
      <c r="GG95" s="51" t="str">
        <f t="shared" si="135"/>
        <v/>
      </c>
      <c r="GH95" s="1">
        <f t="shared" si="240"/>
        <v>0</v>
      </c>
      <c r="GI95" s="1">
        <f t="shared" si="240"/>
        <v>0</v>
      </c>
      <c r="GJ95" s="40">
        <f t="shared" si="136"/>
        <v>0</v>
      </c>
      <c r="GK95" s="40" t="str">
        <f t="shared" si="136"/>
        <v/>
      </c>
      <c r="GL95" s="40">
        <f t="shared" si="136"/>
        <v>0</v>
      </c>
      <c r="GM95" s="40" t="str">
        <f t="shared" si="136"/>
        <v/>
      </c>
      <c r="GN95" s="40" t="str">
        <f t="shared" si="136"/>
        <v/>
      </c>
    </row>
    <row r="96" spans="1:196" hidden="1" x14ac:dyDescent="0.25">
      <c r="A96">
        <v>3</v>
      </c>
      <c r="B96">
        <v>3</v>
      </c>
      <c r="D96" s="11" t="str">
        <f t="shared" si="137"/>
        <v/>
      </c>
      <c r="E96" s="11">
        <f t="shared" si="138"/>
        <v>1.4895000000000002E-2</v>
      </c>
      <c r="F96" s="1">
        <v>2</v>
      </c>
      <c r="G96" s="1" t="s">
        <v>283</v>
      </c>
      <c r="H96" s="5">
        <v>58</v>
      </c>
      <c r="I96" s="5"/>
      <c r="J96" s="5"/>
      <c r="K96" s="23">
        <f t="shared" si="139"/>
        <v>1</v>
      </c>
      <c r="L96" s="23">
        <f t="shared" si="140"/>
        <v>0</v>
      </c>
      <c r="M96" s="6">
        <f t="shared" si="141"/>
        <v>1</v>
      </c>
      <c r="N96" s="6">
        <f t="shared" si="142"/>
        <v>0</v>
      </c>
      <c r="O96" s="57">
        <f t="shared" si="143"/>
        <v>0</v>
      </c>
      <c r="P96" s="4">
        <v>1.4825555555555557E-2</v>
      </c>
      <c r="Q96" s="4"/>
      <c r="R96" s="4"/>
      <c r="S96" s="4">
        <v>1.485900462962963E-2</v>
      </c>
      <c r="T96" s="16">
        <v>1.4859201388888889E-2</v>
      </c>
      <c r="U96" s="4">
        <v>1.4863333333333333E-2</v>
      </c>
      <c r="V96" s="4"/>
      <c r="W96" s="16"/>
      <c r="X96" s="4"/>
      <c r="Y96" s="4"/>
      <c r="Z96" s="16"/>
      <c r="AA96" s="4"/>
      <c r="AB96" s="4"/>
      <c r="AC96" s="16"/>
      <c r="AD96" s="4"/>
      <c r="AE96" s="4"/>
      <c r="AF96" s="21">
        <v>1.5114965277777779E-2</v>
      </c>
      <c r="AG96" s="4">
        <f t="shared" si="144"/>
        <v>1.4895000000000002E-2</v>
      </c>
      <c r="AH96" s="4" t="str">
        <f t="shared" si="145"/>
        <v>EB</v>
      </c>
      <c r="AI96" s="4" t="str">
        <f t="shared" si="132"/>
        <v>X</v>
      </c>
      <c r="AJ96" s="5" t="s">
        <v>280</v>
      </c>
      <c r="AK96" s="19" t="s">
        <v>286</v>
      </c>
      <c r="AL96" s="5" t="s">
        <v>280</v>
      </c>
      <c r="AM96" s="5"/>
      <c r="AN96" s="19"/>
      <c r="AO96" s="5"/>
      <c r="AP96" s="5"/>
      <c r="AQ96" s="19"/>
      <c r="AR96" s="5"/>
      <c r="AS96" s="5"/>
      <c r="AT96" s="19"/>
      <c r="AU96" s="5"/>
      <c r="AV96" s="5"/>
      <c r="AW96" s="1" t="str">
        <f t="shared" si="146"/>
        <v>ic</v>
      </c>
      <c r="AY96" s="1">
        <f t="shared" si="147"/>
        <v>0</v>
      </c>
      <c r="AZ96" s="1">
        <f t="shared" si="133"/>
        <v>2</v>
      </c>
      <c r="BA96" s="1">
        <f t="shared" si="148"/>
        <v>2</v>
      </c>
      <c r="BB96" s="1">
        <f t="shared" si="149"/>
        <v>0</v>
      </c>
      <c r="BC96" s="24">
        <f t="shared" si="150"/>
        <v>3.3645833333331709E-5</v>
      </c>
      <c r="BD96" s="24">
        <f t="shared" si="127"/>
        <v>4.1319444444437581E-6</v>
      </c>
      <c r="BE96" s="24" t="str">
        <f t="shared" si="127"/>
        <v/>
      </c>
      <c r="BF96" s="24" t="str">
        <f t="shared" si="127"/>
        <v/>
      </c>
      <c r="BG96" s="24" t="str">
        <f t="shared" si="127"/>
        <v/>
      </c>
      <c r="BH96" s="24" t="str">
        <f t="shared" si="127"/>
        <v/>
      </c>
      <c r="BI96" s="24" t="str">
        <f t="shared" si="235"/>
        <v/>
      </c>
      <c r="BJ96" s="24" t="str">
        <f t="shared" si="235"/>
        <v/>
      </c>
      <c r="BK96" s="24" t="str">
        <f t="shared" si="235"/>
        <v/>
      </c>
      <c r="BL96" s="24" t="str">
        <f t="shared" si="235"/>
        <v/>
      </c>
      <c r="BM96" s="24" t="str">
        <f t="shared" si="235"/>
        <v/>
      </c>
      <c r="BN96" s="24" t="str">
        <f t="shared" si="235"/>
        <v/>
      </c>
      <c r="BO96" s="24">
        <f t="shared" si="151"/>
        <v>3.1666666666669424E-5</v>
      </c>
      <c r="BQ96" s="24">
        <f t="shared" si="152"/>
        <v>3.3645833333331709E-5</v>
      </c>
      <c r="BR96" s="24" t="str">
        <f t="shared" si="153"/>
        <v/>
      </c>
      <c r="BS96" s="24" t="str">
        <f t="shared" si="154"/>
        <v/>
      </c>
      <c r="BT96" s="24" t="str">
        <f t="shared" si="155"/>
        <v/>
      </c>
      <c r="BU96" s="24" t="str">
        <f t="shared" si="156"/>
        <v/>
      </c>
      <c r="BV96" s="24" t="str">
        <f t="shared" si="157"/>
        <v/>
      </c>
      <c r="BW96" s="24" t="str">
        <f t="shared" si="158"/>
        <v/>
      </c>
      <c r="BX96" s="24" t="str">
        <f t="shared" si="159"/>
        <v/>
      </c>
      <c r="BY96" s="24" t="str">
        <f t="shared" si="160"/>
        <v/>
      </c>
      <c r="BZ96" s="24" t="str">
        <f t="shared" si="161"/>
        <v/>
      </c>
      <c r="CA96" s="24" t="str">
        <f t="shared" si="162"/>
        <v/>
      </c>
      <c r="CB96" s="24" t="str">
        <f t="shared" si="163"/>
        <v/>
      </c>
      <c r="CC96" s="24">
        <f t="shared" si="164"/>
        <v>3.1666666666669424E-5</v>
      </c>
      <c r="CD96" s="1">
        <f t="shared" si="165"/>
        <v>1</v>
      </c>
      <c r="CE96" s="1">
        <f t="shared" si="166"/>
        <v>2</v>
      </c>
      <c r="CF96" s="24">
        <f t="shared" si="167"/>
        <v>6.5312500000001134E-5</v>
      </c>
      <c r="CG96" s="24">
        <f t="shared" si="168"/>
        <v>3.2656250000000567E-5</v>
      </c>
      <c r="CH96" s="24">
        <f t="shared" si="169"/>
        <v>3.3645833333331709E-5</v>
      </c>
      <c r="CI96" s="24">
        <f t="shared" si="170"/>
        <v>3.3645833333331709E-5</v>
      </c>
      <c r="CJ96" s="24">
        <f t="shared" si="171"/>
        <v>3.1666666666669424E-5</v>
      </c>
      <c r="CM96" s="24" t="str">
        <f t="shared" si="172"/>
        <v/>
      </c>
      <c r="CN96" s="24">
        <f t="shared" si="173"/>
        <v>4.1319444444437581E-6</v>
      </c>
      <c r="CO96" s="24" t="str">
        <f t="shared" si="174"/>
        <v/>
      </c>
      <c r="CP96" s="24" t="str">
        <f t="shared" si="175"/>
        <v/>
      </c>
      <c r="CQ96" s="24" t="str">
        <f t="shared" si="176"/>
        <v/>
      </c>
      <c r="CR96" s="24" t="str">
        <f t="shared" si="177"/>
        <v/>
      </c>
      <c r="CS96" s="24" t="str">
        <f t="shared" si="178"/>
        <v/>
      </c>
      <c r="CT96" s="24" t="str">
        <f t="shared" si="179"/>
        <v/>
      </c>
      <c r="CU96" s="24" t="str">
        <f t="shared" si="180"/>
        <v/>
      </c>
      <c r="CV96" s="24" t="str">
        <f t="shared" si="181"/>
        <v/>
      </c>
      <c r="CW96" s="24" t="str">
        <f t="shared" si="182"/>
        <v/>
      </c>
      <c r="CX96" s="24" t="str">
        <f t="shared" si="183"/>
        <v/>
      </c>
      <c r="CY96" s="24" t="str">
        <f t="shared" si="184"/>
        <v/>
      </c>
      <c r="CZ96" s="1">
        <f t="shared" si="185"/>
        <v>0</v>
      </c>
      <c r="DA96" s="1">
        <f t="shared" si="186"/>
        <v>1</v>
      </c>
      <c r="DB96" s="24">
        <f t="shared" si="187"/>
        <v>4.1319444444437581E-6</v>
      </c>
      <c r="DC96" s="24">
        <f t="shared" si="129"/>
        <v>4.1319444444437581E-6</v>
      </c>
      <c r="DD96" s="24">
        <f t="shared" si="188"/>
        <v>4.1319444444437581E-6</v>
      </c>
      <c r="DE96" s="24">
        <f t="shared" si="189"/>
        <v>4.1319444444437581E-6</v>
      </c>
      <c r="DF96" s="24">
        <f t="shared" si="190"/>
        <v>4.1319444444437581E-6</v>
      </c>
      <c r="DI96" s="24" t="str">
        <f t="shared" si="191"/>
        <v/>
      </c>
      <c r="DJ96" s="24" t="str">
        <f t="shared" si="192"/>
        <v/>
      </c>
      <c r="DK96" s="24" t="str">
        <f t="shared" si="193"/>
        <v/>
      </c>
      <c r="DL96" s="24" t="str">
        <f t="shared" si="194"/>
        <v/>
      </c>
      <c r="DM96" s="24" t="str">
        <f t="shared" si="195"/>
        <v/>
      </c>
      <c r="DN96" s="24" t="str">
        <f t="shared" si="196"/>
        <v/>
      </c>
      <c r="DO96" s="24" t="str">
        <f t="shared" si="197"/>
        <v/>
      </c>
      <c r="DP96" s="24" t="str">
        <f t="shared" si="198"/>
        <v/>
      </c>
      <c r="DQ96" s="24" t="str">
        <f t="shared" si="199"/>
        <v/>
      </c>
      <c r="DR96" s="24" t="str">
        <f t="shared" si="200"/>
        <v/>
      </c>
      <c r="DS96" s="24" t="str">
        <f t="shared" si="201"/>
        <v/>
      </c>
      <c r="DT96" s="24" t="str">
        <f t="shared" si="202"/>
        <v/>
      </c>
      <c r="DU96" s="24" t="str">
        <f t="shared" si="203"/>
        <v/>
      </c>
      <c r="DV96" s="1">
        <f t="shared" si="204"/>
        <v>0</v>
      </c>
      <c r="DW96" s="1">
        <f t="shared" si="205"/>
        <v>0</v>
      </c>
      <c r="DX96" s="24">
        <f t="shared" si="206"/>
        <v>0</v>
      </c>
      <c r="DY96" s="24" t="str">
        <f t="shared" si="130"/>
        <v/>
      </c>
      <c r="DZ96" s="24">
        <f t="shared" si="207"/>
        <v>0</v>
      </c>
      <c r="EA96" s="24" t="str">
        <f t="shared" si="208"/>
        <v/>
      </c>
      <c r="EB96" s="24" t="str">
        <f t="shared" si="209"/>
        <v/>
      </c>
      <c r="EE96" s="24" t="str">
        <f t="shared" si="210"/>
        <v/>
      </c>
      <c r="EF96" s="24" t="str">
        <f t="shared" si="211"/>
        <v/>
      </c>
      <c r="EG96" s="24" t="str">
        <f t="shared" si="212"/>
        <v/>
      </c>
      <c r="EH96" s="24" t="str">
        <f t="shared" si="213"/>
        <v/>
      </c>
      <c r="EI96" s="24" t="str">
        <f t="shared" si="214"/>
        <v/>
      </c>
      <c r="EJ96" s="24" t="str">
        <f t="shared" si="215"/>
        <v/>
      </c>
      <c r="EK96" s="24" t="str">
        <f t="shared" si="216"/>
        <v/>
      </c>
      <c r="EL96" s="24" t="str">
        <f t="shared" si="217"/>
        <v/>
      </c>
      <c r="EM96" s="24" t="str">
        <f t="shared" si="218"/>
        <v/>
      </c>
      <c r="EN96" s="24" t="str">
        <f t="shared" si="219"/>
        <v/>
      </c>
      <c r="EO96" s="24" t="str">
        <f t="shared" si="220"/>
        <v/>
      </c>
      <c r="EP96" s="24" t="str">
        <f t="shared" si="221"/>
        <v/>
      </c>
      <c r="EQ96" s="24" t="str">
        <f t="shared" si="222"/>
        <v/>
      </c>
      <c r="ER96" s="1">
        <f t="shared" si="223"/>
        <v>0</v>
      </c>
      <c r="ES96" s="1">
        <f t="shared" si="224"/>
        <v>0</v>
      </c>
      <c r="ET96" s="24">
        <f t="shared" si="225"/>
        <v>0</v>
      </c>
      <c r="EU96" s="24" t="str">
        <f t="shared" si="131"/>
        <v/>
      </c>
      <c r="EV96" s="24">
        <f t="shared" si="226"/>
        <v>0</v>
      </c>
      <c r="EW96" s="24" t="str">
        <f t="shared" si="227"/>
        <v/>
      </c>
      <c r="EX96" s="24" t="str">
        <f t="shared" si="228"/>
        <v/>
      </c>
      <c r="EZ96" s="24">
        <f t="shared" si="229"/>
        <v>6.9444444444444892E-5</v>
      </c>
      <c r="FA96" s="24">
        <f t="shared" si="230"/>
        <v>6.9444444444444444E-5</v>
      </c>
      <c r="FB96" s="40">
        <f t="shared" si="231"/>
        <v>-3.8640965427383378E-14</v>
      </c>
      <c r="FD96" s="24" t="str">
        <f t="shared" si="232"/>
        <v/>
      </c>
      <c r="FE96" s="24" t="str">
        <f t="shared" si="233"/>
        <v/>
      </c>
      <c r="FG96" s="49">
        <f>K96</f>
        <v>1</v>
      </c>
      <c r="FH96" s="8">
        <f>C96</f>
        <v>0</v>
      </c>
      <c r="FI96" s="49">
        <f>L96</f>
        <v>0</v>
      </c>
      <c r="FJ96" s="49">
        <f t="shared" si="241"/>
        <v>0</v>
      </c>
      <c r="FK96" s="49">
        <f t="shared" si="241"/>
        <v>2</v>
      </c>
      <c r="FL96" s="51" t="str">
        <f t="shared" si="234"/>
        <v/>
      </c>
      <c r="FM96" s="49">
        <f t="shared" si="237"/>
        <v>1</v>
      </c>
      <c r="FN96" s="49">
        <f t="shared" si="237"/>
        <v>2</v>
      </c>
      <c r="FO96" s="51">
        <f t="shared" si="134"/>
        <v>5.6430000000000984</v>
      </c>
      <c r="FP96" s="51">
        <f t="shared" si="134"/>
        <v>2.8215000000000492</v>
      </c>
      <c r="FQ96" s="51">
        <f t="shared" si="134"/>
        <v>2.9069999999998597</v>
      </c>
      <c r="FR96" s="51">
        <f t="shared" si="134"/>
        <v>2.9069999999998597</v>
      </c>
      <c r="FS96" s="51">
        <f t="shared" si="134"/>
        <v>2.7360000000002382</v>
      </c>
      <c r="FT96" s="1">
        <f t="shared" si="238"/>
        <v>0</v>
      </c>
      <c r="FU96" s="1">
        <f t="shared" si="238"/>
        <v>1</v>
      </c>
      <c r="FV96" s="51">
        <f t="shared" si="236"/>
        <v>0.3569999999999407</v>
      </c>
      <c r="FW96" s="51">
        <f t="shared" si="236"/>
        <v>0.3569999999999407</v>
      </c>
      <c r="FX96" s="51">
        <f t="shared" si="236"/>
        <v>0.3569999999999407</v>
      </c>
      <c r="FY96" s="51">
        <f t="shared" si="236"/>
        <v>0.3569999999999407</v>
      </c>
      <c r="FZ96" s="51">
        <f t="shared" si="236"/>
        <v>0.3569999999999407</v>
      </c>
      <c r="GA96" s="1">
        <f t="shared" si="239"/>
        <v>0</v>
      </c>
      <c r="GB96" s="1">
        <f t="shared" si="239"/>
        <v>0</v>
      </c>
      <c r="GC96" s="51">
        <f t="shared" si="135"/>
        <v>0</v>
      </c>
      <c r="GD96" s="51" t="str">
        <f t="shared" si="135"/>
        <v/>
      </c>
      <c r="GE96" s="51">
        <f t="shared" si="135"/>
        <v>0</v>
      </c>
      <c r="GF96" s="51" t="str">
        <f t="shared" si="135"/>
        <v/>
      </c>
      <c r="GG96" s="51" t="str">
        <f t="shared" si="135"/>
        <v/>
      </c>
      <c r="GH96" s="1">
        <f t="shared" si="240"/>
        <v>0</v>
      </c>
      <c r="GI96" s="1">
        <f t="shared" si="240"/>
        <v>0</v>
      </c>
      <c r="GJ96" s="40">
        <f t="shared" si="136"/>
        <v>0</v>
      </c>
      <c r="GK96" s="40" t="str">
        <f t="shared" si="136"/>
        <v/>
      </c>
      <c r="GL96" s="40">
        <f t="shared" si="136"/>
        <v>0</v>
      </c>
      <c r="GM96" s="40" t="str">
        <f t="shared" si="136"/>
        <v/>
      </c>
      <c r="GN96" s="40" t="str">
        <f t="shared" si="136"/>
        <v/>
      </c>
    </row>
    <row r="97" spans="1:196" hidden="1" x14ac:dyDescent="0.25">
      <c r="A97">
        <v>3</v>
      </c>
      <c r="B97">
        <v>0</v>
      </c>
      <c r="C97">
        <v>4.9000000000000004</v>
      </c>
      <c r="D97" s="11">
        <f t="shared" si="137"/>
        <v>1.273173611111111E-2</v>
      </c>
      <c r="E97" s="11">
        <f t="shared" si="138"/>
        <v>1.2744467592592592E-2</v>
      </c>
      <c r="F97" s="1">
        <v>2</v>
      </c>
      <c r="G97" s="1" t="s">
        <v>283</v>
      </c>
      <c r="H97" s="5">
        <v>59</v>
      </c>
      <c r="I97" s="5"/>
      <c r="J97" s="5"/>
      <c r="K97" s="23">
        <f t="shared" si="139"/>
        <v>1</v>
      </c>
      <c r="L97" s="23">
        <f t="shared" si="140"/>
        <v>0</v>
      </c>
      <c r="M97" s="6">
        <f t="shared" si="141"/>
        <v>0</v>
      </c>
      <c r="N97" s="6">
        <f t="shared" si="142"/>
        <v>0</v>
      </c>
      <c r="O97" s="57">
        <f t="shared" si="143"/>
        <v>0</v>
      </c>
      <c r="P97" s="4">
        <v>1.2675023148148147E-2</v>
      </c>
      <c r="Q97" s="4">
        <v>1.2702962962962963E-2</v>
      </c>
      <c r="R97" s="4">
        <v>1.2705520833333333E-2</v>
      </c>
      <c r="S97" s="4">
        <v>1.2718310185185185E-2</v>
      </c>
      <c r="T97" s="16">
        <v>1.2705520833333333E-2</v>
      </c>
      <c r="U97" s="4">
        <v>1.2718310185185185E-2</v>
      </c>
      <c r="V97" s="4"/>
      <c r="W97" s="16"/>
      <c r="X97" s="4"/>
      <c r="Y97" s="4"/>
      <c r="Z97" s="16"/>
      <c r="AA97" s="4"/>
      <c r="AB97" s="4"/>
      <c r="AC97" s="16"/>
      <c r="AD97" s="4"/>
      <c r="AE97" s="4"/>
      <c r="AF97" s="4">
        <v>1.2732673611111111E-2</v>
      </c>
      <c r="AG97" s="4">
        <f t="shared" si="144"/>
        <v>1.273173611111111E-2</v>
      </c>
      <c r="AH97" s="4" t="str">
        <f t="shared" si="145"/>
        <v>TO</v>
      </c>
      <c r="AI97" s="4" t="str">
        <f t="shared" si="132"/>
        <v/>
      </c>
      <c r="AJ97" s="5" t="s">
        <v>282</v>
      </c>
      <c r="AK97" s="19" t="s">
        <v>280</v>
      </c>
      <c r="AL97" s="5" t="s">
        <v>281</v>
      </c>
      <c r="AM97" s="5"/>
      <c r="AN97" s="19"/>
      <c r="AO97" s="5"/>
      <c r="AP97" s="5"/>
      <c r="AQ97" s="19"/>
      <c r="AR97" s="5"/>
      <c r="AS97" s="5"/>
      <c r="AT97" s="19"/>
      <c r="AU97" s="5"/>
      <c r="AV97" s="5"/>
      <c r="AW97" s="1" t="str">
        <f t="shared" si="146"/>
        <v>wheel</v>
      </c>
      <c r="AY97" s="1">
        <f t="shared" si="147"/>
        <v>1</v>
      </c>
      <c r="AZ97" s="1">
        <f t="shared" si="133"/>
        <v>2</v>
      </c>
      <c r="BA97" s="1">
        <f t="shared" si="148"/>
        <v>2</v>
      </c>
      <c r="BB97" s="1">
        <f t="shared" si="149"/>
        <v>0</v>
      </c>
      <c r="BC97" s="24">
        <f t="shared" si="150"/>
        <v>3.0497685185185489E-5</v>
      </c>
      <c r="BD97" s="24">
        <f t="shared" si="127"/>
        <v>1.2789351851852371E-5</v>
      </c>
      <c r="BE97" s="24" t="str">
        <f t="shared" si="127"/>
        <v/>
      </c>
      <c r="BF97" s="24" t="str">
        <f t="shared" si="127"/>
        <v/>
      </c>
      <c r="BG97" s="24" t="str">
        <f t="shared" si="127"/>
        <v/>
      </c>
      <c r="BH97" s="24" t="str">
        <f t="shared" si="127"/>
        <v/>
      </c>
      <c r="BI97" s="24" t="str">
        <f t="shared" si="235"/>
        <v/>
      </c>
      <c r="BJ97" s="24" t="str">
        <f t="shared" si="235"/>
        <v/>
      </c>
      <c r="BK97" s="24" t="str">
        <f t="shared" si="235"/>
        <v/>
      </c>
      <c r="BL97" s="24" t="str">
        <f t="shared" si="235"/>
        <v/>
      </c>
      <c r="BM97" s="24" t="str">
        <f t="shared" si="235"/>
        <v/>
      </c>
      <c r="BN97" s="24" t="str">
        <f t="shared" si="235"/>
        <v/>
      </c>
      <c r="BO97" s="24">
        <f t="shared" si="151"/>
        <v>1.3425925925925411E-5</v>
      </c>
      <c r="BQ97" s="24" t="str">
        <f t="shared" si="152"/>
        <v/>
      </c>
      <c r="BR97" s="24">
        <f t="shared" si="153"/>
        <v>1.2789351851852371E-5</v>
      </c>
      <c r="BS97" s="24" t="str">
        <f t="shared" si="154"/>
        <v/>
      </c>
      <c r="BT97" s="24" t="str">
        <f t="shared" si="155"/>
        <v/>
      </c>
      <c r="BU97" s="24" t="str">
        <f t="shared" si="156"/>
        <v/>
      </c>
      <c r="BV97" s="24" t="str">
        <f t="shared" si="157"/>
        <v/>
      </c>
      <c r="BW97" s="24" t="str">
        <f t="shared" si="158"/>
        <v/>
      </c>
      <c r="BX97" s="24" t="str">
        <f t="shared" si="159"/>
        <v/>
      </c>
      <c r="BY97" s="24" t="str">
        <f t="shared" si="160"/>
        <v/>
      </c>
      <c r="BZ97" s="24" t="str">
        <f t="shared" si="161"/>
        <v/>
      </c>
      <c r="CA97" s="24" t="str">
        <f t="shared" si="162"/>
        <v/>
      </c>
      <c r="CB97" s="24" t="str">
        <f t="shared" si="163"/>
        <v/>
      </c>
      <c r="CC97" s="24" t="str">
        <f t="shared" si="164"/>
        <v/>
      </c>
      <c r="CD97" s="1">
        <f t="shared" si="165"/>
        <v>0</v>
      </c>
      <c r="CE97" s="1">
        <f t="shared" si="166"/>
        <v>1</v>
      </c>
      <c r="CF97" s="24">
        <f t="shared" si="167"/>
        <v>1.2789351851852371E-5</v>
      </c>
      <c r="CG97" s="24">
        <f t="shared" si="168"/>
        <v>1.2789351851852371E-5</v>
      </c>
      <c r="CH97" s="24">
        <f t="shared" si="169"/>
        <v>1.2789351851852371E-5</v>
      </c>
      <c r="CI97" s="24">
        <f t="shared" si="170"/>
        <v>1.2789351851852371E-5</v>
      </c>
      <c r="CJ97" s="24">
        <f t="shared" si="171"/>
        <v>1.2789351851852371E-5</v>
      </c>
      <c r="CM97" s="24" t="str">
        <f t="shared" si="172"/>
        <v/>
      </c>
      <c r="CN97" s="24" t="str">
        <f t="shared" si="173"/>
        <v/>
      </c>
      <c r="CO97" s="24" t="str">
        <f t="shared" si="174"/>
        <v/>
      </c>
      <c r="CP97" s="24" t="str">
        <f t="shared" si="175"/>
        <v/>
      </c>
      <c r="CQ97" s="24" t="str">
        <f t="shared" si="176"/>
        <v/>
      </c>
      <c r="CR97" s="24" t="str">
        <f t="shared" si="177"/>
        <v/>
      </c>
      <c r="CS97" s="24" t="str">
        <f t="shared" si="178"/>
        <v/>
      </c>
      <c r="CT97" s="24" t="str">
        <f t="shared" si="179"/>
        <v/>
      </c>
      <c r="CU97" s="24" t="str">
        <f t="shared" si="180"/>
        <v/>
      </c>
      <c r="CV97" s="24" t="str">
        <f t="shared" si="181"/>
        <v/>
      </c>
      <c r="CW97" s="24" t="str">
        <f t="shared" si="182"/>
        <v/>
      </c>
      <c r="CX97" s="24" t="str">
        <f t="shared" si="183"/>
        <v/>
      </c>
      <c r="CY97" s="24" t="str">
        <f t="shared" si="184"/>
        <v/>
      </c>
      <c r="CZ97" s="1">
        <f t="shared" si="185"/>
        <v>0</v>
      </c>
      <c r="DA97" s="1">
        <f t="shared" si="186"/>
        <v>0</v>
      </c>
      <c r="DB97" s="24">
        <f t="shared" si="187"/>
        <v>0</v>
      </c>
      <c r="DC97" s="24" t="str">
        <f t="shared" si="129"/>
        <v/>
      </c>
      <c r="DD97" s="24">
        <f t="shared" si="188"/>
        <v>0</v>
      </c>
      <c r="DE97" s="24" t="str">
        <f t="shared" si="189"/>
        <v/>
      </c>
      <c r="DF97" s="24" t="str">
        <f t="shared" si="190"/>
        <v/>
      </c>
      <c r="DI97" s="24">
        <f t="shared" si="191"/>
        <v>3.0497685185185489E-5</v>
      </c>
      <c r="DJ97" s="24" t="str">
        <f t="shared" si="192"/>
        <v/>
      </c>
      <c r="DK97" s="24" t="str">
        <f t="shared" si="193"/>
        <v/>
      </c>
      <c r="DL97" s="24" t="str">
        <f t="shared" si="194"/>
        <v/>
      </c>
      <c r="DM97" s="24" t="str">
        <f t="shared" si="195"/>
        <v/>
      </c>
      <c r="DN97" s="24" t="str">
        <f t="shared" si="196"/>
        <v/>
      </c>
      <c r="DO97" s="24" t="str">
        <f t="shared" si="197"/>
        <v/>
      </c>
      <c r="DP97" s="24" t="str">
        <f t="shared" si="198"/>
        <v/>
      </c>
      <c r="DQ97" s="24" t="str">
        <f t="shared" si="199"/>
        <v/>
      </c>
      <c r="DR97" s="24" t="str">
        <f t="shared" si="200"/>
        <v/>
      </c>
      <c r="DS97" s="24" t="str">
        <f t="shared" si="201"/>
        <v/>
      </c>
      <c r="DT97" s="24" t="str">
        <f t="shared" si="202"/>
        <v/>
      </c>
      <c r="DU97" s="24" t="str">
        <f t="shared" si="203"/>
        <v/>
      </c>
      <c r="DV97" s="1">
        <f t="shared" si="204"/>
        <v>1</v>
      </c>
      <c r="DW97" s="1">
        <f t="shared" si="205"/>
        <v>1</v>
      </c>
      <c r="DX97" s="24">
        <f t="shared" si="206"/>
        <v>3.0497685185185489E-5</v>
      </c>
      <c r="DY97" s="24">
        <f t="shared" si="130"/>
        <v>3.0497685185185489E-5</v>
      </c>
      <c r="DZ97" s="24">
        <f t="shared" si="207"/>
        <v>3.0497685185185489E-5</v>
      </c>
      <c r="EA97" s="24">
        <f t="shared" si="208"/>
        <v>3.0497685185185489E-5</v>
      </c>
      <c r="EB97" s="24" t="str">
        <f t="shared" si="209"/>
        <v/>
      </c>
      <c r="EE97" s="24" t="str">
        <f t="shared" si="210"/>
        <v/>
      </c>
      <c r="EF97" s="24" t="str">
        <f t="shared" si="211"/>
        <v/>
      </c>
      <c r="EG97" s="24" t="str">
        <f t="shared" si="212"/>
        <v/>
      </c>
      <c r="EH97" s="24" t="str">
        <f t="shared" si="213"/>
        <v/>
      </c>
      <c r="EI97" s="24" t="str">
        <f t="shared" si="214"/>
        <v/>
      </c>
      <c r="EJ97" s="24" t="str">
        <f t="shared" si="215"/>
        <v/>
      </c>
      <c r="EK97" s="24" t="str">
        <f t="shared" si="216"/>
        <v/>
      </c>
      <c r="EL97" s="24" t="str">
        <f t="shared" si="217"/>
        <v/>
      </c>
      <c r="EM97" s="24" t="str">
        <f t="shared" si="218"/>
        <v/>
      </c>
      <c r="EN97" s="24" t="str">
        <f t="shared" si="219"/>
        <v/>
      </c>
      <c r="EO97" s="24" t="str">
        <f t="shared" si="220"/>
        <v/>
      </c>
      <c r="EP97" s="24" t="str">
        <f t="shared" si="221"/>
        <v/>
      </c>
      <c r="EQ97" s="24">
        <f t="shared" si="222"/>
        <v>1.3425925925925411E-5</v>
      </c>
      <c r="ER97" s="1">
        <f t="shared" si="223"/>
        <v>0</v>
      </c>
      <c r="ES97" s="1">
        <f t="shared" si="224"/>
        <v>1</v>
      </c>
      <c r="ET97" s="24">
        <f t="shared" si="225"/>
        <v>1.3425925925925411E-5</v>
      </c>
      <c r="EU97" s="24">
        <f t="shared" si="131"/>
        <v>1.3425925925925411E-5</v>
      </c>
      <c r="EV97" s="24">
        <f t="shared" si="226"/>
        <v>1.3425925925925411E-5</v>
      </c>
      <c r="EW97" s="24">
        <f t="shared" si="227"/>
        <v>1.3425925925925411E-5</v>
      </c>
      <c r="EX97" s="24">
        <f t="shared" si="228"/>
        <v>1.3425925925925411E-5</v>
      </c>
      <c r="EZ97" s="24">
        <f t="shared" si="229"/>
        <v>5.671296296296327E-5</v>
      </c>
      <c r="FA97" s="24">
        <f t="shared" si="230"/>
        <v>5.6712962962962965E-5</v>
      </c>
      <c r="FB97" s="40">
        <f t="shared" si="231"/>
        <v>-2.6346112791397758E-14</v>
      </c>
      <c r="FD97" s="24">
        <f t="shared" si="232"/>
        <v>3.0497685185185489E-5</v>
      </c>
      <c r="FE97" s="24">
        <f t="shared" si="233"/>
        <v>2.5578703703697803E-6</v>
      </c>
      <c r="FG97" s="49">
        <f>K97</f>
        <v>1</v>
      </c>
      <c r="FH97" s="8">
        <f>C97</f>
        <v>4.9000000000000004</v>
      </c>
      <c r="FI97" s="49">
        <f>L97</f>
        <v>0</v>
      </c>
      <c r="FJ97" s="49">
        <f t="shared" si="241"/>
        <v>1</v>
      </c>
      <c r="FK97" s="49">
        <f t="shared" si="241"/>
        <v>2</v>
      </c>
      <c r="FL97" s="51">
        <f t="shared" si="234"/>
        <v>2.6350000000000264</v>
      </c>
      <c r="FM97" s="49">
        <f t="shared" si="237"/>
        <v>0</v>
      </c>
      <c r="FN97" s="49">
        <f t="shared" si="237"/>
        <v>1</v>
      </c>
      <c r="FO97" s="51">
        <f t="shared" si="134"/>
        <v>1.1050000000000448</v>
      </c>
      <c r="FP97" s="51">
        <f t="shared" si="134"/>
        <v>1.1050000000000448</v>
      </c>
      <c r="FQ97" s="51">
        <f t="shared" si="134"/>
        <v>1.1050000000000448</v>
      </c>
      <c r="FR97" s="51">
        <f t="shared" si="134"/>
        <v>1.1050000000000448</v>
      </c>
      <c r="FS97" s="51">
        <f t="shared" si="134"/>
        <v>1.1050000000000448</v>
      </c>
      <c r="FT97" s="1">
        <f t="shared" si="238"/>
        <v>0</v>
      </c>
      <c r="FU97" s="1">
        <f t="shared" si="238"/>
        <v>0</v>
      </c>
      <c r="FV97" s="51">
        <f t="shared" si="236"/>
        <v>0</v>
      </c>
      <c r="FW97" s="51" t="str">
        <f t="shared" si="236"/>
        <v/>
      </c>
      <c r="FX97" s="51">
        <f t="shared" si="236"/>
        <v>0</v>
      </c>
      <c r="FY97" s="51" t="str">
        <f t="shared" si="236"/>
        <v/>
      </c>
      <c r="FZ97" s="51" t="str">
        <f t="shared" si="236"/>
        <v/>
      </c>
      <c r="GA97" s="1">
        <f t="shared" si="239"/>
        <v>1</v>
      </c>
      <c r="GB97" s="1">
        <f t="shared" si="239"/>
        <v>1</v>
      </c>
      <c r="GC97" s="51">
        <f t="shared" si="135"/>
        <v>2.6350000000000264</v>
      </c>
      <c r="GD97" s="51">
        <f t="shared" si="135"/>
        <v>2.6350000000000264</v>
      </c>
      <c r="GE97" s="51">
        <f t="shared" si="135"/>
        <v>2.6350000000000264</v>
      </c>
      <c r="GF97" s="51">
        <f t="shared" si="135"/>
        <v>2.6350000000000264</v>
      </c>
      <c r="GG97" s="51" t="str">
        <f t="shared" si="135"/>
        <v/>
      </c>
      <c r="GH97" s="1">
        <f t="shared" si="240"/>
        <v>0</v>
      </c>
      <c r="GI97" s="1">
        <f t="shared" si="240"/>
        <v>1</v>
      </c>
      <c r="GJ97" s="40">
        <f t="shared" si="136"/>
        <v>1.1599999999999555</v>
      </c>
      <c r="GK97" s="40">
        <f t="shared" si="136"/>
        <v>1.1599999999999555</v>
      </c>
      <c r="GL97" s="40">
        <f t="shared" si="136"/>
        <v>1.1599999999999555</v>
      </c>
      <c r="GM97" s="40">
        <f t="shared" si="136"/>
        <v>1.1599999999999555</v>
      </c>
      <c r="GN97" s="40">
        <f t="shared" si="136"/>
        <v>1.1599999999999555</v>
      </c>
    </row>
    <row r="98" spans="1:196" hidden="1" x14ac:dyDescent="0.25">
      <c r="A98">
        <v>3</v>
      </c>
      <c r="B98">
        <v>0</v>
      </c>
      <c r="C98">
        <v>9.4</v>
      </c>
      <c r="D98" s="11">
        <f t="shared" si="137"/>
        <v>1.3774988425925925E-2</v>
      </c>
      <c r="E98" s="11">
        <f t="shared" si="138"/>
        <v>1.3735636574074074E-2</v>
      </c>
      <c r="F98" s="1">
        <v>2</v>
      </c>
      <c r="G98" s="1" t="s">
        <v>283</v>
      </c>
      <c r="H98" s="5">
        <v>60</v>
      </c>
      <c r="I98" s="5"/>
      <c r="J98" s="5"/>
      <c r="K98" s="23">
        <f t="shared" si="139"/>
        <v>1</v>
      </c>
      <c r="L98" s="23">
        <f t="shared" si="140"/>
        <v>1</v>
      </c>
      <c r="M98" s="6">
        <f t="shared" si="141"/>
        <v>0</v>
      </c>
      <c r="N98" s="6">
        <f t="shared" si="142"/>
        <v>0</v>
      </c>
      <c r="O98" s="57">
        <f t="shared" si="143"/>
        <v>0</v>
      </c>
      <c r="P98" s="4">
        <v>1.3666192129629629E-2</v>
      </c>
      <c r="Q98" s="4">
        <v>1.3671701388888888E-2</v>
      </c>
      <c r="R98" s="4">
        <v>1.3673472222222221E-2</v>
      </c>
      <c r="S98" s="4">
        <v>1.3692557870370372E-2</v>
      </c>
      <c r="T98" s="16">
        <v>1.3673472222222221E-2</v>
      </c>
      <c r="U98" s="4">
        <v>1.3692557870370372E-2</v>
      </c>
      <c r="V98" s="4">
        <v>1.3708495370370369E-2</v>
      </c>
      <c r="W98" s="16"/>
      <c r="X98" s="4"/>
      <c r="Y98" s="4"/>
      <c r="Z98" s="16"/>
      <c r="AA98" s="4"/>
      <c r="AB98" s="4"/>
      <c r="AC98" s="16"/>
      <c r="AD98" s="4"/>
      <c r="AE98" s="4"/>
      <c r="AF98" s="4">
        <v>1.3775787037037038E-2</v>
      </c>
      <c r="AG98" s="4">
        <f t="shared" si="144"/>
        <v>1.3735636574074074E-2</v>
      </c>
      <c r="AH98" s="4" t="str">
        <f t="shared" si="145"/>
        <v>EB</v>
      </c>
      <c r="AI98" s="4" t="str">
        <f t="shared" si="132"/>
        <v>X</v>
      </c>
      <c r="AJ98" s="5" t="s">
        <v>282</v>
      </c>
      <c r="AK98" s="19" t="s">
        <v>280</v>
      </c>
      <c r="AL98" s="5" t="s">
        <v>282</v>
      </c>
      <c r="AM98" s="5" t="s">
        <v>280</v>
      </c>
      <c r="AN98" s="19"/>
      <c r="AO98" s="5"/>
      <c r="AP98" s="5"/>
      <c r="AQ98" s="19"/>
      <c r="AR98" s="5"/>
      <c r="AS98" s="5"/>
      <c r="AT98" s="19"/>
      <c r="AU98" s="5"/>
      <c r="AV98" s="5"/>
      <c r="AW98" s="1" t="str">
        <f t="shared" si="146"/>
        <v>ic</v>
      </c>
      <c r="AY98" s="1">
        <f t="shared" si="147"/>
        <v>1</v>
      </c>
      <c r="AZ98" s="1">
        <f t="shared" si="133"/>
        <v>3</v>
      </c>
      <c r="BA98" s="1">
        <f t="shared" si="148"/>
        <v>3</v>
      </c>
      <c r="BB98" s="1">
        <f t="shared" si="149"/>
        <v>0</v>
      </c>
      <c r="BC98" s="24">
        <f t="shared" si="150"/>
        <v>7.2800925925917137E-6</v>
      </c>
      <c r="BD98" s="24">
        <f t="shared" si="127"/>
        <v>1.9085648148151751E-5</v>
      </c>
      <c r="BE98" s="24">
        <f t="shared" si="127"/>
        <v>1.5937499999996857E-5</v>
      </c>
      <c r="BF98" s="24" t="str">
        <f t="shared" si="127"/>
        <v/>
      </c>
      <c r="BG98" s="24" t="str">
        <f t="shared" si="127"/>
        <v/>
      </c>
      <c r="BH98" s="24" t="str">
        <f t="shared" si="127"/>
        <v/>
      </c>
      <c r="BI98" s="24" t="str">
        <f t="shared" si="235"/>
        <v/>
      </c>
      <c r="BJ98" s="24" t="str">
        <f t="shared" si="235"/>
        <v/>
      </c>
      <c r="BK98" s="24" t="str">
        <f t="shared" si="235"/>
        <v/>
      </c>
      <c r="BL98" s="24" t="str">
        <f t="shared" si="235"/>
        <v/>
      </c>
      <c r="BM98" s="24" t="str">
        <f t="shared" si="235"/>
        <v/>
      </c>
      <c r="BN98" s="24" t="str">
        <f t="shared" si="235"/>
        <v/>
      </c>
      <c r="BO98" s="24">
        <f t="shared" si="151"/>
        <v>2.7141203703704569E-5</v>
      </c>
      <c r="BQ98" s="24" t="str">
        <f t="shared" si="152"/>
        <v/>
      </c>
      <c r="BR98" s="24">
        <f t="shared" si="153"/>
        <v>1.9085648148151751E-5</v>
      </c>
      <c r="BS98" s="24" t="str">
        <f t="shared" si="154"/>
        <v/>
      </c>
      <c r="BT98" s="24" t="str">
        <f t="shared" si="155"/>
        <v/>
      </c>
      <c r="BU98" s="24" t="str">
        <f t="shared" si="156"/>
        <v/>
      </c>
      <c r="BV98" s="24" t="str">
        <f t="shared" si="157"/>
        <v/>
      </c>
      <c r="BW98" s="24" t="str">
        <f t="shared" si="158"/>
        <v/>
      </c>
      <c r="BX98" s="24" t="str">
        <f t="shared" si="159"/>
        <v/>
      </c>
      <c r="BY98" s="24" t="str">
        <f t="shared" si="160"/>
        <v/>
      </c>
      <c r="BZ98" s="24" t="str">
        <f t="shared" si="161"/>
        <v/>
      </c>
      <c r="CA98" s="24" t="str">
        <f t="shared" si="162"/>
        <v/>
      </c>
      <c r="CB98" s="24" t="str">
        <f t="shared" si="163"/>
        <v/>
      </c>
      <c r="CC98" s="24">
        <f t="shared" si="164"/>
        <v>2.7141203703704569E-5</v>
      </c>
      <c r="CD98" s="1">
        <f t="shared" si="165"/>
        <v>0</v>
      </c>
      <c r="CE98" s="1">
        <f t="shared" si="166"/>
        <v>2</v>
      </c>
      <c r="CF98" s="24">
        <f t="shared" si="167"/>
        <v>4.6226851851856321E-5</v>
      </c>
      <c r="CG98" s="24">
        <f t="shared" si="168"/>
        <v>2.311342592592816E-5</v>
      </c>
      <c r="CH98" s="24">
        <f t="shared" si="169"/>
        <v>2.7141203703704569E-5</v>
      </c>
      <c r="CI98" s="24">
        <f t="shared" si="170"/>
        <v>1.9085648148151751E-5</v>
      </c>
      <c r="CJ98" s="24">
        <f t="shared" si="171"/>
        <v>1.9085648148151751E-5</v>
      </c>
      <c r="CM98" s="24" t="str">
        <f t="shared" si="172"/>
        <v/>
      </c>
      <c r="CN98" s="24" t="str">
        <f t="shared" si="173"/>
        <v/>
      </c>
      <c r="CO98" s="24" t="str">
        <f t="shared" si="174"/>
        <v/>
      </c>
      <c r="CP98" s="24" t="str">
        <f t="shared" si="175"/>
        <v/>
      </c>
      <c r="CQ98" s="24" t="str">
        <f t="shared" si="176"/>
        <v/>
      </c>
      <c r="CR98" s="24" t="str">
        <f t="shared" si="177"/>
        <v/>
      </c>
      <c r="CS98" s="24" t="str">
        <f t="shared" si="178"/>
        <v/>
      </c>
      <c r="CT98" s="24" t="str">
        <f t="shared" si="179"/>
        <v/>
      </c>
      <c r="CU98" s="24" t="str">
        <f t="shared" si="180"/>
        <v/>
      </c>
      <c r="CV98" s="24" t="str">
        <f t="shared" si="181"/>
        <v/>
      </c>
      <c r="CW98" s="24" t="str">
        <f t="shared" si="182"/>
        <v/>
      </c>
      <c r="CX98" s="24" t="str">
        <f t="shared" si="183"/>
        <v/>
      </c>
      <c r="CY98" s="24" t="str">
        <f t="shared" si="184"/>
        <v/>
      </c>
      <c r="CZ98" s="1">
        <f t="shared" si="185"/>
        <v>0</v>
      </c>
      <c r="DA98" s="1">
        <f t="shared" si="186"/>
        <v>0</v>
      </c>
      <c r="DB98" s="24">
        <f t="shared" si="187"/>
        <v>0</v>
      </c>
      <c r="DC98" s="24" t="str">
        <f t="shared" si="129"/>
        <v/>
      </c>
      <c r="DD98" s="24">
        <f t="shared" si="188"/>
        <v>0</v>
      </c>
      <c r="DE98" s="24" t="str">
        <f t="shared" si="189"/>
        <v/>
      </c>
      <c r="DF98" s="24" t="str">
        <f t="shared" si="190"/>
        <v/>
      </c>
      <c r="DI98" s="24">
        <f t="shared" si="191"/>
        <v>7.2800925925917137E-6</v>
      </c>
      <c r="DJ98" s="24" t="str">
        <f t="shared" si="192"/>
        <v/>
      </c>
      <c r="DK98" s="24">
        <f t="shared" si="193"/>
        <v>1.5937499999996857E-5</v>
      </c>
      <c r="DL98" s="24" t="str">
        <f t="shared" si="194"/>
        <v/>
      </c>
      <c r="DM98" s="24" t="str">
        <f t="shared" si="195"/>
        <v/>
      </c>
      <c r="DN98" s="24" t="str">
        <f t="shared" si="196"/>
        <v/>
      </c>
      <c r="DO98" s="24" t="str">
        <f t="shared" si="197"/>
        <v/>
      </c>
      <c r="DP98" s="24" t="str">
        <f t="shared" si="198"/>
        <v/>
      </c>
      <c r="DQ98" s="24" t="str">
        <f t="shared" si="199"/>
        <v/>
      </c>
      <c r="DR98" s="24" t="str">
        <f t="shared" si="200"/>
        <v/>
      </c>
      <c r="DS98" s="24" t="str">
        <f t="shared" si="201"/>
        <v/>
      </c>
      <c r="DT98" s="24" t="str">
        <f t="shared" si="202"/>
        <v/>
      </c>
      <c r="DU98" s="24" t="str">
        <f t="shared" si="203"/>
        <v/>
      </c>
      <c r="DV98" s="1">
        <f t="shared" si="204"/>
        <v>1</v>
      </c>
      <c r="DW98" s="1">
        <f t="shared" si="205"/>
        <v>2</v>
      </c>
      <c r="DX98" s="24">
        <f t="shared" si="206"/>
        <v>2.3217592592588571E-5</v>
      </c>
      <c r="DY98" s="24">
        <f t="shared" si="130"/>
        <v>1.1608796296294285E-5</v>
      </c>
      <c r="DZ98" s="24">
        <f t="shared" si="207"/>
        <v>1.5937499999996857E-5</v>
      </c>
      <c r="EA98" s="24">
        <f t="shared" si="208"/>
        <v>7.2800925925917137E-6</v>
      </c>
      <c r="EB98" s="24">
        <f t="shared" si="209"/>
        <v>1.5937499999996857E-5</v>
      </c>
      <c r="EE98" s="24" t="str">
        <f t="shared" si="210"/>
        <v/>
      </c>
      <c r="EF98" s="24" t="str">
        <f t="shared" si="211"/>
        <v/>
      </c>
      <c r="EG98" s="24" t="str">
        <f t="shared" si="212"/>
        <v/>
      </c>
      <c r="EH98" s="24" t="str">
        <f t="shared" si="213"/>
        <v/>
      </c>
      <c r="EI98" s="24" t="str">
        <f t="shared" si="214"/>
        <v/>
      </c>
      <c r="EJ98" s="24" t="str">
        <f t="shared" si="215"/>
        <v/>
      </c>
      <c r="EK98" s="24" t="str">
        <f t="shared" si="216"/>
        <v/>
      </c>
      <c r="EL98" s="24" t="str">
        <f t="shared" si="217"/>
        <v/>
      </c>
      <c r="EM98" s="24" t="str">
        <f t="shared" si="218"/>
        <v/>
      </c>
      <c r="EN98" s="24" t="str">
        <f t="shared" si="219"/>
        <v/>
      </c>
      <c r="EO98" s="24" t="str">
        <f t="shared" si="220"/>
        <v/>
      </c>
      <c r="EP98" s="24" t="str">
        <f t="shared" si="221"/>
        <v/>
      </c>
      <c r="EQ98" s="24" t="str">
        <f t="shared" si="222"/>
        <v/>
      </c>
      <c r="ER98" s="1">
        <f t="shared" si="223"/>
        <v>0</v>
      </c>
      <c r="ES98" s="1">
        <f t="shared" si="224"/>
        <v>0</v>
      </c>
      <c r="ET98" s="24">
        <f t="shared" si="225"/>
        <v>0</v>
      </c>
      <c r="EU98" s="24" t="str">
        <f t="shared" si="131"/>
        <v/>
      </c>
      <c r="EV98" s="24">
        <f t="shared" si="226"/>
        <v>0</v>
      </c>
      <c r="EW98" s="24" t="str">
        <f t="shared" si="227"/>
        <v/>
      </c>
      <c r="EX98" s="24" t="str">
        <f t="shared" si="228"/>
        <v/>
      </c>
      <c r="EZ98" s="24">
        <f t="shared" si="229"/>
        <v>6.9444444444444892E-5</v>
      </c>
      <c r="FA98" s="24">
        <f t="shared" si="230"/>
        <v>6.9444444444444444E-5</v>
      </c>
      <c r="FB98" s="40">
        <f t="shared" si="231"/>
        <v>-3.8640965427383378E-14</v>
      </c>
      <c r="FD98" s="24">
        <f t="shared" si="232"/>
        <v>7.2800925925917137E-6</v>
      </c>
      <c r="FE98" s="24">
        <f t="shared" si="233"/>
        <v>1.7708333333327914E-6</v>
      </c>
      <c r="FG98" s="49">
        <f>K98</f>
        <v>1</v>
      </c>
      <c r="FH98" s="8">
        <f>C98</f>
        <v>9.4</v>
      </c>
      <c r="FI98" s="49">
        <f>L98</f>
        <v>1</v>
      </c>
      <c r="FJ98" s="49">
        <f t="shared" si="241"/>
        <v>1</v>
      </c>
      <c r="FK98" s="49">
        <f t="shared" si="241"/>
        <v>3</v>
      </c>
      <c r="FL98" s="51">
        <f t="shared" si="234"/>
        <v>0.62899999999992406</v>
      </c>
      <c r="FM98" s="49">
        <f t="shared" si="237"/>
        <v>0</v>
      </c>
      <c r="FN98" s="49">
        <f t="shared" si="237"/>
        <v>2</v>
      </c>
      <c r="FO98" s="51">
        <f t="shared" si="134"/>
        <v>3.9940000000003861</v>
      </c>
      <c r="FP98" s="51">
        <f t="shared" si="134"/>
        <v>1.9970000000001931</v>
      </c>
      <c r="FQ98" s="51">
        <f t="shared" si="134"/>
        <v>2.3450000000000748</v>
      </c>
      <c r="FR98" s="51">
        <f t="shared" si="134"/>
        <v>1.6490000000003113</v>
      </c>
      <c r="FS98" s="51">
        <f t="shared" si="134"/>
        <v>1.6490000000003113</v>
      </c>
      <c r="FT98" s="1">
        <f t="shared" si="238"/>
        <v>0</v>
      </c>
      <c r="FU98" s="1">
        <f t="shared" si="238"/>
        <v>0</v>
      </c>
      <c r="FV98" s="51">
        <f t="shared" si="236"/>
        <v>0</v>
      </c>
      <c r="FW98" s="51" t="str">
        <f t="shared" si="236"/>
        <v/>
      </c>
      <c r="FX98" s="51">
        <f t="shared" si="236"/>
        <v>0</v>
      </c>
      <c r="FY98" s="51" t="str">
        <f t="shared" si="236"/>
        <v/>
      </c>
      <c r="FZ98" s="51" t="str">
        <f t="shared" si="236"/>
        <v/>
      </c>
      <c r="GA98" s="1">
        <f t="shared" si="239"/>
        <v>1</v>
      </c>
      <c r="GB98" s="1">
        <f t="shared" si="239"/>
        <v>2</v>
      </c>
      <c r="GC98" s="51">
        <f t="shared" si="135"/>
        <v>2.0059999999996525</v>
      </c>
      <c r="GD98" s="51">
        <f t="shared" si="135"/>
        <v>1.0029999999998263</v>
      </c>
      <c r="GE98" s="51">
        <f t="shared" si="135"/>
        <v>1.3769999999997284</v>
      </c>
      <c r="GF98" s="51">
        <f t="shared" si="135"/>
        <v>0.62899999999992406</v>
      </c>
      <c r="GG98" s="51">
        <f t="shared" si="135"/>
        <v>1.3769999999997284</v>
      </c>
      <c r="GH98" s="1">
        <f t="shared" si="240"/>
        <v>0</v>
      </c>
      <c r="GI98" s="1">
        <f t="shared" si="240"/>
        <v>0</v>
      </c>
      <c r="GJ98" s="40">
        <f t="shared" si="136"/>
        <v>0</v>
      </c>
      <c r="GK98" s="40" t="str">
        <f t="shared" si="136"/>
        <v/>
      </c>
      <c r="GL98" s="40">
        <f t="shared" si="136"/>
        <v>0</v>
      </c>
      <c r="GM98" s="40" t="str">
        <f t="shared" si="136"/>
        <v/>
      </c>
      <c r="GN98" s="40" t="str">
        <f t="shared" si="136"/>
        <v/>
      </c>
    </row>
    <row r="99" spans="1:196" hidden="1" x14ac:dyDescent="0.25">
      <c r="A99">
        <v>3</v>
      </c>
      <c r="B99">
        <v>0</v>
      </c>
      <c r="C99">
        <v>4.2</v>
      </c>
      <c r="D99" s="11">
        <f>IF(C99&gt;0,P99+(C99/86400),"")</f>
        <v>1.203304398148148E-2</v>
      </c>
      <c r="E99" s="11">
        <f t="shared" si="138"/>
        <v>1.2053877314814814E-2</v>
      </c>
      <c r="F99" s="1">
        <v>2</v>
      </c>
      <c r="G99" s="1" t="s">
        <v>283</v>
      </c>
      <c r="H99" s="5">
        <v>61</v>
      </c>
      <c r="I99" s="5"/>
      <c r="J99" s="5"/>
      <c r="K99" s="23">
        <f t="shared" si="139"/>
        <v>1</v>
      </c>
      <c r="L99" s="23">
        <f t="shared" si="140"/>
        <v>0</v>
      </c>
      <c r="M99" s="6">
        <f t="shared" si="141"/>
        <v>0</v>
      </c>
      <c r="N99" s="6">
        <f t="shared" si="142"/>
        <v>0</v>
      </c>
      <c r="O99" s="57">
        <f t="shared" si="143"/>
        <v>0</v>
      </c>
      <c r="P99" s="4">
        <v>1.1984432870370369E-2</v>
      </c>
      <c r="Q99" s="4">
        <v>1.1984629629629628E-2</v>
      </c>
      <c r="R99" s="4">
        <v>1.1985023148148149E-2</v>
      </c>
      <c r="S99" s="4">
        <v>1.2014340277777778E-2</v>
      </c>
      <c r="T99" s="16">
        <v>1.1985023148148149E-2</v>
      </c>
      <c r="U99" s="4">
        <v>1.2014340277777778E-2</v>
      </c>
      <c r="V99" s="4">
        <v>1.2017881944444446E-2</v>
      </c>
      <c r="W99" s="16">
        <v>1.2023391203703703E-2</v>
      </c>
      <c r="X99" s="4">
        <v>1.2027326388888889E-2</v>
      </c>
      <c r="Y99" s="4"/>
      <c r="Z99" s="16"/>
      <c r="AA99" s="4"/>
      <c r="AB99" s="4"/>
      <c r="AC99" s="16"/>
      <c r="AD99" s="4"/>
      <c r="AE99" s="4"/>
      <c r="AF99" s="4">
        <v>1.2033425925925927E-2</v>
      </c>
      <c r="AG99" s="4">
        <f t="shared" si="144"/>
        <v>1.203304398148148E-2</v>
      </c>
      <c r="AH99" s="4" t="str">
        <f t="shared" si="145"/>
        <v>TO</v>
      </c>
      <c r="AI99" s="4" t="str">
        <f t="shared" si="132"/>
        <v/>
      </c>
      <c r="AJ99" s="5" t="s">
        <v>282</v>
      </c>
      <c r="AK99" s="19" t="s">
        <v>280</v>
      </c>
      <c r="AL99" s="5" t="s">
        <v>286</v>
      </c>
      <c r="AM99" s="5" t="s">
        <v>280</v>
      </c>
      <c r="AN99" s="19" t="s">
        <v>281</v>
      </c>
      <c r="AO99" s="5" t="s">
        <v>280</v>
      </c>
      <c r="AP99" s="5"/>
      <c r="AQ99" s="19"/>
      <c r="AR99" s="5"/>
      <c r="AS99" s="5"/>
      <c r="AT99" s="19"/>
      <c r="AU99" s="5"/>
      <c r="AV99" s="5"/>
      <c r="AW99" s="1" t="str">
        <f t="shared" si="146"/>
        <v>ic</v>
      </c>
      <c r="AY99" s="1">
        <f t="shared" si="147"/>
        <v>1</v>
      </c>
      <c r="AZ99" s="1">
        <f t="shared" si="133"/>
        <v>5</v>
      </c>
      <c r="BA99" s="1">
        <f t="shared" si="148"/>
        <v>5</v>
      </c>
      <c r="BB99" s="1">
        <f t="shared" si="149"/>
        <v>0</v>
      </c>
      <c r="BC99" s="24">
        <f t="shared" si="150"/>
        <v>5.9027777777991008E-7</v>
      </c>
      <c r="BD99" s="24">
        <f t="shared" si="127"/>
        <v>2.9317129629629138E-5</v>
      </c>
      <c r="BE99" s="24">
        <f t="shared" si="127"/>
        <v>3.5416666666673174E-6</v>
      </c>
      <c r="BF99" s="24">
        <f t="shared" si="127"/>
        <v>5.5092592592571876E-6</v>
      </c>
      <c r="BG99" s="24">
        <f t="shared" si="127"/>
        <v>3.9351851851866793E-6</v>
      </c>
      <c r="BH99" s="24" t="str">
        <f t="shared" si="127"/>
        <v/>
      </c>
      <c r="BI99" s="24" t="str">
        <f t="shared" si="235"/>
        <v/>
      </c>
      <c r="BJ99" s="24" t="str">
        <f t="shared" si="235"/>
        <v/>
      </c>
      <c r="BK99" s="24" t="str">
        <f t="shared" si="235"/>
        <v/>
      </c>
      <c r="BL99" s="24" t="str">
        <f t="shared" si="235"/>
        <v/>
      </c>
      <c r="BM99" s="24" t="str">
        <f t="shared" si="235"/>
        <v/>
      </c>
      <c r="BN99" s="24" t="str">
        <f t="shared" si="235"/>
        <v/>
      </c>
      <c r="BO99" s="24">
        <f t="shared" si="151"/>
        <v>5.7175925925901511E-6</v>
      </c>
      <c r="BQ99" s="24" t="str">
        <f t="shared" si="152"/>
        <v/>
      </c>
      <c r="BR99" s="24">
        <f t="shared" si="153"/>
        <v>2.9317129629629138E-5</v>
      </c>
      <c r="BS99" s="24" t="str">
        <f t="shared" si="154"/>
        <v/>
      </c>
      <c r="BT99" s="24">
        <f t="shared" si="155"/>
        <v>5.5092592592571876E-6</v>
      </c>
      <c r="BU99" s="24" t="str">
        <f t="shared" si="156"/>
        <v/>
      </c>
      <c r="BV99" s="24" t="str">
        <f t="shared" si="157"/>
        <v/>
      </c>
      <c r="BW99" s="24" t="str">
        <f t="shared" si="158"/>
        <v/>
      </c>
      <c r="BX99" s="24" t="str">
        <f t="shared" si="159"/>
        <v/>
      </c>
      <c r="BY99" s="24" t="str">
        <f t="shared" si="160"/>
        <v/>
      </c>
      <c r="BZ99" s="24" t="str">
        <f t="shared" si="161"/>
        <v/>
      </c>
      <c r="CA99" s="24" t="str">
        <f t="shared" si="162"/>
        <v/>
      </c>
      <c r="CB99" s="24" t="str">
        <f t="shared" si="163"/>
        <v/>
      </c>
      <c r="CC99" s="24">
        <f t="shared" si="164"/>
        <v>5.7175925925901511E-6</v>
      </c>
      <c r="CD99" s="1">
        <f t="shared" si="165"/>
        <v>0</v>
      </c>
      <c r="CE99" s="1">
        <f t="shared" si="166"/>
        <v>3</v>
      </c>
      <c r="CF99" s="24">
        <f t="shared" si="167"/>
        <v>4.0543981481476477E-5</v>
      </c>
      <c r="CG99" s="24">
        <f t="shared" si="168"/>
        <v>1.3514660493825492E-5</v>
      </c>
      <c r="CH99" s="24">
        <f t="shared" si="169"/>
        <v>2.9317129629629138E-5</v>
      </c>
      <c r="CI99" s="24">
        <f t="shared" si="170"/>
        <v>2.9317129629629138E-5</v>
      </c>
      <c r="CJ99" s="24">
        <f t="shared" si="171"/>
        <v>2.9317129629629138E-5</v>
      </c>
      <c r="CM99" s="24" t="str">
        <f t="shared" si="172"/>
        <v/>
      </c>
      <c r="CN99" s="24" t="str">
        <f t="shared" si="173"/>
        <v/>
      </c>
      <c r="CO99" s="24">
        <f t="shared" si="174"/>
        <v>3.5416666666673174E-6</v>
      </c>
      <c r="CP99" s="24" t="str">
        <f t="shared" si="175"/>
        <v/>
      </c>
      <c r="CQ99" s="24" t="str">
        <f t="shared" si="176"/>
        <v/>
      </c>
      <c r="CR99" s="24" t="str">
        <f t="shared" si="177"/>
        <v/>
      </c>
      <c r="CS99" s="24" t="str">
        <f t="shared" si="178"/>
        <v/>
      </c>
      <c r="CT99" s="24" t="str">
        <f t="shared" si="179"/>
        <v/>
      </c>
      <c r="CU99" s="24" t="str">
        <f t="shared" si="180"/>
        <v/>
      </c>
      <c r="CV99" s="24" t="str">
        <f t="shared" si="181"/>
        <v/>
      </c>
      <c r="CW99" s="24" t="str">
        <f t="shared" si="182"/>
        <v/>
      </c>
      <c r="CX99" s="24" t="str">
        <f t="shared" si="183"/>
        <v/>
      </c>
      <c r="CY99" s="24" t="str">
        <f t="shared" si="184"/>
        <v/>
      </c>
      <c r="CZ99" s="1">
        <f t="shared" si="185"/>
        <v>0</v>
      </c>
      <c r="DA99" s="1">
        <f t="shared" si="186"/>
        <v>1</v>
      </c>
      <c r="DB99" s="24">
        <f t="shared" si="187"/>
        <v>3.5416666666673174E-6</v>
      </c>
      <c r="DC99" s="24">
        <f t="shared" si="129"/>
        <v>3.5416666666673174E-6</v>
      </c>
      <c r="DD99" s="24">
        <f t="shared" si="188"/>
        <v>3.5416666666673174E-6</v>
      </c>
      <c r="DE99" s="24">
        <f t="shared" si="189"/>
        <v>3.5416666666673174E-6</v>
      </c>
      <c r="DF99" s="24">
        <f t="shared" si="190"/>
        <v>3.5416666666673174E-6</v>
      </c>
      <c r="DI99" s="24">
        <f t="shared" si="191"/>
        <v>5.9027777777991008E-7</v>
      </c>
      <c r="DJ99" s="24" t="str">
        <f t="shared" si="192"/>
        <v/>
      </c>
      <c r="DK99" s="24" t="str">
        <f t="shared" si="193"/>
        <v/>
      </c>
      <c r="DL99" s="24" t="str">
        <f t="shared" si="194"/>
        <v/>
      </c>
      <c r="DM99" s="24" t="str">
        <f t="shared" si="195"/>
        <v/>
      </c>
      <c r="DN99" s="24" t="str">
        <f t="shared" si="196"/>
        <v/>
      </c>
      <c r="DO99" s="24" t="str">
        <f t="shared" si="197"/>
        <v/>
      </c>
      <c r="DP99" s="24" t="str">
        <f t="shared" si="198"/>
        <v/>
      </c>
      <c r="DQ99" s="24" t="str">
        <f t="shared" si="199"/>
        <v/>
      </c>
      <c r="DR99" s="24" t="str">
        <f t="shared" si="200"/>
        <v/>
      </c>
      <c r="DS99" s="24" t="str">
        <f t="shared" si="201"/>
        <v/>
      </c>
      <c r="DT99" s="24" t="str">
        <f t="shared" si="202"/>
        <v/>
      </c>
      <c r="DU99" s="24" t="str">
        <f t="shared" si="203"/>
        <v/>
      </c>
      <c r="DV99" s="1">
        <f t="shared" si="204"/>
        <v>1</v>
      </c>
      <c r="DW99" s="1">
        <f t="shared" si="205"/>
        <v>1</v>
      </c>
      <c r="DX99" s="24">
        <f t="shared" si="206"/>
        <v>5.9027777777991008E-7</v>
      </c>
      <c r="DY99" s="24">
        <f t="shared" si="130"/>
        <v>5.9027777777991008E-7</v>
      </c>
      <c r="DZ99" s="24">
        <f t="shared" si="207"/>
        <v>5.9027777777991008E-7</v>
      </c>
      <c r="EA99" s="24">
        <f t="shared" si="208"/>
        <v>5.9027777777991008E-7</v>
      </c>
      <c r="EB99" s="24" t="str">
        <f t="shared" si="209"/>
        <v/>
      </c>
      <c r="EE99" s="24" t="str">
        <f t="shared" si="210"/>
        <v/>
      </c>
      <c r="EF99" s="24" t="str">
        <f t="shared" si="211"/>
        <v/>
      </c>
      <c r="EG99" s="24" t="str">
        <f t="shared" si="212"/>
        <v/>
      </c>
      <c r="EH99" s="24" t="str">
        <f t="shared" si="213"/>
        <v/>
      </c>
      <c r="EI99" s="24">
        <f t="shared" si="214"/>
        <v>3.9351851851866793E-6</v>
      </c>
      <c r="EJ99" s="24" t="str">
        <f t="shared" si="215"/>
        <v/>
      </c>
      <c r="EK99" s="24" t="str">
        <f t="shared" si="216"/>
        <v/>
      </c>
      <c r="EL99" s="24" t="str">
        <f t="shared" si="217"/>
        <v/>
      </c>
      <c r="EM99" s="24" t="str">
        <f t="shared" si="218"/>
        <v/>
      </c>
      <c r="EN99" s="24" t="str">
        <f t="shared" si="219"/>
        <v/>
      </c>
      <c r="EO99" s="24" t="str">
        <f t="shared" si="220"/>
        <v/>
      </c>
      <c r="EP99" s="24" t="str">
        <f t="shared" si="221"/>
        <v/>
      </c>
      <c r="EQ99" s="24" t="str">
        <f t="shared" si="222"/>
        <v/>
      </c>
      <c r="ER99" s="1">
        <f t="shared" si="223"/>
        <v>0</v>
      </c>
      <c r="ES99" s="1">
        <f t="shared" si="224"/>
        <v>1</v>
      </c>
      <c r="ET99" s="24">
        <f t="shared" si="225"/>
        <v>3.9351851851866793E-6</v>
      </c>
      <c r="EU99" s="24">
        <f t="shared" si="131"/>
        <v>3.9351851851866793E-6</v>
      </c>
      <c r="EV99" s="24">
        <f t="shared" si="226"/>
        <v>3.9351851851866793E-6</v>
      </c>
      <c r="EW99" s="24">
        <f t="shared" si="227"/>
        <v>3.9351851851866793E-6</v>
      </c>
      <c r="EX99" s="24">
        <f t="shared" si="228"/>
        <v>3.9351851851866793E-6</v>
      </c>
      <c r="EZ99" s="24">
        <f t="shared" si="229"/>
        <v>4.8611111111110383E-5</v>
      </c>
      <c r="FA99" s="24">
        <f t="shared" si="230"/>
        <v>4.8611111111111115E-5</v>
      </c>
      <c r="FB99" s="40">
        <f t="shared" si="231"/>
        <v>6.3230670699354619E-14</v>
      </c>
      <c r="FD99" s="24">
        <f t="shared" si="232"/>
        <v>5.9027777777991008E-7</v>
      </c>
      <c r="FE99" s="24">
        <f t="shared" si="233"/>
        <v>3.9351851852109654E-7</v>
      </c>
      <c r="FG99" s="49">
        <f>K99</f>
        <v>1</v>
      </c>
      <c r="FH99" s="8">
        <f>C99</f>
        <v>4.2</v>
      </c>
      <c r="FI99" s="49">
        <f>L99</f>
        <v>0</v>
      </c>
      <c r="FJ99" s="49">
        <f t="shared" si="241"/>
        <v>1</v>
      </c>
      <c r="FK99" s="49">
        <f t="shared" si="241"/>
        <v>5</v>
      </c>
      <c r="FL99" s="51">
        <f t="shared" si="234"/>
        <v>5.1000000000184231E-2</v>
      </c>
      <c r="FM99" s="49">
        <f t="shared" si="237"/>
        <v>0</v>
      </c>
      <c r="FN99" s="49">
        <f t="shared" si="237"/>
        <v>3</v>
      </c>
      <c r="FO99" s="51">
        <f t="shared" si="134"/>
        <v>3.5029999999995676</v>
      </c>
      <c r="FP99" s="51">
        <f t="shared" si="134"/>
        <v>1.1676666666665225</v>
      </c>
      <c r="FQ99" s="51">
        <f t="shared" si="134"/>
        <v>2.5329999999999577</v>
      </c>
      <c r="FR99" s="51">
        <f t="shared" si="134"/>
        <v>2.5329999999999577</v>
      </c>
      <c r="FS99" s="51">
        <f t="shared" si="134"/>
        <v>2.5329999999999577</v>
      </c>
      <c r="FT99" s="1">
        <f t="shared" si="238"/>
        <v>0</v>
      </c>
      <c r="FU99" s="1">
        <f t="shared" si="238"/>
        <v>1</v>
      </c>
      <c r="FV99" s="51">
        <f t="shared" si="236"/>
        <v>0.30600000000005623</v>
      </c>
      <c r="FW99" s="51">
        <f t="shared" si="236"/>
        <v>0.30600000000005623</v>
      </c>
      <c r="FX99" s="51">
        <f t="shared" si="236"/>
        <v>0.30600000000005623</v>
      </c>
      <c r="FY99" s="51">
        <f t="shared" si="236"/>
        <v>0.30600000000005623</v>
      </c>
      <c r="FZ99" s="51">
        <f t="shared" si="236"/>
        <v>0.30600000000005623</v>
      </c>
      <c r="GA99" s="1">
        <f t="shared" si="239"/>
        <v>1</v>
      </c>
      <c r="GB99" s="1">
        <f t="shared" si="239"/>
        <v>1</v>
      </c>
      <c r="GC99" s="51">
        <f t="shared" si="135"/>
        <v>5.1000000000184231E-2</v>
      </c>
      <c r="GD99" s="51">
        <f t="shared" si="135"/>
        <v>5.1000000000184231E-2</v>
      </c>
      <c r="GE99" s="51">
        <f t="shared" si="135"/>
        <v>5.1000000000184231E-2</v>
      </c>
      <c r="GF99" s="51">
        <f t="shared" si="135"/>
        <v>5.1000000000184231E-2</v>
      </c>
      <c r="GG99" s="51" t="str">
        <f t="shared" si="135"/>
        <v/>
      </c>
      <c r="GH99" s="1">
        <f t="shared" si="240"/>
        <v>0</v>
      </c>
      <c r="GI99" s="1">
        <f t="shared" si="240"/>
        <v>1</v>
      </c>
      <c r="GJ99" s="40">
        <f t="shared" si="136"/>
        <v>0.34000000000012909</v>
      </c>
      <c r="GK99" s="40">
        <f t="shared" si="136"/>
        <v>0.34000000000012909</v>
      </c>
      <c r="GL99" s="40">
        <f t="shared" si="136"/>
        <v>0.34000000000012909</v>
      </c>
      <c r="GM99" s="40">
        <f t="shared" si="136"/>
        <v>0.34000000000012909</v>
      </c>
      <c r="GN99" s="40">
        <f t="shared" si="136"/>
        <v>0.34000000000012909</v>
      </c>
    </row>
    <row r="100" spans="1:196" hidden="1" x14ac:dyDescent="0.25">
      <c r="A100">
        <v>3</v>
      </c>
      <c r="B100">
        <v>0</v>
      </c>
      <c r="C100">
        <v>7.9</v>
      </c>
      <c r="D100" s="11">
        <f t="shared" ref="D100:D162" si="242">IF(C100&gt;0,P100+(C100/86400),"")</f>
        <v>2.9217708333333335E-2</v>
      </c>
      <c r="E100" s="11">
        <f t="shared" si="138"/>
        <v>2.9195717592592596E-2</v>
      </c>
      <c r="F100" s="1">
        <v>2</v>
      </c>
      <c r="G100" s="1" t="s">
        <v>283</v>
      </c>
      <c r="H100" s="5">
        <v>62</v>
      </c>
      <c r="I100" s="5"/>
      <c r="J100" s="5"/>
      <c r="K100" s="23">
        <f t="shared" si="139"/>
        <v>1</v>
      </c>
      <c r="L100" s="23">
        <f t="shared" si="140"/>
        <v>1</v>
      </c>
      <c r="M100" s="6">
        <f t="shared" si="141"/>
        <v>0</v>
      </c>
      <c r="N100" s="6">
        <f t="shared" si="142"/>
        <v>0</v>
      </c>
      <c r="O100" s="57">
        <f t="shared" si="143"/>
        <v>0</v>
      </c>
      <c r="P100" s="4">
        <v>2.9126273148148151E-2</v>
      </c>
      <c r="Q100" s="4">
        <v>2.917585648148148E-2</v>
      </c>
      <c r="R100" s="4">
        <v>2.9176250000000001E-2</v>
      </c>
      <c r="S100" s="4">
        <v>2.9182939814814818E-2</v>
      </c>
      <c r="T100" s="16">
        <v>2.9173888888888888E-2</v>
      </c>
      <c r="U100" s="4">
        <v>2.9176250000000001E-2</v>
      </c>
      <c r="V100" s="4">
        <v>2.9184513888888888E-2</v>
      </c>
      <c r="W100" s="16">
        <v>2.9188252314814814E-2</v>
      </c>
      <c r="X100" s="4"/>
      <c r="Y100" s="4"/>
      <c r="Z100" s="16"/>
      <c r="AA100" s="4"/>
      <c r="AB100" s="4"/>
      <c r="AC100" s="16"/>
      <c r="AD100" s="4"/>
      <c r="AE100" s="4"/>
      <c r="AF100" s="21" t="s">
        <v>344</v>
      </c>
      <c r="AG100" s="4">
        <f t="shared" si="144"/>
        <v>2.9195717592592596E-2</v>
      </c>
      <c r="AH100" s="4" t="str">
        <f t="shared" si="145"/>
        <v>EB</v>
      </c>
      <c r="AI100" s="4" t="e">
        <f t="shared" si="132"/>
        <v>#VALUE!</v>
      </c>
      <c r="AJ100" s="5" t="s">
        <v>282</v>
      </c>
      <c r="AK100" s="19" t="s">
        <v>286</v>
      </c>
      <c r="AL100" s="5" t="s">
        <v>280</v>
      </c>
      <c r="AM100" s="5" t="s">
        <v>282</v>
      </c>
      <c r="AN100" s="19" t="s">
        <v>280</v>
      </c>
      <c r="AO100" s="5"/>
      <c r="AP100" s="5"/>
      <c r="AQ100" s="19"/>
      <c r="AR100" s="5"/>
      <c r="AS100" s="5"/>
      <c r="AT100" s="19"/>
      <c r="AU100" s="5"/>
      <c r="AV100" s="5"/>
      <c r="AW100" s="1" t="str">
        <f t="shared" si="146"/>
        <v>ic</v>
      </c>
      <c r="AY100" s="1">
        <f t="shared" si="147"/>
        <v>2</v>
      </c>
      <c r="AZ100" s="1">
        <f t="shared" si="133"/>
        <v>4</v>
      </c>
      <c r="BA100" s="1">
        <f t="shared" si="148"/>
        <v>4</v>
      </c>
      <c r="BB100" s="1">
        <f t="shared" si="149"/>
        <v>0</v>
      </c>
      <c r="BC100" s="24">
        <f t="shared" si="150"/>
        <v>4.7615740740736962E-5</v>
      </c>
      <c r="BD100" s="24">
        <f t="shared" si="127"/>
        <v>2.3611111111127014E-6</v>
      </c>
      <c r="BE100" s="24">
        <f t="shared" si="127"/>
        <v>8.2638888888875162E-6</v>
      </c>
      <c r="BF100" s="24">
        <f t="shared" si="127"/>
        <v>3.738425925926131E-6</v>
      </c>
      <c r="BG100" s="24" t="str">
        <f t="shared" si="127"/>
        <v/>
      </c>
      <c r="BH100" s="24" t="str">
        <f t="shared" si="127"/>
        <v/>
      </c>
      <c r="BI100" s="24" t="str">
        <f t="shared" si="235"/>
        <v/>
      </c>
      <c r="BJ100" s="24" t="str">
        <f t="shared" si="235"/>
        <v/>
      </c>
      <c r="BK100" s="24" t="str">
        <f t="shared" si="235"/>
        <v/>
      </c>
      <c r="BL100" s="24" t="str">
        <f t="shared" si="235"/>
        <v/>
      </c>
      <c r="BM100" s="24" t="str">
        <f t="shared" si="235"/>
        <v/>
      </c>
      <c r="BN100" s="24" t="str">
        <f t="shared" si="235"/>
        <v/>
      </c>
      <c r="BO100" s="24">
        <f t="shared" si="151"/>
        <v>7.4652777777815815E-6</v>
      </c>
      <c r="BQ100" s="24" t="str">
        <f t="shared" si="152"/>
        <v/>
      </c>
      <c r="BR100" s="24" t="str">
        <f t="shared" si="153"/>
        <v/>
      </c>
      <c r="BS100" s="24">
        <f t="shared" si="154"/>
        <v>8.2638888888875162E-6</v>
      </c>
      <c r="BT100" s="24" t="str">
        <f t="shared" si="155"/>
        <v/>
      </c>
      <c r="BU100" s="24" t="str">
        <f t="shared" si="156"/>
        <v/>
      </c>
      <c r="BV100" s="24" t="str">
        <f t="shared" si="157"/>
        <v/>
      </c>
      <c r="BW100" s="24" t="str">
        <f t="shared" si="158"/>
        <v/>
      </c>
      <c r="BX100" s="24" t="str">
        <f t="shared" si="159"/>
        <v/>
      </c>
      <c r="BY100" s="24" t="str">
        <f t="shared" si="160"/>
        <v/>
      </c>
      <c r="BZ100" s="24" t="str">
        <f t="shared" si="161"/>
        <v/>
      </c>
      <c r="CA100" s="24" t="str">
        <f t="shared" si="162"/>
        <v/>
      </c>
      <c r="CB100" s="24" t="str">
        <f t="shared" si="163"/>
        <v/>
      </c>
      <c r="CC100" s="24">
        <f t="shared" si="164"/>
        <v>7.4652777777815815E-6</v>
      </c>
      <c r="CD100" s="1">
        <f t="shared" si="165"/>
        <v>0</v>
      </c>
      <c r="CE100" s="1">
        <f t="shared" si="166"/>
        <v>2</v>
      </c>
      <c r="CF100" s="24">
        <f t="shared" si="167"/>
        <v>1.5729166666669098E-5</v>
      </c>
      <c r="CG100" s="24">
        <f t="shared" si="168"/>
        <v>7.8645833333345488E-6</v>
      </c>
      <c r="CH100" s="24">
        <f t="shared" si="169"/>
        <v>8.2638888888875162E-6</v>
      </c>
      <c r="CI100" s="24">
        <f t="shared" si="170"/>
        <v>8.2638888888875162E-6</v>
      </c>
      <c r="CJ100" s="24">
        <f t="shared" si="171"/>
        <v>8.2638888888875162E-6</v>
      </c>
      <c r="CM100" s="24" t="str">
        <f t="shared" si="172"/>
        <v/>
      </c>
      <c r="CN100" s="24">
        <f t="shared" si="173"/>
        <v>2.3611111111127014E-6</v>
      </c>
      <c r="CO100" s="24" t="str">
        <f t="shared" si="174"/>
        <v/>
      </c>
      <c r="CP100" s="24" t="str">
        <f t="shared" si="175"/>
        <v/>
      </c>
      <c r="CQ100" s="24" t="str">
        <f t="shared" si="176"/>
        <v/>
      </c>
      <c r="CR100" s="24" t="str">
        <f t="shared" si="177"/>
        <v/>
      </c>
      <c r="CS100" s="24" t="str">
        <f t="shared" si="178"/>
        <v/>
      </c>
      <c r="CT100" s="24" t="str">
        <f t="shared" si="179"/>
        <v/>
      </c>
      <c r="CU100" s="24" t="str">
        <f t="shared" si="180"/>
        <v/>
      </c>
      <c r="CV100" s="24" t="str">
        <f t="shared" si="181"/>
        <v/>
      </c>
      <c r="CW100" s="24" t="str">
        <f t="shared" si="182"/>
        <v/>
      </c>
      <c r="CX100" s="24" t="str">
        <f t="shared" si="183"/>
        <v/>
      </c>
      <c r="CY100" s="24" t="str">
        <f t="shared" si="184"/>
        <v/>
      </c>
      <c r="CZ100" s="1">
        <f t="shared" si="185"/>
        <v>0</v>
      </c>
      <c r="DA100" s="1">
        <f t="shared" si="186"/>
        <v>1</v>
      </c>
      <c r="DB100" s="24">
        <f t="shared" si="187"/>
        <v>2.3611111111127014E-6</v>
      </c>
      <c r="DC100" s="24">
        <f t="shared" si="129"/>
        <v>2.3611111111127014E-6</v>
      </c>
      <c r="DD100" s="24">
        <f t="shared" si="188"/>
        <v>2.3611111111127014E-6</v>
      </c>
      <c r="DE100" s="24">
        <f t="shared" si="189"/>
        <v>2.3611111111127014E-6</v>
      </c>
      <c r="DF100" s="24">
        <f t="shared" si="190"/>
        <v>2.3611111111127014E-6</v>
      </c>
      <c r="DI100" s="24">
        <f t="shared" si="191"/>
        <v>4.7615740740736962E-5</v>
      </c>
      <c r="DJ100" s="24" t="str">
        <f t="shared" si="192"/>
        <v/>
      </c>
      <c r="DK100" s="24" t="str">
        <f t="shared" si="193"/>
        <v/>
      </c>
      <c r="DL100" s="24">
        <f t="shared" si="194"/>
        <v>3.738425925926131E-6</v>
      </c>
      <c r="DM100" s="24" t="str">
        <f t="shared" si="195"/>
        <v/>
      </c>
      <c r="DN100" s="24" t="str">
        <f t="shared" si="196"/>
        <v/>
      </c>
      <c r="DO100" s="24" t="str">
        <f t="shared" si="197"/>
        <v/>
      </c>
      <c r="DP100" s="24" t="str">
        <f t="shared" si="198"/>
        <v/>
      </c>
      <c r="DQ100" s="24" t="str">
        <f t="shared" si="199"/>
        <v/>
      </c>
      <c r="DR100" s="24" t="str">
        <f t="shared" si="200"/>
        <v/>
      </c>
      <c r="DS100" s="24" t="str">
        <f t="shared" si="201"/>
        <v/>
      </c>
      <c r="DT100" s="24" t="str">
        <f t="shared" si="202"/>
        <v/>
      </c>
      <c r="DU100" s="24" t="str">
        <f t="shared" si="203"/>
        <v/>
      </c>
      <c r="DV100" s="1">
        <f t="shared" si="204"/>
        <v>1</v>
      </c>
      <c r="DW100" s="1">
        <f t="shared" si="205"/>
        <v>2</v>
      </c>
      <c r="DX100" s="24">
        <f t="shared" si="206"/>
        <v>5.1354166666663092E-5</v>
      </c>
      <c r="DY100" s="24">
        <f t="shared" si="130"/>
        <v>2.5677083333331546E-5</v>
      </c>
      <c r="DZ100" s="24">
        <f t="shared" si="207"/>
        <v>4.7615740740736962E-5</v>
      </c>
      <c r="EA100" s="24">
        <f t="shared" si="208"/>
        <v>4.7615740740736962E-5</v>
      </c>
      <c r="EB100" s="24">
        <f t="shared" si="209"/>
        <v>3.738425925926131E-6</v>
      </c>
      <c r="EE100" s="24" t="str">
        <f t="shared" si="210"/>
        <v/>
      </c>
      <c r="EF100" s="24" t="str">
        <f t="shared" si="211"/>
        <v/>
      </c>
      <c r="EG100" s="24" t="str">
        <f t="shared" si="212"/>
        <v/>
      </c>
      <c r="EH100" s="24" t="str">
        <f t="shared" si="213"/>
        <v/>
      </c>
      <c r="EI100" s="24" t="str">
        <f t="shared" si="214"/>
        <v/>
      </c>
      <c r="EJ100" s="24" t="str">
        <f t="shared" si="215"/>
        <v/>
      </c>
      <c r="EK100" s="24" t="str">
        <f t="shared" si="216"/>
        <v/>
      </c>
      <c r="EL100" s="24" t="str">
        <f t="shared" si="217"/>
        <v/>
      </c>
      <c r="EM100" s="24" t="str">
        <f t="shared" si="218"/>
        <v/>
      </c>
      <c r="EN100" s="24" t="str">
        <f t="shared" si="219"/>
        <v/>
      </c>
      <c r="EO100" s="24" t="str">
        <f t="shared" si="220"/>
        <v/>
      </c>
      <c r="EP100" s="24" t="str">
        <f t="shared" si="221"/>
        <v/>
      </c>
      <c r="EQ100" s="24" t="str">
        <f t="shared" si="222"/>
        <v/>
      </c>
      <c r="ER100" s="1">
        <f t="shared" si="223"/>
        <v>0</v>
      </c>
      <c r="ES100" s="1">
        <f t="shared" si="224"/>
        <v>0</v>
      </c>
      <c r="ET100" s="24">
        <f t="shared" si="225"/>
        <v>0</v>
      </c>
      <c r="EU100" s="24" t="str">
        <f t="shared" si="131"/>
        <v/>
      </c>
      <c r="EV100" s="24">
        <f t="shared" si="226"/>
        <v>0</v>
      </c>
      <c r="EW100" s="24" t="str">
        <f t="shared" si="227"/>
        <v/>
      </c>
      <c r="EX100" s="24" t="str">
        <f t="shared" si="228"/>
        <v/>
      </c>
      <c r="EZ100" s="24">
        <f t="shared" si="229"/>
        <v>6.9444444444444892E-5</v>
      </c>
      <c r="FA100" s="24">
        <f t="shared" si="230"/>
        <v>6.9444444444444444E-5</v>
      </c>
      <c r="FB100" s="40">
        <f t="shared" si="231"/>
        <v>-3.8640965427383378E-14</v>
      </c>
      <c r="FD100" s="24">
        <f t="shared" si="232"/>
        <v>4.9976851851849663E-5</v>
      </c>
      <c r="FE100" s="24">
        <f t="shared" si="233"/>
        <v>3.9351851852109654E-7</v>
      </c>
      <c r="FG100" s="49">
        <f>K100</f>
        <v>1</v>
      </c>
      <c r="FH100" s="8">
        <f>C100</f>
        <v>7.9</v>
      </c>
      <c r="FI100" s="49">
        <f>L100</f>
        <v>1</v>
      </c>
      <c r="FJ100" s="49">
        <f t="shared" si="241"/>
        <v>2</v>
      </c>
      <c r="FK100" s="49">
        <f t="shared" si="241"/>
        <v>4</v>
      </c>
      <c r="FL100" s="51">
        <f t="shared" si="234"/>
        <v>4.3179999999998113</v>
      </c>
      <c r="FM100" s="49">
        <f t="shared" si="237"/>
        <v>0</v>
      </c>
      <c r="FN100" s="49">
        <f t="shared" si="237"/>
        <v>2</v>
      </c>
      <c r="FO100" s="51">
        <f t="shared" si="134"/>
        <v>1.35900000000021</v>
      </c>
      <c r="FP100" s="51">
        <f t="shared" si="134"/>
        <v>0.67950000000010502</v>
      </c>
      <c r="FQ100" s="51">
        <f t="shared" si="134"/>
        <v>0.7139999999998814</v>
      </c>
      <c r="FR100" s="51">
        <f t="shared" si="134"/>
        <v>0.7139999999998814</v>
      </c>
      <c r="FS100" s="51">
        <f t="shared" si="134"/>
        <v>0.7139999999998814</v>
      </c>
      <c r="FT100" s="1">
        <f t="shared" si="238"/>
        <v>0</v>
      </c>
      <c r="FU100" s="1">
        <f t="shared" si="238"/>
        <v>1</v>
      </c>
      <c r="FV100" s="51">
        <f t="shared" si="236"/>
        <v>0.2040000000001374</v>
      </c>
      <c r="FW100" s="51">
        <f t="shared" si="236"/>
        <v>0.2040000000001374</v>
      </c>
      <c r="FX100" s="51">
        <f t="shared" si="236"/>
        <v>0.2040000000001374</v>
      </c>
      <c r="FY100" s="51">
        <f t="shared" si="236"/>
        <v>0.2040000000001374</v>
      </c>
      <c r="FZ100" s="51">
        <f t="shared" si="236"/>
        <v>0.2040000000001374</v>
      </c>
      <c r="GA100" s="1">
        <f t="shared" si="239"/>
        <v>1</v>
      </c>
      <c r="GB100" s="1">
        <f t="shared" si="239"/>
        <v>2</v>
      </c>
      <c r="GC100" s="51">
        <f t="shared" si="135"/>
        <v>4.4369999999996912</v>
      </c>
      <c r="GD100" s="51">
        <f t="shared" si="135"/>
        <v>2.2184999999998456</v>
      </c>
      <c r="GE100" s="51">
        <f t="shared" si="135"/>
        <v>4.1139999999996739</v>
      </c>
      <c r="GF100" s="51">
        <f t="shared" si="135"/>
        <v>4.1139999999996739</v>
      </c>
      <c r="GG100" s="51">
        <f t="shared" si="135"/>
        <v>0.32300000000001772</v>
      </c>
      <c r="GH100" s="1">
        <f t="shared" si="240"/>
        <v>0</v>
      </c>
      <c r="GI100" s="1">
        <f t="shared" si="240"/>
        <v>0</v>
      </c>
      <c r="GJ100" s="40">
        <f t="shared" si="136"/>
        <v>0</v>
      </c>
      <c r="GK100" s="40" t="str">
        <f t="shared" si="136"/>
        <v/>
      </c>
      <c r="GL100" s="40">
        <f t="shared" si="136"/>
        <v>0</v>
      </c>
      <c r="GM100" s="40" t="str">
        <f t="shared" si="136"/>
        <v/>
      </c>
      <c r="GN100" s="40" t="str">
        <f t="shared" si="136"/>
        <v/>
      </c>
    </row>
    <row r="101" spans="1:196" hidden="1" x14ac:dyDescent="0.25">
      <c r="A101">
        <v>3</v>
      </c>
      <c r="B101">
        <v>0</v>
      </c>
      <c r="C101">
        <v>16.8</v>
      </c>
      <c r="D101" s="11">
        <f t="shared" si="242"/>
        <v>1.1121539351851851E-2</v>
      </c>
      <c r="E101" s="11">
        <f t="shared" si="138"/>
        <v>1.0996539351851851E-2</v>
      </c>
      <c r="F101" s="1">
        <v>2</v>
      </c>
      <c r="G101" s="1" t="s">
        <v>283</v>
      </c>
      <c r="H101" s="5">
        <v>63</v>
      </c>
      <c r="I101" s="5"/>
      <c r="J101" s="5" t="s">
        <v>285</v>
      </c>
      <c r="K101" s="23">
        <f t="shared" si="139"/>
        <v>1</v>
      </c>
      <c r="L101" s="23">
        <f t="shared" si="140"/>
        <v>1</v>
      </c>
      <c r="M101" s="6">
        <f t="shared" si="141"/>
        <v>0</v>
      </c>
      <c r="N101" s="6">
        <f t="shared" si="142"/>
        <v>1</v>
      </c>
      <c r="O101" s="57">
        <f t="shared" si="143"/>
        <v>0</v>
      </c>
      <c r="P101" s="4">
        <v>1.0927094907407406E-2</v>
      </c>
      <c r="Q101" s="4"/>
      <c r="R101" s="4"/>
      <c r="S101" s="4"/>
      <c r="T101" s="16"/>
      <c r="U101" s="4"/>
      <c r="V101" s="4"/>
      <c r="W101" s="16"/>
      <c r="X101" s="4"/>
      <c r="Y101" s="4"/>
      <c r="Z101" s="16"/>
      <c r="AA101" s="4"/>
      <c r="AB101" s="4"/>
      <c r="AC101" s="16"/>
      <c r="AD101" s="4"/>
      <c r="AE101" s="4"/>
      <c r="AF101" s="21" t="s">
        <v>343</v>
      </c>
      <c r="AG101" s="4">
        <f t="shared" si="144"/>
        <v>1.0996539351851851E-2</v>
      </c>
      <c r="AH101" s="4" t="str">
        <f t="shared" si="145"/>
        <v>EB</v>
      </c>
      <c r="AI101" s="4" t="e">
        <f t="shared" si="132"/>
        <v>#VALUE!</v>
      </c>
      <c r="AJ101" s="5" t="s">
        <v>282</v>
      </c>
      <c r="AK101" s="19"/>
      <c r="AL101" s="5"/>
      <c r="AM101" s="5"/>
      <c r="AN101" s="19"/>
      <c r="AO101" s="5"/>
      <c r="AP101" s="5"/>
      <c r="AQ101" s="19"/>
      <c r="AR101" s="5"/>
      <c r="AS101" s="5"/>
      <c r="AT101" s="19"/>
      <c r="AU101" s="5"/>
      <c r="AV101" s="5"/>
      <c r="AW101" s="1" t="str">
        <f t="shared" si="146"/>
        <v>surt</v>
      </c>
      <c r="AY101" s="1">
        <f t="shared" si="147"/>
        <v>999</v>
      </c>
      <c r="AZ101" s="1">
        <f t="shared" si="133"/>
        <v>0</v>
      </c>
      <c r="BA101" s="1">
        <f t="shared" si="148"/>
        <v>0</v>
      </c>
      <c r="BB101" s="1">
        <f t="shared" si="149"/>
        <v>0</v>
      </c>
      <c r="BC101" s="24">
        <f t="shared" si="150"/>
        <v>6.9444444444444892E-5</v>
      </c>
      <c r="BD101" s="24" t="str">
        <f t="shared" si="127"/>
        <v/>
      </c>
      <c r="BE101" s="24" t="str">
        <f t="shared" si="127"/>
        <v/>
      </c>
      <c r="BF101" s="24" t="str">
        <f t="shared" si="127"/>
        <v/>
      </c>
      <c r="BG101" s="24" t="str">
        <f t="shared" si="127"/>
        <v/>
      </c>
      <c r="BH101" s="24" t="str">
        <f t="shared" si="127"/>
        <v/>
      </c>
      <c r="BI101" s="24" t="str">
        <f t="shared" si="235"/>
        <v/>
      </c>
      <c r="BJ101" s="24" t="str">
        <f t="shared" si="235"/>
        <v/>
      </c>
      <c r="BK101" s="24" t="str">
        <f t="shared" si="235"/>
        <v/>
      </c>
      <c r="BL101" s="24" t="str">
        <f t="shared" si="235"/>
        <v/>
      </c>
      <c r="BM101" s="24" t="str">
        <f t="shared" si="235"/>
        <v/>
      </c>
      <c r="BN101" s="24" t="str">
        <f t="shared" si="235"/>
        <v/>
      </c>
      <c r="BO101" s="24" t="str">
        <f t="shared" si="151"/>
        <v/>
      </c>
      <c r="BQ101" s="24" t="str">
        <f t="shared" si="152"/>
        <v/>
      </c>
      <c r="BR101" s="24" t="str">
        <f t="shared" si="153"/>
        <v/>
      </c>
      <c r="BS101" s="24" t="str">
        <f t="shared" si="154"/>
        <v/>
      </c>
      <c r="BT101" s="24" t="str">
        <f t="shared" si="155"/>
        <v/>
      </c>
      <c r="BU101" s="24" t="str">
        <f t="shared" si="156"/>
        <v/>
      </c>
      <c r="BV101" s="24" t="str">
        <f t="shared" si="157"/>
        <v/>
      </c>
      <c r="BW101" s="24" t="str">
        <f t="shared" si="158"/>
        <v/>
      </c>
      <c r="BX101" s="24" t="str">
        <f t="shared" si="159"/>
        <v/>
      </c>
      <c r="BY101" s="24" t="str">
        <f t="shared" si="160"/>
        <v/>
      </c>
      <c r="BZ101" s="24" t="str">
        <f t="shared" si="161"/>
        <v/>
      </c>
      <c r="CA101" s="24" t="str">
        <f t="shared" si="162"/>
        <v/>
      </c>
      <c r="CB101" s="24" t="str">
        <f t="shared" si="163"/>
        <v/>
      </c>
      <c r="CC101" s="24" t="str">
        <f t="shared" si="164"/>
        <v/>
      </c>
      <c r="CD101" s="1">
        <f t="shared" si="165"/>
        <v>0</v>
      </c>
      <c r="CE101" s="1">
        <f t="shared" si="166"/>
        <v>0</v>
      </c>
      <c r="CF101" s="24">
        <f t="shared" si="167"/>
        <v>0</v>
      </c>
      <c r="CG101" s="24" t="str">
        <f t="shared" si="168"/>
        <v/>
      </c>
      <c r="CH101" s="24">
        <f t="shared" si="169"/>
        <v>0</v>
      </c>
      <c r="CI101" s="24" t="str">
        <f t="shared" si="170"/>
        <v/>
      </c>
      <c r="CJ101" s="24" t="str">
        <f t="shared" si="171"/>
        <v/>
      </c>
      <c r="CM101" s="24" t="str">
        <f t="shared" si="172"/>
        <v/>
      </c>
      <c r="CN101" s="24" t="str">
        <f t="shared" si="173"/>
        <v/>
      </c>
      <c r="CO101" s="24" t="str">
        <f t="shared" si="174"/>
        <v/>
      </c>
      <c r="CP101" s="24" t="str">
        <f t="shared" si="175"/>
        <v/>
      </c>
      <c r="CQ101" s="24" t="str">
        <f t="shared" si="176"/>
        <v/>
      </c>
      <c r="CR101" s="24" t="str">
        <f t="shared" si="177"/>
        <v/>
      </c>
      <c r="CS101" s="24" t="str">
        <f t="shared" si="178"/>
        <v/>
      </c>
      <c r="CT101" s="24" t="str">
        <f t="shared" si="179"/>
        <v/>
      </c>
      <c r="CU101" s="24" t="str">
        <f t="shared" si="180"/>
        <v/>
      </c>
      <c r="CV101" s="24" t="str">
        <f t="shared" si="181"/>
        <v/>
      </c>
      <c r="CW101" s="24" t="str">
        <f t="shared" si="182"/>
        <v/>
      </c>
      <c r="CX101" s="24" t="str">
        <f t="shared" si="183"/>
        <v/>
      </c>
      <c r="CY101" s="24" t="str">
        <f t="shared" si="184"/>
        <v/>
      </c>
      <c r="CZ101" s="1">
        <f t="shared" si="185"/>
        <v>0</v>
      </c>
      <c r="DA101" s="1">
        <f t="shared" si="186"/>
        <v>0</v>
      </c>
      <c r="DB101" s="24">
        <f t="shared" si="187"/>
        <v>0</v>
      </c>
      <c r="DC101" s="24" t="str">
        <f t="shared" si="129"/>
        <v/>
      </c>
      <c r="DD101" s="24">
        <f t="shared" si="188"/>
        <v>0</v>
      </c>
      <c r="DE101" s="24" t="str">
        <f t="shared" si="189"/>
        <v/>
      </c>
      <c r="DF101" s="24" t="str">
        <f t="shared" si="190"/>
        <v/>
      </c>
      <c r="DI101" s="24">
        <f t="shared" si="191"/>
        <v>6.9444444444444892E-5</v>
      </c>
      <c r="DJ101" s="24" t="str">
        <f t="shared" si="192"/>
        <v/>
      </c>
      <c r="DK101" s="24" t="str">
        <f t="shared" si="193"/>
        <v/>
      </c>
      <c r="DL101" s="24" t="str">
        <f t="shared" si="194"/>
        <v/>
      </c>
      <c r="DM101" s="24" t="str">
        <f t="shared" si="195"/>
        <v/>
      </c>
      <c r="DN101" s="24" t="str">
        <f t="shared" si="196"/>
        <v/>
      </c>
      <c r="DO101" s="24" t="str">
        <f t="shared" si="197"/>
        <v/>
      </c>
      <c r="DP101" s="24" t="str">
        <f t="shared" si="198"/>
        <v/>
      </c>
      <c r="DQ101" s="24" t="str">
        <f t="shared" si="199"/>
        <v/>
      </c>
      <c r="DR101" s="24" t="str">
        <f t="shared" si="200"/>
        <v/>
      </c>
      <c r="DS101" s="24" t="str">
        <f t="shared" si="201"/>
        <v/>
      </c>
      <c r="DT101" s="24" t="str">
        <f t="shared" si="202"/>
        <v/>
      </c>
      <c r="DU101" s="24" t="str">
        <f t="shared" si="203"/>
        <v/>
      </c>
      <c r="DV101" s="1">
        <f t="shared" si="204"/>
        <v>1</v>
      </c>
      <c r="DW101" s="1">
        <f t="shared" si="205"/>
        <v>1</v>
      </c>
      <c r="DX101" s="24">
        <f t="shared" si="206"/>
        <v>6.9444444444444892E-5</v>
      </c>
      <c r="DY101" s="24">
        <f t="shared" si="130"/>
        <v>6.9444444444444892E-5</v>
      </c>
      <c r="DZ101" s="24">
        <f t="shared" si="207"/>
        <v>6.9444444444444892E-5</v>
      </c>
      <c r="EA101" s="24">
        <f t="shared" si="208"/>
        <v>6.9444444444444892E-5</v>
      </c>
      <c r="EB101" s="24" t="str">
        <f t="shared" si="209"/>
        <v/>
      </c>
      <c r="EE101" s="24" t="str">
        <f t="shared" si="210"/>
        <v/>
      </c>
      <c r="EF101" s="24" t="str">
        <f t="shared" si="211"/>
        <v/>
      </c>
      <c r="EG101" s="24" t="str">
        <f t="shared" si="212"/>
        <v/>
      </c>
      <c r="EH101" s="24" t="str">
        <f t="shared" si="213"/>
        <v/>
      </c>
      <c r="EI101" s="24" t="str">
        <f t="shared" si="214"/>
        <v/>
      </c>
      <c r="EJ101" s="24" t="str">
        <f t="shared" si="215"/>
        <v/>
      </c>
      <c r="EK101" s="24" t="str">
        <f t="shared" si="216"/>
        <v/>
      </c>
      <c r="EL101" s="24" t="str">
        <f t="shared" si="217"/>
        <v/>
      </c>
      <c r="EM101" s="24" t="str">
        <f t="shared" si="218"/>
        <v/>
      </c>
      <c r="EN101" s="24" t="str">
        <f t="shared" si="219"/>
        <v/>
      </c>
      <c r="EO101" s="24" t="str">
        <f t="shared" si="220"/>
        <v/>
      </c>
      <c r="EP101" s="24" t="str">
        <f t="shared" si="221"/>
        <v/>
      </c>
      <c r="EQ101" s="24" t="str">
        <f t="shared" si="222"/>
        <v/>
      </c>
      <c r="ER101" s="1">
        <f t="shared" si="223"/>
        <v>0</v>
      </c>
      <c r="ES101" s="1">
        <f t="shared" si="224"/>
        <v>0</v>
      </c>
      <c r="ET101" s="24">
        <f t="shared" si="225"/>
        <v>0</v>
      </c>
      <c r="EU101" s="24" t="str">
        <f t="shared" si="131"/>
        <v/>
      </c>
      <c r="EV101" s="24">
        <f t="shared" si="226"/>
        <v>0</v>
      </c>
      <c r="EW101" s="24" t="str">
        <f t="shared" si="227"/>
        <v/>
      </c>
      <c r="EX101" s="24" t="str">
        <f t="shared" si="228"/>
        <v/>
      </c>
      <c r="EZ101" s="24">
        <f t="shared" si="229"/>
        <v>6.9444444444444892E-5</v>
      </c>
      <c r="FA101" s="24">
        <f t="shared" si="230"/>
        <v>6.9444444444444444E-5</v>
      </c>
      <c r="FB101" s="40">
        <f t="shared" si="231"/>
        <v>-3.8640965427383378E-14</v>
      </c>
      <c r="FD101" s="24" t="str">
        <f t="shared" si="232"/>
        <v/>
      </c>
      <c r="FE101" s="24" t="str">
        <f t="shared" si="233"/>
        <v/>
      </c>
      <c r="FG101" s="49">
        <f>K101</f>
        <v>1</v>
      </c>
      <c r="FH101" s="8">
        <f>C101</f>
        <v>16.8</v>
      </c>
      <c r="FI101" s="49">
        <f>L101</f>
        <v>1</v>
      </c>
      <c r="FJ101" s="49">
        <f t="shared" si="241"/>
        <v>999</v>
      </c>
      <c r="FK101" s="49">
        <f t="shared" si="241"/>
        <v>0</v>
      </c>
      <c r="FL101" s="51" t="str">
        <f t="shared" si="234"/>
        <v/>
      </c>
      <c r="FM101" s="49">
        <f t="shared" si="237"/>
        <v>0</v>
      </c>
      <c r="FN101" s="49">
        <f t="shared" si="237"/>
        <v>0</v>
      </c>
      <c r="FO101" s="51">
        <f t="shared" si="134"/>
        <v>0</v>
      </c>
      <c r="FP101" s="51" t="str">
        <f t="shared" si="134"/>
        <v/>
      </c>
      <c r="FQ101" s="51">
        <f t="shared" si="134"/>
        <v>0</v>
      </c>
      <c r="FR101" s="51" t="str">
        <f t="shared" si="134"/>
        <v/>
      </c>
      <c r="FS101" s="51" t="str">
        <f t="shared" si="134"/>
        <v/>
      </c>
      <c r="FT101" s="1">
        <f t="shared" si="238"/>
        <v>0</v>
      </c>
      <c r="FU101" s="1">
        <f t="shared" si="238"/>
        <v>0</v>
      </c>
      <c r="FV101" s="51">
        <f t="shared" si="236"/>
        <v>0</v>
      </c>
      <c r="FW101" s="51" t="str">
        <f t="shared" si="236"/>
        <v/>
      </c>
      <c r="FX101" s="51">
        <f t="shared" si="236"/>
        <v>0</v>
      </c>
      <c r="FY101" s="51" t="str">
        <f t="shared" si="236"/>
        <v/>
      </c>
      <c r="FZ101" s="51" t="str">
        <f t="shared" si="236"/>
        <v/>
      </c>
      <c r="GA101" s="1">
        <f t="shared" si="239"/>
        <v>1</v>
      </c>
      <c r="GB101" s="1">
        <f t="shared" si="239"/>
        <v>1</v>
      </c>
      <c r="GC101" s="51">
        <f t="shared" si="135"/>
        <v>6.0000000000000391</v>
      </c>
      <c r="GD101" s="51">
        <f t="shared" si="135"/>
        <v>6.0000000000000391</v>
      </c>
      <c r="GE101" s="51">
        <f t="shared" si="135"/>
        <v>6.0000000000000391</v>
      </c>
      <c r="GF101" s="51">
        <f t="shared" si="135"/>
        <v>6.0000000000000391</v>
      </c>
      <c r="GG101" s="51" t="str">
        <f t="shared" si="135"/>
        <v/>
      </c>
      <c r="GH101" s="1">
        <f t="shared" si="240"/>
        <v>0</v>
      </c>
      <c r="GI101" s="1">
        <f t="shared" si="240"/>
        <v>0</v>
      </c>
      <c r="GJ101" s="40">
        <f t="shared" si="136"/>
        <v>0</v>
      </c>
      <c r="GK101" s="40" t="str">
        <f t="shared" si="136"/>
        <v/>
      </c>
      <c r="GL101" s="40">
        <f t="shared" si="136"/>
        <v>0</v>
      </c>
      <c r="GM101" s="40" t="str">
        <f t="shared" si="136"/>
        <v/>
      </c>
      <c r="GN101" s="40" t="str">
        <f t="shared" si="136"/>
        <v/>
      </c>
    </row>
    <row r="102" spans="1:196" hidden="1" x14ac:dyDescent="0.25">
      <c r="A102">
        <v>3</v>
      </c>
      <c r="B102">
        <v>0</v>
      </c>
      <c r="C102">
        <v>7.6</v>
      </c>
      <c r="D102" s="11">
        <f t="shared" si="242"/>
        <v>2.859667824074074E-2</v>
      </c>
      <c r="E102" s="11">
        <f t="shared" si="138"/>
        <v>2.8578159722222222E-2</v>
      </c>
      <c r="F102" s="1">
        <v>2</v>
      </c>
      <c r="G102" s="1" t="s">
        <v>283</v>
      </c>
      <c r="H102" s="5">
        <v>64</v>
      </c>
      <c r="I102" s="5"/>
      <c r="J102" s="5"/>
      <c r="K102" s="23">
        <f t="shared" si="139"/>
        <v>1</v>
      </c>
      <c r="L102" s="23">
        <f t="shared" si="140"/>
        <v>1</v>
      </c>
      <c r="M102" s="6">
        <f t="shared" si="141"/>
        <v>0</v>
      </c>
      <c r="N102" s="6">
        <f t="shared" si="142"/>
        <v>0</v>
      </c>
      <c r="O102" s="57">
        <f t="shared" si="143"/>
        <v>1</v>
      </c>
      <c r="P102" s="4">
        <v>2.8508715277777777E-2</v>
      </c>
      <c r="Q102" s="4">
        <v>2.8554942129629626E-2</v>
      </c>
      <c r="R102" s="4">
        <v>2.8555925925925926E-2</v>
      </c>
      <c r="S102" s="4"/>
      <c r="T102" s="16">
        <v>2.8555925925925926E-2</v>
      </c>
      <c r="U102" s="4"/>
      <c r="V102" s="4"/>
      <c r="W102" s="16"/>
      <c r="X102" s="4"/>
      <c r="Y102" s="4"/>
      <c r="Z102" s="16"/>
      <c r="AA102" s="4"/>
      <c r="AB102" s="4"/>
      <c r="AC102" s="16"/>
      <c r="AD102" s="4"/>
      <c r="AE102" s="4"/>
      <c r="AF102" s="4" t="s">
        <v>343</v>
      </c>
      <c r="AG102" s="4">
        <f t="shared" si="144"/>
        <v>2.8578159722222222E-2</v>
      </c>
      <c r="AH102" s="4" t="str">
        <f t="shared" si="145"/>
        <v>EB</v>
      </c>
      <c r="AI102" s="4" t="e">
        <f t="shared" si="132"/>
        <v>#VALUE!</v>
      </c>
      <c r="AJ102" s="5" t="s">
        <v>282</v>
      </c>
      <c r="AK102" s="19" t="s">
        <v>280</v>
      </c>
      <c r="AL102" s="5"/>
      <c r="AM102" s="5"/>
      <c r="AN102" s="19"/>
      <c r="AO102" s="5"/>
      <c r="AP102" s="5"/>
      <c r="AQ102" s="19"/>
      <c r="AR102" s="5"/>
      <c r="AS102" s="5"/>
      <c r="AT102" s="19"/>
      <c r="AU102" s="5"/>
      <c r="AV102" s="5"/>
      <c r="AW102" s="1" t="str">
        <f t="shared" si="146"/>
        <v>ic</v>
      </c>
      <c r="AY102" s="1">
        <f t="shared" si="147"/>
        <v>1</v>
      </c>
      <c r="AZ102" s="1">
        <f t="shared" si="133"/>
        <v>1</v>
      </c>
      <c r="BA102" s="1">
        <f t="shared" si="148"/>
        <v>1</v>
      </c>
      <c r="BB102" s="1">
        <f t="shared" si="149"/>
        <v>0</v>
      </c>
      <c r="BC102" s="24">
        <f t="shared" si="150"/>
        <v>4.7210648148148654E-5</v>
      </c>
      <c r="BD102" s="24" t="str">
        <f t="shared" si="127"/>
        <v/>
      </c>
      <c r="BE102" s="24" t="str">
        <f t="shared" si="127"/>
        <v/>
      </c>
      <c r="BF102" s="24" t="str">
        <f t="shared" si="127"/>
        <v/>
      </c>
      <c r="BG102" s="24" t="str">
        <f t="shared" si="127"/>
        <v/>
      </c>
      <c r="BH102" s="24" t="str">
        <f t="shared" si="127"/>
        <v/>
      </c>
      <c r="BI102" s="24" t="str">
        <f t="shared" si="235"/>
        <v/>
      </c>
      <c r="BJ102" s="24" t="str">
        <f t="shared" si="235"/>
        <v/>
      </c>
      <c r="BK102" s="24" t="str">
        <f t="shared" si="235"/>
        <v/>
      </c>
      <c r="BL102" s="24" t="str">
        <f t="shared" si="235"/>
        <v/>
      </c>
      <c r="BM102" s="24" t="str">
        <f t="shared" si="235"/>
        <v/>
      </c>
      <c r="BN102" s="24" t="str">
        <f t="shared" si="235"/>
        <v/>
      </c>
      <c r="BO102" s="24">
        <f t="shared" si="151"/>
        <v>2.2233796296296238E-5</v>
      </c>
      <c r="BQ102" s="24" t="str">
        <f t="shared" si="152"/>
        <v/>
      </c>
      <c r="BR102" s="24" t="str">
        <f t="shared" si="153"/>
        <v/>
      </c>
      <c r="BS102" s="24" t="str">
        <f t="shared" si="154"/>
        <v/>
      </c>
      <c r="BT102" s="24" t="str">
        <f t="shared" si="155"/>
        <v/>
      </c>
      <c r="BU102" s="24" t="str">
        <f t="shared" si="156"/>
        <v/>
      </c>
      <c r="BV102" s="24" t="str">
        <f t="shared" si="157"/>
        <v/>
      </c>
      <c r="BW102" s="24" t="str">
        <f t="shared" si="158"/>
        <v/>
      </c>
      <c r="BX102" s="24" t="str">
        <f t="shared" si="159"/>
        <v/>
      </c>
      <c r="BY102" s="24" t="str">
        <f t="shared" si="160"/>
        <v/>
      </c>
      <c r="BZ102" s="24" t="str">
        <f t="shared" si="161"/>
        <v/>
      </c>
      <c r="CA102" s="24" t="str">
        <f t="shared" si="162"/>
        <v/>
      </c>
      <c r="CB102" s="24" t="str">
        <f t="shared" si="163"/>
        <v/>
      </c>
      <c r="CC102" s="24">
        <f t="shared" si="164"/>
        <v>2.2233796296296238E-5</v>
      </c>
      <c r="CD102" s="1">
        <f t="shared" si="165"/>
        <v>0</v>
      </c>
      <c r="CE102" s="1">
        <f t="shared" si="166"/>
        <v>1</v>
      </c>
      <c r="CF102" s="24">
        <f t="shared" si="167"/>
        <v>2.2233796296296238E-5</v>
      </c>
      <c r="CG102" s="24">
        <f t="shared" si="168"/>
        <v>2.2233796296296238E-5</v>
      </c>
      <c r="CH102" s="24">
        <f t="shared" si="169"/>
        <v>2.2233796296296238E-5</v>
      </c>
      <c r="CI102" s="24">
        <f t="shared" si="170"/>
        <v>2.2233796296296238E-5</v>
      </c>
      <c r="CJ102" s="24">
        <f t="shared" si="171"/>
        <v>2.2233796296296238E-5</v>
      </c>
      <c r="CM102" s="24" t="str">
        <f t="shared" si="172"/>
        <v/>
      </c>
      <c r="CN102" s="24" t="str">
        <f t="shared" si="173"/>
        <v/>
      </c>
      <c r="CO102" s="24" t="str">
        <f t="shared" si="174"/>
        <v/>
      </c>
      <c r="CP102" s="24" t="str">
        <f t="shared" si="175"/>
        <v/>
      </c>
      <c r="CQ102" s="24" t="str">
        <f t="shared" si="176"/>
        <v/>
      </c>
      <c r="CR102" s="24" t="str">
        <f t="shared" si="177"/>
        <v/>
      </c>
      <c r="CS102" s="24" t="str">
        <f t="shared" si="178"/>
        <v/>
      </c>
      <c r="CT102" s="24" t="str">
        <f t="shared" si="179"/>
        <v/>
      </c>
      <c r="CU102" s="24" t="str">
        <f t="shared" si="180"/>
        <v/>
      </c>
      <c r="CV102" s="24" t="str">
        <f t="shared" si="181"/>
        <v/>
      </c>
      <c r="CW102" s="24" t="str">
        <f t="shared" si="182"/>
        <v/>
      </c>
      <c r="CX102" s="24" t="str">
        <f t="shared" si="183"/>
        <v/>
      </c>
      <c r="CY102" s="24" t="str">
        <f t="shared" si="184"/>
        <v/>
      </c>
      <c r="CZ102" s="1">
        <f t="shared" si="185"/>
        <v>0</v>
      </c>
      <c r="DA102" s="1">
        <f t="shared" si="186"/>
        <v>0</v>
      </c>
      <c r="DB102" s="24">
        <f t="shared" si="187"/>
        <v>0</v>
      </c>
      <c r="DC102" s="24" t="str">
        <f t="shared" si="129"/>
        <v/>
      </c>
      <c r="DD102" s="24">
        <f t="shared" si="188"/>
        <v>0</v>
      </c>
      <c r="DE102" s="24" t="str">
        <f t="shared" si="189"/>
        <v/>
      </c>
      <c r="DF102" s="24" t="str">
        <f t="shared" si="190"/>
        <v/>
      </c>
      <c r="DI102" s="24">
        <f t="shared" si="191"/>
        <v>4.7210648148148654E-5</v>
      </c>
      <c r="DJ102" s="24" t="str">
        <f t="shared" si="192"/>
        <v/>
      </c>
      <c r="DK102" s="24" t="str">
        <f t="shared" si="193"/>
        <v/>
      </c>
      <c r="DL102" s="24" t="str">
        <f t="shared" si="194"/>
        <v/>
      </c>
      <c r="DM102" s="24" t="str">
        <f t="shared" si="195"/>
        <v/>
      </c>
      <c r="DN102" s="24" t="str">
        <f t="shared" si="196"/>
        <v/>
      </c>
      <c r="DO102" s="24" t="str">
        <f t="shared" si="197"/>
        <v/>
      </c>
      <c r="DP102" s="24" t="str">
        <f t="shared" si="198"/>
        <v/>
      </c>
      <c r="DQ102" s="24" t="str">
        <f t="shared" si="199"/>
        <v/>
      </c>
      <c r="DR102" s="24" t="str">
        <f t="shared" si="200"/>
        <v/>
      </c>
      <c r="DS102" s="24" t="str">
        <f t="shared" si="201"/>
        <v/>
      </c>
      <c r="DT102" s="24" t="str">
        <f t="shared" si="202"/>
        <v/>
      </c>
      <c r="DU102" s="24" t="str">
        <f t="shared" si="203"/>
        <v/>
      </c>
      <c r="DV102" s="1">
        <f t="shared" si="204"/>
        <v>1</v>
      </c>
      <c r="DW102" s="1">
        <f t="shared" si="205"/>
        <v>1</v>
      </c>
      <c r="DX102" s="24">
        <f t="shared" si="206"/>
        <v>4.7210648148148654E-5</v>
      </c>
      <c r="DY102" s="24">
        <f t="shared" si="130"/>
        <v>4.7210648148148654E-5</v>
      </c>
      <c r="DZ102" s="24">
        <f t="shared" si="207"/>
        <v>4.7210648148148654E-5</v>
      </c>
      <c r="EA102" s="24">
        <f t="shared" si="208"/>
        <v>4.7210648148148654E-5</v>
      </c>
      <c r="EB102" s="24" t="str">
        <f t="shared" si="209"/>
        <v/>
      </c>
      <c r="EE102" s="24" t="str">
        <f t="shared" si="210"/>
        <v/>
      </c>
      <c r="EF102" s="24" t="str">
        <f t="shared" si="211"/>
        <v/>
      </c>
      <c r="EG102" s="24" t="str">
        <f t="shared" si="212"/>
        <v/>
      </c>
      <c r="EH102" s="24" t="str">
        <f t="shared" si="213"/>
        <v/>
      </c>
      <c r="EI102" s="24" t="str">
        <f t="shared" si="214"/>
        <v/>
      </c>
      <c r="EJ102" s="24" t="str">
        <f t="shared" si="215"/>
        <v/>
      </c>
      <c r="EK102" s="24" t="str">
        <f t="shared" si="216"/>
        <v/>
      </c>
      <c r="EL102" s="24" t="str">
        <f t="shared" si="217"/>
        <v/>
      </c>
      <c r="EM102" s="24" t="str">
        <f t="shared" si="218"/>
        <v/>
      </c>
      <c r="EN102" s="24" t="str">
        <f t="shared" si="219"/>
        <v/>
      </c>
      <c r="EO102" s="24" t="str">
        <f t="shared" si="220"/>
        <v/>
      </c>
      <c r="EP102" s="24" t="str">
        <f t="shared" si="221"/>
        <v/>
      </c>
      <c r="EQ102" s="24" t="str">
        <f t="shared" si="222"/>
        <v/>
      </c>
      <c r="ER102" s="1">
        <f t="shared" si="223"/>
        <v>0</v>
      </c>
      <c r="ES102" s="1">
        <f t="shared" si="224"/>
        <v>0</v>
      </c>
      <c r="ET102" s="24">
        <f t="shared" si="225"/>
        <v>0</v>
      </c>
      <c r="EU102" s="24" t="str">
        <f t="shared" si="131"/>
        <v/>
      </c>
      <c r="EV102" s="24">
        <f t="shared" si="226"/>
        <v>0</v>
      </c>
      <c r="EW102" s="24" t="str">
        <f t="shared" si="227"/>
        <v/>
      </c>
      <c r="EX102" s="24" t="str">
        <f t="shared" si="228"/>
        <v/>
      </c>
      <c r="EZ102" s="24">
        <f t="shared" si="229"/>
        <v>6.9444444444444892E-5</v>
      </c>
      <c r="FA102" s="24">
        <f t="shared" si="230"/>
        <v>6.9444444444444444E-5</v>
      </c>
      <c r="FB102" s="40">
        <f t="shared" si="231"/>
        <v>-3.8640965427383378E-14</v>
      </c>
      <c r="FD102" s="24">
        <f t="shared" si="232"/>
        <v>4.7210648148148654E-5</v>
      </c>
      <c r="FE102" s="24">
        <f t="shared" si="233"/>
        <v>9.837962962992719E-7</v>
      </c>
      <c r="FG102" s="49">
        <f>K102</f>
        <v>1</v>
      </c>
      <c r="FH102" s="8">
        <f>C102</f>
        <v>7.6</v>
      </c>
      <c r="FI102" s="49">
        <f>L102</f>
        <v>1</v>
      </c>
      <c r="FJ102" s="49">
        <f t="shared" si="241"/>
        <v>1</v>
      </c>
      <c r="FK102" s="49">
        <f t="shared" si="241"/>
        <v>1</v>
      </c>
      <c r="FL102" s="51">
        <f t="shared" si="234"/>
        <v>4.0790000000000433</v>
      </c>
      <c r="FM102" s="49">
        <f t="shared" si="237"/>
        <v>0</v>
      </c>
      <c r="FN102" s="49">
        <f t="shared" si="237"/>
        <v>1</v>
      </c>
      <c r="FO102" s="51">
        <f t="shared" si="134"/>
        <v>1.9209999999999949</v>
      </c>
      <c r="FP102" s="51">
        <f t="shared" si="134"/>
        <v>1.9209999999999949</v>
      </c>
      <c r="FQ102" s="51">
        <f t="shared" si="134"/>
        <v>1.9209999999999949</v>
      </c>
      <c r="FR102" s="51">
        <f t="shared" si="134"/>
        <v>1.9209999999999949</v>
      </c>
      <c r="FS102" s="51">
        <f t="shared" si="134"/>
        <v>1.9209999999999949</v>
      </c>
      <c r="FT102" s="1">
        <f t="shared" si="238"/>
        <v>0</v>
      </c>
      <c r="FU102" s="1">
        <f t="shared" si="238"/>
        <v>0</v>
      </c>
      <c r="FV102" s="51">
        <f t="shared" si="236"/>
        <v>0</v>
      </c>
      <c r="FW102" s="51" t="str">
        <f t="shared" si="236"/>
        <v/>
      </c>
      <c r="FX102" s="51">
        <f t="shared" si="236"/>
        <v>0</v>
      </c>
      <c r="FY102" s="51" t="str">
        <f t="shared" si="236"/>
        <v/>
      </c>
      <c r="FZ102" s="51" t="str">
        <f t="shared" si="236"/>
        <v/>
      </c>
      <c r="GA102" s="1">
        <f t="shared" si="239"/>
        <v>1</v>
      </c>
      <c r="GB102" s="1">
        <f t="shared" si="239"/>
        <v>1</v>
      </c>
      <c r="GC102" s="51">
        <f t="shared" si="135"/>
        <v>4.0790000000000433</v>
      </c>
      <c r="GD102" s="51">
        <f t="shared" si="135"/>
        <v>4.0790000000000433</v>
      </c>
      <c r="GE102" s="51">
        <f t="shared" si="135"/>
        <v>4.0790000000000433</v>
      </c>
      <c r="GF102" s="51">
        <f t="shared" si="135"/>
        <v>4.0790000000000433</v>
      </c>
      <c r="GG102" s="51" t="str">
        <f t="shared" si="135"/>
        <v/>
      </c>
      <c r="GH102" s="1">
        <f t="shared" si="240"/>
        <v>0</v>
      </c>
      <c r="GI102" s="1">
        <f t="shared" si="240"/>
        <v>0</v>
      </c>
      <c r="GJ102" s="40">
        <f t="shared" si="136"/>
        <v>0</v>
      </c>
      <c r="GK102" s="40" t="str">
        <f t="shared" si="136"/>
        <v/>
      </c>
      <c r="GL102" s="40">
        <f t="shared" si="136"/>
        <v>0</v>
      </c>
      <c r="GM102" s="40" t="str">
        <f t="shared" si="136"/>
        <v/>
      </c>
      <c r="GN102" s="40" t="str">
        <f t="shared" si="136"/>
        <v/>
      </c>
    </row>
    <row r="103" spans="1:196" hidden="1" x14ac:dyDescent="0.25">
      <c r="A103">
        <v>3</v>
      </c>
      <c r="B103">
        <v>0</v>
      </c>
      <c r="C103">
        <v>7.4</v>
      </c>
      <c r="D103" s="11">
        <f t="shared" si="242"/>
        <v>3.5346990740740742E-3</v>
      </c>
      <c r="E103" s="11">
        <f t="shared" si="138"/>
        <v>3.5184953703703706E-3</v>
      </c>
      <c r="F103" s="1">
        <v>2</v>
      </c>
      <c r="G103" s="1" t="s">
        <v>283</v>
      </c>
      <c r="H103" s="5">
        <v>65</v>
      </c>
      <c r="I103" s="5"/>
      <c r="J103" s="5"/>
      <c r="K103" s="23">
        <f t="shared" si="139"/>
        <v>1</v>
      </c>
      <c r="L103" s="23">
        <f t="shared" si="140"/>
        <v>1</v>
      </c>
      <c r="M103" s="6">
        <f t="shared" si="141"/>
        <v>0</v>
      </c>
      <c r="N103" s="6">
        <f t="shared" si="142"/>
        <v>0</v>
      </c>
      <c r="O103" s="57">
        <f t="shared" si="143"/>
        <v>0</v>
      </c>
      <c r="P103" s="4">
        <v>3.4490509259259262E-3</v>
      </c>
      <c r="Q103" s="4">
        <v>3.46462962962963E-3</v>
      </c>
      <c r="R103" s="4">
        <v>3.4656134259259262E-3</v>
      </c>
      <c r="S103" s="4">
        <v>3.4996527777777782E-3</v>
      </c>
      <c r="T103" s="16">
        <v>3.4656134259259262E-3</v>
      </c>
      <c r="U103" s="4">
        <v>3.5006365740740744E-3</v>
      </c>
      <c r="V103" s="4">
        <v>3.5059490740740741E-3</v>
      </c>
      <c r="W103" s="16"/>
      <c r="X103" s="4"/>
      <c r="Y103" s="4"/>
      <c r="Z103" s="16"/>
      <c r="AA103" s="4"/>
      <c r="AB103" s="4"/>
      <c r="AC103" s="16"/>
      <c r="AD103" s="4"/>
      <c r="AE103" s="4"/>
      <c r="AF103" s="4" t="s">
        <v>343</v>
      </c>
      <c r="AG103" s="4">
        <f t="shared" si="144"/>
        <v>3.5184953703703706E-3</v>
      </c>
      <c r="AH103" s="4"/>
      <c r="AI103" s="4" t="e">
        <f t="shared" si="132"/>
        <v>#VALUE!</v>
      </c>
      <c r="AJ103" s="5" t="s">
        <v>282</v>
      </c>
      <c r="AK103" s="19" t="s">
        <v>280</v>
      </c>
      <c r="AL103" s="5" t="s">
        <v>286</v>
      </c>
      <c r="AM103" s="5" t="s">
        <v>280</v>
      </c>
      <c r="AN103" s="19"/>
      <c r="AO103" s="5"/>
      <c r="AP103" s="5"/>
      <c r="AQ103" s="19"/>
      <c r="AR103" s="5"/>
      <c r="AS103" s="5"/>
      <c r="AT103" s="19"/>
      <c r="AU103" s="5"/>
      <c r="AV103" s="5"/>
      <c r="AW103" s="1" t="str">
        <f t="shared" si="146"/>
        <v>ic</v>
      </c>
      <c r="AY103" s="1">
        <f t="shared" si="147"/>
        <v>1</v>
      </c>
      <c r="AZ103" s="1">
        <f t="shared" si="133"/>
        <v>3</v>
      </c>
      <c r="BA103" s="1">
        <f t="shared" si="148"/>
        <v>3</v>
      </c>
      <c r="BB103" s="1">
        <f t="shared" si="149"/>
        <v>0</v>
      </c>
      <c r="BC103" s="24">
        <f t="shared" si="150"/>
        <v>1.6562500000000084E-5</v>
      </c>
      <c r="BD103" s="24">
        <f t="shared" si="127"/>
        <v>3.5023148148148175E-5</v>
      </c>
      <c r="BE103" s="24">
        <f t="shared" si="127"/>
        <v>5.3124999999996751E-6</v>
      </c>
      <c r="BF103" s="24" t="str">
        <f t="shared" si="127"/>
        <v/>
      </c>
      <c r="BG103" s="24" t="str">
        <f t="shared" si="127"/>
        <v/>
      </c>
      <c r="BH103" s="24" t="str">
        <f t="shared" si="127"/>
        <v/>
      </c>
      <c r="BI103" s="24" t="str">
        <f t="shared" si="235"/>
        <v/>
      </c>
      <c r="BJ103" s="24" t="str">
        <f t="shared" si="235"/>
        <v/>
      </c>
      <c r="BK103" s="24" t="str">
        <f t="shared" si="235"/>
        <v/>
      </c>
      <c r="BL103" s="24" t="str">
        <f t="shared" si="235"/>
        <v/>
      </c>
      <c r="BM103" s="24" t="str">
        <f t="shared" si="235"/>
        <v/>
      </c>
      <c r="BN103" s="24" t="str">
        <f t="shared" si="235"/>
        <v/>
      </c>
      <c r="BO103" s="24">
        <f t="shared" si="151"/>
        <v>1.2546296296296524E-5</v>
      </c>
      <c r="BQ103" s="24" t="str">
        <f t="shared" si="152"/>
        <v/>
      </c>
      <c r="BR103" s="24">
        <f t="shared" si="153"/>
        <v>3.5023148148148175E-5</v>
      </c>
      <c r="BS103" s="24" t="str">
        <f t="shared" si="154"/>
        <v/>
      </c>
      <c r="BT103" s="24" t="str">
        <f t="shared" si="155"/>
        <v/>
      </c>
      <c r="BU103" s="24" t="str">
        <f t="shared" si="156"/>
        <v/>
      </c>
      <c r="BV103" s="24" t="str">
        <f t="shared" si="157"/>
        <v/>
      </c>
      <c r="BW103" s="24" t="str">
        <f t="shared" si="158"/>
        <v/>
      </c>
      <c r="BX103" s="24" t="str">
        <f t="shared" si="159"/>
        <v/>
      </c>
      <c r="BY103" s="24" t="str">
        <f t="shared" si="160"/>
        <v/>
      </c>
      <c r="BZ103" s="24" t="str">
        <f t="shared" si="161"/>
        <v/>
      </c>
      <c r="CA103" s="24" t="str">
        <f t="shared" si="162"/>
        <v/>
      </c>
      <c r="CB103" s="24" t="str">
        <f t="shared" si="163"/>
        <v/>
      </c>
      <c r="CC103" s="24">
        <f t="shared" si="164"/>
        <v>1.2546296296296524E-5</v>
      </c>
      <c r="CD103" s="1">
        <f t="shared" si="165"/>
        <v>0</v>
      </c>
      <c r="CE103" s="1">
        <f t="shared" si="166"/>
        <v>2</v>
      </c>
      <c r="CF103" s="24">
        <f t="shared" si="167"/>
        <v>4.7569444444444699E-5</v>
      </c>
      <c r="CG103" s="24">
        <f t="shared" si="168"/>
        <v>2.3784722222222349E-5</v>
      </c>
      <c r="CH103" s="24">
        <f t="shared" si="169"/>
        <v>3.5023148148148175E-5</v>
      </c>
      <c r="CI103" s="24">
        <f t="shared" si="170"/>
        <v>3.5023148148148175E-5</v>
      </c>
      <c r="CJ103" s="24">
        <f t="shared" si="171"/>
        <v>3.5023148148148175E-5</v>
      </c>
      <c r="CM103" s="24" t="str">
        <f t="shared" si="172"/>
        <v/>
      </c>
      <c r="CN103" s="24" t="str">
        <f t="shared" si="173"/>
        <v/>
      </c>
      <c r="CO103" s="24">
        <f t="shared" si="174"/>
        <v>5.3124999999996751E-6</v>
      </c>
      <c r="CP103" s="24" t="str">
        <f t="shared" si="175"/>
        <v/>
      </c>
      <c r="CQ103" s="24" t="str">
        <f t="shared" si="176"/>
        <v/>
      </c>
      <c r="CR103" s="24" t="str">
        <f t="shared" si="177"/>
        <v/>
      </c>
      <c r="CS103" s="24" t="str">
        <f t="shared" si="178"/>
        <v/>
      </c>
      <c r="CT103" s="24" t="str">
        <f t="shared" si="179"/>
        <v/>
      </c>
      <c r="CU103" s="24" t="str">
        <f t="shared" si="180"/>
        <v/>
      </c>
      <c r="CV103" s="24" t="str">
        <f t="shared" si="181"/>
        <v/>
      </c>
      <c r="CW103" s="24" t="str">
        <f t="shared" si="182"/>
        <v/>
      </c>
      <c r="CX103" s="24" t="str">
        <f t="shared" si="183"/>
        <v/>
      </c>
      <c r="CY103" s="24" t="str">
        <f t="shared" si="184"/>
        <v/>
      </c>
      <c r="CZ103" s="1">
        <f t="shared" si="185"/>
        <v>0</v>
      </c>
      <c r="DA103" s="1">
        <f t="shared" si="186"/>
        <v>1</v>
      </c>
      <c r="DB103" s="24">
        <f t="shared" si="187"/>
        <v>5.3124999999996751E-6</v>
      </c>
      <c r="DC103" s="24">
        <f t="shared" si="129"/>
        <v>5.3124999999996751E-6</v>
      </c>
      <c r="DD103" s="24">
        <f t="shared" si="188"/>
        <v>5.3124999999996751E-6</v>
      </c>
      <c r="DE103" s="24">
        <f t="shared" si="189"/>
        <v>5.3124999999996751E-6</v>
      </c>
      <c r="DF103" s="24">
        <f t="shared" si="190"/>
        <v>5.3124999999996751E-6</v>
      </c>
      <c r="DI103" s="24">
        <f t="shared" si="191"/>
        <v>1.6562500000000084E-5</v>
      </c>
      <c r="DJ103" s="24" t="str">
        <f t="shared" si="192"/>
        <v/>
      </c>
      <c r="DK103" s="24" t="str">
        <f t="shared" si="193"/>
        <v/>
      </c>
      <c r="DL103" s="24" t="str">
        <f t="shared" si="194"/>
        <v/>
      </c>
      <c r="DM103" s="24" t="str">
        <f t="shared" si="195"/>
        <v/>
      </c>
      <c r="DN103" s="24" t="str">
        <f t="shared" si="196"/>
        <v/>
      </c>
      <c r="DO103" s="24" t="str">
        <f t="shared" si="197"/>
        <v/>
      </c>
      <c r="DP103" s="24" t="str">
        <f t="shared" si="198"/>
        <v/>
      </c>
      <c r="DQ103" s="24" t="str">
        <f t="shared" si="199"/>
        <v/>
      </c>
      <c r="DR103" s="24" t="str">
        <f t="shared" si="200"/>
        <v/>
      </c>
      <c r="DS103" s="24" t="str">
        <f t="shared" si="201"/>
        <v/>
      </c>
      <c r="DT103" s="24" t="str">
        <f t="shared" si="202"/>
        <v/>
      </c>
      <c r="DU103" s="24" t="str">
        <f t="shared" si="203"/>
        <v/>
      </c>
      <c r="DV103" s="1">
        <f t="shared" si="204"/>
        <v>1</v>
      </c>
      <c r="DW103" s="1">
        <f t="shared" si="205"/>
        <v>1</v>
      </c>
      <c r="DX103" s="24">
        <f t="shared" si="206"/>
        <v>1.6562500000000084E-5</v>
      </c>
      <c r="DY103" s="24">
        <f t="shared" si="130"/>
        <v>1.6562500000000084E-5</v>
      </c>
      <c r="DZ103" s="24">
        <f t="shared" si="207"/>
        <v>1.6562500000000084E-5</v>
      </c>
      <c r="EA103" s="24">
        <f t="shared" si="208"/>
        <v>1.6562500000000084E-5</v>
      </c>
      <c r="EB103" s="24" t="str">
        <f t="shared" si="209"/>
        <v/>
      </c>
      <c r="EE103" s="24" t="str">
        <f t="shared" si="210"/>
        <v/>
      </c>
      <c r="EF103" s="24" t="str">
        <f t="shared" si="211"/>
        <v/>
      </c>
      <c r="EG103" s="24" t="str">
        <f t="shared" si="212"/>
        <v/>
      </c>
      <c r="EH103" s="24" t="str">
        <f t="shared" si="213"/>
        <v/>
      </c>
      <c r="EI103" s="24" t="str">
        <f t="shared" si="214"/>
        <v/>
      </c>
      <c r="EJ103" s="24" t="str">
        <f t="shared" si="215"/>
        <v/>
      </c>
      <c r="EK103" s="24" t="str">
        <f t="shared" si="216"/>
        <v/>
      </c>
      <c r="EL103" s="24" t="str">
        <f t="shared" si="217"/>
        <v/>
      </c>
      <c r="EM103" s="24" t="str">
        <f t="shared" si="218"/>
        <v/>
      </c>
      <c r="EN103" s="24" t="str">
        <f t="shared" si="219"/>
        <v/>
      </c>
      <c r="EO103" s="24" t="str">
        <f t="shared" si="220"/>
        <v/>
      </c>
      <c r="EP103" s="24" t="str">
        <f t="shared" si="221"/>
        <v/>
      </c>
      <c r="EQ103" s="24" t="str">
        <f t="shared" si="222"/>
        <v/>
      </c>
      <c r="ER103" s="1">
        <f t="shared" si="223"/>
        <v>0</v>
      </c>
      <c r="ES103" s="1">
        <f t="shared" si="224"/>
        <v>0</v>
      </c>
      <c r="ET103" s="24">
        <f t="shared" si="225"/>
        <v>0</v>
      </c>
      <c r="EU103" s="24" t="str">
        <f t="shared" si="131"/>
        <v/>
      </c>
      <c r="EV103" s="24">
        <f t="shared" si="226"/>
        <v>0</v>
      </c>
      <c r="EW103" s="24" t="str">
        <f t="shared" si="227"/>
        <v/>
      </c>
      <c r="EX103" s="24" t="str">
        <f t="shared" si="228"/>
        <v/>
      </c>
      <c r="EZ103" s="24">
        <f t="shared" si="229"/>
        <v>6.9444444444444458E-5</v>
      </c>
      <c r="FA103" s="24">
        <f t="shared" si="230"/>
        <v>6.9444444444444444E-5</v>
      </c>
      <c r="FB103" s="40">
        <f t="shared" si="231"/>
        <v>-1.1709383462843448E-15</v>
      </c>
      <c r="FD103" s="24">
        <f t="shared" si="232"/>
        <v>1.6562500000000084E-5</v>
      </c>
      <c r="FE103" s="24">
        <f t="shared" si="233"/>
        <v>9.8379629629623613E-7</v>
      </c>
      <c r="FG103" s="49">
        <f>K103</f>
        <v>1</v>
      </c>
      <c r="FH103" s="8">
        <f>C103</f>
        <v>7.4</v>
      </c>
      <c r="FI103" s="49">
        <f>L103</f>
        <v>1</v>
      </c>
      <c r="FJ103" s="49">
        <f t="shared" si="241"/>
        <v>1</v>
      </c>
      <c r="FK103" s="49">
        <f t="shared" si="241"/>
        <v>3</v>
      </c>
      <c r="FL103" s="51">
        <f t="shared" si="234"/>
        <v>1.4310000000000072</v>
      </c>
      <c r="FM103" s="49">
        <f t="shared" si="237"/>
        <v>0</v>
      </c>
      <c r="FN103" s="49">
        <f t="shared" si="237"/>
        <v>2</v>
      </c>
      <c r="FO103" s="51">
        <f t="shared" si="134"/>
        <v>4.1100000000000216</v>
      </c>
      <c r="FP103" s="51">
        <f t="shared" si="134"/>
        <v>2.0550000000000108</v>
      </c>
      <c r="FQ103" s="51">
        <f t="shared" si="134"/>
        <v>3.0260000000000025</v>
      </c>
      <c r="FR103" s="51">
        <f t="shared" si="134"/>
        <v>3.0260000000000025</v>
      </c>
      <c r="FS103" s="51">
        <f t="shared" si="134"/>
        <v>3.0260000000000025</v>
      </c>
      <c r="FT103" s="1">
        <f t="shared" si="238"/>
        <v>0</v>
      </c>
      <c r="FU103" s="1">
        <f t="shared" si="238"/>
        <v>1</v>
      </c>
      <c r="FV103" s="51">
        <f t="shared" si="236"/>
        <v>0.45899999999997193</v>
      </c>
      <c r="FW103" s="51">
        <f t="shared" si="236"/>
        <v>0.45899999999997193</v>
      </c>
      <c r="FX103" s="51">
        <f t="shared" si="236"/>
        <v>0.45899999999997193</v>
      </c>
      <c r="FY103" s="51">
        <f t="shared" si="236"/>
        <v>0.45899999999997193</v>
      </c>
      <c r="FZ103" s="51">
        <f t="shared" si="236"/>
        <v>0.45899999999997193</v>
      </c>
      <c r="GA103" s="1">
        <f t="shared" si="239"/>
        <v>1</v>
      </c>
      <c r="GB103" s="1">
        <f t="shared" si="239"/>
        <v>1</v>
      </c>
      <c r="GC103" s="51">
        <f t="shared" si="135"/>
        <v>1.4310000000000072</v>
      </c>
      <c r="GD103" s="51">
        <f t="shared" si="135"/>
        <v>1.4310000000000072</v>
      </c>
      <c r="GE103" s="51">
        <f t="shared" si="135"/>
        <v>1.4310000000000072</v>
      </c>
      <c r="GF103" s="51">
        <f t="shared" si="135"/>
        <v>1.4310000000000072</v>
      </c>
      <c r="GG103" s="51" t="str">
        <f t="shared" si="135"/>
        <v/>
      </c>
      <c r="GH103" s="1">
        <f t="shared" si="240"/>
        <v>0</v>
      </c>
      <c r="GI103" s="1">
        <f t="shared" si="240"/>
        <v>0</v>
      </c>
      <c r="GJ103" s="40">
        <f t="shared" si="136"/>
        <v>0</v>
      </c>
      <c r="GK103" s="40" t="str">
        <f t="shared" si="136"/>
        <v/>
      </c>
      <c r="GL103" s="40">
        <f t="shared" si="136"/>
        <v>0</v>
      </c>
      <c r="GM103" s="40" t="str">
        <f t="shared" si="136"/>
        <v/>
      </c>
      <c r="GN103" s="40" t="str">
        <f t="shared" si="136"/>
        <v/>
      </c>
    </row>
    <row r="104" spans="1:196" hidden="1" x14ac:dyDescent="0.25">
      <c r="A104">
        <v>3</v>
      </c>
      <c r="B104">
        <v>0</v>
      </c>
      <c r="C104">
        <v>6.1</v>
      </c>
      <c r="D104" s="11">
        <f t="shared" si="242"/>
        <v>2.7921597222222219E-2</v>
      </c>
      <c r="E104" s="11">
        <f t="shared" si="138"/>
        <v>2.7920439814814811E-2</v>
      </c>
      <c r="F104" s="1">
        <v>2</v>
      </c>
      <c r="G104" s="1" t="s">
        <v>283</v>
      </c>
      <c r="H104" s="5">
        <v>66</v>
      </c>
      <c r="I104" s="5"/>
      <c r="J104" s="5"/>
      <c r="K104" s="23">
        <f t="shared" si="139"/>
        <v>1</v>
      </c>
      <c r="L104" s="23">
        <f t="shared" si="140"/>
        <v>1</v>
      </c>
      <c r="M104" s="6">
        <f t="shared" si="141"/>
        <v>1</v>
      </c>
      <c r="N104" s="6">
        <f t="shared" si="142"/>
        <v>0</v>
      </c>
      <c r="O104" s="57">
        <f t="shared" si="143"/>
        <v>0</v>
      </c>
      <c r="P104" s="4">
        <v>2.7850995370370366E-2</v>
      </c>
      <c r="Q104" s="4"/>
      <c r="R104" s="4"/>
      <c r="S104" s="4"/>
      <c r="T104" s="16">
        <v>2.7881493055555553E-2</v>
      </c>
      <c r="U104" s="4">
        <v>2.7887986111111113E-2</v>
      </c>
      <c r="V104" s="4">
        <v>2.7900972222222223E-2</v>
      </c>
      <c r="W104" s="16">
        <v>2.7909826388888892E-2</v>
      </c>
      <c r="X104" s="4"/>
      <c r="Y104" s="4"/>
      <c r="Z104" s="16"/>
      <c r="AA104" s="4"/>
      <c r="AB104" s="4"/>
      <c r="AC104" s="16"/>
      <c r="AD104" s="4"/>
      <c r="AE104" s="4"/>
      <c r="AF104" s="21" t="s">
        <v>343</v>
      </c>
      <c r="AG104" s="4">
        <f t="shared" si="144"/>
        <v>2.7920439814814811E-2</v>
      </c>
      <c r="AH104" s="4" t="str">
        <f t="shared" si="145"/>
        <v>EB</v>
      </c>
      <c r="AI104" s="4" t="e">
        <f t="shared" si="132"/>
        <v>#VALUE!</v>
      </c>
      <c r="AJ104" s="5" t="s">
        <v>280</v>
      </c>
      <c r="AK104" s="19" t="s">
        <v>286</v>
      </c>
      <c r="AL104" s="5" t="s">
        <v>280</v>
      </c>
      <c r="AM104" s="5" t="s">
        <v>281</v>
      </c>
      <c r="AN104" s="19" t="s">
        <v>280</v>
      </c>
      <c r="AO104" s="5"/>
      <c r="AP104" s="5"/>
      <c r="AQ104" s="19"/>
      <c r="AR104" s="5"/>
      <c r="AS104" s="5"/>
      <c r="AT104" s="19"/>
      <c r="AU104" s="5"/>
      <c r="AV104" s="5"/>
      <c r="AW104" s="1" t="str">
        <f t="shared" si="146"/>
        <v>ic</v>
      </c>
      <c r="AY104" s="1">
        <f t="shared" si="147"/>
        <v>0</v>
      </c>
      <c r="AZ104" s="1">
        <f t="shared" si="133"/>
        <v>4</v>
      </c>
      <c r="BA104" s="1">
        <f t="shared" si="148"/>
        <v>4</v>
      </c>
      <c r="BB104" s="1">
        <f t="shared" si="149"/>
        <v>0</v>
      </c>
      <c r="BC104" s="24">
        <f t="shared" si="150"/>
        <v>3.0497685185187223E-5</v>
      </c>
      <c r="BD104" s="24">
        <f t="shared" si="127"/>
        <v>6.493055555559929E-6</v>
      </c>
      <c r="BE104" s="24">
        <f t="shared" si="127"/>
        <v>1.298611111110945E-5</v>
      </c>
      <c r="BF104" s="24">
        <f t="shared" si="127"/>
        <v>8.854166666669161E-6</v>
      </c>
      <c r="BG104" s="24" t="str">
        <f t="shared" si="127"/>
        <v/>
      </c>
      <c r="BH104" s="24" t="str">
        <f t="shared" si="127"/>
        <v/>
      </c>
      <c r="BI104" s="24" t="str">
        <f t="shared" si="235"/>
        <v/>
      </c>
      <c r="BJ104" s="24" t="str">
        <f t="shared" si="235"/>
        <v/>
      </c>
      <c r="BK104" s="24" t="str">
        <f t="shared" si="235"/>
        <v/>
      </c>
      <c r="BL104" s="24" t="str">
        <f t="shared" si="235"/>
        <v/>
      </c>
      <c r="BM104" s="24" t="str">
        <f t="shared" si="235"/>
        <v/>
      </c>
      <c r="BN104" s="24" t="str">
        <f t="shared" si="235"/>
        <v/>
      </c>
      <c r="BO104" s="24">
        <f t="shared" si="151"/>
        <v>1.0613425925919129E-5</v>
      </c>
      <c r="BQ104" s="24">
        <f t="shared" si="152"/>
        <v>3.0497685185187223E-5</v>
      </c>
      <c r="BR104" s="24" t="str">
        <f t="shared" si="153"/>
        <v/>
      </c>
      <c r="BS104" s="24">
        <f t="shared" si="154"/>
        <v>1.298611111110945E-5</v>
      </c>
      <c r="BT104" s="24" t="str">
        <f t="shared" si="155"/>
        <v/>
      </c>
      <c r="BU104" s="24" t="str">
        <f t="shared" si="156"/>
        <v/>
      </c>
      <c r="BV104" s="24" t="str">
        <f t="shared" si="157"/>
        <v/>
      </c>
      <c r="BW104" s="24" t="str">
        <f t="shared" si="158"/>
        <v/>
      </c>
      <c r="BX104" s="24" t="str">
        <f t="shared" si="159"/>
        <v/>
      </c>
      <c r="BY104" s="24" t="str">
        <f t="shared" si="160"/>
        <v/>
      </c>
      <c r="BZ104" s="24" t="str">
        <f t="shared" si="161"/>
        <v/>
      </c>
      <c r="CA104" s="24" t="str">
        <f t="shared" si="162"/>
        <v/>
      </c>
      <c r="CB104" s="24" t="str">
        <f t="shared" si="163"/>
        <v/>
      </c>
      <c r="CC104" s="24">
        <f t="shared" si="164"/>
        <v>1.0613425925919129E-5</v>
      </c>
      <c r="CD104" s="1">
        <f t="shared" si="165"/>
        <v>1</v>
      </c>
      <c r="CE104" s="1">
        <f t="shared" si="166"/>
        <v>3</v>
      </c>
      <c r="CF104" s="24">
        <f t="shared" si="167"/>
        <v>5.4097222222215802E-5</v>
      </c>
      <c r="CG104" s="24">
        <f t="shared" si="168"/>
        <v>1.8032407407405266E-5</v>
      </c>
      <c r="CH104" s="24">
        <f t="shared" si="169"/>
        <v>3.0497685185187223E-5</v>
      </c>
      <c r="CI104" s="24">
        <f t="shared" si="170"/>
        <v>3.0497685185187223E-5</v>
      </c>
      <c r="CJ104" s="24">
        <f t="shared" si="171"/>
        <v>1.298611111110945E-5</v>
      </c>
      <c r="CM104" s="24" t="str">
        <f t="shared" si="172"/>
        <v/>
      </c>
      <c r="CN104" s="24">
        <f t="shared" si="173"/>
        <v>6.493055555559929E-6</v>
      </c>
      <c r="CO104" s="24" t="str">
        <f t="shared" si="174"/>
        <v/>
      </c>
      <c r="CP104" s="24" t="str">
        <f t="shared" si="175"/>
        <v/>
      </c>
      <c r="CQ104" s="24" t="str">
        <f t="shared" si="176"/>
        <v/>
      </c>
      <c r="CR104" s="24" t="str">
        <f t="shared" si="177"/>
        <v/>
      </c>
      <c r="CS104" s="24" t="str">
        <f t="shared" si="178"/>
        <v/>
      </c>
      <c r="CT104" s="24" t="str">
        <f t="shared" si="179"/>
        <v/>
      </c>
      <c r="CU104" s="24" t="str">
        <f t="shared" si="180"/>
        <v/>
      </c>
      <c r="CV104" s="24" t="str">
        <f t="shared" si="181"/>
        <v/>
      </c>
      <c r="CW104" s="24" t="str">
        <f t="shared" si="182"/>
        <v/>
      </c>
      <c r="CX104" s="24" t="str">
        <f t="shared" si="183"/>
        <v/>
      </c>
      <c r="CY104" s="24" t="str">
        <f t="shared" si="184"/>
        <v/>
      </c>
      <c r="CZ104" s="1">
        <f t="shared" si="185"/>
        <v>0</v>
      </c>
      <c r="DA104" s="1">
        <f t="shared" si="186"/>
        <v>1</v>
      </c>
      <c r="DB104" s="24">
        <f t="shared" si="187"/>
        <v>6.493055555559929E-6</v>
      </c>
      <c r="DC104" s="24">
        <f t="shared" si="129"/>
        <v>6.493055555559929E-6</v>
      </c>
      <c r="DD104" s="24">
        <f t="shared" si="188"/>
        <v>6.493055555559929E-6</v>
      </c>
      <c r="DE104" s="24">
        <f t="shared" si="189"/>
        <v>6.493055555559929E-6</v>
      </c>
      <c r="DF104" s="24">
        <f t="shared" si="190"/>
        <v>6.493055555559929E-6</v>
      </c>
      <c r="DI104" s="24" t="str">
        <f t="shared" si="191"/>
        <v/>
      </c>
      <c r="DJ104" s="24" t="str">
        <f t="shared" si="192"/>
        <v/>
      </c>
      <c r="DK104" s="24" t="str">
        <f t="shared" si="193"/>
        <v/>
      </c>
      <c r="DL104" s="24" t="str">
        <f t="shared" si="194"/>
        <v/>
      </c>
      <c r="DM104" s="24" t="str">
        <f t="shared" si="195"/>
        <v/>
      </c>
      <c r="DN104" s="24" t="str">
        <f t="shared" si="196"/>
        <v/>
      </c>
      <c r="DO104" s="24" t="str">
        <f t="shared" si="197"/>
        <v/>
      </c>
      <c r="DP104" s="24" t="str">
        <f t="shared" si="198"/>
        <v/>
      </c>
      <c r="DQ104" s="24" t="str">
        <f t="shared" si="199"/>
        <v/>
      </c>
      <c r="DR104" s="24" t="str">
        <f t="shared" si="200"/>
        <v/>
      </c>
      <c r="DS104" s="24" t="str">
        <f t="shared" si="201"/>
        <v/>
      </c>
      <c r="DT104" s="24" t="str">
        <f t="shared" si="202"/>
        <v/>
      </c>
      <c r="DU104" s="24" t="str">
        <f t="shared" si="203"/>
        <v/>
      </c>
      <c r="DV104" s="1">
        <f t="shared" si="204"/>
        <v>0</v>
      </c>
      <c r="DW104" s="1">
        <f t="shared" si="205"/>
        <v>0</v>
      </c>
      <c r="DX104" s="24">
        <f t="shared" si="206"/>
        <v>0</v>
      </c>
      <c r="DY104" s="24" t="str">
        <f t="shared" si="130"/>
        <v/>
      </c>
      <c r="DZ104" s="24">
        <f t="shared" si="207"/>
        <v>0</v>
      </c>
      <c r="EA104" s="24" t="str">
        <f t="shared" si="208"/>
        <v/>
      </c>
      <c r="EB104" s="24" t="str">
        <f t="shared" si="209"/>
        <v/>
      </c>
      <c r="EE104" s="24" t="str">
        <f t="shared" si="210"/>
        <v/>
      </c>
      <c r="EF104" s="24" t="str">
        <f t="shared" si="211"/>
        <v/>
      </c>
      <c r="EG104" s="24" t="str">
        <f t="shared" si="212"/>
        <v/>
      </c>
      <c r="EH104" s="24">
        <f t="shared" si="213"/>
        <v>8.854166666669161E-6</v>
      </c>
      <c r="EI104" s="24" t="str">
        <f t="shared" si="214"/>
        <v/>
      </c>
      <c r="EJ104" s="24" t="str">
        <f t="shared" si="215"/>
        <v/>
      </c>
      <c r="EK104" s="24" t="str">
        <f t="shared" si="216"/>
        <v/>
      </c>
      <c r="EL104" s="24" t="str">
        <f t="shared" si="217"/>
        <v/>
      </c>
      <c r="EM104" s="24" t="str">
        <f t="shared" si="218"/>
        <v/>
      </c>
      <c r="EN104" s="24" t="str">
        <f t="shared" si="219"/>
        <v/>
      </c>
      <c r="EO104" s="24" t="str">
        <f t="shared" si="220"/>
        <v/>
      </c>
      <c r="EP104" s="24" t="str">
        <f t="shared" si="221"/>
        <v/>
      </c>
      <c r="EQ104" s="24" t="str">
        <f t="shared" si="222"/>
        <v/>
      </c>
      <c r="ER104" s="1">
        <f t="shared" si="223"/>
        <v>0</v>
      </c>
      <c r="ES104" s="1">
        <f t="shared" si="224"/>
        <v>1</v>
      </c>
      <c r="ET104" s="24">
        <f t="shared" si="225"/>
        <v>8.854166666669161E-6</v>
      </c>
      <c r="EU104" s="24">
        <f t="shared" si="131"/>
        <v>8.854166666669161E-6</v>
      </c>
      <c r="EV104" s="24">
        <f t="shared" si="226"/>
        <v>8.854166666669161E-6</v>
      </c>
      <c r="EW104" s="24">
        <f t="shared" si="227"/>
        <v>8.854166666669161E-6</v>
      </c>
      <c r="EX104" s="24">
        <f t="shared" si="228"/>
        <v>8.854166666669161E-6</v>
      </c>
      <c r="EZ104" s="24">
        <f t="shared" si="229"/>
        <v>6.9444444444444892E-5</v>
      </c>
      <c r="FA104" s="24">
        <f t="shared" si="230"/>
        <v>6.9444444444444444E-5</v>
      </c>
      <c r="FB104" s="40">
        <f t="shared" si="231"/>
        <v>-3.8640965427383378E-14</v>
      </c>
      <c r="FD104" s="24" t="str">
        <f t="shared" si="232"/>
        <v/>
      </c>
      <c r="FE104" s="24" t="str">
        <f t="shared" si="233"/>
        <v/>
      </c>
      <c r="FG104" s="49">
        <f>K104</f>
        <v>1</v>
      </c>
      <c r="FH104" s="8">
        <f>C104</f>
        <v>6.1</v>
      </c>
      <c r="FI104" s="49">
        <f>L104</f>
        <v>1</v>
      </c>
      <c r="FJ104" s="49">
        <f t="shared" si="241"/>
        <v>0</v>
      </c>
      <c r="FK104" s="49">
        <f t="shared" si="241"/>
        <v>4</v>
      </c>
      <c r="FL104" s="51" t="str">
        <f t="shared" si="234"/>
        <v/>
      </c>
      <c r="FM104" s="49">
        <f t="shared" si="237"/>
        <v>1</v>
      </c>
      <c r="FN104" s="49">
        <f t="shared" si="237"/>
        <v>3</v>
      </c>
      <c r="FO104" s="51">
        <f t="shared" si="134"/>
        <v>4.6739999999994453</v>
      </c>
      <c r="FP104" s="51">
        <f t="shared" si="134"/>
        <v>1.5579999999998151</v>
      </c>
      <c r="FQ104" s="51">
        <f t="shared" si="134"/>
        <v>2.6350000000001761</v>
      </c>
      <c r="FR104" s="51">
        <f t="shared" si="134"/>
        <v>2.6350000000001761</v>
      </c>
      <c r="FS104" s="51">
        <f t="shared" si="134"/>
        <v>1.1219999999998564</v>
      </c>
      <c r="FT104" s="1">
        <f t="shared" si="238"/>
        <v>0</v>
      </c>
      <c r="FU104" s="1">
        <f t="shared" si="238"/>
        <v>1</v>
      </c>
      <c r="FV104" s="51">
        <f t="shared" si="236"/>
        <v>0.56100000000037786</v>
      </c>
      <c r="FW104" s="51">
        <f t="shared" si="236"/>
        <v>0.56100000000037786</v>
      </c>
      <c r="FX104" s="51">
        <f t="shared" si="236"/>
        <v>0.56100000000037786</v>
      </c>
      <c r="FY104" s="51">
        <f t="shared" si="236"/>
        <v>0.56100000000037786</v>
      </c>
      <c r="FZ104" s="51">
        <f t="shared" si="236"/>
        <v>0.56100000000037786</v>
      </c>
      <c r="GA104" s="1">
        <f t="shared" si="239"/>
        <v>0</v>
      </c>
      <c r="GB104" s="1">
        <f t="shared" si="239"/>
        <v>0</v>
      </c>
      <c r="GC104" s="51">
        <f t="shared" si="135"/>
        <v>0</v>
      </c>
      <c r="GD104" s="51" t="str">
        <f t="shared" si="135"/>
        <v/>
      </c>
      <c r="GE104" s="51">
        <f t="shared" si="135"/>
        <v>0</v>
      </c>
      <c r="GF104" s="51" t="str">
        <f t="shared" si="135"/>
        <v/>
      </c>
      <c r="GG104" s="51" t="str">
        <f t="shared" si="135"/>
        <v/>
      </c>
      <c r="GH104" s="1">
        <f t="shared" si="240"/>
        <v>0</v>
      </c>
      <c r="GI104" s="1">
        <f t="shared" si="240"/>
        <v>1</v>
      </c>
      <c r="GJ104" s="40">
        <f t="shared" si="136"/>
        <v>0.76500000000021551</v>
      </c>
      <c r="GK104" s="40">
        <f t="shared" si="136"/>
        <v>0.76500000000021551</v>
      </c>
      <c r="GL104" s="40">
        <f t="shared" si="136"/>
        <v>0.76500000000021551</v>
      </c>
      <c r="GM104" s="40">
        <f t="shared" si="136"/>
        <v>0.76500000000021551</v>
      </c>
      <c r="GN104" s="40">
        <f t="shared" si="136"/>
        <v>0.76500000000021551</v>
      </c>
    </row>
    <row r="105" spans="1:196" hidden="1" x14ac:dyDescent="0.25">
      <c r="A105">
        <v>3</v>
      </c>
      <c r="B105">
        <v>0</v>
      </c>
      <c r="C105">
        <v>8.1</v>
      </c>
      <c r="D105" s="11">
        <f t="shared" si="242"/>
        <v>3.1628090277777771E-2</v>
      </c>
      <c r="E105" s="11">
        <f t="shared" si="138"/>
        <v>3.1603784722222215E-2</v>
      </c>
      <c r="F105" s="1">
        <v>2</v>
      </c>
      <c r="G105" s="1" t="s">
        <v>283</v>
      </c>
      <c r="H105" s="5">
        <v>67</v>
      </c>
      <c r="I105" s="5"/>
      <c r="J105" s="5"/>
      <c r="K105" s="23">
        <f t="shared" si="139"/>
        <v>1</v>
      </c>
      <c r="L105" s="23">
        <f t="shared" si="140"/>
        <v>1</v>
      </c>
      <c r="M105" s="6">
        <f t="shared" si="141"/>
        <v>0</v>
      </c>
      <c r="N105" s="6">
        <f t="shared" si="142"/>
        <v>0</v>
      </c>
      <c r="O105" s="57">
        <f t="shared" si="143"/>
        <v>0</v>
      </c>
      <c r="P105" s="4">
        <v>3.1534340277777774E-2</v>
      </c>
      <c r="Q105" s="4">
        <v>3.153854166666667E-2</v>
      </c>
      <c r="R105" s="4">
        <v>3.1539131944444444E-2</v>
      </c>
      <c r="S105" s="4">
        <v>3.1557430555555557E-2</v>
      </c>
      <c r="T105" s="16">
        <v>3.1539131944444444E-2</v>
      </c>
      <c r="U105" s="4">
        <v>3.1559594907407403E-2</v>
      </c>
      <c r="V105" s="4">
        <v>3.1562939814814818E-2</v>
      </c>
      <c r="W105" s="16">
        <v>3.1577893518518522E-2</v>
      </c>
      <c r="X105" s="4">
        <v>3.1578680555555558E-2</v>
      </c>
      <c r="Y105" s="4">
        <v>3.1597372685185185E-2</v>
      </c>
      <c r="Z105" s="16">
        <v>3.1603668981481488E-2</v>
      </c>
      <c r="AA105" s="4"/>
      <c r="AB105" s="4"/>
      <c r="AC105" s="16"/>
      <c r="AD105" s="4"/>
      <c r="AE105" s="4"/>
      <c r="AF105" s="21" t="s">
        <v>343</v>
      </c>
      <c r="AG105" s="4">
        <f t="shared" si="144"/>
        <v>3.1603784722222215E-2</v>
      </c>
      <c r="AH105" s="4" t="str">
        <f t="shared" si="145"/>
        <v>EB</v>
      </c>
      <c r="AI105" s="4" t="e">
        <f t="shared" si="132"/>
        <v>#VALUE!</v>
      </c>
      <c r="AJ105" s="5" t="s">
        <v>282</v>
      </c>
      <c r="AK105" s="19" t="s">
        <v>280</v>
      </c>
      <c r="AL105" s="5" t="s">
        <v>286</v>
      </c>
      <c r="AM105" s="5" t="s">
        <v>280</v>
      </c>
      <c r="AN105" s="19" t="s">
        <v>286</v>
      </c>
      <c r="AO105" s="5" t="s">
        <v>280</v>
      </c>
      <c r="AP105" s="5" t="s">
        <v>281</v>
      </c>
      <c r="AQ105" s="19" t="s">
        <v>280</v>
      </c>
      <c r="AR105" s="5"/>
      <c r="AS105" s="5"/>
      <c r="AT105" s="19"/>
      <c r="AU105" s="5"/>
      <c r="AV105" s="5"/>
      <c r="AW105" s="1" t="str">
        <f t="shared" si="146"/>
        <v>ic</v>
      </c>
      <c r="AY105" s="1">
        <f t="shared" si="147"/>
        <v>1</v>
      </c>
      <c r="AZ105" s="1">
        <f t="shared" si="133"/>
        <v>7</v>
      </c>
      <c r="BA105" s="1">
        <f t="shared" si="148"/>
        <v>7</v>
      </c>
      <c r="BB105" s="1">
        <f t="shared" si="149"/>
        <v>0</v>
      </c>
      <c r="BC105" s="24">
        <f t="shared" si="150"/>
        <v>4.7916666666703023E-6</v>
      </c>
      <c r="BD105" s="24">
        <f t="shared" si="127"/>
        <v>2.0462962962958242E-5</v>
      </c>
      <c r="BE105" s="24">
        <f t="shared" si="127"/>
        <v>3.3449074074154428E-6</v>
      </c>
      <c r="BF105" s="24">
        <f t="shared" si="127"/>
        <v>1.4953703703704524E-5</v>
      </c>
      <c r="BG105" s="24">
        <f t="shared" si="127"/>
        <v>7.8703703703525418E-7</v>
      </c>
      <c r="BH105" s="24">
        <f t="shared" si="127"/>
        <v>1.8692129629627185E-5</v>
      </c>
      <c r="BI105" s="24">
        <f t="shared" si="235"/>
        <v>6.2962962963028501E-6</v>
      </c>
      <c r="BJ105" s="24" t="str">
        <f t="shared" si="235"/>
        <v/>
      </c>
      <c r="BK105" s="24" t="str">
        <f t="shared" si="235"/>
        <v/>
      </c>
      <c r="BL105" s="24" t="str">
        <f t="shared" si="235"/>
        <v/>
      </c>
      <c r="BM105" s="24" t="str">
        <f t="shared" si="235"/>
        <v/>
      </c>
      <c r="BN105" s="24" t="str">
        <f t="shared" si="235"/>
        <v/>
      </c>
      <c r="BO105" s="24">
        <f t="shared" si="151"/>
        <v>1.1574074072762119E-7</v>
      </c>
      <c r="BQ105" s="24" t="str">
        <f t="shared" si="152"/>
        <v/>
      </c>
      <c r="BR105" s="24">
        <f t="shared" si="153"/>
        <v>2.0462962962958242E-5</v>
      </c>
      <c r="BS105" s="24" t="str">
        <f t="shared" si="154"/>
        <v/>
      </c>
      <c r="BT105" s="24">
        <f t="shared" si="155"/>
        <v>1.4953703703704524E-5</v>
      </c>
      <c r="BU105" s="24" t="str">
        <f t="shared" si="156"/>
        <v/>
      </c>
      <c r="BV105" s="24">
        <f t="shared" si="157"/>
        <v>1.8692129629627185E-5</v>
      </c>
      <c r="BW105" s="24" t="str">
        <f t="shared" si="158"/>
        <v/>
      </c>
      <c r="BX105" s="24" t="str">
        <f t="shared" si="159"/>
        <v/>
      </c>
      <c r="BY105" s="24" t="str">
        <f t="shared" si="160"/>
        <v/>
      </c>
      <c r="BZ105" s="24" t="str">
        <f t="shared" si="161"/>
        <v/>
      </c>
      <c r="CA105" s="24" t="str">
        <f t="shared" si="162"/>
        <v/>
      </c>
      <c r="CB105" s="24" t="str">
        <f t="shared" si="163"/>
        <v/>
      </c>
      <c r="CC105" s="24">
        <f t="shared" si="164"/>
        <v>1.1574074072762119E-7</v>
      </c>
      <c r="CD105" s="1">
        <f t="shared" si="165"/>
        <v>0</v>
      </c>
      <c r="CE105" s="1">
        <f t="shared" si="166"/>
        <v>4</v>
      </c>
      <c r="CF105" s="24">
        <f t="shared" si="167"/>
        <v>5.4224537037017573E-5</v>
      </c>
      <c r="CG105" s="24">
        <f t="shared" si="168"/>
        <v>1.3556134259254393E-5</v>
      </c>
      <c r="CH105" s="24">
        <f t="shared" si="169"/>
        <v>2.0462962962958242E-5</v>
      </c>
      <c r="CI105" s="24">
        <f t="shared" si="170"/>
        <v>2.0462962962958242E-5</v>
      </c>
      <c r="CJ105" s="24">
        <f t="shared" si="171"/>
        <v>2.0462962962958242E-5</v>
      </c>
      <c r="CM105" s="24" t="str">
        <f t="shared" si="172"/>
        <v/>
      </c>
      <c r="CN105" s="24" t="str">
        <f t="shared" si="173"/>
        <v/>
      </c>
      <c r="CO105" s="24">
        <f t="shared" si="174"/>
        <v>3.3449074074154428E-6</v>
      </c>
      <c r="CP105" s="24" t="str">
        <f t="shared" si="175"/>
        <v/>
      </c>
      <c r="CQ105" s="24">
        <f t="shared" si="176"/>
        <v>7.8703703703525418E-7</v>
      </c>
      <c r="CR105" s="24" t="str">
        <f t="shared" si="177"/>
        <v/>
      </c>
      <c r="CS105" s="24" t="str">
        <f t="shared" si="178"/>
        <v/>
      </c>
      <c r="CT105" s="24" t="str">
        <f t="shared" si="179"/>
        <v/>
      </c>
      <c r="CU105" s="24" t="str">
        <f t="shared" si="180"/>
        <v/>
      </c>
      <c r="CV105" s="24" t="str">
        <f t="shared" si="181"/>
        <v/>
      </c>
      <c r="CW105" s="24" t="str">
        <f t="shared" si="182"/>
        <v/>
      </c>
      <c r="CX105" s="24" t="str">
        <f t="shared" si="183"/>
        <v/>
      </c>
      <c r="CY105" s="24" t="str">
        <f t="shared" si="184"/>
        <v/>
      </c>
      <c r="CZ105" s="1">
        <f t="shared" si="185"/>
        <v>0</v>
      </c>
      <c r="DA105" s="1">
        <f t="shared" si="186"/>
        <v>2</v>
      </c>
      <c r="DB105" s="24">
        <f t="shared" si="187"/>
        <v>4.131944444450697E-6</v>
      </c>
      <c r="DC105" s="24">
        <f t="shared" si="129"/>
        <v>2.0659722222253485E-6</v>
      </c>
      <c r="DD105" s="24">
        <f t="shared" si="188"/>
        <v>3.3449074074154428E-6</v>
      </c>
      <c r="DE105" s="24">
        <f t="shared" si="189"/>
        <v>3.3449074074154428E-6</v>
      </c>
      <c r="DF105" s="24">
        <f t="shared" si="190"/>
        <v>3.3449074074154428E-6</v>
      </c>
      <c r="DI105" s="24">
        <f t="shared" si="191"/>
        <v>4.7916666666703023E-6</v>
      </c>
      <c r="DJ105" s="24" t="str">
        <f t="shared" si="192"/>
        <v/>
      </c>
      <c r="DK105" s="24" t="str">
        <f t="shared" si="193"/>
        <v/>
      </c>
      <c r="DL105" s="24" t="str">
        <f t="shared" si="194"/>
        <v/>
      </c>
      <c r="DM105" s="24" t="str">
        <f t="shared" si="195"/>
        <v/>
      </c>
      <c r="DN105" s="24" t="str">
        <f t="shared" si="196"/>
        <v/>
      </c>
      <c r="DO105" s="24" t="str">
        <f t="shared" si="197"/>
        <v/>
      </c>
      <c r="DP105" s="24" t="str">
        <f t="shared" si="198"/>
        <v/>
      </c>
      <c r="DQ105" s="24" t="str">
        <f t="shared" si="199"/>
        <v/>
      </c>
      <c r="DR105" s="24" t="str">
        <f t="shared" si="200"/>
        <v/>
      </c>
      <c r="DS105" s="24" t="str">
        <f t="shared" si="201"/>
        <v/>
      </c>
      <c r="DT105" s="24" t="str">
        <f t="shared" si="202"/>
        <v/>
      </c>
      <c r="DU105" s="24" t="str">
        <f t="shared" si="203"/>
        <v/>
      </c>
      <c r="DV105" s="1">
        <f t="shared" si="204"/>
        <v>1</v>
      </c>
      <c r="DW105" s="1">
        <f t="shared" si="205"/>
        <v>1</v>
      </c>
      <c r="DX105" s="24">
        <f t="shared" si="206"/>
        <v>4.7916666666703023E-6</v>
      </c>
      <c r="DY105" s="24">
        <f t="shared" si="130"/>
        <v>4.7916666666703023E-6</v>
      </c>
      <c r="DZ105" s="24">
        <f t="shared" si="207"/>
        <v>4.7916666666703023E-6</v>
      </c>
      <c r="EA105" s="24">
        <f t="shared" si="208"/>
        <v>4.7916666666703023E-6</v>
      </c>
      <c r="EB105" s="24" t="str">
        <f t="shared" si="209"/>
        <v/>
      </c>
      <c r="EE105" s="24" t="str">
        <f t="shared" si="210"/>
        <v/>
      </c>
      <c r="EF105" s="24" t="str">
        <f t="shared" si="211"/>
        <v/>
      </c>
      <c r="EG105" s="24" t="str">
        <f t="shared" si="212"/>
        <v/>
      </c>
      <c r="EH105" s="24" t="str">
        <f t="shared" si="213"/>
        <v/>
      </c>
      <c r="EI105" s="24" t="str">
        <f t="shared" si="214"/>
        <v/>
      </c>
      <c r="EJ105" s="24" t="str">
        <f t="shared" si="215"/>
        <v/>
      </c>
      <c r="EK105" s="24">
        <f t="shared" si="216"/>
        <v>6.2962962963028501E-6</v>
      </c>
      <c r="EL105" s="24" t="str">
        <f t="shared" si="217"/>
        <v/>
      </c>
      <c r="EM105" s="24" t="str">
        <f t="shared" si="218"/>
        <v/>
      </c>
      <c r="EN105" s="24" t="str">
        <f t="shared" si="219"/>
        <v/>
      </c>
      <c r="EO105" s="24" t="str">
        <f t="shared" si="220"/>
        <v/>
      </c>
      <c r="EP105" s="24" t="str">
        <f t="shared" si="221"/>
        <v/>
      </c>
      <c r="EQ105" s="24" t="str">
        <f t="shared" si="222"/>
        <v/>
      </c>
      <c r="ER105" s="1">
        <f t="shared" si="223"/>
        <v>0</v>
      </c>
      <c r="ES105" s="1">
        <f t="shared" si="224"/>
        <v>1</v>
      </c>
      <c r="ET105" s="24">
        <f t="shared" si="225"/>
        <v>6.2962962963028501E-6</v>
      </c>
      <c r="EU105" s="24">
        <f t="shared" si="131"/>
        <v>6.2962962963028501E-6</v>
      </c>
      <c r="EV105" s="24">
        <f t="shared" si="226"/>
        <v>6.2962962963028501E-6</v>
      </c>
      <c r="EW105" s="24">
        <f t="shared" si="227"/>
        <v>6.2962962963028501E-6</v>
      </c>
      <c r="EX105" s="24">
        <f t="shared" si="228"/>
        <v>6.2962962963028501E-6</v>
      </c>
      <c r="EZ105" s="24">
        <f t="shared" si="229"/>
        <v>6.9444444444441422E-5</v>
      </c>
      <c r="FA105" s="24">
        <f t="shared" si="230"/>
        <v>6.9444444444444444E-5</v>
      </c>
      <c r="FB105" s="40">
        <f t="shared" si="231"/>
        <v>2.6111925122140889E-13</v>
      </c>
      <c r="FD105" s="24">
        <f t="shared" si="232"/>
        <v>4.7916666666703023E-6</v>
      </c>
      <c r="FE105" s="24">
        <f t="shared" si="233"/>
        <v>5.9027777777470591E-7</v>
      </c>
      <c r="FG105" s="49">
        <f>K105</f>
        <v>1</v>
      </c>
      <c r="FH105" s="8">
        <f>C105</f>
        <v>8.1</v>
      </c>
      <c r="FI105" s="49">
        <f>L105</f>
        <v>1</v>
      </c>
      <c r="FJ105" s="49">
        <f t="shared" si="241"/>
        <v>1</v>
      </c>
      <c r="FK105" s="49">
        <f t="shared" si="241"/>
        <v>7</v>
      </c>
      <c r="FL105" s="51">
        <f t="shared" si="234"/>
        <v>0.41400000000031412</v>
      </c>
      <c r="FM105" s="49">
        <f t="shared" si="237"/>
        <v>0</v>
      </c>
      <c r="FN105" s="49">
        <f t="shared" si="237"/>
        <v>4</v>
      </c>
      <c r="FO105" s="51">
        <f t="shared" si="134"/>
        <v>4.6849999999983183</v>
      </c>
      <c r="FP105" s="51">
        <f t="shared" si="134"/>
        <v>1.1712499999995796</v>
      </c>
      <c r="FQ105" s="51">
        <f t="shared" si="134"/>
        <v>1.7679999999995921</v>
      </c>
      <c r="FR105" s="51">
        <f t="shared" si="134"/>
        <v>1.7679999999995921</v>
      </c>
      <c r="FS105" s="51">
        <f t="shared" si="134"/>
        <v>1.7679999999995921</v>
      </c>
      <c r="FT105" s="1">
        <f t="shared" si="238"/>
        <v>0</v>
      </c>
      <c r="FU105" s="1">
        <f t="shared" si="238"/>
        <v>2</v>
      </c>
      <c r="FV105" s="51">
        <f t="shared" si="236"/>
        <v>0.35700000000054022</v>
      </c>
      <c r="FW105" s="51">
        <f t="shared" si="236"/>
        <v>0.17850000000027011</v>
      </c>
      <c r="FX105" s="51">
        <f t="shared" si="236"/>
        <v>0.28900000000069426</v>
      </c>
      <c r="FY105" s="51">
        <f t="shared" si="236"/>
        <v>0.28900000000069426</v>
      </c>
      <c r="FZ105" s="51">
        <f t="shared" si="236"/>
        <v>0.28900000000069426</v>
      </c>
      <c r="GA105" s="1">
        <f t="shared" si="239"/>
        <v>1</v>
      </c>
      <c r="GB105" s="1">
        <f t="shared" si="239"/>
        <v>1</v>
      </c>
      <c r="GC105" s="51">
        <f t="shared" si="135"/>
        <v>0.41400000000031412</v>
      </c>
      <c r="GD105" s="51">
        <f t="shared" si="135"/>
        <v>0.41400000000031412</v>
      </c>
      <c r="GE105" s="51">
        <f t="shared" si="135"/>
        <v>0.41400000000031412</v>
      </c>
      <c r="GF105" s="51">
        <f t="shared" si="135"/>
        <v>0.41400000000031412</v>
      </c>
      <c r="GG105" s="51" t="str">
        <f t="shared" si="135"/>
        <v/>
      </c>
      <c r="GH105" s="1">
        <f t="shared" si="240"/>
        <v>0</v>
      </c>
      <c r="GI105" s="1">
        <f t="shared" si="240"/>
        <v>1</v>
      </c>
      <c r="GJ105" s="40">
        <f t="shared" si="136"/>
        <v>0.54400000000056625</v>
      </c>
      <c r="GK105" s="40">
        <f t="shared" si="136"/>
        <v>0.54400000000056625</v>
      </c>
      <c r="GL105" s="40">
        <f t="shared" si="136"/>
        <v>0.54400000000056625</v>
      </c>
      <c r="GM105" s="40">
        <f t="shared" si="136"/>
        <v>0.54400000000056625</v>
      </c>
      <c r="GN105" s="40">
        <f t="shared" si="136"/>
        <v>0.54400000000056625</v>
      </c>
    </row>
    <row r="106" spans="1:196" x14ac:dyDescent="0.25">
      <c r="D106" s="11"/>
      <c r="E106" s="11"/>
      <c r="F106" s="1">
        <v>2</v>
      </c>
      <c r="G106" s="1" t="s">
        <v>283</v>
      </c>
      <c r="H106" s="5">
        <v>68</v>
      </c>
      <c r="I106" s="5"/>
      <c r="J106" s="5" t="s">
        <v>293</v>
      </c>
      <c r="K106" s="23">
        <f t="shared" si="139"/>
        <v>0</v>
      </c>
      <c r="L106" s="23"/>
      <c r="M106" s="6"/>
      <c r="N106" s="6"/>
      <c r="O106" s="57"/>
      <c r="P106" s="4"/>
      <c r="Q106" s="4"/>
      <c r="R106" s="4"/>
      <c r="S106" s="4"/>
      <c r="T106" s="16"/>
      <c r="U106" s="4"/>
      <c r="V106" s="4"/>
      <c r="W106" s="16"/>
      <c r="X106" s="4"/>
      <c r="Y106" s="4"/>
      <c r="Z106" s="16"/>
      <c r="AA106" s="4"/>
      <c r="AB106" s="4"/>
      <c r="AC106" s="16"/>
      <c r="AD106" s="4"/>
      <c r="AE106" s="4"/>
      <c r="AF106" s="4"/>
      <c r="AG106" s="4"/>
      <c r="AH106" s="4"/>
      <c r="AI106" s="4"/>
      <c r="AJ106" s="5"/>
      <c r="AK106" s="19"/>
      <c r="AL106" s="5"/>
      <c r="AM106" s="5"/>
      <c r="AN106" s="19"/>
      <c r="AO106" s="5"/>
      <c r="AP106" s="5"/>
      <c r="AQ106" s="19"/>
      <c r="AR106" s="5"/>
      <c r="AS106" s="5"/>
      <c r="AT106" s="19"/>
      <c r="AU106" s="5"/>
      <c r="AV106" s="5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F106" s="24"/>
      <c r="CG106" s="24"/>
      <c r="CH106" s="24"/>
      <c r="CI106" s="24"/>
      <c r="CJ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DB106" s="24"/>
      <c r="DC106" s="24"/>
      <c r="DD106" s="24"/>
      <c r="DE106" s="24"/>
      <c r="DF106" s="24"/>
      <c r="DI106" s="24"/>
      <c r="DJ106" s="24"/>
      <c r="DK106" s="24"/>
      <c r="DL106" s="24"/>
      <c r="DM106" s="24"/>
      <c r="DN106" s="24"/>
      <c r="DO106" s="24"/>
      <c r="DP106" s="24"/>
      <c r="DQ106" s="24"/>
      <c r="DR106" s="24"/>
      <c r="DS106" s="24"/>
      <c r="DT106" s="24"/>
      <c r="DU106" s="24"/>
      <c r="DX106" s="24"/>
      <c r="DY106" s="24"/>
      <c r="DZ106" s="24"/>
      <c r="EA106" s="24"/>
      <c r="EB106" s="24"/>
      <c r="EE106" s="24"/>
      <c r="EF106" s="24"/>
      <c r="EG106" s="24"/>
      <c r="EH106" s="24"/>
      <c r="EI106" s="24"/>
      <c r="EJ106" s="24"/>
      <c r="EK106" s="24"/>
      <c r="EL106" s="24"/>
      <c r="EM106" s="24"/>
      <c r="EN106" s="24"/>
      <c r="EO106" s="24"/>
      <c r="EP106" s="24"/>
      <c r="EQ106" s="24"/>
      <c r="ET106" s="24"/>
      <c r="EU106" s="24"/>
      <c r="EV106" s="24"/>
      <c r="EW106" s="24"/>
      <c r="EX106" s="24"/>
      <c r="EZ106" s="24"/>
      <c r="FA106" s="24"/>
      <c r="FB106" s="40"/>
      <c r="FD106" s="24"/>
      <c r="FE106" s="24"/>
      <c r="FG106" s="49"/>
      <c r="FH106" s="8"/>
      <c r="FI106" s="49"/>
      <c r="FJ106" s="49"/>
      <c r="FK106" s="49"/>
      <c r="FL106" s="51"/>
      <c r="FM106" s="49"/>
      <c r="FN106" s="49"/>
      <c r="FO106" s="51"/>
      <c r="FP106" s="51"/>
      <c r="FQ106" s="51"/>
      <c r="FR106" s="51"/>
      <c r="FS106" s="51"/>
      <c r="FV106" s="51"/>
      <c r="FW106" s="51"/>
      <c r="FX106" s="51"/>
      <c r="FY106" s="51"/>
      <c r="FZ106" s="51"/>
      <c r="GC106" s="51"/>
      <c r="GD106" s="51"/>
      <c r="GE106" s="51"/>
      <c r="GF106" s="51"/>
      <c r="GG106" s="51"/>
      <c r="GJ106" s="40"/>
      <c r="GK106" s="40"/>
      <c r="GL106" s="40"/>
      <c r="GM106" s="40"/>
      <c r="GN106" s="40"/>
    </row>
    <row r="107" spans="1:196" hidden="1" x14ac:dyDescent="0.25">
      <c r="A107">
        <v>3</v>
      </c>
      <c r="B107">
        <v>0</v>
      </c>
      <c r="C107">
        <v>5.2</v>
      </c>
      <c r="D107" s="11">
        <f t="shared" si="242"/>
        <v>7.3599537037037025E-4</v>
      </c>
      <c r="E107" s="11">
        <f t="shared" si="138"/>
        <v>7.4525462962962957E-4</v>
      </c>
      <c r="F107" s="1">
        <v>2</v>
      </c>
      <c r="G107" s="1" t="s">
        <v>283</v>
      </c>
      <c r="H107" s="5">
        <v>69</v>
      </c>
      <c r="I107" s="5"/>
      <c r="J107" s="5"/>
      <c r="K107" s="23">
        <f t="shared" si="139"/>
        <v>1</v>
      </c>
      <c r="L107" s="23">
        <f t="shared" si="140"/>
        <v>0</v>
      </c>
      <c r="M107" s="6">
        <f t="shared" si="141"/>
        <v>0</v>
      </c>
      <c r="N107" s="6">
        <f t="shared" si="142"/>
        <v>0</v>
      </c>
      <c r="O107" s="57">
        <f t="shared" si="143"/>
        <v>0</v>
      </c>
      <c r="P107" s="4">
        <v>6.7581018518518511E-4</v>
      </c>
      <c r="Q107" s="4">
        <v>6.876157407407407E-4</v>
      </c>
      <c r="R107" s="4">
        <v>6.8859953703703704E-4</v>
      </c>
      <c r="S107" s="4">
        <v>7.039467592592592E-4</v>
      </c>
      <c r="T107" s="16">
        <v>6.8859953703703704E-4</v>
      </c>
      <c r="U107" s="4">
        <v>7.039467592592592E-4</v>
      </c>
      <c r="V107" s="4">
        <v>7.1240740740740737E-4</v>
      </c>
      <c r="W107" s="16">
        <v>7.2657407407407404E-4</v>
      </c>
      <c r="X107" s="4">
        <v>7.2795138888888877E-4</v>
      </c>
      <c r="Y107" s="4"/>
      <c r="Z107" s="16"/>
      <c r="AA107" s="4"/>
      <c r="AB107" s="4"/>
      <c r="AC107" s="16"/>
      <c r="AD107" s="4"/>
      <c r="AE107" s="4"/>
      <c r="AF107" s="4">
        <v>7.3719907407407415E-4</v>
      </c>
      <c r="AG107" s="4">
        <f t="shared" si="144"/>
        <v>7.3599537037037025E-4</v>
      </c>
      <c r="AH107" s="4" t="str">
        <f t="shared" si="145"/>
        <v>TO</v>
      </c>
      <c r="AI107" s="4" t="str">
        <f t="shared" si="132"/>
        <v/>
      </c>
      <c r="AJ107" s="5" t="s">
        <v>282</v>
      </c>
      <c r="AK107" s="19" t="s">
        <v>280</v>
      </c>
      <c r="AL107" s="5" t="s">
        <v>286</v>
      </c>
      <c r="AM107" s="5" t="s">
        <v>280</v>
      </c>
      <c r="AN107" s="19" t="s">
        <v>286</v>
      </c>
      <c r="AO107" s="5" t="s">
        <v>280</v>
      </c>
      <c r="AP107" s="5"/>
      <c r="AQ107" s="19"/>
      <c r="AR107" s="5"/>
      <c r="AS107" s="5"/>
      <c r="AT107" s="19"/>
      <c r="AU107" s="5"/>
      <c r="AV107" s="5"/>
      <c r="AW107" s="1" t="str">
        <f t="shared" si="146"/>
        <v>ic</v>
      </c>
      <c r="AY107" s="1">
        <f t="shared" si="147"/>
        <v>1</v>
      </c>
      <c r="AZ107" s="1">
        <f t="shared" si="133"/>
        <v>5</v>
      </c>
      <c r="BA107" s="1">
        <f t="shared" si="148"/>
        <v>5</v>
      </c>
      <c r="BB107" s="1">
        <f t="shared" si="149"/>
        <v>0</v>
      </c>
      <c r="BC107" s="24">
        <f t="shared" si="150"/>
        <v>1.2789351851851937E-5</v>
      </c>
      <c r="BD107" s="24">
        <f t="shared" ref="BD107:BK170" si="243">IF(AND(AK107&lt;&gt;"",AL107&lt;&gt;""),U107-T107,"")</f>
        <v>1.5347222222222151E-5</v>
      </c>
      <c r="BE107" s="24">
        <f t="shared" si="243"/>
        <v>8.4606481481481728E-6</v>
      </c>
      <c r="BF107" s="24">
        <f t="shared" si="243"/>
        <v>1.4166666666666668E-5</v>
      </c>
      <c r="BG107" s="24">
        <f t="shared" si="243"/>
        <v>1.3773148148147306E-6</v>
      </c>
      <c r="BH107" s="24" t="str">
        <f t="shared" si="243"/>
        <v/>
      </c>
      <c r="BI107" s="24" t="str">
        <f t="shared" si="235"/>
        <v/>
      </c>
      <c r="BJ107" s="24" t="str">
        <f t="shared" si="235"/>
        <v/>
      </c>
      <c r="BK107" s="24" t="str">
        <f t="shared" si="235"/>
        <v/>
      </c>
      <c r="BL107" s="24" t="str">
        <f t="shared" si="235"/>
        <v/>
      </c>
      <c r="BM107" s="24" t="str">
        <f t="shared" si="235"/>
        <v/>
      </c>
      <c r="BN107" s="24" t="str">
        <f t="shared" si="235"/>
        <v/>
      </c>
      <c r="BO107" s="24">
        <f t="shared" si="151"/>
        <v>8.043981481481487E-6</v>
      </c>
      <c r="BQ107" s="24" t="str">
        <f t="shared" si="152"/>
        <v/>
      </c>
      <c r="BR107" s="24">
        <f t="shared" si="153"/>
        <v>1.5347222222222151E-5</v>
      </c>
      <c r="BS107" s="24" t="str">
        <f t="shared" si="154"/>
        <v/>
      </c>
      <c r="BT107" s="24">
        <f t="shared" si="155"/>
        <v>1.4166666666666668E-5</v>
      </c>
      <c r="BU107" s="24" t="str">
        <f t="shared" si="156"/>
        <v/>
      </c>
      <c r="BV107" s="24" t="str">
        <f t="shared" si="157"/>
        <v/>
      </c>
      <c r="BW107" s="24" t="str">
        <f t="shared" si="158"/>
        <v/>
      </c>
      <c r="BX107" s="24" t="str">
        <f t="shared" si="159"/>
        <v/>
      </c>
      <c r="BY107" s="24" t="str">
        <f t="shared" si="160"/>
        <v/>
      </c>
      <c r="BZ107" s="24" t="str">
        <f t="shared" si="161"/>
        <v/>
      </c>
      <c r="CA107" s="24" t="str">
        <f t="shared" si="162"/>
        <v/>
      </c>
      <c r="CB107" s="24" t="str">
        <f t="shared" si="163"/>
        <v/>
      </c>
      <c r="CC107" s="24">
        <f t="shared" si="164"/>
        <v>8.043981481481487E-6</v>
      </c>
      <c r="CD107" s="1">
        <f t="shared" si="165"/>
        <v>0</v>
      </c>
      <c r="CE107" s="1">
        <f t="shared" si="166"/>
        <v>3</v>
      </c>
      <c r="CF107" s="24">
        <f t="shared" si="167"/>
        <v>3.7557870370370306E-5</v>
      </c>
      <c r="CG107" s="24">
        <f t="shared" si="168"/>
        <v>1.2519290123456768E-5</v>
      </c>
      <c r="CH107" s="24">
        <f t="shared" si="169"/>
        <v>1.5347222222222151E-5</v>
      </c>
      <c r="CI107" s="24">
        <f t="shared" si="170"/>
        <v>1.5347222222222151E-5</v>
      </c>
      <c r="CJ107" s="24">
        <f t="shared" si="171"/>
        <v>1.5347222222222151E-5</v>
      </c>
      <c r="CM107" s="24" t="str">
        <f t="shared" si="172"/>
        <v/>
      </c>
      <c r="CN107" s="24" t="str">
        <f t="shared" si="173"/>
        <v/>
      </c>
      <c r="CO107" s="24">
        <f t="shared" si="174"/>
        <v>8.4606481481481728E-6</v>
      </c>
      <c r="CP107" s="24" t="str">
        <f t="shared" si="175"/>
        <v/>
      </c>
      <c r="CQ107" s="24">
        <f t="shared" si="176"/>
        <v>1.3773148148147306E-6</v>
      </c>
      <c r="CR107" s="24" t="str">
        <f t="shared" si="177"/>
        <v/>
      </c>
      <c r="CS107" s="24" t="str">
        <f t="shared" si="178"/>
        <v/>
      </c>
      <c r="CT107" s="24" t="str">
        <f t="shared" si="179"/>
        <v/>
      </c>
      <c r="CU107" s="24" t="str">
        <f t="shared" si="180"/>
        <v/>
      </c>
      <c r="CV107" s="24" t="str">
        <f t="shared" si="181"/>
        <v/>
      </c>
      <c r="CW107" s="24" t="str">
        <f t="shared" si="182"/>
        <v/>
      </c>
      <c r="CX107" s="24" t="str">
        <f t="shared" si="183"/>
        <v/>
      </c>
      <c r="CY107" s="24" t="str">
        <f t="shared" si="184"/>
        <v/>
      </c>
      <c r="CZ107" s="1">
        <f t="shared" si="185"/>
        <v>0</v>
      </c>
      <c r="DA107" s="1">
        <f t="shared" si="186"/>
        <v>2</v>
      </c>
      <c r="DB107" s="24">
        <f t="shared" si="187"/>
        <v>9.8379629629629034E-6</v>
      </c>
      <c r="DC107" s="24">
        <f t="shared" ref="DC106:DC169" si="244">IF(COUNTIF(CM107:CY107,"&gt;0")&gt;0,AVERAGE(CM107:CY107),"")</f>
        <v>4.9189814814814517E-6</v>
      </c>
      <c r="DD107" s="24">
        <f t="shared" si="188"/>
        <v>8.4606481481481728E-6</v>
      </c>
      <c r="DE107" s="24">
        <f t="shared" si="189"/>
        <v>8.4606481481481728E-6</v>
      </c>
      <c r="DF107" s="24">
        <f t="shared" si="190"/>
        <v>8.4606481481481728E-6</v>
      </c>
      <c r="DI107" s="24">
        <f t="shared" si="191"/>
        <v>1.2789351851851937E-5</v>
      </c>
      <c r="DJ107" s="24" t="str">
        <f t="shared" si="192"/>
        <v/>
      </c>
      <c r="DK107" s="24" t="str">
        <f t="shared" si="193"/>
        <v/>
      </c>
      <c r="DL107" s="24" t="str">
        <f t="shared" si="194"/>
        <v/>
      </c>
      <c r="DM107" s="24" t="str">
        <f t="shared" si="195"/>
        <v/>
      </c>
      <c r="DN107" s="24" t="str">
        <f t="shared" si="196"/>
        <v/>
      </c>
      <c r="DO107" s="24" t="str">
        <f t="shared" si="197"/>
        <v/>
      </c>
      <c r="DP107" s="24" t="str">
        <f t="shared" si="198"/>
        <v/>
      </c>
      <c r="DQ107" s="24" t="str">
        <f t="shared" si="199"/>
        <v/>
      </c>
      <c r="DR107" s="24" t="str">
        <f t="shared" si="200"/>
        <v/>
      </c>
      <c r="DS107" s="24" t="str">
        <f t="shared" si="201"/>
        <v/>
      </c>
      <c r="DT107" s="24" t="str">
        <f t="shared" si="202"/>
        <v/>
      </c>
      <c r="DU107" s="24" t="str">
        <f t="shared" si="203"/>
        <v/>
      </c>
      <c r="DV107" s="1">
        <f t="shared" si="204"/>
        <v>1</v>
      </c>
      <c r="DW107" s="1">
        <f t="shared" si="205"/>
        <v>1</v>
      </c>
      <c r="DX107" s="24">
        <f t="shared" si="206"/>
        <v>1.2789351851851937E-5</v>
      </c>
      <c r="DY107" s="24">
        <f t="shared" ref="DY106:DY169" si="245">IF(COUNTIF(DI107:DU107,"&gt;0")&gt;0,AVERAGE(DI107:DU107),"")</f>
        <v>1.2789351851851937E-5</v>
      </c>
      <c r="DZ107" s="24">
        <f t="shared" si="207"/>
        <v>1.2789351851851937E-5</v>
      </c>
      <c r="EA107" s="24">
        <f t="shared" si="208"/>
        <v>1.2789351851851937E-5</v>
      </c>
      <c r="EB107" s="24" t="str">
        <f t="shared" si="209"/>
        <v/>
      </c>
      <c r="EE107" s="24" t="str">
        <f t="shared" si="210"/>
        <v/>
      </c>
      <c r="EF107" s="24" t="str">
        <f t="shared" si="211"/>
        <v/>
      </c>
      <c r="EG107" s="24" t="str">
        <f t="shared" si="212"/>
        <v/>
      </c>
      <c r="EH107" s="24" t="str">
        <f t="shared" si="213"/>
        <v/>
      </c>
      <c r="EI107" s="24" t="str">
        <f t="shared" si="214"/>
        <v/>
      </c>
      <c r="EJ107" s="24" t="str">
        <f t="shared" si="215"/>
        <v/>
      </c>
      <c r="EK107" s="24" t="str">
        <f t="shared" si="216"/>
        <v/>
      </c>
      <c r="EL107" s="24" t="str">
        <f t="shared" si="217"/>
        <v/>
      </c>
      <c r="EM107" s="24" t="str">
        <f t="shared" si="218"/>
        <v/>
      </c>
      <c r="EN107" s="24" t="str">
        <f t="shared" si="219"/>
        <v/>
      </c>
      <c r="EO107" s="24" t="str">
        <f t="shared" si="220"/>
        <v/>
      </c>
      <c r="EP107" s="24" t="str">
        <f t="shared" si="221"/>
        <v/>
      </c>
      <c r="EQ107" s="24" t="str">
        <f t="shared" si="222"/>
        <v/>
      </c>
      <c r="ER107" s="1">
        <f t="shared" si="223"/>
        <v>0</v>
      </c>
      <c r="ES107" s="1">
        <f t="shared" si="224"/>
        <v>0</v>
      </c>
      <c r="ET107" s="24">
        <f t="shared" si="225"/>
        <v>0</v>
      </c>
      <c r="EU107" s="24" t="str">
        <f t="shared" ref="EU106:EU169" si="246">IF(COUNTIF(EE107:EQ107,"&gt;0")&gt;0,AVERAGE(EE107:EQ107),"")</f>
        <v/>
      </c>
      <c r="EV107" s="24">
        <f t="shared" si="226"/>
        <v>0</v>
      </c>
      <c r="EW107" s="24" t="str">
        <f t="shared" si="227"/>
        <v/>
      </c>
      <c r="EX107" s="24" t="str">
        <f t="shared" si="228"/>
        <v/>
      </c>
      <c r="EZ107" s="24">
        <f t="shared" si="229"/>
        <v>6.0185185185185146E-5</v>
      </c>
      <c r="FA107" s="24">
        <f t="shared" si="230"/>
        <v>6.0185185185185187E-5</v>
      </c>
      <c r="FB107" s="40">
        <f t="shared" si="231"/>
        <v>3.5128150388530344E-15</v>
      </c>
      <c r="FD107" s="24">
        <f t="shared" si="232"/>
        <v>1.2789351851851937E-5</v>
      </c>
      <c r="FE107" s="24">
        <f t="shared" si="233"/>
        <v>9.8379629629634455E-7</v>
      </c>
      <c r="FG107" s="49">
        <f>K107</f>
        <v>1</v>
      </c>
      <c r="FH107" s="8">
        <f>C107</f>
        <v>5.2</v>
      </c>
      <c r="FI107" s="49">
        <f>L107</f>
        <v>0</v>
      </c>
      <c r="FJ107" s="49">
        <f t="shared" si="241"/>
        <v>1</v>
      </c>
      <c r="FK107" s="49">
        <f t="shared" si="241"/>
        <v>5</v>
      </c>
      <c r="FL107" s="51">
        <f t="shared" si="234"/>
        <v>1.1050000000000073</v>
      </c>
      <c r="FM107" s="49">
        <f t="shared" si="237"/>
        <v>0</v>
      </c>
      <c r="FN107" s="49">
        <f t="shared" si="237"/>
        <v>3</v>
      </c>
      <c r="FO107" s="51">
        <f t="shared" si="134"/>
        <v>3.2449999999999943</v>
      </c>
      <c r="FP107" s="51">
        <f t="shared" si="134"/>
        <v>1.0816666666666648</v>
      </c>
      <c r="FQ107" s="51">
        <f t="shared" si="134"/>
        <v>1.3259999999999939</v>
      </c>
      <c r="FR107" s="51">
        <f t="shared" si="134"/>
        <v>1.3259999999999939</v>
      </c>
      <c r="FS107" s="51">
        <f t="shared" si="134"/>
        <v>1.3259999999999939</v>
      </c>
      <c r="FT107" s="1">
        <f t="shared" si="238"/>
        <v>0</v>
      </c>
      <c r="FU107" s="1">
        <f t="shared" si="238"/>
        <v>2</v>
      </c>
      <c r="FV107" s="51">
        <f t="shared" si="236"/>
        <v>0.84999999999999487</v>
      </c>
      <c r="FW107" s="51">
        <f t="shared" si="236"/>
        <v>0.42499999999999744</v>
      </c>
      <c r="FX107" s="51">
        <f t="shared" si="236"/>
        <v>0.73100000000000209</v>
      </c>
      <c r="FY107" s="51">
        <f t="shared" si="236"/>
        <v>0.73100000000000209</v>
      </c>
      <c r="FZ107" s="51">
        <f t="shared" si="236"/>
        <v>0.73100000000000209</v>
      </c>
      <c r="GA107" s="1">
        <f t="shared" si="239"/>
        <v>1</v>
      </c>
      <c r="GB107" s="1">
        <f t="shared" si="239"/>
        <v>1</v>
      </c>
      <c r="GC107" s="51">
        <f t="shared" si="135"/>
        <v>1.1050000000000073</v>
      </c>
      <c r="GD107" s="51">
        <f t="shared" si="135"/>
        <v>1.1050000000000073</v>
      </c>
      <c r="GE107" s="51">
        <f t="shared" si="135"/>
        <v>1.1050000000000073</v>
      </c>
      <c r="GF107" s="51">
        <f t="shared" si="135"/>
        <v>1.1050000000000073</v>
      </c>
      <c r="GG107" s="51" t="str">
        <f t="shared" si="135"/>
        <v/>
      </c>
      <c r="GH107" s="1">
        <f t="shared" si="240"/>
        <v>0</v>
      </c>
      <c r="GI107" s="1">
        <f t="shared" si="240"/>
        <v>0</v>
      </c>
      <c r="GJ107" s="40">
        <f t="shared" si="136"/>
        <v>0</v>
      </c>
      <c r="GK107" s="40" t="str">
        <f t="shared" si="136"/>
        <v/>
      </c>
      <c r="GL107" s="40">
        <f t="shared" si="136"/>
        <v>0</v>
      </c>
      <c r="GM107" s="40" t="str">
        <f t="shared" si="136"/>
        <v/>
      </c>
      <c r="GN107" s="40" t="str">
        <f t="shared" si="136"/>
        <v/>
      </c>
    </row>
    <row r="108" spans="1:196" hidden="1" x14ac:dyDescent="0.25">
      <c r="A108">
        <v>3</v>
      </c>
      <c r="B108">
        <v>0</v>
      </c>
      <c r="C108">
        <v>16.2</v>
      </c>
      <c r="D108" s="11">
        <f t="shared" si="242"/>
        <v>2.7983611111111115E-2</v>
      </c>
      <c r="E108" s="11">
        <f t="shared" si="138"/>
        <v>2.786555555555556E-2</v>
      </c>
      <c r="F108" s="1">
        <v>2</v>
      </c>
      <c r="G108" s="1" t="s">
        <v>283</v>
      </c>
      <c r="H108" s="5">
        <v>70</v>
      </c>
      <c r="I108" s="5"/>
      <c r="J108" s="5"/>
      <c r="K108" s="23">
        <f t="shared" si="139"/>
        <v>1</v>
      </c>
      <c r="L108" s="23">
        <f t="shared" si="140"/>
        <v>1</v>
      </c>
      <c r="M108" s="6">
        <f t="shared" si="141"/>
        <v>0</v>
      </c>
      <c r="N108" s="6">
        <f t="shared" si="142"/>
        <v>1</v>
      </c>
      <c r="O108" s="57">
        <f t="shared" si="143"/>
        <v>0</v>
      </c>
      <c r="P108" s="4">
        <v>2.7796111111111115E-2</v>
      </c>
      <c r="Q108" s="4"/>
      <c r="R108" s="4"/>
      <c r="S108" s="4"/>
      <c r="T108" s="16"/>
      <c r="U108" s="4"/>
      <c r="V108" s="4"/>
      <c r="W108" s="16"/>
      <c r="X108" s="4"/>
      <c r="Y108" s="4"/>
      <c r="Z108" s="16"/>
      <c r="AA108" s="4"/>
      <c r="AB108" s="4"/>
      <c r="AC108" s="16"/>
      <c r="AD108" s="4"/>
      <c r="AE108" s="4"/>
      <c r="AF108" s="4">
        <v>2.7983425925925925E-2</v>
      </c>
      <c r="AG108" s="4">
        <f t="shared" si="144"/>
        <v>2.786555555555556E-2</v>
      </c>
      <c r="AH108" s="4" t="str">
        <f t="shared" si="145"/>
        <v>EB</v>
      </c>
      <c r="AI108" s="4" t="str">
        <f t="shared" si="132"/>
        <v>X</v>
      </c>
      <c r="AJ108" s="5" t="s">
        <v>282</v>
      </c>
      <c r="AK108" s="19"/>
      <c r="AL108" s="5"/>
      <c r="AM108" s="5"/>
      <c r="AN108" s="19"/>
      <c r="AO108" s="5"/>
      <c r="AP108" s="5"/>
      <c r="AQ108" s="19"/>
      <c r="AR108" s="5"/>
      <c r="AS108" s="5"/>
      <c r="AT108" s="19"/>
      <c r="AU108" s="5"/>
      <c r="AV108" s="5"/>
      <c r="AW108" s="1" t="str">
        <f t="shared" si="146"/>
        <v>surt</v>
      </c>
      <c r="AY108" s="1">
        <f t="shared" si="147"/>
        <v>999</v>
      </c>
      <c r="AZ108" s="1">
        <f t="shared" si="133"/>
        <v>0</v>
      </c>
      <c r="BA108" s="1">
        <f t="shared" si="148"/>
        <v>0</v>
      </c>
      <c r="BB108" s="1">
        <f t="shared" si="149"/>
        <v>0</v>
      </c>
      <c r="BC108" s="24">
        <f t="shared" si="150"/>
        <v>6.9444444444444892E-5</v>
      </c>
      <c r="BD108" s="24" t="str">
        <f t="shared" si="243"/>
        <v/>
      </c>
      <c r="BE108" s="24" t="str">
        <f t="shared" si="243"/>
        <v/>
      </c>
      <c r="BF108" s="24" t="str">
        <f t="shared" si="243"/>
        <v/>
      </c>
      <c r="BG108" s="24" t="str">
        <f t="shared" si="243"/>
        <v/>
      </c>
      <c r="BH108" s="24" t="str">
        <f t="shared" si="243"/>
        <v/>
      </c>
      <c r="BI108" s="24" t="str">
        <f t="shared" si="235"/>
        <v/>
      </c>
      <c r="BJ108" s="24" t="str">
        <f t="shared" si="235"/>
        <v/>
      </c>
      <c r="BK108" s="24" t="str">
        <f t="shared" si="235"/>
        <v/>
      </c>
      <c r="BL108" s="24" t="str">
        <f t="shared" si="235"/>
        <v/>
      </c>
      <c r="BM108" s="24" t="str">
        <f t="shared" si="235"/>
        <v/>
      </c>
      <c r="BN108" s="24" t="str">
        <f t="shared" si="235"/>
        <v/>
      </c>
      <c r="BO108" s="24" t="str">
        <f t="shared" si="151"/>
        <v/>
      </c>
      <c r="BQ108" s="24" t="str">
        <f t="shared" si="152"/>
        <v/>
      </c>
      <c r="BR108" s="24" t="str">
        <f t="shared" si="153"/>
        <v/>
      </c>
      <c r="BS108" s="24" t="str">
        <f t="shared" si="154"/>
        <v/>
      </c>
      <c r="BT108" s="24" t="str">
        <f t="shared" si="155"/>
        <v/>
      </c>
      <c r="BU108" s="24" t="str">
        <f t="shared" si="156"/>
        <v/>
      </c>
      <c r="BV108" s="24" t="str">
        <f t="shared" si="157"/>
        <v/>
      </c>
      <c r="BW108" s="24" t="str">
        <f t="shared" si="158"/>
        <v/>
      </c>
      <c r="BX108" s="24" t="str">
        <f t="shared" si="159"/>
        <v/>
      </c>
      <c r="BY108" s="24" t="str">
        <f t="shared" si="160"/>
        <v/>
      </c>
      <c r="BZ108" s="24" t="str">
        <f t="shared" si="161"/>
        <v/>
      </c>
      <c r="CA108" s="24" t="str">
        <f t="shared" si="162"/>
        <v/>
      </c>
      <c r="CB108" s="24" t="str">
        <f t="shared" si="163"/>
        <v/>
      </c>
      <c r="CC108" s="24" t="str">
        <f t="shared" si="164"/>
        <v/>
      </c>
      <c r="CD108" s="1">
        <f t="shared" si="165"/>
        <v>0</v>
      </c>
      <c r="CE108" s="1">
        <f t="shared" si="166"/>
        <v>0</v>
      </c>
      <c r="CF108" s="24">
        <f t="shared" si="167"/>
        <v>0</v>
      </c>
      <c r="CG108" s="24" t="str">
        <f t="shared" si="168"/>
        <v/>
      </c>
      <c r="CH108" s="24">
        <f t="shared" si="169"/>
        <v>0</v>
      </c>
      <c r="CI108" s="24" t="str">
        <f t="shared" si="170"/>
        <v/>
      </c>
      <c r="CJ108" s="24" t="str">
        <f t="shared" si="171"/>
        <v/>
      </c>
      <c r="CM108" s="24" t="str">
        <f t="shared" si="172"/>
        <v/>
      </c>
      <c r="CN108" s="24" t="str">
        <f t="shared" si="173"/>
        <v/>
      </c>
      <c r="CO108" s="24" t="str">
        <f t="shared" si="174"/>
        <v/>
      </c>
      <c r="CP108" s="24" t="str">
        <f t="shared" si="175"/>
        <v/>
      </c>
      <c r="CQ108" s="24" t="str">
        <f t="shared" si="176"/>
        <v/>
      </c>
      <c r="CR108" s="24" t="str">
        <f t="shared" si="177"/>
        <v/>
      </c>
      <c r="CS108" s="24" t="str">
        <f t="shared" si="178"/>
        <v/>
      </c>
      <c r="CT108" s="24" t="str">
        <f t="shared" si="179"/>
        <v/>
      </c>
      <c r="CU108" s="24" t="str">
        <f t="shared" si="180"/>
        <v/>
      </c>
      <c r="CV108" s="24" t="str">
        <f t="shared" si="181"/>
        <v/>
      </c>
      <c r="CW108" s="24" t="str">
        <f t="shared" si="182"/>
        <v/>
      </c>
      <c r="CX108" s="24" t="str">
        <f t="shared" si="183"/>
        <v/>
      </c>
      <c r="CY108" s="24" t="str">
        <f t="shared" si="184"/>
        <v/>
      </c>
      <c r="CZ108" s="1">
        <f t="shared" si="185"/>
        <v>0</v>
      </c>
      <c r="DA108" s="1">
        <f t="shared" si="186"/>
        <v>0</v>
      </c>
      <c r="DB108" s="24">
        <f t="shared" si="187"/>
        <v>0</v>
      </c>
      <c r="DC108" s="24" t="str">
        <f t="shared" si="244"/>
        <v/>
      </c>
      <c r="DD108" s="24">
        <f t="shared" si="188"/>
        <v>0</v>
      </c>
      <c r="DE108" s="24" t="str">
        <f t="shared" si="189"/>
        <v/>
      </c>
      <c r="DF108" s="24" t="str">
        <f t="shared" si="190"/>
        <v/>
      </c>
      <c r="DI108" s="24">
        <f t="shared" si="191"/>
        <v>6.9444444444444892E-5</v>
      </c>
      <c r="DJ108" s="24" t="str">
        <f t="shared" si="192"/>
        <v/>
      </c>
      <c r="DK108" s="24" t="str">
        <f t="shared" si="193"/>
        <v/>
      </c>
      <c r="DL108" s="24" t="str">
        <f t="shared" si="194"/>
        <v/>
      </c>
      <c r="DM108" s="24" t="str">
        <f t="shared" si="195"/>
        <v/>
      </c>
      <c r="DN108" s="24" t="str">
        <f t="shared" si="196"/>
        <v/>
      </c>
      <c r="DO108" s="24" t="str">
        <f t="shared" si="197"/>
        <v/>
      </c>
      <c r="DP108" s="24" t="str">
        <f t="shared" si="198"/>
        <v/>
      </c>
      <c r="DQ108" s="24" t="str">
        <f t="shared" si="199"/>
        <v/>
      </c>
      <c r="DR108" s="24" t="str">
        <f t="shared" si="200"/>
        <v/>
      </c>
      <c r="DS108" s="24" t="str">
        <f t="shared" si="201"/>
        <v/>
      </c>
      <c r="DT108" s="24" t="str">
        <f t="shared" si="202"/>
        <v/>
      </c>
      <c r="DU108" s="24" t="str">
        <f t="shared" si="203"/>
        <v/>
      </c>
      <c r="DV108" s="1">
        <f t="shared" si="204"/>
        <v>1</v>
      </c>
      <c r="DW108" s="1">
        <f t="shared" si="205"/>
        <v>1</v>
      </c>
      <c r="DX108" s="24">
        <f t="shared" si="206"/>
        <v>6.9444444444444892E-5</v>
      </c>
      <c r="DY108" s="24">
        <f t="shared" si="245"/>
        <v>6.9444444444444892E-5</v>
      </c>
      <c r="DZ108" s="24">
        <f t="shared" si="207"/>
        <v>6.9444444444444892E-5</v>
      </c>
      <c r="EA108" s="24">
        <f t="shared" si="208"/>
        <v>6.9444444444444892E-5</v>
      </c>
      <c r="EB108" s="24" t="str">
        <f t="shared" si="209"/>
        <v/>
      </c>
      <c r="EE108" s="24" t="str">
        <f t="shared" si="210"/>
        <v/>
      </c>
      <c r="EF108" s="24" t="str">
        <f t="shared" si="211"/>
        <v/>
      </c>
      <c r="EG108" s="24" t="str">
        <f t="shared" si="212"/>
        <v/>
      </c>
      <c r="EH108" s="24" t="str">
        <f t="shared" si="213"/>
        <v/>
      </c>
      <c r="EI108" s="24" t="str">
        <f t="shared" si="214"/>
        <v/>
      </c>
      <c r="EJ108" s="24" t="str">
        <f t="shared" si="215"/>
        <v/>
      </c>
      <c r="EK108" s="24" t="str">
        <f t="shared" si="216"/>
        <v/>
      </c>
      <c r="EL108" s="24" t="str">
        <f t="shared" si="217"/>
        <v/>
      </c>
      <c r="EM108" s="24" t="str">
        <f t="shared" si="218"/>
        <v/>
      </c>
      <c r="EN108" s="24" t="str">
        <f t="shared" si="219"/>
        <v/>
      </c>
      <c r="EO108" s="24" t="str">
        <f t="shared" si="220"/>
        <v/>
      </c>
      <c r="EP108" s="24" t="str">
        <f t="shared" si="221"/>
        <v/>
      </c>
      <c r="EQ108" s="24" t="str">
        <f t="shared" si="222"/>
        <v/>
      </c>
      <c r="ER108" s="1">
        <f t="shared" si="223"/>
        <v>0</v>
      </c>
      <c r="ES108" s="1">
        <f t="shared" si="224"/>
        <v>0</v>
      </c>
      <c r="ET108" s="24">
        <f t="shared" si="225"/>
        <v>0</v>
      </c>
      <c r="EU108" s="24" t="str">
        <f t="shared" si="246"/>
        <v/>
      </c>
      <c r="EV108" s="24">
        <f t="shared" si="226"/>
        <v>0</v>
      </c>
      <c r="EW108" s="24" t="str">
        <f t="shared" si="227"/>
        <v/>
      </c>
      <c r="EX108" s="24" t="str">
        <f t="shared" si="228"/>
        <v/>
      </c>
      <c r="EZ108" s="24">
        <f t="shared" si="229"/>
        <v>6.9444444444444892E-5</v>
      </c>
      <c r="FA108" s="24">
        <f t="shared" si="230"/>
        <v>6.9444444444444444E-5</v>
      </c>
      <c r="FB108" s="40">
        <f t="shared" si="231"/>
        <v>-3.8640965427383378E-14</v>
      </c>
      <c r="FD108" s="24" t="str">
        <f t="shared" si="232"/>
        <v/>
      </c>
      <c r="FE108" s="24" t="str">
        <f t="shared" si="233"/>
        <v/>
      </c>
      <c r="FG108" s="49">
        <f>K108</f>
        <v>1</v>
      </c>
      <c r="FH108" s="8">
        <f>C108</f>
        <v>16.2</v>
      </c>
      <c r="FI108" s="49">
        <f>L108</f>
        <v>1</v>
      </c>
      <c r="FJ108" s="49">
        <f t="shared" si="241"/>
        <v>999</v>
      </c>
      <c r="FK108" s="49">
        <f t="shared" si="241"/>
        <v>0</v>
      </c>
      <c r="FL108" s="51" t="str">
        <f t="shared" si="234"/>
        <v/>
      </c>
      <c r="FM108" s="49">
        <f t="shared" si="237"/>
        <v>0</v>
      </c>
      <c r="FN108" s="49">
        <f t="shared" si="237"/>
        <v>0</v>
      </c>
      <c r="FO108" s="51">
        <f t="shared" si="134"/>
        <v>0</v>
      </c>
      <c r="FP108" s="51" t="str">
        <f t="shared" si="134"/>
        <v/>
      </c>
      <c r="FQ108" s="51">
        <f t="shared" si="134"/>
        <v>0</v>
      </c>
      <c r="FR108" s="51" t="str">
        <f t="shared" si="134"/>
        <v/>
      </c>
      <c r="FS108" s="51" t="str">
        <f t="shared" si="134"/>
        <v/>
      </c>
      <c r="FT108" s="1">
        <f t="shared" si="238"/>
        <v>0</v>
      </c>
      <c r="FU108" s="1">
        <f t="shared" si="238"/>
        <v>0</v>
      </c>
      <c r="FV108" s="51">
        <f t="shared" si="236"/>
        <v>0</v>
      </c>
      <c r="FW108" s="51" t="str">
        <f t="shared" si="236"/>
        <v/>
      </c>
      <c r="FX108" s="51">
        <f t="shared" si="236"/>
        <v>0</v>
      </c>
      <c r="FY108" s="51" t="str">
        <f t="shared" si="236"/>
        <v/>
      </c>
      <c r="FZ108" s="51" t="str">
        <f t="shared" si="236"/>
        <v/>
      </c>
      <c r="GA108" s="1">
        <f t="shared" si="239"/>
        <v>1</v>
      </c>
      <c r="GB108" s="1">
        <f t="shared" si="239"/>
        <v>1</v>
      </c>
      <c r="GC108" s="51">
        <f t="shared" si="135"/>
        <v>6.0000000000000391</v>
      </c>
      <c r="GD108" s="51">
        <f t="shared" si="135"/>
        <v>6.0000000000000391</v>
      </c>
      <c r="GE108" s="51">
        <f t="shared" si="135"/>
        <v>6.0000000000000391</v>
      </c>
      <c r="GF108" s="51">
        <f t="shared" si="135"/>
        <v>6.0000000000000391</v>
      </c>
      <c r="GG108" s="51" t="str">
        <f t="shared" si="135"/>
        <v/>
      </c>
      <c r="GH108" s="1">
        <f t="shared" si="240"/>
        <v>0</v>
      </c>
      <c r="GI108" s="1">
        <f t="shared" si="240"/>
        <v>0</v>
      </c>
      <c r="GJ108" s="40">
        <f t="shared" si="136"/>
        <v>0</v>
      </c>
      <c r="GK108" s="40" t="str">
        <f t="shared" si="136"/>
        <v/>
      </c>
      <c r="GL108" s="40">
        <f t="shared" si="136"/>
        <v>0</v>
      </c>
      <c r="GM108" s="40" t="str">
        <f t="shared" si="136"/>
        <v/>
      </c>
      <c r="GN108" s="40" t="str">
        <f t="shared" si="136"/>
        <v/>
      </c>
    </row>
    <row r="109" spans="1:196" x14ac:dyDescent="0.25">
      <c r="A109">
        <v>2</v>
      </c>
      <c r="B109">
        <v>2</v>
      </c>
      <c r="D109" s="11"/>
      <c r="E109" s="11"/>
      <c r="F109" s="1">
        <v>2</v>
      </c>
      <c r="G109" s="1" t="s">
        <v>283</v>
      </c>
      <c r="H109" s="5">
        <v>71</v>
      </c>
      <c r="I109" s="5"/>
      <c r="J109" s="5" t="s">
        <v>341</v>
      </c>
      <c r="K109" s="23">
        <f t="shared" si="139"/>
        <v>0</v>
      </c>
      <c r="L109" s="23"/>
      <c r="M109" s="6"/>
      <c r="N109" s="6"/>
      <c r="O109" s="57"/>
      <c r="P109" s="4"/>
      <c r="Q109" s="4"/>
      <c r="R109" s="4"/>
      <c r="S109" s="4"/>
      <c r="T109" s="16"/>
      <c r="U109" s="4"/>
      <c r="V109" s="4"/>
      <c r="W109" s="16"/>
      <c r="X109" s="4"/>
      <c r="Y109" s="4"/>
      <c r="Z109" s="16"/>
      <c r="AA109" s="4"/>
      <c r="AB109" s="4"/>
      <c r="AC109" s="16"/>
      <c r="AD109" s="4"/>
      <c r="AE109" s="4"/>
      <c r="AF109" s="4"/>
      <c r="AG109" s="4"/>
      <c r="AH109" s="4"/>
      <c r="AI109" s="4"/>
      <c r="AJ109" s="5"/>
      <c r="AK109" s="19"/>
      <c r="AL109" s="5"/>
      <c r="AM109" s="5"/>
      <c r="AN109" s="19"/>
      <c r="AO109" s="5"/>
      <c r="AP109" s="5"/>
      <c r="AQ109" s="19"/>
      <c r="AR109" s="5"/>
      <c r="AS109" s="5"/>
      <c r="AT109" s="19"/>
      <c r="AU109" s="5"/>
      <c r="AV109" s="5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F109" s="24"/>
      <c r="CG109" s="24"/>
      <c r="CH109" s="24"/>
      <c r="CI109" s="24"/>
      <c r="CJ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DB109" s="24"/>
      <c r="DC109" s="24"/>
      <c r="DD109" s="24"/>
      <c r="DE109" s="24"/>
      <c r="DF109" s="24"/>
      <c r="DI109" s="24"/>
      <c r="DJ109" s="24"/>
      <c r="DK109" s="24"/>
      <c r="DL109" s="24"/>
      <c r="DM109" s="24"/>
      <c r="DN109" s="24"/>
      <c r="DO109" s="24"/>
      <c r="DP109" s="24"/>
      <c r="DQ109" s="24"/>
      <c r="DR109" s="24"/>
      <c r="DS109" s="24"/>
      <c r="DT109" s="24"/>
      <c r="DU109" s="24"/>
      <c r="DX109" s="24"/>
      <c r="DY109" s="24"/>
      <c r="DZ109" s="24"/>
      <c r="EA109" s="24"/>
      <c r="EB109" s="24"/>
      <c r="EE109" s="24"/>
      <c r="EF109" s="24"/>
      <c r="EG109" s="24"/>
      <c r="EH109" s="24"/>
      <c r="EI109" s="24"/>
      <c r="EJ109" s="24"/>
      <c r="EK109" s="24"/>
      <c r="EL109" s="24"/>
      <c r="EM109" s="24"/>
      <c r="EN109" s="24"/>
      <c r="EO109" s="24"/>
      <c r="EP109" s="24"/>
      <c r="EQ109" s="24"/>
      <c r="ET109" s="24"/>
      <c r="EU109" s="24"/>
      <c r="EV109" s="24"/>
      <c r="EW109" s="24"/>
      <c r="EX109" s="24"/>
      <c r="EZ109" s="24"/>
      <c r="FA109" s="24"/>
      <c r="FB109" s="40"/>
      <c r="FD109" s="24"/>
      <c r="FE109" s="24"/>
      <c r="FG109" s="49"/>
      <c r="FH109" s="8"/>
      <c r="FI109" s="49"/>
      <c r="FJ109" s="49"/>
      <c r="FK109" s="49"/>
      <c r="FL109" s="51"/>
      <c r="FM109" s="49"/>
      <c r="FN109" s="49"/>
      <c r="FO109" s="51"/>
      <c r="FP109" s="51"/>
      <c r="FQ109" s="51"/>
      <c r="FR109" s="51"/>
      <c r="FS109" s="51"/>
      <c r="FV109" s="51"/>
      <c r="FW109" s="51"/>
      <c r="FX109" s="51"/>
      <c r="FY109" s="51"/>
      <c r="FZ109" s="51"/>
      <c r="GC109" s="51"/>
      <c r="GD109" s="51"/>
      <c r="GE109" s="51"/>
      <c r="GF109" s="51"/>
      <c r="GG109" s="51"/>
      <c r="GJ109" s="40"/>
      <c r="GK109" s="40"/>
      <c r="GL109" s="40"/>
      <c r="GM109" s="40"/>
      <c r="GN109" s="40"/>
    </row>
    <row r="110" spans="1:196" hidden="1" x14ac:dyDescent="0.25">
      <c r="A110">
        <v>3</v>
      </c>
      <c r="B110">
        <v>0</v>
      </c>
      <c r="C110">
        <v>19.3</v>
      </c>
      <c r="D110" s="11">
        <f t="shared" si="242"/>
        <v>3.8639664351851857E-2</v>
      </c>
      <c r="E110" s="11">
        <f t="shared" si="138"/>
        <v>3.848572916666667E-2</v>
      </c>
      <c r="F110" s="1">
        <v>2</v>
      </c>
      <c r="G110" s="1" t="s">
        <v>283</v>
      </c>
      <c r="H110" s="5">
        <v>72</v>
      </c>
      <c r="I110" s="5"/>
      <c r="J110" s="5"/>
      <c r="K110" s="23">
        <f t="shared" si="139"/>
        <v>1</v>
      </c>
      <c r="L110" s="23">
        <f t="shared" si="140"/>
        <v>1</v>
      </c>
      <c r="M110" s="6">
        <f t="shared" si="141"/>
        <v>0</v>
      </c>
      <c r="N110" s="6">
        <f t="shared" si="142"/>
        <v>1</v>
      </c>
      <c r="O110" s="57">
        <f t="shared" si="143"/>
        <v>0</v>
      </c>
      <c r="P110" s="4">
        <v>3.8416284722222228E-2</v>
      </c>
      <c r="Q110" s="4"/>
      <c r="R110" s="4"/>
      <c r="S110" s="4"/>
      <c r="T110" s="16">
        <v>3.8430451388888891E-2</v>
      </c>
      <c r="U110" s="4">
        <v>3.8441273148148145E-2</v>
      </c>
      <c r="V110" s="4">
        <v>3.8473738425925927E-2</v>
      </c>
      <c r="W110" s="16">
        <v>3.8482002314814814E-2</v>
      </c>
      <c r="X110" s="4"/>
      <c r="Y110" s="4"/>
      <c r="Z110" s="16"/>
      <c r="AA110" s="4"/>
      <c r="AB110" s="4"/>
      <c r="AC110" s="16"/>
      <c r="AD110" s="4"/>
      <c r="AE110" s="4"/>
      <c r="AF110" s="4">
        <v>3.8640393518518522E-2</v>
      </c>
      <c r="AG110" s="4">
        <f t="shared" si="144"/>
        <v>3.848572916666667E-2</v>
      </c>
      <c r="AH110" s="4" t="str">
        <f t="shared" si="145"/>
        <v>EB</v>
      </c>
      <c r="AI110" s="4" t="str">
        <f t="shared" si="132"/>
        <v>X</v>
      </c>
      <c r="AJ110" s="5" t="s">
        <v>282</v>
      </c>
      <c r="AK110" s="19" t="s">
        <v>286</v>
      </c>
      <c r="AL110" s="5" t="s">
        <v>282</v>
      </c>
      <c r="AM110" s="5" t="s">
        <v>286</v>
      </c>
      <c r="AN110" s="19" t="s">
        <v>282</v>
      </c>
      <c r="AO110" s="5"/>
      <c r="AP110" s="5"/>
      <c r="AQ110" s="19"/>
      <c r="AR110" s="5"/>
      <c r="AS110" s="5"/>
      <c r="AT110" s="19"/>
      <c r="AU110" s="5"/>
      <c r="AV110" s="5"/>
      <c r="AW110" s="1" t="str">
        <f t="shared" si="146"/>
        <v>surt</v>
      </c>
      <c r="AY110" s="1">
        <f t="shared" si="147"/>
        <v>999</v>
      </c>
      <c r="AZ110" s="1">
        <f t="shared" si="133"/>
        <v>4</v>
      </c>
      <c r="BA110" s="1">
        <f t="shared" si="148"/>
        <v>4</v>
      </c>
      <c r="BB110" s="1">
        <f t="shared" si="149"/>
        <v>0</v>
      </c>
      <c r="BC110" s="24">
        <f t="shared" si="150"/>
        <v>1.4166666666662331E-5</v>
      </c>
      <c r="BD110" s="24">
        <f t="shared" si="243"/>
        <v>1.0821759259253827E-5</v>
      </c>
      <c r="BE110" s="24">
        <f t="shared" si="243"/>
        <v>3.2465277777782298E-5</v>
      </c>
      <c r="BF110" s="24">
        <f t="shared" si="243"/>
        <v>8.2638888888875162E-6</v>
      </c>
      <c r="BG110" s="24" t="str">
        <f t="shared" si="243"/>
        <v/>
      </c>
      <c r="BH110" s="24" t="str">
        <f t="shared" si="243"/>
        <v/>
      </c>
      <c r="BI110" s="24" t="str">
        <f t="shared" si="235"/>
        <v/>
      </c>
      <c r="BJ110" s="24" t="str">
        <f t="shared" si="235"/>
        <v/>
      </c>
      <c r="BK110" s="24" t="str">
        <f t="shared" si="235"/>
        <v/>
      </c>
      <c r="BL110" s="24" t="str">
        <f t="shared" si="235"/>
        <v/>
      </c>
      <c r="BM110" s="24" t="str">
        <f t="shared" si="235"/>
        <v/>
      </c>
      <c r="BN110" s="24" t="str">
        <f t="shared" si="235"/>
        <v/>
      </c>
      <c r="BO110" s="24">
        <f t="shared" si="151"/>
        <v>3.7268518518554505E-6</v>
      </c>
      <c r="BQ110" s="24" t="str">
        <f t="shared" si="152"/>
        <v/>
      </c>
      <c r="BR110" s="24" t="str">
        <f t="shared" si="153"/>
        <v/>
      </c>
      <c r="BS110" s="24" t="str">
        <f t="shared" si="154"/>
        <v/>
      </c>
      <c r="BT110" s="24" t="str">
        <f t="shared" si="155"/>
        <v/>
      </c>
      <c r="BU110" s="24" t="str">
        <f t="shared" si="156"/>
        <v/>
      </c>
      <c r="BV110" s="24" t="str">
        <f t="shared" si="157"/>
        <v/>
      </c>
      <c r="BW110" s="24" t="str">
        <f t="shared" si="158"/>
        <v/>
      </c>
      <c r="BX110" s="24" t="str">
        <f t="shared" si="159"/>
        <v/>
      </c>
      <c r="BY110" s="24" t="str">
        <f t="shared" si="160"/>
        <v/>
      </c>
      <c r="BZ110" s="24" t="str">
        <f t="shared" si="161"/>
        <v/>
      </c>
      <c r="CA110" s="24" t="str">
        <f t="shared" si="162"/>
        <v/>
      </c>
      <c r="CB110" s="24" t="str">
        <f t="shared" si="163"/>
        <v/>
      </c>
      <c r="CC110" s="24" t="str">
        <f t="shared" si="164"/>
        <v/>
      </c>
      <c r="CD110" s="1">
        <f t="shared" si="165"/>
        <v>0</v>
      </c>
      <c r="CE110" s="1">
        <f t="shared" si="166"/>
        <v>0</v>
      </c>
      <c r="CF110" s="24">
        <f t="shared" si="167"/>
        <v>0</v>
      </c>
      <c r="CG110" s="24" t="str">
        <f t="shared" si="168"/>
        <v/>
      </c>
      <c r="CH110" s="24">
        <f t="shared" si="169"/>
        <v>0</v>
      </c>
      <c r="CI110" s="24" t="str">
        <f t="shared" si="170"/>
        <v/>
      </c>
      <c r="CJ110" s="24" t="str">
        <f t="shared" si="171"/>
        <v/>
      </c>
      <c r="CM110" s="24" t="str">
        <f t="shared" si="172"/>
        <v/>
      </c>
      <c r="CN110" s="24">
        <f t="shared" si="173"/>
        <v>1.0821759259253827E-5</v>
      </c>
      <c r="CO110" s="24" t="str">
        <f t="shared" si="174"/>
        <v/>
      </c>
      <c r="CP110" s="24">
        <f t="shared" si="175"/>
        <v>8.2638888888875162E-6</v>
      </c>
      <c r="CQ110" s="24" t="str">
        <f t="shared" si="176"/>
        <v/>
      </c>
      <c r="CR110" s="24" t="str">
        <f t="shared" si="177"/>
        <v/>
      </c>
      <c r="CS110" s="24" t="str">
        <f t="shared" si="178"/>
        <v/>
      </c>
      <c r="CT110" s="24" t="str">
        <f t="shared" si="179"/>
        <v/>
      </c>
      <c r="CU110" s="24" t="str">
        <f t="shared" si="180"/>
        <v/>
      </c>
      <c r="CV110" s="24" t="str">
        <f t="shared" si="181"/>
        <v/>
      </c>
      <c r="CW110" s="24" t="str">
        <f t="shared" si="182"/>
        <v/>
      </c>
      <c r="CX110" s="24" t="str">
        <f t="shared" si="183"/>
        <v/>
      </c>
      <c r="CY110" s="24" t="str">
        <f t="shared" si="184"/>
        <v/>
      </c>
      <c r="CZ110" s="1">
        <f t="shared" si="185"/>
        <v>0</v>
      </c>
      <c r="DA110" s="1">
        <f t="shared" si="186"/>
        <v>2</v>
      </c>
      <c r="DB110" s="24">
        <f t="shared" si="187"/>
        <v>1.9085648148141343E-5</v>
      </c>
      <c r="DC110" s="24">
        <f t="shared" si="244"/>
        <v>9.5428240740706716E-6</v>
      </c>
      <c r="DD110" s="24">
        <f t="shared" si="188"/>
        <v>1.0821759259253827E-5</v>
      </c>
      <c r="DE110" s="24">
        <f t="shared" si="189"/>
        <v>1.0821759259253827E-5</v>
      </c>
      <c r="DF110" s="24">
        <f t="shared" si="190"/>
        <v>1.0821759259253827E-5</v>
      </c>
      <c r="DI110" s="24">
        <f t="shared" si="191"/>
        <v>1.4166666666662331E-5</v>
      </c>
      <c r="DJ110" s="24" t="str">
        <f t="shared" si="192"/>
        <v/>
      </c>
      <c r="DK110" s="24">
        <f t="shared" si="193"/>
        <v>3.2465277777782298E-5</v>
      </c>
      <c r="DL110" s="24" t="str">
        <f t="shared" si="194"/>
        <v/>
      </c>
      <c r="DM110" s="24" t="str">
        <f t="shared" si="195"/>
        <v/>
      </c>
      <c r="DN110" s="24" t="str">
        <f t="shared" si="196"/>
        <v/>
      </c>
      <c r="DO110" s="24" t="str">
        <f t="shared" si="197"/>
        <v/>
      </c>
      <c r="DP110" s="24" t="str">
        <f t="shared" si="198"/>
        <v/>
      </c>
      <c r="DQ110" s="24" t="str">
        <f t="shared" si="199"/>
        <v/>
      </c>
      <c r="DR110" s="24" t="str">
        <f t="shared" si="200"/>
        <v/>
      </c>
      <c r="DS110" s="24" t="str">
        <f t="shared" si="201"/>
        <v/>
      </c>
      <c r="DT110" s="24" t="str">
        <f t="shared" si="202"/>
        <v/>
      </c>
      <c r="DU110" s="24">
        <f t="shared" si="203"/>
        <v>3.7268518518554505E-6</v>
      </c>
      <c r="DV110" s="1">
        <f t="shared" si="204"/>
        <v>1</v>
      </c>
      <c r="DW110" s="1">
        <f t="shared" si="205"/>
        <v>3</v>
      </c>
      <c r="DX110" s="24">
        <f t="shared" si="206"/>
        <v>5.0358796296300079E-5</v>
      </c>
      <c r="DY110" s="24">
        <f t="shared" si="245"/>
        <v>1.6786265432100027E-5</v>
      </c>
      <c r="DZ110" s="24">
        <f t="shared" si="207"/>
        <v>3.2465277777782298E-5</v>
      </c>
      <c r="EA110" s="24">
        <f t="shared" si="208"/>
        <v>1.4166666666662331E-5</v>
      </c>
      <c r="EB110" s="24">
        <f t="shared" si="209"/>
        <v>3.2465277777782298E-5</v>
      </c>
      <c r="EE110" s="24" t="str">
        <f t="shared" si="210"/>
        <v/>
      </c>
      <c r="EF110" s="24" t="str">
        <f t="shared" si="211"/>
        <v/>
      </c>
      <c r="EG110" s="24" t="str">
        <f t="shared" si="212"/>
        <v/>
      </c>
      <c r="EH110" s="24" t="str">
        <f t="shared" si="213"/>
        <v/>
      </c>
      <c r="EI110" s="24" t="str">
        <f t="shared" si="214"/>
        <v/>
      </c>
      <c r="EJ110" s="24" t="str">
        <f t="shared" si="215"/>
        <v/>
      </c>
      <c r="EK110" s="24" t="str">
        <f t="shared" si="216"/>
        <v/>
      </c>
      <c r="EL110" s="24" t="str">
        <f t="shared" si="217"/>
        <v/>
      </c>
      <c r="EM110" s="24" t="str">
        <f t="shared" si="218"/>
        <v/>
      </c>
      <c r="EN110" s="24" t="str">
        <f t="shared" si="219"/>
        <v/>
      </c>
      <c r="EO110" s="24" t="str">
        <f t="shared" si="220"/>
        <v/>
      </c>
      <c r="EP110" s="24" t="str">
        <f t="shared" si="221"/>
        <v/>
      </c>
      <c r="EQ110" s="24" t="str">
        <f t="shared" si="222"/>
        <v/>
      </c>
      <c r="ER110" s="1">
        <f t="shared" si="223"/>
        <v>0</v>
      </c>
      <c r="ES110" s="1">
        <f t="shared" si="224"/>
        <v>0</v>
      </c>
      <c r="ET110" s="24">
        <f t="shared" si="225"/>
        <v>0</v>
      </c>
      <c r="EU110" s="24" t="str">
        <f t="shared" si="246"/>
        <v/>
      </c>
      <c r="EV110" s="24">
        <f t="shared" si="226"/>
        <v>0</v>
      </c>
      <c r="EW110" s="24" t="str">
        <f t="shared" si="227"/>
        <v/>
      </c>
      <c r="EX110" s="24" t="str">
        <f t="shared" si="228"/>
        <v/>
      </c>
      <c r="EZ110" s="24">
        <f t="shared" si="229"/>
        <v>6.9444444444441422E-5</v>
      </c>
      <c r="FA110" s="24">
        <f t="shared" si="230"/>
        <v>6.9444444444444444E-5</v>
      </c>
      <c r="FB110" s="40">
        <f t="shared" si="231"/>
        <v>2.6111925122140889E-13</v>
      </c>
      <c r="FD110" s="24" t="str">
        <f t="shared" si="232"/>
        <v/>
      </c>
      <c r="FE110" s="24" t="str">
        <f t="shared" si="233"/>
        <v/>
      </c>
      <c r="FG110" s="49">
        <f>K110</f>
        <v>1</v>
      </c>
      <c r="FH110" s="8">
        <f>C110</f>
        <v>19.3</v>
      </c>
      <c r="FI110" s="49">
        <f>L110</f>
        <v>1</v>
      </c>
      <c r="FJ110" s="49">
        <f t="shared" si="241"/>
        <v>999</v>
      </c>
      <c r="FK110" s="49">
        <f t="shared" si="241"/>
        <v>4</v>
      </c>
      <c r="FL110" s="51" t="str">
        <f t="shared" si="234"/>
        <v/>
      </c>
      <c r="FM110" s="49">
        <f t="shared" si="237"/>
        <v>0</v>
      </c>
      <c r="FN110" s="49">
        <f t="shared" si="237"/>
        <v>0</v>
      </c>
      <c r="FO110" s="51">
        <f t="shared" si="134"/>
        <v>0</v>
      </c>
      <c r="FP110" s="51" t="str">
        <f t="shared" si="134"/>
        <v/>
      </c>
      <c r="FQ110" s="51">
        <f t="shared" si="134"/>
        <v>0</v>
      </c>
      <c r="FR110" s="51" t="str">
        <f t="shared" si="134"/>
        <v/>
      </c>
      <c r="FS110" s="51" t="str">
        <f t="shared" si="134"/>
        <v/>
      </c>
      <c r="FT110" s="1">
        <f t="shared" si="238"/>
        <v>0</v>
      </c>
      <c r="FU110" s="1">
        <f t="shared" si="238"/>
        <v>2</v>
      </c>
      <c r="FV110" s="51">
        <f t="shared" si="236"/>
        <v>1.648999999999412</v>
      </c>
      <c r="FW110" s="51">
        <f t="shared" si="236"/>
        <v>0.82449999999970602</v>
      </c>
      <c r="FX110" s="51">
        <f t="shared" si="236"/>
        <v>0.93499999999953065</v>
      </c>
      <c r="FY110" s="51">
        <f t="shared" si="236"/>
        <v>0.93499999999953065</v>
      </c>
      <c r="FZ110" s="51">
        <f t="shared" si="236"/>
        <v>0.93499999999953065</v>
      </c>
      <c r="GA110" s="1">
        <f t="shared" si="239"/>
        <v>1</v>
      </c>
      <c r="GB110" s="1">
        <f t="shared" si="239"/>
        <v>3</v>
      </c>
      <c r="GC110" s="51">
        <f t="shared" si="135"/>
        <v>4.3510000000003268</v>
      </c>
      <c r="GD110" s="51">
        <f t="shared" si="135"/>
        <v>1.4503333333334423</v>
      </c>
      <c r="GE110" s="51">
        <f t="shared" si="135"/>
        <v>2.8050000000003905</v>
      </c>
      <c r="GF110" s="51">
        <f t="shared" si="135"/>
        <v>1.2239999999996254</v>
      </c>
      <c r="GG110" s="51">
        <f t="shared" si="135"/>
        <v>2.8050000000003905</v>
      </c>
      <c r="GH110" s="1">
        <f t="shared" si="240"/>
        <v>0</v>
      </c>
      <c r="GI110" s="1">
        <f t="shared" si="240"/>
        <v>0</v>
      </c>
      <c r="GJ110" s="40">
        <f t="shared" si="136"/>
        <v>0</v>
      </c>
      <c r="GK110" s="40" t="str">
        <f t="shared" si="136"/>
        <v/>
      </c>
      <c r="GL110" s="40">
        <f t="shared" si="136"/>
        <v>0</v>
      </c>
      <c r="GM110" s="40" t="str">
        <f t="shared" si="136"/>
        <v/>
      </c>
      <c r="GN110" s="40" t="str">
        <f t="shared" si="136"/>
        <v/>
      </c>
    </row>
    <row r="111" spans="1:196" x14ac:dyDescent="0.25">
      <c r="A111">
        <v>3</v>
      </c>
      <c r="B111">
        <v>0</v>
      </c>
      <c r="C111">
        <v>8.3000000000000007</v>
      </c>
      <c r="D111" s="11"/>
      <c r="E111" s="11"/>
      <c r="F111" s="1">
        <v>2</v>
      </c>
      <c r="G111" s="1" t="s">
        <v>283</v>
      </c>
      <c r="H111" s="5">
        <v>73</v>
      </c>
      <c r="I111" s="5"/>
      <c r="J111" s="5" t="s">
        <v>293</v>
      </c>
      <c r="K111" s="23">
        <f t="shared" si="139"/>
        <v>0</v>
      </c>
      <c r="L111" s="23"/>
      <c r="M111" s="6"/>
      <c r="N111" s="6"/>
      <c r="O111" s="57"/>
      <c r="P111" s="4"/>
      <c r="Q111" s="4"/>
      <c r="R111" s="4"/>
      <c r="S111" s="4"/>
      <c r="T111" s="16"/>
      <c r="U111" s="4"/>
      <c r="V111" s="4"/>
      <c r="W111" s="16"/>
      <c r="X111" s="4"/>
      <c r="Y111" s="4"/>
      <c r="Z111" s="16"/>
      <c r="AA111" s="4"/>
      <c r="AB111" s="4"/>
      <c r="AC111" s="16"/>
      <c r="AD111" s="4"/>
      <c r="AE111" s="4"/>
      <c r="AF111" s="4"/>
      <c r="AG111" s="4"/>
      <c r="AH111" s="4"/>
      <c r="AI111" s="4"/>
      <c r="AJ111" s="5"/>
      <c r="AK111" s="19"/>
      <c r="AL111" s="5"/>
      <c r="AM111" s="5"/>
      <c r="AN111" s="19"/>
      <c r="AO111" s="5"/>
      <c r="AP111" s="5"/>
      <c r="AQ111" s="19"/>
      <c r="AR111" s="5"/>
      <c r="AS111" s="5"/>
      <c r="AT111" s="19"/>
      <c r="AU111" s="5"/>
      <c r="AV111" s="5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F111" s="24"/>
      <c r="CG111" s="24"/>
      <c r="CH111" s="24"/>
      <c r="CI111" s="24"/>
      <c r="CJ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DB111" s="24"/>
      <c r="DC111" s="24"/>
      <c r="DD111" s="24"/>
      <c r="DE111" s="24"/>
      <c r="DF111" s="24"/>
      <c r="DI111" s="24"/>
      <c r="DJ111" s="24"/>
      <c r="DK111" s="24"/>
      <c r="DL111" s="24"/>
      <c r="DM111" s="24"/>
      <c r="DN111" s="24"/>
      <c r="DO111" s="24"/>
      <c r="DP111" s="24"/>
      <c r="DQ111" s="24"/>
      <c r="DR111" s="24"/>
      <c r="DS111" s="24"/>
      <c r="DT111" s="24"/>
      <c r="DU111" s="24"/>
      <c r="DX111" s="24"/>
      <c r="DY111" s="24"/>
      <c r="DZ111" s="24"/>
      <c r="EA111" s="24"/>
      <c r="EB111" s="24"/>
      <c r="EE111" s="24"/>
      <c r="EF111" s="24"/>
      <c r="EG111" s="24"/>
      <c r="EH111" s="24"/>
      <c r="EI111" s="24"/>
      <c r="EJ111" s="24"/>
      <c r="EK111" s="24"/>
      <c r="EL111" s="24"/>
      <c r="EM111" s="24"/>
      <c r="EN111" s="24"/>
      <c r="EO111" s="24"/>
      <c r="EP111" s="24"/>
      <c r="EQ111" s="24"/>
      <c r="ET111" s="24"/>
      <c r="EU111" s="24"/>
      <c r="EV111" s="24"/>
      <c r="EW111" s="24"/>
      <c r="EX111" s="24"/>
      <c r="EZ111" s="24"/>
      <c r="FA111" s="24"/>
      <c r="FB111" s="40"/>
      <c r="FD111" s="24"/>
      <c r="FE111" s="24"/>
      <c r="FG111" s="49"/>
      <c r="FH111" s="8"/>
      <c r="FI111" s="49"/>
      <c r="FJ111" s="49"/>
      <c r="FK111" s="49"/>
      <c r="FL111" s="51"/>
      <c r="FM111" s="49"/>
      <c r="FN111" s="49"/>
      <c r="FO111" s="51"/>
      <c r="FP111" s="51"/>
      <c r="FQ111" s="51"/>
      <c r="FR111" s="51"/>
      <c r="FS111" s="51"/>
      <c r="FV111" s="51"/>
      <c r="FW111" s="51"/>
      <c r="FX111" s="51"/>
      <c r="FY111" s="51"/>
      <c r="FZ111" s="51"/>
      <c r="GC111" s="51"/>
      <c r="GD111" s="51"/>
      <c r="GE111" s="51"/>
      <c r="GF111" s="51"/>
      <c r="GG111" s="51"/>
      <c r="GJ111" s="40"/>
      <c r="GK111" s="40"/>
      <c r="GL111" s="40"/>
      <c r="GM111" s="40"/>
      <c r="GN111" s="40"/>
    </row>
    <row r="112" spans="1:196" hidden="1" x14ac:dyDescent="0.25">
      <c r="A112">
        <v>3</v>
      </c>
      <c r="B112">
        <v>0</v>
      </c>
      <c r="C112">
        <v>9.6999999999999993</v>
      </c>
      <c r="D112" s="11">
        <f t="shared" si="242"/>
        <v>2.6190104166666669E-2</v>
      </c>
      <c r="E112" s="11">
        <f t="shared" si="138"/>
        <v>2.6147280092592595E-2</v>
      </c>
      <c r="F112" s="1">
        <v>2</v>
      </c>
      <c r="G112" s="1" t="s">
        <v>283</v>
      </c>
      <c r="H112" s="5">
        <v>74</v>
      </c>
      <c r="I112" s="5"/>
      <c r="J112" s="5"/>
      <c r="K112" s="23">
        <f t="shared" si="139"/>
        <v>1</v>
      </c>
      <c r="L112" s="23">
        <f t="shared" si="140"/>
        <v>1</v>
      </c>
      <c r="M112" s="6">
        <f t="shared" si="141"/>
        <v>1</v>
      </c>
      <c r="N112" s="6">
        <f t="shared" si="142"/>
        <v>0</v>
      </c>
      <c r="O112" s="57">
        <f t="shared" si="143"/>
        <v>0</v>
      </c>
      <c r="P112" s="4">
        <v>2.607783564814815E-2</v>
      </c>
      <c r="Q112" s="4"/>
      <c r="R112" s="4"/>
      <c r="S112" s="4">
        <v>2.6134699074074074E-2</v>
      </c>
      <c r="T112" s="16">
        <v>2.6134699074074074E-2</v>
      </c>
      <c r="U112" s="4">
        <v>2.6138124999999998E-2</v>
      </c>
      <c r="V112" s="4">
        <v>2.6144537037037036E-2</v>
      </c>
      <c r="W112" s="16"/>
      <c r="X112" s="4"/>
      <c r="Y112" s="4"/>
      <c r="Z112" s="16"/>
      <c r="AA112" s="4"/>
      <c r="AB112" s="4"/>
      <c r="AC112" s="16"/>
      <c r="AD112" s="4"/>
      <c r="AE112" s="4"/>
      <c r="AF112" s="4">
        <v>2.6190381944444441E-2</v>
      </c>
      <c r="AG112" s="4">
        <f t="shared" si="144"/>
        <v>2.6147280092592595E-2</v>
      </c>
      <c r="AH112" s="4" t="str">
        <f t="shared" si="145"/>
        <v>EB</v>
      </c>
      <c r="AI112" s="4" t="str">
        <f t="shared" si="132"/>
        <v>X</v>
      </c>
      <c r="AJ112" s="5" t="s">
        <v>280</v>
      </c>
      <c r="AK112" s="19" t="s">
        <v>286</v>
      </c>
      <c r="AL112" s="5" t="s">
        <v>280</v>
      </c>
      <c r="AM112" s="5" t="s">
        <v>286</v>
      </c>
      <c r="AN112" s="19"/>
      <c r="AO112" s="5"/>
      <c r="AP112" s="5"/>
      <c r="AQ112" s="25"/>
      <c r="AR112" s="26"/>
      <c r="AS112" s="5"/>
      <c r="AT112" s="19"/>
      <c r="AU112" s="5"/>
      <c r="AV112" s="5"/>
      <c r="AW112" s="1" t="str">
        <f t="shared" si="146"/>
        <v>street</v>
      </c>
      <c r="AY112" s="1">
        <f t="shared" si="147"/>
        <v>0</v>
      </c>
      <c r="AZ112" s="1">
        <f t="shared" si="133"/>
        <v>3</v>
      </c>
      <c r="BA112" s="1">
        <f t="shared" si="148"/>
        <v>3</v>
      </c>
      <c r="BB112" s="1">
        <f t="shared" si="149"/>
        <v>0</v>
      </c>
      <c r="BC112" s="24">
        <f t="shared" si="150"/>
        <v>5.686342592592375E-5</v>
      </c>
      <c r="BD112" s="24">
        <f t="shared" si="243"/>
        <v>3.4259259259240837E-6</v>
      </c>
      <c r="BE112" s="24">
        <f t="shared" si="243"/>
        <v>6.4120370370374102E-6</v>
      </c>
      <c r="BF112" s="24" t="str">
        <f t="shared" si="243"/>
        <v/>
      </c>
      <c r="BG112" s="24" t="str">
        <f t="shared" si="243"/>
        <v/>
      </c>
      <c r="BH112" s="24" t="str">
        <f t="shared" si="243"/>
        <v/>
      </c>
      <c r="BI112" s="24" t="str">
        <f t="shared" si="235"/>
        <v/>
      </c>
      <c r="BJ112" s="24" t="str">
        <f t="shared" si="235"/>
        <v/>
      </c>
      <c r="BK112" s="24" t="str">
        <f t="shared" si="235"/>
        <v/>
      </c>
      <c r="BL112" s="24" t="str">
        <f t="shared" ref="BL112:BN175" si="247">IF(AND(AS112&lt;&gt;"",AT112&lt;&gt;""),AC112-AB112,"")</f>
        <v/>
      </c>
      <c r="BM112" s="24" t="str">
        <f t="shared" si="247"/>
        <v/>
      </c>
      <c r="BN112" s="24" t="str">
        <f t="shared" si="247"/>
        <v/>
      </c>
      <c r="BO112" s="24">
        <f t="shared" si="151"/>
        <v>2.7430555555596481E-6</v>
      </c>
      <c r="BQ112" s="24">
        <f t="shared" si="152"/>
        <v>5.686342592592375E-5</v>
      </c>
      <c r="BR112" s="24" t="str">
        <f t="shared" si="153"/>
        <v/>
      </c>
      <c r="BS112" s="24">
        <f t="shared" si="154"/>
        <v>6.4120370370374102E-6</v>
      </c>
      <c r="BT112" s="24" t="str">
        <f t="shared" si="155"/>
        <v/>
      </c>
      <c r="BU112" s="24" t="str">
        <f t="shared" si="156"/>
        <v/>
      </c>
      <c r="BV112" s="24" t="str">
        <f t="shared" si="157"/>
        <v/>
      </c>
      <c r="BW112" s="24" t="str">
        <f t="shared" si="158"/>
        <v/>
      </c>
      <c r="BX112" s="24" t="str">
        <f t="shared" si="159"/>
        <v/>
      </c>
      <c r="BY112" s="24" t="str">
        <f t="shared" si="160"/>
        <v/>
      </c>
      <c r="BZ112" s="24" t="str">
        <f t="shared" si="161"/>
        <v/>
      </c>
      <c r="CA112" s="24" t="str">
        <f t="shared" si="162"/>
        <v/>
      </c>
      <c r="CB112" s="24" t="str">
        <f t="shared" si="163"/>
        <v/>
      </c>
      <c r="CC112" s="24" t="str">
        <f t="shared" si="164"/>
        <v/>
      </c>
      <c r="CD112" s="1">
        <f t="shared" si="165"/>
        <v>1</v>
      </c>
      <c r="CE112" s="1">
        <f t="shared" si="166"/>
        <v>2</v>
      </c>
      <c r="CF112" s="24">
        <f t="shared" si="167"/>
        <v>6.327546296296116E-5</v>
      </c>
      <c r="CG112" s="24">
        <f t="shared" si="168"/>
        <v>3.163773148148058E-5</v>
      </c>
      <c r="CH112" s="24">
        <f t="shared" si="169"/>
        <v>5.686342592592375E-5</v>
      </c>
      <c r="CI112" s="24">
        <f t="shared" si="170"/>
        <v>5.686342592592375E-5</v>
      </c>
      <c r="CJ112" s="24">
        <f t="shared" si="171"/>
        <v>6.4120370370374102E-6</v>
      </c>
      <c r="CM112" s="24" t="str">
        <f t="shared" si="172"/>
        <v/>
      </c>
      <c r="CN112" s="24">
        <f t="shared" si="173"/>
        <v>3.4259259259240837E-6</v>
      </c>
      <c r="CO112" s="24" t="str">
        <f t="shared" si="174"/>
        <v/>
      </c>
      <c r="CP112" s="24" t="str">
        <f t="shared" si="175"/>
        <v/>
      </c>
      <c r="CQ112" s="24" t="str">
        <f t="shared" si="176"/>
        <v/>
      </c>
      <c r="CR112" s="24" t="str">
        <f t="shared" si="177"/>
        <v/>
      </c>
      <c r="CS112" s="24" t="str">
        <f t="shared" si="178"/>
        <v/>
      </c>
      <c r="CT112" s="24" t="str">
        <f t="shared" si="179"/>
        <v/>
      </c>
      <c r="CU112" s="24" t="str">
        <f t="shared" si="180"/>
        <v/>
      </c>
      <c r="CV112" s="24" t="str">
        <f t="shared" si="181"/>
        <v/>
      </c>
      <c r="CW112" s="24" t="str">
        <f t="shared" si="182"/>
        <v/>
      </c>
      <c r="CX112" s="24" t="str">
        <f t="shared" si="183"/>
        <v/>
      </c>
      <c r="CY112" s="24">
        <f t="shared" si="184"/>
        <v>2.7430555555596481E-6</v>
      </c>
      <c r="CZ112" s="1">
        <f t="shared" si="185"/>
        <v>0</v>
      </c>
      <c r="DA112" s="1">
        <f t="shared" si="186"/>
        <v>2</v>
      </c>
      <c r="DB112" s="24">
        <f t="shared" si="187"/>
        <v>6.1689814814837318E-6</v>
      </c>
      <c r="DC112" s="24">
        <f t="shared" si="244"/>
        <v>3.0844907407418659E-6</v>
      </c>
      <c r="DD112" s="24">
        <f t="shared" si="188"/>
        <v>3.4259259259240837E-6</v>
      </c>
      <c r="DE112" s="24">
        <f t="shared" si="189"/>
        <v>3.4259259259240837E-6</v>
      </c>
      <c r="DF112" s="24">
        <f t="shared" si="190"/>
        <v>3.4259259259240837E-6</v>
      </c>
      <c r="DI112" s="24" t="str">
        <f t="shared" si="191"/>
        <v/>
      </c>
      <c r="DJ112" s="24" t="str">
        <f t="shared" si="192"/>
        <v/>
      </c>
      <c r="DK112" s="24" t="str">
        <f t="shared" si="193"/>
        <v/>
      </c>
      <c r="DL112" s="24" t="str">
        <f t="shared" si="194"/>
        <v/>
      </c>
      <c r="DM112" s="24" t="str">
        <f t="shared" si="195"/>
        <v/>
      </c>
      <c r="DN112" s="24" t="str">
        <f t="shared" si="196"/>
        <v/>
      </c>
      <c r="DO112" s="24" t="str">
        <f t="shared" si="197"/>
        <v/>
      </c>
      <c r="DP112" s="24" t="str">
        <f t="shared" si="198"/>
        <v/>
      </c>
      <c r="DQ112" s="24" t="str">
        <f t="shared" si="199"/>
        <v/>
      </c>
      <c r="DR112" s="24" t="str">
        <f t="shared" si="200"/>
        <v/>
      </c>
      <c r="DS112" s="24" t="str">
        <f t="shared" si="201"/>
        <v/>
      </c>
      <c r="DT112" s="24" t="str">
        <f t="shared" si="202"/>
        <v/>
      </c>
      <c r="DU112" s="24" t="str">
        <f t="shared" si="203"/>
        <v/>
      </c>
      <c r="DV112" s="1">
        <f t="shared" si="204"/>
        <v>0</v>
      </c>
      <c r="DW112" s="1">
        <f t="shared" si="205"/>
        <v>0</v>
      </c>
      <c r="DX112" s="24">
        <f t="shared" si="206"/>
        <v>0</v>
      </c>
      <c r="DY112" s="24" t="str">
        <f t="shared" si="245"/>
        <v/>
      </c>
      <c r="DZ112" s="24">
        <f t="shared" si="207"/>
        <v>0</v>
      </c>
      <c r="EA112" s="24" t="str">
        <f t="shared" si="208"/>
        <v/>
      </c>
      <c r="EB112" s="24" t="str">
        <f t="shared" si="209"/>
        <v/>
      </c>
      <c r="EE112" s="24" t="str">
        <f t="shared" si="210"/>
        <v/>
      </c>
      <c r="EF112" s="24" t="str">
        <f t="shared" si="211"/>
        <v/>
      </c>
      <c r="EG112" s="24" t="str">
        <f t="shared" si="212"/>
        <v/>
      </c>
      <c r="EH112" s="24" t="str">
        <f t="shared" si="213"/>
        <v/>
      </c>
      <c r="EI112" s="24" t="str">
        <f t="shared" si="214"/>
        <v/>
      </c>
      <c r="EJ112" s="24" t="str">
        <f t="shared" si="215"/>
        <v/>
      </c>
      <c r="EK112" s="24" t="str">
        <f t="shared" si="216"/>
        <v/>
      </c>
      <c r="EL112" s="24" t="str">
        <f t="shared" si="217"/>
        <v/>
      </c>
      <c r="EM112" s="24" t="str">
        <f t="shared" si="218"/>
        <v/>
      </c>
      <c r="EN112" s="24" t="str">
        <f t="shared" si="219"/>
        <v/>
      </c>
      <c r="EO112" s="24" t="str">
        <f t="shared" si="220"/>
        <v/>
      </c>
      <c r="EP112" s="24" t="str">
        <f t="shared" si="221"/>
        <v/>
      </c>
      <c r="EQ112" s="24" t="str">
        <f t="shared" si="222"/>
        <v/>
      </c>
      <c r="ER112" s="1">
        <f t="shared" si="223"/>
        <v>0</v>
      </c>
      <c r="ES112" s="1">
        <f t="shared" si="224"/>
        <v>0</v>
      </c>
      <c r="ET112" s="24">
        <f t="shared" si="225"/>
        <v>0</v>
      </c>
      <c r="EU112" s="24" t="str">
        <f t="shared" si="246"/>
        <v/>
      </c>
      <c r="EV112" s="24">
        <f t="shared" si="226"/>
        <v>0</v>
      </c>
      <c r="EW112" s="24" t="str">
        <f t="shared" si="227"/>
        <v/>
      </c>
      <c r="EX112" s="24" t="str">
        <f t="shared" si="228"/>
        <v/>
      </c>
      <c r="EZ112" s="24">
        <f t="shared" si="229"/>
        <v>6.9444444444444892E-5</v>
      </c>
      <c r="FA112" s="24">
        <f t="shared" si="230"/>
        <v>6.9444444444444444E-5</v>
      </c>
      <c r="FB112" s="40">
        <f t="shared" si="231"/>
        <v>-3.8640965427383378E-14</v>
      </c>
      <c r="FD112" s="24" t="str">
        <f t="shared" si="232"/>
        <v/>
      </c>
      <c r="FE112" s="24" t="str">
        <f t="shared" si="233"/>
        <v/>
      </c>
      <c r="FG112" s="49">
        <f>K112</f>
        <v>1</v>
      </c>
      <c r="FH112" s="8">
        <f>C112</f>
        <v>9.6999999999999993</v>
      </c>
      <c r="FI112" s="49">
        <f>L112</f>
        <v>1</v>
      </c>
      <c r="FJ112" s="49">
        <f t="shared" si="241"/>
        <v>0</v>
      </c>
      <c r="FK112" s="49">
        <f t="shared" si="241"/>
        <v>3</v>
      </c>
      <c r="FL112" s="51" t="str">
        <f t="shared" si="234"/>
        <v/>
      </c>
      <c r="FM112" s="49">
        <f t="shared" si="237"/>
        <v>1</v>
      </c>
      <c r="FN112" s="49">
        <f t="shared" si="237"/>
        <v>2</v>
      </c>
      <c r="FO112" s="51">
        <f t="shared" si="134"/>
        <v>5.4669999999998442</v>
      </c>
      <c r="FP112" s="51">
        <f t="shared" si="134"/>
        <v>2.7334999999999221</v>
      </c>
      <c r="FQ112" s="51">
        <f t="shared" si="134"/>
        <v>4.912999999999812</v>
      </c>
      <c r="FR112" s="51">
        <f t="shared" si="134"/>
        <v>4.912999999999812</v>
      </c>
      <c r="FS112" s="51">
        <f t="shared" si="134"/>
        <v>0.55400000000003224</v>
      </c>
      <c r="FT112" s="1">
        <f t="shared" si="238"/>
        <v>0</v>
      </c>
      <c r="FU112" s="1">
        <f t="shared" si="238"/>
        <v>2</v>
      </c>
      <c r="FV112" s="51">
        <f t="shared" si="236"/>
        <v>0.53300000000019443</v>
      </c>
      <c r="FW112" s="51">
        <f t="shared" si="236"/>
        <v>0.26650000000009721</v>
      </c>
      <c r="FX112" s="51">
        <f t="shared" si="236"/>
        <v>0.29599999999984083</v>
      </c>
      <c r="FY112" s="51">
        <f t="shared" si="236"/>
        <v>0.29599999999984083</v>
      </c>
      <c r="FZ112" s="51">
        <f t="shared" si="236"/>
        <v>0.29599999999984083</v>
      </c>
      <c r="GA112" s="1">
        <f t="shared" si="239"/>
        <v>0</v>
      </c>
      <c r="GB112" s="1">
        <f t="shared" si="239"/>
        <v>0</v>
      </c>
      <c r="GC112" s="51">
        <f t="shared" si="135"/>
        <v>0</v>
      </c>
      <c r="GD112" s="51" t="str">
        <f t="shared" si="135"/>
        <v/>
      </c>
      <c r="GE112" s="51">
        <f t="shared" si="135"/>
        <v>0</v>
      </c>
      <c r="GF112" s="51" t="str">
        <f t="shared" si="135"/>
        <v/>
      </c>
      <c r="GG112" s="51" t="str">
        <f t="shared" si="135"/>
        <v/>
      </c>
      <c r="GH112" s="1">
        <f t="shared" si="240"/>
        <v>0</v>
      </c>
      <c r="GI112" s="1">
        <f t="shared" si="240"/>
        <v>0</v>
      </c>
      <c r="GJ112" s="40">
        <f t="shared" si="136"/>
        <v>0</v>
      </c>
      <c r="GK112" s="40" t="str">
        <f t="shared" si="136"/>
        <v/>
      </c>
      <c r="GL112" s="40">
        <f t="shared" si="136"/>
        <v>0</v>
      </c>
      <c r="GM112" s="40" t="str">
        <f t="shared" si="136"/>
        <v/>
      </c>
      <c r="GN112" s="40" t="str">
        <f t="shared" si="136"/>
        <v/>
      </c>
    </row>
    <row r="113" spans="1:196" hidden="1" x14ac:dyDescent="0.25">
      <c r="A113">
        <v>3</v>
      </c>
      <c r="B113">
        <v>0</v>
      </c>
      <c r="C113">
        <v>18</v>
      </c>
      <c r="D113" s="11">
        <f t="shared" si="242"/>
        <v>5.7028935185185186E-3</v>
      </c>
      <c r="E113" s="11">
        <f t="shared" si="138"/>
        <v>5.5640046296296297E-3</v>
      </c>
      <c r="F113" s="1">
        <v>2</v>
      </c>
      <c r="G113" s="1" t="s">
        <v>283</v>
      </c>
      <c r="H113" s="5">
        <v>75</v>
      </c>
      <c r="I113" s="5"/>
      <c r="J113" s="5"/>
      <c r="K113" s="23">
        <f t="shared" si="139"/>
        <v>1</v>
      </c>
      <c r="L113" s="23">
        <f t="shared" si="140"/>
        <v>1</v>
      </c>
      <c r="M113" s="6">
        <f t="shared" si="141"/>
        <v>0</v>
      </c>
      <c r="N113" s="6">
        <f t="shared" si="142"/>
        <v>1</v>
      </c>
      <c r="O113" s="57">
        <f t="shared" si="143"/>
        <v>0</v>
      </c>
      <c r="P113" s="4">
        <v>5.4945601851851857E-3</v>
      </c>
      <c r="Q113" s="4"/>
      <c r="R113" s="4"/>
      <c r="S113" s="4"/>
      <c r="T113" s="16">
        <v>5.5134490740740734E-3</v>
      </c>
      <c r="U113" s="4">
        <v>5.5197453703703702E-3</v>
      </c>
      <c r="V113" s="4">
        <v>5.5598842592592601E-3</v>
      </c>
      <c r="W113" s="16"/>
      <c r="X113" s="4"/>
      <c r="Y113" s="4"/>
      <c r="Z113" s="16"/>
      <c r="AA113" s="4"/>
      <c r="AB113" s="4"/>
      <c r="AC113" s="16"/>
      <c r="AD113" s="4"/>
      <c r="AE113" s="4"/>
      <c r="AF113" s="4">
        <v>5.7037962962962971E-3</v>
      </c>
      <c r="AG113" s="4">
        <f t="shared" si="144"/>
        <v>5.5640046296296297E-3</v>
      </c>
      <c r="AH113" s="4" t="str">
        <f t="shared" si="145"/>
        <v>EB</v>
      </c>
      <c r="AI113" s="4" t="str">
        <f t="shared" si="132"/>
        <v>X</v>
      </c>
      <c r="AJ113" s="5" t="s">
        <v>282</v>
      </c>
      <c r="AK113" s="19" t="s">
        <v>286</v>
      </c>
      <c r="AL113" s="26" t="s">
        <v>282</v>
      </c>
      <c r="AM113" s="26" t="s">
        <v>286</v>
      </c>
      <c r="AN113" s="25"/>
      <c r="AO113" s="5"/>
      <c r="AP113" s="5"/>
      <c r="AQ113" s="19"/>
      <c r="AR113" s="5"/>
      <c r="AS113" s="5"/>
      <c r="AT113" s="19"/>
      <c r="AU113" s="5"/>
      <c r="AV113" s="5"/>
      <c r="AW113" s="1" t="str">
        <f t="shared" si="146"/>
        <v>street</v>
      </c>
      <c r="AY113" s="1">
        <f t="shared" si="147"/>
        <v>999</v>
      </c>
      <c r="AZ113" s="1">
        <f t="shared" si="133"/>
        <v>3</v>
      </c>
      <c r="BA113" s="1">
        <f t="shared" si="148"/>
        <v>3</v>
      </c>
      <c r="BB113" s="1">
        <f t="shared" si="149"/>
        <v>0</v>
      </c>
      <c r="BC113" s="24">
        <f t="shared" si="150"/>
        <v>1.8888888888887734E-5</v>
      </c>
      <c r="BD113" s="24">
        <f t="shared" si="243"/>
        <v>6.2962962962967786E-6</v>
      </c>
      <c r="BE113" s="24">
        <f t="shared" si="243"/>
        <v>4.0138888888889904E-5</v>
      </c>
      <c r="BF113" s="24" t="str">
        <f t="shared" si="243"/>
        <v/>
      </c>
      <c r="BG113" s="24" t="str">
        <f t="shared" si="243"/>
        <v/>
      </c>
      <c r="BH113" s="24" t="str">
        <f t="shared" si="243"/>
        <v/>
      </c>
      <c r="BI113" s="24" t="str">
        <f t="shared" si="243"/>
        <v/>
      </c>
      <c r="BJ113" s="24" t="str">
        <f t="shared" si="243"/>
        <v/>
      </c>
      <c r="BK113" s="24" t="str">
        <f t="shared" si="243"/>
        <v/>
      </c>
      <c r="BL113" s="24" t="str">
        <f t="shared" si="247"/>
        <v/>
      </c>
      <c r="BM113" s="24" t="str">
        <f t="shared" si="247"/>
        <v/>
      </c>
      <c r="BN113" s="24" t="str">
        <f t="shared" si="247"/>
        <v/>
      </c>
      <c r="BO113" s="24">
        <f t="shared" si="151"/>
        <v>4.1203703703696082E-6</v>
      </c>
      <c r="BQ113" s="24" t="str">
        <f t="shared" si="152"/>
        <v/>
      </c>
      <c r="BR113" s="24" t="str">
        <f t="shared" si="153"/>
        <v/>
      </c>
      <c r="BS113" s="24" t="str">
        <f t="shared" si="154"/>
        <v/>
      </c>
      <c r="BT113" s="24" t="str">
        <f t="shared" si="155"/>
        <v/>
      </c>
      <c r="BU113" s="24" t="str">
        <f t="shared" si="156"/>
        <v/>
      </c>
      <c r="BV113" s="24" t="str">
        <f t="shared" si="157"/>
        <v/>
      </c>
      <c r="BW113" s="24" t="str">
        <f t="shared" si="158"/>
        <v/>
      </c>
      <c r="BX113" s="24" t="str">
        <f t="shared" si="159"/>
        <v/>
      </c>
      <c r="BY113" s="24" t="str">
        <f t="shared" si="160"/>
        <v/>
      </c>
      <c r="BZ113" s="24" t="str">
        <f t="shared" si="161"/>
        <v/>
      </c>
      <c r="CA113" s="24" t="str">
        <f t="shared" si="162"/>
        <v/>
      </c>
      <c r="CB113" s="24" t="str">
        <f t="shared" si="163"/>
        <v/>
      </c>
      <c r="CC113" s="24" t="str">
        <f t="shared" si="164"/>
        <v/>
      </c>
      <c r="CD113" s="1">
        <f t="shared" si="165"/>
        <v>0</v>
      </c>
      <c r="CE113" s="1">
        <f t="shared" si="166"/>
        <v>0</v>
      </c>
      <c r="CF113" s="24">
        <f t="shared" si="167"/>
        <v>0</v>
      </c>
      <c r="CG113" s="24" t="str">
        <f t="shared" si="168"/>
        <v/>
      </c>
      <c r="CH113" s="24">
        <f t="shared" si="169"/>
        <v>0</v>
      </c>
      <c r="CI113" s="24" t="str">
        <f t="shared" si="170"/>
        <v/>
      </c>
      <c r="CJ113" s="24" t="str">
        <f t="shared" si="171"/>
        <v/>
      </c>
      <c r="CM113" s="24" t="str">
        <f t="shared" si="172"/>
        <v/>
      </c>
      <c r="CN113" s="24">
        <f t="shared" si="173"/>
        <v>6.2962962962967786E-6</v>
      </c>
      <c r="CO113" s="24" t="str">
        <f t="shared" si="174"/>
        <v/>
      </c>
      <c r="CP113" s="24" t="str">
        <f t="shared" si="175"/>
        <v/>
      </c>
      <c r="CQ113" s="24" t="str">
        <f t="shared" si="176"/>
        <v/>
      </c>
      <c r="CR113" s="24" t="str">
        <f t="shared" si="177"/>
        <v/>
      </c>
      <c r="CS113" s="24" t="str">
        <f t="shared" si="178"/>
        <v/>
      </c>
      <c r="CT113" s="24" t="str">
        <f t="shared" si="179"/>
        <v/>
      </c>
      <c r="CU113" s="24" t="str">
        <f t="shared" si="180"/>
        <v/>
      </c>
      <c r="CV113" s="24" t="str">
        <f t="shared" si="181"/>
        <v/>
      </c>
      <c r="CW113" s="24" t="str">
        <f t="shared" si="182"/>
        <v/>
      </c>
      <c r="CX113" s="24" t="str">
        <f t="shared" si="183"/>
        <v/>
      </c>
      <c r="CY113" s="24">
        <f t="shared" si="184"/>
        <v>4.1203703703696082E-6</v>
      </c>
      <c r="CZ113" s="1">
        <f t="shared" si="185"/>
        <v>0</v>
      </c>
      <c r="DA113" s="1">
        <f t="shared" si="186"/>
        <v>2</v>
      </c>
      <c r="DB113" s="24">
        <f t="shared" si="187"/>
        <v>1.0416666666666387E-5</v>
      </c>
      <c r="DC113" s="24">
        <f t="shared" si="244"/>
        <v>5.2083333333331934E-6</v>
      </c>
      <c r="DD113" s="24">
        <f t="shared" si="188"/>
        <v>6.2962962962967786E-6</v>
      </c>
      <c r="DE113" s="24">
        <f t="shared" si="189"/>
        <v>6.2962962962967786E-6</v>
      </c>
      <c r="DF113" s="24">
        <f t="shared" si="190"/>
        <v>6.2962962962967786E-6</v>
      </c>
      <c r="DI113" s="24">
        <f t="shared" si="191"/>
        <v>1.8888888888887734E-5</v>
      </c>
      <c r="DJ113" s="24" t="str">
        <f t="shared" si="192"/>
        <v/>
      </c>
      <c r="DK113" s="24">
        <f t="shared" si="193"/>
        <v>4.0138888888889904E-5</v>
      </c>
      <c r="DL113" s="24" t="str">
        <f t="shared" si="194"/>
        <v/>
      </c>
      <c r="DM113" s="24" t="str">
        <f t="shared" si="195"/>
        <v/>
      </c>
      <c r="DN113" s="24" t="str">
        <f t="shared" si="196"/>
        <v/>
      </c>
      <c r="DO113" s="24" t="str">
        <f t="shared" si="197"/>
        <v/>
      </c>
      <c r="DP113" s="24" t="str">
        <f t="shared" si="198"/>
        <v/>
      </c>
      <c r="DQ113" s="24" t="str">
        <f t="shared" si="199"/>
        <v/>
      </c>
      <c r="DR113" s="24" t="str">
        <f t="shared" si="200"/>
        <v/>
      </c>
      <c r="DS113" s="24" t="str">
        <f t="shared" si="201"/>
        <v/>
      </c>
      <c r="DT113" s="24" t="str">
        <f t="shared" si="202"/>
        <v/>
      </c>
      <c r="DU113" s="24" t="str">
        <f t="shared" si="203"/>
        <v/>
      </c>
      <c r="DV113" s="1">
        <f t="shared" si="204"/>
        <v>1</v>
      </c>
      <c r="DW113" s="1">
        <f t="shared" si="205"/>
        <v>2</v>
      </c>
      <c r="DX113" s="24">
        <f t="shared" si="206"/>
        <v>5.9027777777777637E-5</v>
      </c>
      <c r="DY113" s="24">
        <f t="shared" si="245"/>
        <v>2.9513888888888819E-5</v>
      </c>
      <c r="DZ113" s="24">
        <f t="shared" si="207"/>
        <v>4.0138888888889904E-5</v>
      </c>
      <c r="EA113" s="24">
        <f t="shared" si="208"/>
        <v>1.8888888888887734E-5</v>
      </c>
      <c r="EB113" s="24">
        <f t="shared" si="209"/>
        <v>4.0138888888889904E-5</v>
      </c>
      <c r="EE113" s="24" t="str">
        <f t="shared" si="210"/>
        <v/>
      </c>
      <c r="EF113" s="24" t="str">
        <f t="shared" si="211"/>
        <v/>
      </c>
      <c r="EG113" s="24" t="str">
        <f t="shared" si="212"/>
        <v/>
      </c>
      <c r="EH113" s="24" t="str">
        <f t="shared" si="213"/>
        <v/>
      </c>
      <c r="EI113" s="24" t="str">
        <f t="shared" si="214"/>
        <v/>
      </c>
      <c r="EJ113" s="24" t="str">
        <f t="shared" si="215"/>
        <v/>
      </c>
      <c r="EK113" s="24" t="str">
        <f t="shared" si="216"/>
        <v/>
      </c>
      <c r="EL113" s="24" t="str">
        <f t="shared" si="217"/>
        <v/>
      </c>
      <c r="EM113" s="24" t="str">
        <f t="shared" si="218"/>
        <v/>
      </c>
      <c r="EN113" s="24" t="str">
        <f t="shared" si="219"/>
        <v/>
      </c>
      <c r="EO113" s="24" t="str">
        <f t="shared" si="220"/>
        <v/>
      </c>
      <c r="EP113" s="24" t="str">
        <f t="shared" si="221"/>
        <v/>
      </c>
      <c r="EQ113" s="24" t="str">
        <f t="shared" si="222"/>
        <v/>
      </c>
      <c r="ER113" s="1">
        <f t="shared" si="223"/>
        <v>0</v>
      </c>
      <c r="ES113" s="1">
        <f t="shared" si="224"/>
        <v>0</v>
      </c>
      <c r="ET113" s="24">
        <f t="shared" si="225"/>
        <v>0</v>
      </c>
      <c r="EU113" s="24" t="str">
        <f t="shared" si="246"/>
        <v/>
      </c>
      <c r="EV113" s="24">
        <f t="shared" si="226"/>
        <v>0</v>
      </c>
      <c r="EW113" s="24" t="str">
        <f t="shared" si="227"/>
        <v/>
      </c>
      <c r="EX113" s="24" t="str">
        <f t="shared" si="228"/>
        <v/>
      </c>
      <c r="EZ113" s="24">
        <f t="shared" si="229"/>
        <v>6.9444444444444024E-5</v>
      </c>
      <c r="FA113" s="24">
        <f t="shared" si="230"/>
        <v>6.9444444444444444E-5</v>
      </c>
      <c r="FB113" s="40">
        <f t="shared" si="231"/>
        <v>3.6299088734814688E-14</v>
      </c>
      <c r="FD113" s="24" t="str">
        <f t="shared" si="232"/>
        <v/>
      </c>
      <c r="FE113" s="24" t="str">
        <f t="shared" si="233"/>
        <v/>
      </c>
      <c r="FG113" s="49">
        <f>K113</f>
        <v>1</v>
      </c>
      <c r="FH113" s="8">
        <f>C113</f>
        <v>18</v>
      </c>
      <c r="FI113" s="49">
        <f>L113</f>
        <v>1</v>
      </c>
      <c r="FJ113" s="49">
        <f t="shared" si="241"/>
        <v>999</v>
      </c>
      <c r="FK113" s="49">
        <f t="shared" si="241"/>
        <v>3</v>
      </c>
      <c r="FL113" s="51" t="str">
        <f t="shared" si="234"/>
        <v/>
      </c>
      <c r="FM113" s="49">
        <f t="shared" si="237"/>
        <v>0</v>
      </c>
      <c r="FN113" s="49">
        <f t="shared" si="237"/>
        <v>0</v>
      </c>
      <c r="FO113" s="51">
        <f t="shared" si="134"/>
        <v>0</v>
      </c>
      <c r="FP113" s="51" t="str">
        <f t="shared" si="134"/>
        <v/>
      </c>
      <c r="FQ113" s="51">
        <f t="shared" si="134"/>
        <v>0</v>
      </c>
      <c r="FR113" s="51" t="str">
        <f t="shared" si="134"/>
        <v/>
      </c>
      <c r="FS113" s="51" t="str">
        <f t="shared" si="134"/>
        <v/>
      </c>
      <c r="FT113" s="1">
        <f t="shared" si="238"/>
        <v>0</v>
      </c>
      <c r="FU113" s="1">
        <f t="shared" si="238"/>
        <v>2</v>
      </c>
      <c r="FV113" s="51">
        <f t="shared" si="236"/>
        <v>0.89999999999997582</v>
      </c>
      <c r="FW113" s="51">
        <f t="shared" si="236"/>
        <v>0.44999999999998791</v>
      </c>
      <c r="FX113" s="51">
        <f t="shared" si="236"/>
        <v>0.54400000000004167</v>
      </c>
      <c r="FY113" s="51">
        <f t="shared" si="236"/>
        <v>0.54400000000004167</v>
      </c>
      <c r="FZ113" s="51">
        <f t="shared" si="236"/>
        <v>0.54400000000004167</v>
      </c>
      <c r="GA113" s="1">
        <f t="shared" si="239"/>
        <v>1</v>
      </c>
      <c r="GB113" s="1">
        <f t="shared" si="239"/>
        <v>2</v>
      </c>
      <c r="GC113" s="51">
        <f t="shared" si="135"/>
        <v>5.0999999999999881</v>
      </c>
      <c r="GD113" s="51">
        <f t="shared" si="135"/>
        <v>2.549999999999994</v>
      </c>
      <c r="GE113" s="51">
        <f t="shared" si="135"/>
        <v>3.4680000000000879</v>
      </c>
      <c r="GF113" s="51">
        <f t="shared" si="135"/>
        <v>1.6319999999999002</v>
      </c>
      <c r="GG113" s="51">
        <f t="shared" si="135"/>
        <v>3.4680000000000879</v>
      </c>
      <c r="GH113" s="1">
        <f t="shared" si="240"/>
        <v>0</v>
      </c>
      <c r="GI113" s="1">
        <f t="shared" si="240"/>
        <v>0</v>
      </c>
      <c r="GJ113" s="40">
        <f t="shared" si="136"/>
        <v>0</v>
      </c>
      <c r="GK113" s="40" t="str">
        <f t="shared" si="136"/>
        <v/>
      </c>
      <c r="GL113" s="40">
        <f t="shared" si="136"/>
        <v>0</v>
      </c>
      <c r="GM113" s="40" t="str">
        <f t="shared" si="136"/>
        <v/>
      </c>
      <c r="GN113" s="40" t="str">
        <f t="shared" si="136"/>
        <v/>
      </c>
    </row>
    <row r="114" spans="1:196" hidden="1" x14ac:dyDescent="0.25">
      <c r="A114">
        <v>3</v>
      </c>
      <c r="B114">
        <v>0</v>
      </c>
      <c r="C114">
        <v>7.6</v>
      </c>
      <c r="D114" s="11">
        <f t="shared" si="242"/>
        <v>2.239767361111111E-2</v>
      </c>
      <c r="E114" s="11">
        <f t="shared" si="138"/>
        <v>2.2379155092592591E-2</v>
      </c>
      <c r="F114" s="1">
        <v>2</v>
      </c>
      <c r="G114" s="1" t="s">
        <v>283</v>
      </c>
      <c r="H114" s="5">
        <v>76</v>
      </c>
      <c r="I114" s="5"/>
      <c r="J114" s="5"/>
      <c r="K114" s="23">
        <f t="shared" si="139"/>
        <v>1</v>
      </c>
      <c r="L114" s="23">
        <f t="shared" si="140"/>
        <v>1</v>
      </c>
      <c r="M114" s="6">
        <f t="shared" si="141"/>
        <v>1</v>
      </c>
      <c r="N114" s="6">
        <f t="shared" si="142"/>
        <v>0</v>
      </c>
      <c r="O114" s="57">
        <f t="shared" si="143"/>
        <v>0</v>
      </c>
      <c r="P114" s="4">
        <v>2.2309710648148146E-2</v>
      </c>
      <c r="Q114" s="4"/>
      <c r="R114" s="4"/>
      <c r="S114" s="4">
        <v>2.2357349537037038E-2</v>
      </c>
      <c r="T114" s="16">
        <v>2.2357349537037038E-2</v>
      </c>
      <c r="U114" s="4">
        <v>2.2360891203703704E-2</v>
      </c>
      <c r="V114" s="4"/>
      <c r="W114" s="16"/>
      <c r="X114" s="4"/>
      <c r="Y114" s="4"/>
      <c r="Z114" s="16"/>
      <c r="AA114" s="4"/>
      <c r="AB114" s="4"/>
      <c r="AC114" s="16"/>
      <c r="AD114" s="4"/>
      <c r="AE114" s="4"/>
      <c r="AF114" s="4">
        <v>2.2397685185185187E-2</v>
      </c>
      <c r="AG114" s="4">
        <f t="shared" si="144"/>
        <v>2.2379155092592591E-2</v>
      </c>
      <c r="AH114" s="4" t="str">
        <f t="shared" si="145"/>
        <v>EB</v>
      </c>
      <c r="AI114" s="4" t="str">
        <f t="shared" si="132"/>
        <v>X</v>
      </c>
      <c r="AJ114" s="5" t="s">
        <v>280</v>
      </c>
      <c r="AK114" s="19" t="s">
        <v>286</v>
      </c>
      <c r="AL114" s="5" t="s">
        <v>280</v>
      </c>
      <c r="AM114" s="5"/>
      <c r="AN114" s="19"/>
      <c r="AO114" s="5"/>
      <c r="AP114" s="5"/>
      <c r="AQ114" s="19"/>
      <c r="AR114" s="5"/>
      <c r="AS114" s="5"/>
      <c r="AT114" s="19"/>
      <c r="AU114" s="5"/>
      <c r="AV114" s="5"/>
      <c r="AW114" s="1" t="str">
        <f t="shared" si="146"/>
        <v>ic</v>
      </c>
      <c r="AY114" s="1">
        <f t="shared" si="147"/>
        <v>0</v>
      </c>
      <c r="AZ114" s="1">
        <f t="shared" si="133"/>
        <v>2</v>
      </c>
      <c r="BA114" s="1">
        <f t="shared" si="148"/>
        <v>2</v>
      </c>
      <c r="BB114" s="1">
        <f t="shared" si="149"/>
        <v>0</v>
      </c>
      <c r="BC114" s="24">
        <f t="shared" si="150"/>
        <v>4.76388888888922E-5</v>
      </c>
      <c r="BD114" s="24">
        <f t="shared" si="243"/>
        <v>3.5416666666655827E-6</v>
      </c>
      <c r="BE114" s="24" t="str">
        <f t="shared" si="243"/>
        <v/>
      </c>
      <c r="BF114" s="24" t="str">
        <f t="shared" si="243"/>
        <v/>
      </c>
      <c r="BG114" s="24" t="str">
        <f t="shared" si="243"/>
        <v/>
      </c>
      <c r="BH114" s="24" t="str">
        <f t="shared" si="243"/>
        <v/>
      </c>
      <c r="BI114" s="24" t="str">
        <f t="shared" si="243"/>
        <v/>
      </c>
      <c r="BJ114" s="24" t="str">
        <f t="shared" si="243"/>
        <v/>
      </c>
      <c r="BK114" s="24" t="str">
        <f t="shared" si="243"/>
        <v/>
      </c>
      <c r="BL114" s="24" t="str">
        <f t="shared" si="247"/>
        <v/>
      </c>
      <c r="BM114" s="24" t="str">
        <f t="shared" si="247"/>
        <v/>
      </c>
      <c r="BN114" s="24" t="str">
        <f t="shared" si="247"/>
        <v/>
      </c>
      <c r="BO114" s="24">
        <f t="shared" si="151"/>
        <v>1.8263888888887109E-5</v>
      </c>
      <c r="BQ114" s="24">
        <f t="shared" si="152"/>
        <v>4.76388888888922E-5</v>
      </c>
      <c r="BR114" s="24" t="str">
        <f t="shared" si="153"/>
        <v/>
      </c>
      <c r="BS114" s="24" t="str">
        <f t="shared" si="154"/>
        <v/>
      </c>
      <c r="BT114" s="24" t="str">
        <f t="shared" si="155"/>
        <v/>
      </c>
      <c r="BU114" s="24" t="str">
        <f t="shared" si="156"/>
        <v/>
      </c>
      <c r="BV114" s="24" t="str">
        <f t="shared" si="157"/>
        <v/>
      </c>
      <c r="BW114" s="24" t="str">
        <f t="shared" si="158"/>
        <v/>
      </c>
      <c r="BX114" s="24" t="str">
        <f t="shared" si="159"/>
        <v/>
      </c>
      <c r="BY114" s="24" t="str">
        <f t="shared" si="160"/>
        <v/>
      </c>
      <c r="BZ114" s="24" t="str">
        <f t="shared" si="161"/>
        <v/>
      </c>
      <c r="CA114" s="24" t="str">
        <f t="shared" si="162"/>
        <v/>
      </c>
      <c r="CB114" s="24" t="str">
        <f t="shared" si="163"/>
        <v/>
      </c>
      <c r="CC114" s="24">
        <f t="shared" si="164"/>
        <v>1.8263888888887109E-5</v>
      </c>
      <c r="CD114" s="1">
        <f t="shared" si="165"/>
        <v>1</v>
      </c>
      <c r="CE114" s="1">
        <f t="shared" si="166"/>
        <v>2</v>
      </c>
      <c r="CF114" s="24">
        <f t="shared" si="167"/>
        <v>6.5902777777779309E-5</v>
      </c>
      <c r="CG114" s="24">
        <f t="shared" si="168"/>
        <v>3.2951388888889654E-5</v>
      </c>
      <c r="CH114" s="24">
        <f t="shared" si="169"/>
        <v>4.76388888888922E-5</v>
      </c>
      <c r="CI114" s="24">
        <f t="shared" si="170"/>
        <v>4.76388888888922E-5</v>
      </c>
      <c r="CJ114" s="24">
        <f t="shared" si="171"/>
        <v>1.8263888888887109E-5</v>
      </c>
      <c r="CM114" s="24" t="str">
        <f t="shared" si="172"/>
        <v/>
      </c>
      <c r="CN114" s="24">
        <f t="shared" si="173"/>
        <v>3.5416666666655827E-6</v>
      </c>
      <c r="CO114" s="24" t="str">
        <f t="shared" si="174"/>
        <v/>
      </c>
      <c r="CP114" s="24" t="str">
        <f t="shared" si="175"/>
        <v/>
      </c>
      <c r="CQ114" s="24" t="str">
        <f t="shared" si="176"/>
        <v/>
      </c>
      <c r="CR114" s="24" t="str">
        <f t="shared" si="177"/>
        <v/>
      </c>
      <c r="CS114" s="24" t="str">
        <f t="shared" si="178"/>
        <v/>
      </c>
      <c r="CT114" s="24" t="str">
        <f t="shared" si="179"/>
        <v/>
      </c>
      <c r="CU114" s="24" t="str">
        <f t="shared" si="180"/>
        <v/>
      </c>
      <c r="CV114" s="24" t="str">
        <f t="shared" si="181"/>
        <v/>
      </c>
      <c r="CW114" s="24" t="str">
        <f t="shared" si="182"/>
        <v/>
      </c>
      <c r="CX114" s="24" t="str">
        <f t="shared" si="183"/>
        <v/>
      </c>
      <c r="CY114" s="24" t="str">
        <f t="shared" si="184"/>
        <v/>
      </c>
      <c r="CZ114" s="1">
        <f t="shared" si="185"/>
        <v>0</v>
      </c>
      <c r="DA114" s="1">
        <f t="shared" si="186"/>
        <v>1</v>
      </c>
      <c r="DB114" s="24">
        <f t="shared" si="187"/>
        <v>3.5416666666655827E-6</v>
      </c>
      <c r="DC114" s="24">
        <f t="shared" si="244"/>
        <v>3.5416666666655827E-6</v>
      </c>
      <c r="DD114" s="24">
        <f t="shared" si="188"/>
        <v>3.5416666666655827E-6</v>
      </c>
      <c r="DE114" s="24">
        <f t="shared" si="189"/>
        <v>3.5416666666655827E-6</v>
      </c>
      <c r="DF114" s="24">
        <f t="shared" si="190"/>
        <v>3.5416666666655827E-6</v>
      </c>
      <c r="DI114" s="24" t="str">
        <f t="shared" si="191"/>
        <v/>
      </c>
      <c r="DJ114" s="24" t="str">
        <f t="shared" si="192"/>
        <v/>
      </c>
      <c r="DK114" s="24" t="str">
        <f t="shared" si="193"/>
        <v/>
      </c>
      <c r="DL114" s="24" t="str">
        <f t="shared" si="194"/>
        <v/>
      </c>
      <c r="DM114" s="24" t="str">
        <f t="shared" si="195"/>
        <v/>
      </c>
      <c r="DN114" s="24" t="str">
        <f t="shared" si="196"/>
        <v/>
      </c>
      <c r="DO114" s="24" t="str">
        <f t="shared" si="197"/>
        <v/>
      </c>
      <c r="DP114" s="24" t="str">
        <f t="shared" si="198"/>
        <v/>
      </c>
      <c r="DQ114" s="24" t="str">
        <f t="shared" si="199"/>
        <v/>
      </c>
      <c r="DR114" s="24" t="str">
        <f t="shared" si="200"/>
        <v/>
      </c>
      <c r="DS114" s="24" t="str">
        <f t="shared" si="201"/>
        <v/>
      </c>
      <c r="DT114" s="24" t="str">
        <f t="shared" si="202"/>
        <v/>
      </c>
      <c r="DU114" s="24" t="str">
        <f t="shared" si="203"/>
        <v/>
      </c>
      <c r="DV114" s="1">
        <f t="shared" si="204"/>
        <v>0</v>
      </c>
      <c r="DW114" s="1">
        <f t="shared" si="205"/>
        <v>0</v>
      </c>
      <c r="DX114" s="24">
        <f t="shared" si="206"/>
        <v>0</v>
      </c>
      <c r="DY114" s="24" t="str">
        <f t="shared" si="245"/>
        <v/>
      </c>
      <c r="DZ114" s="24">
        <f t="shared" si="207"/>
        <v>0</v>
      </c>
      <c r="EA114" s="24" t="str">
        <f t="shared" si="208"/>
        <v/>
      </c>
      <c r="EB114" s="24" t="str">
        <f t="shared" si="209"/>
        <v/>
      </c>
      <c r="EE114" s="24" t="str">
        <f t="shared" si="210"/>
        <v/>
      </c>
      <c r="EF114" s="24" t="str">
        <f t="shared" si="211"/>
        <v/>
      </c>
      <c r="EG114" s="24" t="str">
        <f t="shared" si="212"/>
        <v/>
      </c>
      <c r="EH114" s="24" t="str">
        <f t="shared" si="213"/>
        <v/>
      </c>
      <c r="EI114" s="24" t="str">
        <f t="shared" si="214"/>
        <v/>
      </c>
      <c r="EJ114" s="24" t="str">
        <f t="shared" si="215"/>
        <v/>
      </c>
      <c r="EK114" s="24" t="str">
        <f t="shared" si="216"/>
        <v/>
      </c>
      <c r="EL114" s="24" t="str">
        <f t="shared" si="217"/>
        <v/>
      </c>
      <c r="EM114" s="24" t="str">
        <f t="shared" si="218"/>
        <v/>
      </c>
      <c r="EN114" s="24" t="str">
        <f t="shared" si="219"/>
        <v/>
      </c>
      <c r="EO114" s="24" t="str">
        <f t="shared" si="220"/>
        <v/>
      </c>
      <c r="EP114" s="24" t="str">
        <f t="shared" si="221"/>
        <v/>
      </c>
      <c r="EQ114" s="24" t="str">
        <f t="shared" si="222"/>
        <v/>
      </c>
      <c r="ER114" s="1">
        <f t="shared" si="223"/>
        <v>0</v>
      </c>
      <c r="ES114" s="1">
        <f t="shared" si="224"/>
        <v>0</v>
      </c>
      <c r="ET114" s="24">
        <f t="shared" si="225"/>
        <v>0</v>
      </c>
      <c r="EU114" s="24" t="str">
        <f t="shared" si="246"/>
        <v/>
      </c>
      <c r="EV114" s="24">
        <f t="shared" si="226"/>
        <v>0</v>
      </c>
      <c r="EW114" s="24" t="str">
        <f t="shared" si="227"/>
        <v/>
      </c>
      <c r="EX114" s="24" t="str">
        <f t="shared" si="228"/>
        <v/>
      </c>
      <c r="EZ114" s="24">
        <f t="shared" si="229"/>
        <v>6.9444444444444892E-5</v>
      </c>
      <c r="FA114" s="24">
        <f t="shared" si="230"/>
        <v>6.9444444444444444E-5</v>
      </c>
      <c r="FB114" s="40">
        <f t="shared" si="231"/>
        <v>-3.8640965427383378E-14</v>
      </c>
      <c r="FD114" s="24" t="str">
        <f t="shared" si="232"/>
        <v/>
      </c>
      <c r="FE114" s="24" t="str">
        <f t="shared" si="233"/>
        <v/>
      </c>
      <c r="FG114" s="49">
        <f>K114</f>
        <v>1</v>
      </c>
      <c r="FH114" s="8">
        <f>C114</f>
        <v>7.6</v>
      </c>
      <c r="FI114" s="49">
        <f>L114</f>
        <v>1</v>
      </c>
      <c r="FJ114" s="49">
        <f t="shared" si="241"/>
        <v>0</v>
      </c>
      <c r="FK114" s="49">
        <f t="shared" si="241"/>
        <v>2</v>
      </c>
      <c r="FL114" s="51" t="str">
        <f t="shared" si="234"/>
        <v/>
      </c>
      <c r="FM114" s="49">
        <f t="shared" si="237"/>
        <v>1</v>
      </c>
      <c r="FN114" s="49">
        <f t="shared" si="237"/>
        <v>2</v>
      </c>
      <c r="FO114" s="51">
        <f t="shared" si="134"/>
        <v>5.6940000000001323</v>
      </c>
      <c r="FP114" s="51">
        <f t="shared" si="134"/>
        <v>2.8470000000000661</v>
      </c>
      <c r="FQ114" s="51">
        <f t="shared" si="134"/>
        <v>4.1160000000002857</v>
      </c>
      <c r="FR114" s="51">
        <f t="shared" si="134"/>
        <v>4.1160000000002857</v>
      </c>
      <c r="FS114" s="51">
        <f t="shared" si="134"/>
        <v>1.5779999999998462</v>
      </c>
      <c r="FT114" s="1">
        <f t="shared" si="238"/>
        <v>0</v>
      </c>
      <c r="FU114" s="1">
        <f t="shared" si="238"/>
        <v>1</v>
      </c>
      <c r="FV114" s="51">
        <f t="shared" si="236"/>
        <v>0.30599999999990635</v>
      </c>
      <c r="FW114" s="51">
        <f t="shared" si="236"/>
        <v>0.30599999999990635</v>
      </c>
      <c r="FX114" s="51">
        <f t="shared" si="236"/>
        <v>0.30599999999990635</v>
      </c>
      <c r="FY114" s="51">
        <f t="shared" si="236"/>
        <v>0.30599999999990635</v>
      </c>
      <c r="FZ114" s="51">
        <f t="shared" si="236"/>
        <v>0.30599999999990635</v>
      </c>
      <c r="GA114" s="1">
        <f t="shared" si="239"/>
        <v>0</v>
      </c>
      <c r="GB114" s="1">
        <f t="shared" si="239"/>
        <v>0</v>
      </c>
      <c r="GC114" s="51">
        <f t="shared" si="135"/>
        <v>0</v>
      </c>
      <c r="GD114" s="51" t="str">
        <f t="shared" si="135"/>
        <v/>
      </c>
      <c r="GE114" s="51">
        <f t="shared" si="135"/>
        <v>0</v>
      </c>
      <c r="GF114" s="51" t="str">
        <f t="shared" si="135"/>
        <v/>
      </c>
      <c r="GG114" s="51" t="str">
        <f t="shared" si="135"/>
        <v/>
      </c>
      <c r="GH114" s="1">
        <f t="shared" si="240"/>
        <v>0</v>
      </c>
      <c r="GI114" s="1">
        <f t="shared" si="240"/>
        <v>0</v>
      </c>
      <c r="GJ114" s="40">
        <f t="shared" si="136"/>
        <v>0</v>
      </c>
      <c r="GK114" s="40" t="str">
        <f t="shared" si="136"/>
        <v/>
      </c>
      <c r="GL114" s="40">
        <f t="shared" si="136"/>
        <v>0</v>
      </c>
      <c r="GM114" s="40" t="str">
        <f t="shared" si="136"/>
        <v/>
      </c>
      <c r="GN114" s="40" t="str">
        <f t="shared" si="136"/>
        <v/>
      </c>
    </row>
    <row r="115" spans="1:196" hidden="1" x14ac:dyDescent="0.25">
      <c r="A115">
        <v>3</v>
      </c>
      <c r="B115">
        <v>0</v>
      </c>
      <c r="C115">
        <v>8.4</v>
      </c>
      <c r="D115" s="11">
        <f t="shared" si="242"/>
        <v>2.9026608796296292E-2</v>
      </c>
      <c r="E115" s="11">
        <f t="shared" si="138"/>
        <v>2.8998831018518516E-2</v>
      </c>
      <c r="F115" s="1">
        <v>2</v>
      </c>
      <c r="G115" s="1" t="s">
        <v>283</v>
      </c>
      <c r="H115" s="5">
        <v>77</v>
      </c>
      <c r="I115" s="5"/>
      <c r="J115" s="5"/>
      <c r="K115" s="23">
        <f t="shared" si="139"/>
        <v>1</v>
      </c>
      <c r="L115" s="23">
        <f t="shared" si="140"/>
        <v>1</v>
      </c>
      <c r="M115" s="6">
        <f t="shared" si="141"/>
        <v>0</v>
      </c>
      <c r="N115" s="6">
        <f t="shared" si="142"/>
        <v>0</v>
      </c>
      <c r="O115" s="57">
        <f t="shared" si="143"/>
        <v>0</v>
      </c>
      <c r="P115" s="4">
        <v>2.8929386574074071E-2</v>
      </c>
      <c r="Q115" s="4">
        <v>2.8940601851851853E-2</v>
      </c>
      <c r="R115" s="4">
        <v>2.894197916666667E-2</v>
      </c>
      <c r="S115" s="4">
        <v>2.8979363425925928E-2</v>
      </c>
      <c r="T115" s="16">
        <v>2.894197916666667E-2</v>
      </c>
      <c r="U115" s="4">
        <v>2.8979363425925928E-2</v>
      </c>
      <c r="V115" s="4">
        <v>2.8988414351851854E-2</v>
      </c>
      <c r="W115" s="16"/>
      <c r="X115" s="4"/>
      <c r="Y115" s="4"/>
      <c r="Z115" s="16"/>
      <c r="AA115" s="4"/>
      <c r="AB115" s="4"/>
      <c r="AC115" s="16"/>
      <c r="AD115" s="4"/>
      <c r="AE115" s="4"/>
      <c r="AF115" s="4">
        <v>2.9028553240740742E-2</v>
      </c>
      <c r="AG115" s="4">
        <f t="shared" si="144"/>
        <v>2.8998831018518516E-2</v>
      </c>
      <c r="AH115" s="4" t="str">
        <f t="shared" si="145"/>
        <v>EB</v>
      </c>
      <c r="AI115" s="4" t="str">
        <f t="shared" si="132"/>
        <v>X</v>
      </c>
      <c r="AJ115" s="5" t="s">
        <v>282</v>
      </c>
      <c r="AK115" s="19" t="s">
        <v>280</v>
      </c>
      <c r="AL115" s="5" t="s">
        <v>286</v>
      </c>
      <c r="AM115" s="5" t="s">
        <v>280</v>
      </c>
      <c r="AN115" s="19"/>
      <c r="AO115" s="5"/>
      <c r="AP115" s="5"/>
      <c r="AQ115" s="19"/>
      <c r="AR115" s="5"/>
      <c r="AS115" s="5"/>
      <c r="AT115" s="19"/>
      <c r="AU115" s="5"/>
      <c r="AV115" s="5"/>
      <c r="AW115" s="1" t="str">
        <f t="shared" si="146"/>
        <v>ic</v>
      </c>
      <c r="AY115" s="1">
        <f t="shared" si="147"/>
        <v>1</v>
      </c>
      <c r="AZ115" s="1">
        <f t="shared" si="133"/>
        <v>3</v>
      </c>
      <c r="BA115" s="1">
        <f t="shared" si="148"/>
        <v>3</v>
      </c>
      <c r="BB115" s="1">
        <f t="shared" si="149"/>
        <v>0</v>
      </c>
      <c r="BC115" s="24">
        <f t="shared" si="150"/>
        <v>1.2592592592598761E-5</v>
      </c>
      <c r="BD115" s="24">
        <f t="shared" si="243"/>
        <v>3.738425925925784E-5</v>
      </c>
      <c r="BE115" s="24">
        <f t="shared" si="243"/>
        <v>9.0509259259262398E-6</v>
      </c>
      <c r="BF115" s="24" t="str">
        <f t="shared" si="243"/>
        <v/>
      </c>
      <c r="BG115" s="24" t="str">
        <f t="shared" si="243"/>
        <v/>
      </c>
      <c r="BH115" s="24" t="str">
        <f t="shared" si="243"/>
        <v/>
      </c>
      <c r="BI115" s="24" t="str">
        <f t="shared" si="243"/>
        <v/>
      </c>
      <c r="BJ115" s="24" t="str">
        <f t="shared" si="243"/>
        <v/>
      </c>
      <c r="BK115" s="24" t="str">
        <f t="shared" si="243"/>
        <v/>
      </c>
      <c r="BL115" s="24" t="str">
        <f t="shared" si="247"/>
        <v/>
      </c>
      <c r="BM115" s="24" t="str">
        <f t="shared" si="247"/>
        <v/>
      </c>
      <c r="BN115" s="24" t="str">
        <f t="shared" si="247"/>
        <v/>
      </c>
      <c r="BO115" s="24">
        <f t="shared" si="151"/>
        <v>1.041666666666205E-5</v>
      </c>
      <c r="BQ115" s="24" t="str">
        <f t="shared" si="152"/>
        <v/>
      </c>
      <c r="BR115" s="24">
        <f t="shared" si="153"/>
        <v>3.738425925925784E-5</v>
      </c>
      <c r="BS115" s="24" t="str">
        <f t="shared" si="154"/>
        <v/>
      </c>
      <c r="BT115" s="24" t="str">
        <f t="shared" si="155"/>
        <v/>
      </c>
      <c r="BU115" s="24" t="str">
        <f t="shared" si="156"/>
        <v/>
      </c>
      <c r="BV115" s="24" t="str">
        <f t="shared" si="157"/>
        <v/>
      </c>
      <c r="BW115" s="24" t="str">
        <f t="shared" si="158"/>
        <v/>
      </c>
      <c r="BX115" s="24" t="str">
        <f t="shared" si="159"/>
        <v/>
      </c>
      <c r="BY115" s="24" t="str">
        <f t="shared" si="160"/>
        <v/>
      </c>
      <c r="BZ115" s="24" t="str">
        <f t="shared" si="161"/>
        <v/>
      </c>
      <c r="CA115" s="24" t="str">
        <f t="shared" si="162"/>
        <v/>
      </c>
      <c r="CB115" s="24" t="str">
        <f t="shared" si="163"/>
        <v/>
      </c>
      <c r="CC115" s="24">
        <f t="shared" si="164"/>
        <v>1.041666666666205E-5</v>
      </c>
      <c r="CD115" s="1">
        <f t="shared" si="165"/>
        <v>0</v>
      </c>
      <c r="CE115" s="1">
        <f t="shared" si="166"/>
        <v>2</v>
      </c>
      <c r="CF115" s="24">
        <f t="shared" si="167"/>
        <v>4.780092592591989E-5</v>
      </c>
      <c r="CG115" s="24">
        <f t="shared" si="168"/>
        <v>2.3900462962959945E-5</v>
      </c>
      <c r="CH115" s="24">
        <f t="shared" si="169"/>
        <v>3.738425925925784E-5</v>
      </c>
      <c r="CI115" s="24">
        <f t="shared" si="170"/>
        <v>3.738425925925784E-5</v>
      </c>
      <c r="CJ115" s="24">
        <f t="shared" si="171"/>
        <v>3.738425925925784E-5</v>
      </c>
      <c r="CM115" s="24" t="str">
        <f t="shared" si="172"/>
        <v/>
      </c>
      <c r="CN115" s="24" t="str">
        <f t="shared" si="173"/>
        <v/>
      </c>
      <c r="CO115" s="24">
        <f t="shared" si="174"/>
        <v>9.0509259259262398E-6</v>
      </c>
      <c r="CP115" s="24" t="str">
        <f t="shared" si="175"/>
        <v/>
      </c>
      <c r="CQ115" s="24" t="str">
        <f t="shared" si="176"/>
        <v/>
      </c>
      <c r="CR115" s="24" t="str">
        <f t="shared" si="177"/>
        <v/>
      </c>
      <c r="CS115" s="24" t="str">
        <f t="shared" si="178"/>
        <v/>
      </c>
      <c r="CT115" s="24" t="str">
        <f t="shared" si="179"/>
        <v/>
      </c>
      <c r="CU115" s="24" t="str">
        <f t="shared" si="180"/>
        <v/>
      </c>
      <c r="CV115" s="24" t="str">
        <f t="shared" si="181"/>
        <v/>
      </c>
      <c r="CW115" s="24" t="str">
        <f t="shared" si="182"/>
        <v/>
      </c>
      <c r="CX115" s="24" t="str">
        <f t="shared" si="183"/>
        <v/>
      </c>
      <c r="CY115" s="24" t="str">
        <f t="shared" si="184"/>
        <v/>
      </c>
      <c r="CZ115" s="1">
        <f t="shared" si="185"/>
        <v>0</v>
      </c>
      <c r="DA115" s="1">
        <f t="shared" si="186"/>
        <v>1</v>
      </c>
      <c r="DB115" s="24">
        <f t="shared" si="187"/>
        <v>9.0509259259262398E-6</v>
      </c>
      <c r="DC115" s="24">
        <f t="shared" si="244"/>
        <v>9.0509259259262398E-6</v>
      </c>
      <c r="DD115" s="24">
        <f t="shared" si="188"/>
        <v>9.0509259259262398E-6</v>
      </c>
      <c r="DE115" s="24">
        <f t="shared" si="189"/>
        <v>9.0509259259262398E-6</v>
      </c>
      <c r="DF115" s="24">
        <f t="shared" si="190"/>
        <v>9.0509259259262398E-6</v>
      </c>
      <c r="DI115" s="24">
        <f t="shared" si="191"/>
        <v>1.2592592592598761E-5</v>
      </c>
      <c r="DJ115" s="24" t="str">
        <f t="shared" si="192"/>
        <v/>
      </c>
      <c r="DK115" s="24" t="str">
        <f t="shared" si="193"/>
        <v/>
      </c>
      <c r="DL115" s="24" t="str">
        <f t="shared" si="194"/>
        <v/>
      </c>
      <c r="DM115" s="24" t="str">
        <f t="shared" si="195"/>
        <v/>
      </c>
      <c r="DN115" s="24" t="str">
        <f t="shared" si="196"/>
        <v/>
      </c>
      <c r="DO115" s="24" t="str">
        <f t="shared" si="197"/>
        <v/>
      </c>
      <c r="DP115" s="24" t="str">
        <f t="shared" si="198"/>
        <v/>
      </c>
      <c r="DQ115" s="24" t="str">
        <f t="shared" si="199"/>
        <v/>
      </c>
      <c r="DR115" s="24" t="str">
        <f t="shared" si="200"/>
        <v/>
      </c>
      <c r="DS115" s="24" t="str">
        <f t="shared" si="201"/>
        <v/>
      </c>
      <c r="DT115" s="24" t="str">
        <f t="shared" si="202"/>
        <v/>
      </c>
      <c r="DU115" s="24" t="str">
        <f t="shared" si="203"/>
        <v/>
      </c>
      <c r="DV115" s="1">
        <f t="shared" si="204"/>
        <v>1</v>
      </c>
      <c r="DW115" s="1">
        <f t="shared" si="205"/>
        <v>1</v>
      </c>
      <c r="DX115" s="24">
        <f t="shared" si="206"/>
        <v>1.2592592592598761E-5</v>
      </c>
      <c r="DY115" s="24">
        <f t="shared" si="245"/>
        <v>1.2592592592598761E-5</v>
      </c>
      <c r="DZ115" s="24">
        <f t="shared" si="207"/>
        <v>1.2592592592598761E-5</v>
      </c>
      <c r="EA115" s="24">
        <f t="shared" si="208"/>
        <v>1.2592592592598761E-5</v>
      </c>
      <c r="EB115" s="24" t="str">
        <f t="shared" si="209"/>
        <v/>
      </c>
      <c r="EE115" s="24" t="str">
        <f t="shared" si="210"/>
        <v/>
      </c>
      <c r="EF115" s="24" t="str">
        <f t="shared" si="211"/>
        <v/>
      </c>
      <c r="EG115" s="24" t="str">
        <f t="shared" si="212"/>
        <v/>
      </c>
      <c r="EH115" s="24" t="str">
        <f t="shared" si="213"/>
        <v/>
      </c>
      <c r="EI115" s="24" t="str">
        <f t="shared" si="214"/>
        <v/>
      </c>
      <c r="EJ115" s="24" t="str">
        <f t="shared" si="215"/>
        <v/>
      </c>
      <c r="EK115" s="24" t="str">
        <f t="shared" si="216"/>
        <v/>
      </c>
      <c r="EL115" s="24" t="str">
        <f t="shared" si="217"/>
        <v/>
      </c>
      <c r="EM115" s="24" t="str">
        <f t="shared" si="218"/>
        <v/>
      </c>
      <c r="EN115" s="24" t="str">
        <f t="shared" si="219"/>
        <v/>
      </c>
      <c r="EO115" s="24" t="str">
        <f t="shared" si="220"/>
        <v/>
      </c>
      <c r="EP115" s="24" t="str">
        <f t="shared" si="221"/>
        <v/>
      </c>
      <c r="EQ115" s="24" t="str">
        <f t="shared" si="222"/>
        <v/>
      </c>
      <c r="ER115" s="1">
        <f t="shared" si="223"/>
        <v>0</v>
      </c>
      <c r="ES115" s="1">
        <f t="shared" si="224"/>
        <v>0</v>
      </c>
      <c r="ET115" s="24">
        <f t="shared" si="225"/>
        <v>0</v>
      </c>
      <c r="EU115" s="24" t="str">
        <f t="shared" si="246"/>
        <v/>
      </c>
      <c r="EV115" s="24">
        <f t="shared" si="226"/>
        <v>0</v>
      </c>
      <c r="EW115" s="24" t="str">
        <f t="shared" si="227"/>
        <v/>
      </c>
      <c r="EX115" s="24" t="str">
        <f t="shared" si="228"/>
        <v/>
      </c>
      <c r="EZ115" s="24">
        <f t="shared" si="229"/>
        <v>6.9444444444444892E-5</v>
      </c>
      <c r="FA115" s="24">
        <f t="shared" si="230"/>
        <v>6.9444444444444444E-5</v>
      </c>
      <c r="FB115" s="40">
        <f t="shared" si="231"/>
        <v>-3.8640965427383378E-14</v>
      </c>
      <c r="FD115" s="24">
        <f t="shared" si="232"/>
        <v>1.2592592592598761E-5</v>
      </c>
      <c r="FE115" s="24">
        <f t="shared" si="233"/>
        <v>1.377314814816899E-6</v>
      </c>
      <c r="FG115" s="49">
        <f>K115</f>
        <v>1</v>
      </c>
      <c r="FH115" s="8">
        <f>C115</f>
        <v>8.4</v>
      </c>
      <c r="FI115" s="49">
        <f>L115</f>
        <v>1</v>
      </c>
      <c r="FJ115" s="49">
        <f t="shared" si="241"/>
        <v>1</v>
      </c>
      <c r="FK115" s="49">
        <f t="shared" si="241"/>
        <v>3</v>
      </c>
      <c r="FL115" s="51">
        <f t="shared" si="234"/>
        <v>1.088000000000533</v>
      </c>
      <c r="FM115" s="49">
        <f t="shared" si="237"/>
        <v>0</v>
      </c>
      <c r="FN115" s="49">
        <f t="shared" si="237"/>
        <v>2</v>
      </c>
      <c r="FO115" s="51">
        <f t="shared" si="134"/>
        <v>4.1299999999994785</v>
      </c>
      <c r="FP115" s="51">
        <f t="shared" si="134"/>
        <v>2.0649999999997393</v>
      </c>
      <c r="FQ115" s="51">
        <f t="shared" si="134"/>
        <v>3.2299999999998774</v>
      </c>
      <c r="FR115" s="51">
        <f t="shared" si="134"/>
        <v>3.2299999999998774</v>
      </c>
      <c r="FS115" s="51">
        <f t="shared" si="134"/>
        <v>3.2299999999998774</v>
      </c>
      <c r="FT115" s="1">
        <f t="shared" si="238"/>
        <v>0</v>
      </c>
      <c r="FU115" s="1">
        <f t="shared" si="238"/>
        <v>1</v>
      </c>
      <c r="FV115" s="51">
        <f t="shared" si="236"/>
        <v>0.78200000000002712</v>
      </c>
      <c r="FW115" s="51">
        <f t="shared" si="236"/>
        <v>0.78200000000002712</v>
      </c>
      <c r="FX115" s="51">
        <f t="shared" si="236"/>
        <v>0.78200000000002712</v>
      </c>
      <c r="FY115" s="51">
        <f t="shared" si="236"/>
        <v>0.78200000000002712</v>
      </c>
      <c r="FZ115" s="51">
        <f t="shared" si="236"/>
        <v>0.78200000000002712</v>
      </c>
      <c r="GA115" s="1">
        <f t="shared" si="239"/>
        <v>1</v>
      </c>
      <c r="GB115" s="1">
        <f t="shared" si="239"/>
        <v>1</v>
      </c>
      <c r="GC115" s="51">
        <f t="shared" si="135"/>
        <v>1.088000000000533</v>
      </c>
      <c r="GD115" s="51">
        <f t="shared" si="135"/>
        <v>1.088000000000533</v>
      </c>
      <c r="GE115" s="51">
        <f t="shared" si="135"/>
        <v>1.088000000000533</v>
      </c>
      <c r="GF115" s="51">
        <f t="shared" si="135"/>
        <v>1.088000000000533</v>
      </c>
      <c r="GG115" s="51" t="str">
        <f t="shared" si="135"/>
        <v/>
      </c>
      <c r="GH115" s="1">
        <f t="shared" si="240"/>
        <v>0</v>
      </c>
      <c r="GI115" s="1">
        <f t="shared" si="240"/>
        <v>0</v>
      </c>
      <c r="GJ115" s="40">
        <f t="shared" si="136"/>
        <v>0</v>
      </c>
      <c r="GK115" s="40" t="str">
        <f t="shared" si="136"/>
        <v/>
      </c>
      <c r="GL115" s="40">
        <f t="shared" si="136"/>
        <v>0</v>
      </c>
      <c r="GM115" s="40" t="str">
        <f t="shared" si="136"/>
        <v/>
      </c>
      <c r="GN115" s="40" t="str">
        <f t="shared" si="136"/>
        <v/>
      </c>
    </row>
    <row r="116" spans="1:196" x14ac:dyDescent="0.25">
      <c r="A116">
        <v>2</v>
      </c>
      <c r="B116">
        <v>2</v>
      </c>
      <c r="D116" s="11"/>
      <c r="E116" s="11"/>
      <c r="F116" s="1">
        <v>2</v>
      </c>
      <c r="G116" s="1" t="s">
        <v>283</v>
      </c>
      <c r="H116" s="5">
        <v>78</v>
      </c>
      <c r="I116" s="5"/>
      <c r="J116" s="5" t="s">
        <v>341</v>
      </c>
      <c r="K116" s="23">
        <f t="shared" si="139"/>
        <v>0</v>
      </c>
      <c r="L116" s="23"/>
      <c r="M116" s="6"/>
      <c r="N116" s="6"/>
      <c r="O116" s="57"/>
      <c r="P116" s="4"/>
      <c r="Q116" s="4"/>
      <c r="R116" s="4"/>
      <c r="S116" s="4"/>
      <c r="T116" s="16"/>
      <c r="U116" s="4"/>
      <c r="V116" s="4"/>
      <c r="W116" s="16"/>
      <c r="X116" s="4"/>
      <c r="Y116" s="4"/>
      <c r="Z116" s="16"/>
      <c r="AA116" s="4"/>
      <c r="AB116" s="4"/>
      <c r="AC116" s="16"/>
      <c r="AD116" s="4"/>
      <c r="AE116" s="4"/>
      <c r="AF116" s="4"/>
      <c r="AG116" s="4"/>
      <c r="AH116" s="4"/>
      <c r="AI116" s="4"/>
      <c r="AJ116" s="5"/>
      <c r="AK116" s="19"/>
      <c r="AL116" s="5"/>
      <c r="AM116" s="5"/>
      <c r="AN116" s="19"/>
      <c r="AO116" s="5"/>
      <c r="AP116" s="5"/>
      <c r="AQ116" s="19"/>
      <c r="AR116" s="5"/>
      <c r="AS116" s="5"/>
      <c r="AT116" s="19"/>
      <c r="AU116" s="5"/>
      <c r="AV116" s="5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F116" s="24"/>
      <c r="CG116" s="24"/>
      <c r="CH116" s="24"/>
      <c r="CI116" s="24"/>
      <c r="CJ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DB116" s="24"/>
      <c r="DC116" s="24"/>
      <c r="DD116" s="24"/>
      <c r="DE116" s="24"/>
      <c r="DF116" s="24"/>
      <c r="DI116" s="24"/>
      <c r="DJ116" s="24"/>
      <c r="DK116" s="24"/>
      <c r="DL116" s="24"/>
      <c r="DM116" s="24"/>
      <c r="DN116" s="24"/>
      <c r="DO116" s="24"/>
      <c r="DP116" s="24"/>
      <c r="DQ116" s="24"/>
      <c r="DR116" s="24"/>
      <c r="DS116" s="24"/>
      <c r="DT116" s="24"/>
      <c r="DU116" s="24"/>
      <c r="DX116" s="24"/>
      <c r="DY116" s="24"/>
      <c r="DZ116" s="24"/>
      <c r="EA116" s="24"/>
      <c r="EB116" s="24"/>
      <c r="EE116" s="24"/>
      <c r="EF116" s="24"/>
      <c r="EG116" s="24"/>
      <c r="EH116" s="24"/>
      <c r="EI116" s="24"/>
      <c r="EJ116" s="24"/>
      <c r="EK116" s="24"/>
      <c r="EL116" s="24"/>
      <c r="EM116" s="24"/>
      <c r="EN116" s="24"/>
      <c r="EO116" s="24"/>
      <c r="EP116" s="24"/>
      <c r="EQ116" s="24"/>
      <c r="ET116" s="24"/>
      <c r="EU116" s="24"/>
      <c r="EV116" s="24"/>
      <c r="EW116" s="24"/>
      <c r="EX116" s="24"/>
      <c r="EZ116" s="24"/>
      <c r="FA116" s="24"/>
      <c r="FB116" s="40"/>
      <c r="FD116" s="24"/>
      <c r="FE116" s="24"/>
      <c r="FG116" s="49"/>
      <c r="FH116" s="8"/>
      <c r="FI116" s="49"/>
      <c r="FJ116" s="49"/>
      <c r="FK116" s="49"/>
      <c r="FL116" s="51"/>
      <c r="FM116" s="49"/>
      <c r="FN116" s="49"/>
      <c r="FO116" s="51"/>
      <c r="FP116" s="51"/>
      <c r="FQ116" s="51"/>
      <c r="FR116" s="51"/>
      <c r="FS116" s="51"/>
      <c r="FV116" s="51"/>
      <c r="FW116" s="51"/>
      <c r="FX116" s="51"/>
      <c r="FY116" s="51"/>
      <c r="FZ116" s="51"/>
      <c r="GC116" s="51"/>
      <c r="GD116" s="51"/>
      <c r="GE116" s="51"/>
      <c r="GF116" s="51"/>
      <c r="GG116" s="51"/>
      <c r="GJ116" s="40"/>
      <c r="GK116" s="40"/>
      <c r="GL116" s="40"/>
      <c r="GM116" s="40"/>
      <c r="GN116" s="40"/>
    </row>
    <row r="117" spans="1:196" s="42" customFormat="1" hidden="1" x14ac:dyDescent="0.25">
      <c r="A117" s="30">
        <v>3</v>
      </c>
      <c r="B117" s="30">
        <v>3</v>
      </c>
      <c r="C117" s="30"/>
      <c r="D117" s="11" t="str">
        <f t="shared" si="242"/>
        <v/>
      </c>
      <c r="E117" s="11">
        <f t="shared" si="138"/>
        <v>2.7989803240740744E-2</v>
      </c>
      <c r="F117" s="42">
        <v>2</v>
      </c>
      <c r="G117" s="42" t="s">
        <v>283</v>
      </c>
      <c r="H117" s="47">
        <v>79</v>
      </c>
      <c r="I117" s="47"/>
      <c r="J117" s="47" t="s">
        <v>285</v>
      </c>
      <c r="K117" s="23">
        <f t="shared" si="139"/>
        <v>1</v>
      </c>
      <c r="L117" s="23">
        <f t="shared" si="140"/>
        <v>0</v>
      </c>
      <c r="M117" s="6">
        <f t="shared" si="141"/>
        <v>0</v>
      </c>
      <c r="N117" s="6">
        <f t="shared" si="142"/>
        <v>1</v>
      </c>
      <c r="O117" s="57">
        <f t="shared" si="143"/>
        <v>0</v>
      </c>
      <c r="P117" s="43">
        <v>2.7920358796296299E-2</v>
      </c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 t="s">
        <v>343</v>
      </c>
      <c r="AG117" s="43">
        <f t="shared" si="144"/>
        <v>2.7989803240740744E-2</v>
      </c>
      <c r="AH117" s="43" t="str">
        <f t="shared" si="145"/>
        <v>EB</v>
      </c>
      <c r="AI117" s="43" t="e">
        <f>IF(ABS(AG117-AF117)&gt;(1/86400),"X","")</f>
        <v>#VALUE!</v>
      </c>
      <c r="AJ117" s="47" t="s">
        <v>282</v>
      </c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2" t="str">
        <f t="shared" si="146"/>
        <v>surt</v>
      </c>
      <c r="AY117" s="42">
        <f t="shared" si="147"/>
        <v>999</v>
      </c>
      <c r="AZ117" s="42">
        <f t="shared" si="133"/>
        <v>0</v>
      </c>
      <c r="BA117" s="42">
        <f t="shared" si="148"/>
        <v>0</v>
      </c>
      <c r="BB117" s="42">
        <f t="shared" si="149"/>
        <v>0</v>
      </c>
      <c r="BC117" s="45">
        <f t="shared" si="150"/>
        <v>6.9444444444444892E-5</v>
      </c>
      <c r="BD117" s="45" t="str">
        <f t="shared" si="243"/>
        <v/>
      </c>
      <c r="BE117" s="45" t="str">
        <f t="shared" si="243"/>
        <v/>
      </c>
      <c r="BF117" s="45" t="str">
        <f t="shared" si="243"/>
        <v/>
      </c>
      <c r="BG117" s="45" t="str">
        <f t="shared" si="243"/>
        <v/>
      </c>
      <c r="BH117" s="45" t="str">
        <f t="shared" si="243"/>
        <v/>
      </c>
      <c r="BI117" s="45" t="str">
        <f t="shared" si="243"/>
        <v/>
      </c>
      <c r="BJ117" s="45" t="str">
        <f t="shared" si="243"/>
        <v/>
      </c>
      <c r="BK117" s="45" t="str">
        <f t="shared" si="243"/>
        <v/>
      </c>
      <c r="BL117" s="45" t="str">
        <f t="shared" si="247"/>
        <v/>
      </c>
      <c r="BM117" s="45" t="str">
        <f t="shared" si="247"/>
        <v/>
      </c>
      <c r="BN117" s="45" t="str">
        <f t="shared" si="247"/>
        <v/>
      </c>
      <c r="BO117" s="45" t="str">
        <f t="shared" si="151"/>
        <v/>
      </c>
      <c r="BQ117" s="45" t="str">
        <f t="shared" si="152"/>
        <v/>
      </c>
      <c r="BR117" s="45" t="str">
        <f t="shared" si="153"/>
        <v/>
      </c>
      <c r="BS117" s="45" t="str">
        <f t="shared" si="154"/>
        <v/>
      </c>
      <c r="BT117" s="45" t="str">
        <f t="shared" si="155"/>
        <v/>
      </c>
      <c r="BU117" s="45" t="str">
        <f t="shared" si="156"/>
        <v/>
      </c>
      <c r="BV117" s="45" t="str">
        <f t="shared" si="157"/>
        <v/>
      </c>
      <c r="BW117" s="45" t="str">
        <f t="shared" si="158"/>
        <v/>
      </c>
      <c r="BX117" s="45" t="str">
        <f t="shared" si="159"/>
        <v/>
      </c>
      <c r="BY117" s="45" t="str">
        <f t="shared" si="160"/>
        <v/>
      </c>
      <c r="BZ117" s="45" t="str">
        <f t="shared" si="161"/>
        <v/>
      </c>
      <c r="CA117" s="45" t="str">
        <f t="shared" si="162"/>
        <v/>
      </c>
      <c r="CB117" s="45" t="str">
        <f t="shared" si="163"/>
        <v/>
      </c>
      <c r="CC117" s="45" t="str">
        <f t="shared" si="164"/>
        <v/>
      </c>
      <c r="CD117" s="42">
        <f t="shared" si="165"/>
        <v>0</v>
      </c>
      <c r="CE117" s="42">
        <f t="shared" si="166"/>
        <v>0</v>
      </c>
      <c r="CF117" s="45">
        <f t="shared" si="167"/>
        <v>0</v>
      </c>
      <c r="CG117" s="45" t="str">
        <f t="shared" si="168"/>
        <v/>
      </c>
      <c r="CH117" s="45">
        <f t="shared" si="169"/>
        <v>0</v>
      </c>
      <c r="CI117" s="45" t="str">
        <f t="shared" si="170"/>
        <v/>
      </c>
      <c r="CJ117" s="45" t="str">
        <f t="shared" si="171"/>
        <v/>
      </c>
      <c r="CM117" s="45" t="str">
        <f t="shared" si="172"/>
        <v/>
      </c>
      <c r="CN117" s="45" t="str">
        <f t="shared" si="173"/>
        <v/>
      </c>
      <c r="CO117" s="45" t="str">
        <f t="shared" si="174"/>
        <v/>
      </c>
      <c r="CP117" s="45" t="str">
        <f t="shared" si="175"/>
        <v/>
      </c>
      <c r="CQ117" s="45" t="str">
        <f t="shared" si="176"/>
        <v/>
      </c>
      <c r="CR117" s="45" t="str">
        <f t="shared" si="177"/>
        <v/>
      </c>
      <c r="CS117" s="45" t="str">
        <f t="shared" si="178"/>
        <v/>
      </c>
      <c r="CT117" s="45" t="str">
        <f t="shared" si="179"/>
        <v/>
      </c>
      <c r="CU117" s="45" t="str">
        <f t="shared" si="180"/>
        <v/>
      </c>
      <c r="CV117" s="45" t="str">
        <f t="shared" si="181"/>
        <v/>
      </c>
      <c r="CW117" s="45" t="str">
        <f t="shared" si="182"/>
        <v/>
      </c>
      <c r="CX117" s="45" t="str">
        <f t="shared" si="183"/>
        <v/>
      </c>
      <c r="CY117" s="45" t="str">
        <f t="shared" si="184"/>
        <v/>
      </c>
      <c r="CZ117" s="42">
        <f t="shared" si="185"/>
        <v>0</v>
      </c>
      <c r="DA117" s="42">
        <f t="shared" si="186"/>
        <v>0</v>
      </c>
      <c r="DB117" s="45">
        <f t="shared" si="187"/>
        <v>0</v>
      </c>
      <c r="DC117" s="45" t="str">
        <f t="shared" si="244"/>
        <v/>
      </c>
      <c r="DD117" s="45">
        <f t="shared" si="188"/>
        <v>0</v>
      </c>
      <c r="DE117" s="45" t="str">
        <f t="shared" si="189"/>
        <v/>
      </c>
      <c r="DF117" s="45" t="str">
        <f t="shared" si="190"/>
        <v/>
      </c>
      <c r="DI117" s="45">
        <f t="shared" si="191"/>
        <v>6.9444444444444892E-5</v>
      </c>
      <c r="DJ117" s="45" t="str">
        <f t="shared" si="192"/>
        <v/>
      </c>
      <c r="DK117" s="45" t="str">
        <f t="shared" si="193"/>
        <v/>
      </c>
      <c r="DL117" s="45" t="str">
        <f t="shared" si="194"/>
        <v/>
      </c>
      <c r="DM117" s="45" t="str">
        <f t="shared" si="195"/>
        <v/>
      </c>
      <c r="DN117" s="45" t="str">
        <f t="shared" si="196"/>
        <v/>
      </c>
      <c r="DO117" s="45" t="str">
        <f t="shared" si="197"/>
        <v/>
      </c>
      <c r="DP117" s="45" t="str">
        <f t="shared" si="198"/>
        <v/>
      </c>
      <c r="DQ117" s="45" t="str">
        <f t="shared" si="199"/>
        <v/>
      </c>
      <c r="DR117" s="45" t="str">
        <f t="shared" si="200"/>
        <v/>
      </c>
      <c r="DS117" s="45" t="str">
        <f t="shared" si="201"/>
        <v/>
      </c>
      <c r="DT117" s="45" t="str">
        <f t="shared" si="202"/>
        <v/>
      </c>
      <c r="DU117" s="45" t="str">
        <f t="shared" si="203"/>
        <v/>
      </c>
      <c r="DV117" s="42">
        <f t="shared" si="204"/>
        <v>1</v>
      </c>
      <c r="DW117" s="42">
        <f t="shared" si="205"/>
        <v>1</v>
      </c>
      <c r="DX117" s="45">
        <f t="shared" si="206"/>
        <v>6.9444444444444892E-5</v>
      </c>
      <c r="DY117" s="45">
        <f t="shared" si="245"/>
        <v>6.9444444444444892E-5</v>
      </c>
      <c r="DZ117" s="45">
        <f t="shared" si="207"/>
        <v>6.9444444444444892E-5</v>
      </c>
      <c r="EA117" s="45">
        <f t="shared" si="208"/>
        <v>6.9444444444444892E-5</v>
      </c>
      <c r="EB117" s="45" t="str">
        <f t="shared" si="209"/>
        <v/>
      </c>
      <c r="EE117" s="45" t="str">
        <f t="shared" si="210"/>
        <v/>
      </c>
      <c r="EF117" s="45" t="str">
        <f t="shared" si="211"/>
        <v/>
      </c>
      <c r="EG117" s="45" t="str">
        <f t="shared" si="212"/>
        <v/>
      </c>
      <c r="EH117" s="45" t="str">
        <f t="shared" si="213"/>
        <v/>
      </c>
      <c r="EI117" s="45" t="str">
        <f t="shared" si="214"/>
        <v/>
      </c>
      <c r="EJ117" s="45" t="str">
        <f t="shared" si="215"/>
        <v/>
      </c>
      <c r="EK117" s="45" t="str">
        <f t="shared" si="216"/>
        <v/>
      </c>
      <c r="EL117" s="45" t="str">
        <f t="shared" si="217"/>
        <v/>
      </c>
      <c r="EM117" s="45" t="str">
        <f t="shared" si="218"/>
        <v/>
      </c>
      <c r="EN117" s="45" t="str">
        <f t="shared" si="219"/>
        <v/>
      </c>
      <c r="EO117" s="45" t="str">
        <f t="shared" si="220"/>
        <v/>
      </c>
      <c r="EP117" s="45" t="str">
        <f t="shared" si="221"/>
        <v/>
      </c>
      <c r="EQ117" s="45" t="str">
        <f t="shared" si="222"/>
        <v/>
      </c>
      <c r="ER117" s="42">
        <f t="shared" si="223"/>
        <v>0</v>
      </c>
      <c r="ES117" s="42">
        <f t="shared" si="224"/>
        <v>0</v>
      </c>
      <c r="ET117" s="45">
        <f t="shared" si="225"/>
        <v>0</v>
      </c>
      <c r="EU117" s="45" t="str">
        <f t="shared" si="246"/>
        <v/>
      </c>
      <c r="EV117" s="45">
        <f t="shared" si="226"/>
        <v>0</v>
      </c>
      <c r="EW117" s="45" t="str">
        <f t="shared" si="227"/>
        <v/>
      </c>
      <c r="EX117" s="45" t="str">
        <f t="shared" si="228"/>
        <v/>
      </c>
      <c r="EZ117" s="45">
        <f t="shared" si="229"/>
        <v>6.9444444444444892E-5</v>
      </c>
      <c r="FA117" s="24">
        <f t="shared" si="230"/>
        <v>6.9444444444444444E-5</v>
      </c>
      <c r="FB117" s="46">
        <f t="shared" si="231"/>
        <v>-3.8640965427383378E-14</v>
      </c>
      <c r="FD117" s="24" t="str">
        <f t="shared" si="232"/>
        <v/>
      </c>
      <c r="FE117" s="24" t="str">
        <f t="shared" si="233"/>
        <v/>
      </c>
      <c r="FG117" s="49">
        <f>K117</f>
        <v>1</v>
      </c>
      <c r="FH117" s="8">
        <f>C117</f>
        <v>0</v>
      </c>
      <c r="FI117" s="49">
        <f>L117</f>
        <v>0</v>
      </c>
      <c r="FJ117" s="49">
        <f t="shared" si="241"/>
        <v>999</v>
      </c>
      <c r="FK117" s="49">
        <f t="shared" si="241"/>
        <v>0</v>
      </c>
      <c r="FL117" s="51" t="str">
        <f t="shared" si="234"/>
        <v/>
      </c>
      <c r="FM117" s="49">
        <f t="shared" si="237"/>
        <v>0</v>
      </c>
      <c r="FN117" s="49">
        <f t="shared" si="237"/>
        <v>0</v>
      </c>
      <c r="FO117" s="51">
        <f t="shared" si="134"/>
        <v>0</v>
      </c>
      <c r="FP117" s="51" t="str">
        <f t="shared" si="134"/>
        <v/>
      </c>
      <c r="FQ117" s="51">
        <f t="shared" si="134"/>
        <v>0</v>
      </c>
      <c r="FR117" s="51" t="str">
        <f t="shared" si="134"/>
        <v/>
      </c>
      <c r="FS117" s="51" t="str">
        <f t="shared" si="134"/>
        <v/>
      </c>
      <c r="FT117" s="1">
        <f t="shared" si="238"/>
        <v>0</v>
      </c>
      <c r="FU117" s="1">
        <f t="shared" si="238"/>
        <v>0</v>
      </c>
      <c r="FV117" s="51">
        <f t="shared" si="236"/>
        <v>0</v>
      </c>
      <c r="FW117" s="51" t="str">
        <f t="shared" si="236"/>
        <v/>
      </c>
      <c r="FX117" s="51">
        <f t="shared" si="236"/>
        <v>0</v>
      </c>
      <c r="FY117" s="51" t="str">
        <f t="shared" si="236"/>
        <v/>
      </c>
      <c r="FZ117" s="51" t="str">
        <f t="shared" si="236"/>
        <v/>
      </c>
      <c r="GA117" s="1">
        <f t="shared" si="239"/>
        <v>1</v>
      </c>
      <c r="GB117" s="1">
        <f t="shared" si="239"/>
        <v>1</v>
      </c>
      <c r="GC117" s="51">
        <f t="shared" si="135"/>
        <v>6.0000000000000391</v>
      </c>
      <c r="GD117" s="51">
        <f t="shared" si="135"/>
        <v>6.0000000000000391</v>
      </c>
      <c r="GE117" s="51">
        <f t="shared" si="135"/>
        <v>6.0000000000000391</v>
      </c>
      <c r="GF117" s="51">
        <f t="shared" si="135"/>
        <v>6.0000000000000391</v>
      </c>
      <c r="GG117" s="51" t="str">
        <f t="shared" si="135"/>
        <v/>
      </c>
      <c r="GH117" s="1">
        <f t="shared" si="240"/>
        <v>0</v>
      </c>
      <c r="GI117" s="1">
        <f t="shared" si="240"/>
        <v>0</v>
      </c>
      <c r="GJ117" s="40">
        <f t="shared" si="136"/>
        <v>0</v>
      </c>
      <c r="GK117" s="40" t="str">
        <f t="shared" si="136"/>
        <v/>
      </c>
      <c r="GL117" s="40">
        <f t="shared" si="136"/>
        <v>0</v>
      </c>
      <c r="GM117" s="40" t="str">
        <f t="shared" si="136"/>
        <v/>
      </c>
      <c r="GN117" s="40" t="str">
        <f t="shared" si="136"/>
        <v/>
      </c>
    </row>
    <row r="118" spans="1:196" hidden="1" x14ac:dyDescent="0.25">
      <c r="A118">
        <v>3</v>
      </c>
      <c r="B118">
        <v>0</v>
      </c>
      <c r="C118">
        <v>18.2</v>
      </c>
      <c r="D118" s="11">
        <f t="shared" si="242"/>
        <v>3.6777430555555553E-2</v>
      </c>
      <c r="E118" s="11">
        <f t="shared" si="138"/>
        <v>3.6636226851851847E-2</v>
      </c>
      <c r="F118" s="1">
        <v>2</v>
      </c>
      <c r="G118" s="1" t="s">
        <v>283</v>
      </c>
      <c r="H118" s="5">
        <v>80</v>
      </c>
      <c r="I118" s="5"/>
      <c r="J118" s="5"/>
      <c r="K118" s="23">
        <f t="shared" si="139"/>
        <v>1</v>
      </c>
      <c r="L118" s="23">
        <f t="shared" si="140"/>
        <v>1</v>
      </c>
      <c r="M118" s="6">
        <f t="shared" si="141"/>
        <v>0</v>
      </c>
      <c r="N118" s="6">
        <f t="shared" si="142"/>
        <v>1</v>
      </c>
      <c r="O118" s="57">
        <f t="shared" si="143"/>
        <v>0</v>
      </c>
      <c r="P118" s="4">
        <v>3.6566782407407405E-2</v>
      </c>
      <c r="Q118" s="4"/>
      <c r="R118" s="4"/>
      <c r="S118" s="4"/>
      <c r="T118" s="16">
        <v>3.6614791666666667E-2</v>
      </c>
      <c r="U118" s="4">
        <v>3.6621087962962963E-2</v>
      </c>
      <c r="V118" s="4"/>
      <c r="W118" s="16"/>
      <c r="X118" s="4"/>
      <c r="Y118" s="4"/>
      <c r="Z118" s="16"/>
      <c r="AA118" s="4"/>
      <c r="AB118" s="4"/>
      <c r="AC118" s="16"/>
      <c r="AD118" s="4"/>
      <c r="AE118" s="4"/>
      <c r="AF118" s="4">
        <v>3.6778888888888889E-2</v>
      </c>
      <c r="AG118" s="4">
        <f t="shared" si="144"/>
        <v>3.6636226851851847E-2</v>
      </c>
      <c r="AH118" s="4" t="str">
        <f t="shared" si="145"/>
        <v>EB</v>
      </c>
      <c r="AI118" s="4" t="str">
        <f t="shared" si="132"/>
        <v>X</v>
      </c>
      <c r="AJ118" s="5" t="s">
        <v>282</v>
      </c>
      <c r="AK118" s="19" t="s">
        <v>286</v>
      </c>
      <c r="AL118" s="5" t="s">
        <v>282</v>
      </c>
      <c r="AM118" s="5"/>
      <c r="AN118" s="19"/>
      <c r="AO118" s="5"/>
      <c r="AP118" s="5"/>
      <c r="AQ118" s="19"/>
      <c r="AR118" s="5"/>
      <c r="AS118" s="5"/>
      <c r="AT118" s="19"/>
      <c r="AU118" s="5"/>
      <c r="AV118" s="5"/>
      <c r="AW118" s="1" t="str">
        <f t="shared" si="146"/>
        <v>surt</v>
      </c>
      <c r="AY118" s="1">
        <f t="shared" si="147"/>
        <v>999</v>
      </c>
      <c r="AZ118" s="1">
        <f t="shared" si="133"/>
        <v>2</v>
      </c>
      <c r="BA118" s="1">
        <f t="shared" si="148"/>
        <v>2</v>
      </c>
      <c r="BB118" s="1">
        <f t="shared" si="149"/>
        <v>0</v>
      </c>
      <c r="BC118" s="24">
        <f t="shared" si="150"/>
        <v>4.8009259259261527E-5</v>
      </c>
      <c r="BD118" s="24">
        <f t="shared" si="243"/>
        <v>6.2962962962959113E-6</v>
      </c>
      <c r="BE118" s="24" t="str">
        <f t="shared" si="243"/>
        <v/>
      </c>
      <c r="BF118" s="24" t="str">
        <f t="shared" si="243"/>
        <v/>
      </c>
      <c r="BG118" s="24" t="str">
        <f t="shared" si="243"/>
        <v/>
      </c>
      <c r="BH118" s="24" t="str">
        <f t="shared" si="243"/>
        <v/>
      </c>
      <c r="BI118" s="24" t="str">
        <f t="shared" si="243"/>
        <v/>
      </c>
      <c r="BJ118" s="24" t="str">
        <f t="shared" si="243"/>
        <v/>
      </c>
      <c r="BK118" s="24" t="str">
        <f t="shared" si="243"/>
        <v/>
      </c>
      <c r="BL118" s="24" t="str">
        <f t="shared" si="247"/>
        <v/>
      </c>
      <c r="BM118" s="24" t="str">
        <f t="shared" si="247"/>
        <v/>
      </c>
      <c r="BN118" s="24" t="str">
        <f t="shared" si="247"/>
        <v/>
      </c>
      <c r="BO118" s="24">
        <f t="shared" si="151"/>
        <v>1.5138888888883983E-5</v>
      </c>
      <c r="BQ118" s="24" t="str">
        <f t="shared" si="152"/>
        <v/>
      </c>
      <c r="BR118" s="24" t="str">
        <f t="shared" si="153"/>
        <v/>
      </c>
      <c r="BS118" s="24" t="str">
        <f t="shared" si="154"/>
        <v/>
      </c>
      <c r="BT118" s="24" t="str">
        <f t="shared" si="155"/>
        <v/>
      </c>
      <c r="BU118" s="24" t="str">
        <f t="shared" si="156"/>
        <v/>
      </c>
      <c r="BV118" s="24" t="str">
        <f t="shared" si="157"/>
        <v/>
      </c>
      <c r="BW118" s="24" t="str">
        <f t="shared" si="158"/>
        <v/>
      </c>
      <c r="BX118" s="24" t="str">
        <f t="shared" si="159"/>
        <v/>
      </c>
      <c r="BY118" s="24" t="str">
        <f t="shared" si="160"/>
        <v/>
      </c>
      <c r="BZ118" s="24" t="str">
        <f t="shared" si="161"/>
        <v/>
      </c>
      <c r="CA118" s="24" t="str">
        <f t="shared" si="162"/>
        <v/>
      </c>
      <c r="CB118" s="24" t="str">
        <f t="shared" si="163"/>
        <v/>
      </c>
      <c r="CC118" s="24" t="str">
        <f t="shared" si="164"/>
        <v/>
      </c>
      <c r="CD118" s="1">
        <f t="shared" si="165"/>
        <v>0</v>
      </c>
      <c r="CE118" s="1">
        <f t="shared" si="166"/>
        <v>0</v>
      </c>
      <c r="CF118" s="24">
        <f t="shared" si="167"/>
        <v>0</v>
      </c>
      <c r="CG118" s="24" t="str">
        <f t="shared" si="168"/>
        <v/>
      </c>
      <c r="CH118" s="24">
        <f t="shared" si="169"/>
        <v>0</v>
      </c>
      <c r="CI118" s="24" t="str">
        <f t="shared" si="170"/>
        <v/>
      </c>
      <c r="CJ118" s="24" t="str">
        <f t="shared" si="171"/>
        <v/>
      </c>
      <c r="CM118" s="24" t="str">
        <f t="shared" si="172"/>
        <v/>
      </c>
      <c r="CN118" s="24">
        <f t="shared" si="173"/>
        <v>6.2962962962959113E-6</v>
      </c>
      <c r="CO118" s="24" t="str">
        <f t="shared" si="174"/>
        <v/>
      </c>
      <c r="CP118" s="24" t="str">
        <f t="shared" si="175"/>
        <v/>
      </c>
      <c r="CQ118" s="24" t="str">
        <f t="shared" si="176"/>
        <v/>
      </c>
      <c r="CR118" s="24" t="str">
        <f t="shared" si="177"/>
        <v/>
      </c>
      <c r="CS118" s="24" t="str">
        <f t="shared" si="178"/>
        <v/>
      </c>
      <c r="CT118" s="24" t="str">
        <f t="shared" si="179"/>
        <v/>
      </c>
      <c r="CU118" s="24" t="str">
        <f t="shared" si="180"/>
        <v/>
      </c>
      <c r="CV118" s="24" t="str">
        <f t="shared" si="181"/>
        <v/>
      </c>
      <c r="CW118" s="24" t="str">
        <f t="shared" si="182"/>
        <v/>
      </c>
      <c r="CX118" s="24" t="str">
        <f t="shared" si="183"/>
        <v/>
      </c>
      <c r="CY118" s="24" t="str">
        <f t="shared" si="184"/>
        <v/>
      </c>
      <c r="CZ118" s="1">
        <f t="shared" si="185"/>
        <v>0</v>
      </c>
      <c r="DA118" s="1">
        <f t="shared" si="186"/>
        <v>1</v>
      </c>
      <c r="DB118" s="24">
        <f t="shared" si="187"/>
        <v>6.2962962962959113E-6</v>
      </c>
      <c r="DC118" s="24">
        <f t="shared" si="244"/>
        <v>6.2962962962959113E-6</v>
      </c>
      <c r="DD118" s="24">
        <f t="shared" si="188"/>
        <v>6.2962962962959113E-6</v>
      </c>
      <c r="DE118" s="24">
        <f t="shared" si="189"/>
        <v>6.2962962962959113E-6</v>
      </c>
      <c r="DF118" s="24">
        <f t="shared" si="190"/>
        <v>6.2962962962959113E-6</v>
      </c>
      <c r="DI118" s="24">
        <f t="shared" si="191"/>
        <v>4.8009259259261527E-5</v>
      </c>
      <c r="DJ118" s="24" t="str">
        <f t="shared" si="192"/>
        <v/>
      </c>
      <c r="DK118" s="24" t="str">
        <f t="shared" si="193"/>
        <v/>
      </c>
      <c r="DL118" s="24" t="str">
        <f t="shared" si="194"/>
        <v/>
      </c>
      <c r="DM118" s="24" t="str">
        <f t="shared" si="195"/>
        <v/>
      </c>
      <c r="DN118" s="24" t="str">
        <f t="shared" si="196"/>
        <v/>
      </c>
      <c r="DO118" s="24" t="str">
        <f t="shared" si="197"/>
        <v/>
      </c>
      <c r="DP118" s="24" t="str">
        <f t="shared" si="198"/>
        <v/>
      </c>
      <c r="DQ118" s="24" t="str">
        <f t="shared" si="199"/>
        <v/>
      </c>
      <c r="DR118" s="24" t="str">
        <f t="shared" si="200"/>
        <v/>
      </c>
      <c r="DS118" s="24" t="str">
        <f t="shared" si="201"/>
        <v/>
      </c>
      <c r="DT118" s="24" t="str">
        <f t="shared" si="202"/>
        <v/>
      </c>
      <c r="DU118" s="24">
        <f t="shared" si="203"/>
        <v>1.5138888888883983E-5</v>
      </c>
      <c r="DV118" s="1">
        <f t="shared" si="204"/>
        <v>1</v>
      </c>
      <c r="DW118" s="1">
        <f t="shared" si="205"/>
        <v>2</v>
      </c>
      <c r="DX118" s="24">
        <f t="shared" si="206"/>
        <v>6.3148148148145511E-5</v>
      </c>
      <c r="DY118" s="24">
        <f t="shared" si="245"/>
        <v>3.1574074074072755E-5</v>
      </c>
      <c r="DZ118" s="24">
        <f t="shared" si="207"/>
        <v>4.8009259259261527E-5</v>
      </c>
      <c r="EA118" s="24">
        <f t="shared" si="208"/>
        <v>4.8009259259261527E-5</v>
      </c>
      <c r="EB118" s="24">
        <f t="shared" si="209"/>
        <v>1.5138888888883983E-5</v>
      </c>
      <c r="EE118" s="24" t="str">
        <f t="shared" si="210"/>
        <v/>
      </c>
      <c r="EF118" s="24" t="str">
        <f t="shared" si="211"/>
        <v/>
      </c>
      <c r="EG118" s="24" t="str">
        <f t="shared" si="212"/>
        <v/>
      </c>
      <c r="EH118" s="24" t="str">
        <f t="shared" si="213"/>
        <v/>
      </c>
      <c r="EI118" s="24" t="str">
        <f t="shared" si="214"/>
        <v/>
      </c>
      <c r="EJ118" s="24" t="str">
        <f t="shared" si="215"/>
        <v/>
      </c>
      <c r="EK118" s="24" t="str">
        <f t="shared" si="216"/>
        <v/>
      </c>
      <c r="EL118" s="24" t="str">
        <f t="shared" si="217"/>
        <v/>
      </c>
      <c r="EM118" s="24" t="str">
        <f t="shared" si="218"/>
        <v/>
      </c>
      <c r="EN118" s="24" t="str">
        <f t="shared" si="219"/>
        <v/>
      </c>
      <c r="EO118" s="24" t="str">
        <f t="shared" si="220"/>
        <v/>
      </c>
      <c r="EP118" s="24" t="str">
        <f t="shared" si="221"/>
        <v/>
      </c>
      <c r="EQ118" s="24" t="str">
        <f t="shared" si="222"/>
        <v/>
      </c>
      <c r="ER118" s="1">
        <f t="shared" si="223"/>
        <v>0</v>
      </c>
      <c r="ES118" s="1">
        <f t="shared" si="224"/>
        <v>0</v>
      </c>
      <c r="ET118" s="24">
        <f t="shared" si="225"/>
        <v>0</v>
      </c>
      <c r="EU118" s="24" t="str">
        <f t="shared" si="246"/>
        <v/>
      </c>
      <c r="EV118" s="24">
        <f t="shared" si="226"/>
        <v>0</v>
      </c>
      <c r="EW118" s="24" t="str">
        <f t="shared" si="227"/>
        <v/>
      </c>
      <c r="EX118" s="24" t="str">
        <f t="shared" si="228"/>
        <v/>
      </c>
      <c r="EZ118" s="24">
        <f t="shared" si="229"/>
        <v>6.9444444444441422E-5</v>
      </c>
      <c r="FA118" s="24">
        <f t="shared" si="230"/>
        <v>6.9444444444444444E-5</v>
      </c>
      <c r="FB118" s="40">
        <f t="shared" si="231"/>
        <v>2.6111925122140889E-13</v>
      </c>
      <c r="FD118" s="24" t="str">
        <f t="shared" si="232"/>
        <v/>
      </c>
      <c r="FE118" s="24" t="str">
        <f t="shared" si="233"/>
        <v/>
      </c>
      <c r="FG118" s="49">
        <f>K118</f>
        <v>1</v>
      </c>
      <c r="FH118" s="8">
        <f>C118</f>
        <v>18.2</v>
      </c>
      <c r="FI118" s="49">
        <f>L118</f>
        <v>1</v>
      </c>
      <c r="FJ118" s="49">
        <f t="shared" si="241"/>
        <v>999</v>
      </c>
      <c r="FK118" s="49">
        <f t="shared" si="241"/>
        <v>2</v>
      </c>
      <c r="FL118" s="51" t="str">
        <f t="shared" si="234"/>
        <v/>
      </c>
      <c r="FM118" s="49">
        <f t="shared" si="237"/>
        <v>0</v>
      </c>
      <c r="FN118" s="49">
        <f t="shared" si="237"/>
        <v>0</v>
      </c>
      <c r="FO118" s="51">
        <f t="shared" ref="FO118:FS181" si="248">IF(CF118&lt;&gt;"",CF118*86400,"")</f>
        <v>0</v>
      </c>
      <c r="FP118" s="51" t="str">
        <f t="shared" si="248"/>
        <v/>
      </c>
      <c r="FQ118" s="51">
        <f t="shared" si="248"/>
        <v>0</v>
      </c>
      <c r="FR118" s="51" t="str">
        <f t="shared" si="248"/>
        <v/>
      </c>
      <c r="FS118" s="51" t="str">
        <f t="shared" si="248"/>
        <v/>
      </c>
      <c r="FT118" s="1">
        <f t="shared" si="238"/>
        <v>0</v>
      </c>
      <c r="FU118" s="1">
        <f t="shared" si="238"/>
        <v>1</v>
      </c>
      <c r="FV118" s="51">
        <f t="shared" si="236"/>
        <v>0.54399999999996673</v>
      </c>
      <c r="FW118" s="51">
        <f t="shared" si="236"/>
        <v>0.54399999999996673</v>
      </c>
      <c r="FX118" s="51">
        <f t="shared" si="236"/>
        <v>0.54399999999996673</v>
      </c>
      <c r="FY118" s="51">
        <f t="shared" si="236"/>
        <v>0.54399999999996673</v>
      </c>
      <c r="FZ118" s="51">
        <f t="shared" si="236"/>
        <v>0.54399999999996673</v>
      </c>
      <c r="GA118" s="1">
        <f t="shared" si="239"/>
        <v>1</v>
      </c>
      <c r="GB118" s="1">
        <f t="shared" si="239"/>
        <v>2</v>
      </c>
      <c r="GC118" s="51">
        <f t="shared" ref="GC118:GG181" si="249">IF(DX118&lt;&gt;"",DX118*86400,"")</f>
        <v>5.4559999999997721</v>
      </c>
      <c r="GD118" s="51">
        <f t="shared" si="249"/>
        <v>2.7279999999998861</v>
      </c>
      <c r="GE118" s="51">
        <f t="shared" si="249"/>
        <v>4.148000000000196</v>
      </c>
      <c r="GF118" s="51">
        <f t="shared" si="249"/>
        <v>4.148000000000196</v>
      </c>
      <c r="GG118" s="51">
        <f t="shared" si="249"/>
        <v>1.3079999999995762</v>
      </c>
      <c r="GH118" s="1">
        <f t="shared" si="240"/>
        <v>0</v>
      </c>
      <c r="GI118" s="1">
        <f t="shared" si="240"/>
        <v>0</v>
      </c>
      <c r="GJ118" s="40">
        <f t="shared" ref="GJ118:GN181" si="250">IF(ET118&lt;&gt;"",ET118*86400,"")</f>
        <v>0</v>
      </c>
      <c r="GK118" s="40" t="str">
        <f t="shared" si="250"/>
        <v/>
      </c>
      <c r="GL118" s="40">
        <f t="shared" si="250"/>
        <v>0</v>
      </c>
      <c r="GM118" s="40" t="str">
        <f t="shared" si="250"/>
        <v/>
      </c>
      <c r="GN118" s="40" t="str">
        <f t="shared" si="250"/>
        <v/>
      </c>
    </row>
    <row r="119" spans="1:196" hidden="1" x14ac:dyDescent="0.25">
      <c r="A119">
        <v>3</v>
      </c>
      <c r="B119">
        <v>0</v>
      </c>
      <c r="C119">
        <v>7.9</v>
      </c>
      <c r="D119" s="11">
        <f t="shared" si="242"/>
        <v>8.4460069444444452E-3</v>
      </c>
      <c r="E119" s="11">
        <f t="shared" si="138"/>
        <v>8.4240162037037044E-3</v>
      </c>
      <c r="F119" s="1">
        <v>2</v>
      </c>
      <c r="G119" s="1" t="s">
        <v>283</v>
      </c>
      <c r="H119" s="5">
        <v>81</v>
      </c>
      <c r="I119" s="5"/>
      <c r="J119" s="5"/>
      <c r="K119" s="23">
        <f t="shared" si="139"/>
        <v>1</v>
      </c>
      <c r="L119" s="23">
        <f t="shared" si="140"/>
        <v>1</v>
      </c>
      <c r="M119" s="6">
        <f t="shared" si="141"/>
        <v>1</v>
      </c>
      <c r="N119" s="6">
        <f t="shared" si="142"/>
        <v>0</v>
      </c>
      <c r="O119" s="57">
        <f t="shared" si="143"/>
        <v>0</v>
      </c>
      <c r="P119" s="4">
        <v>8.3545717592592595E-3</v>
      </c>
      <c r="Q119" s="4"/>
      <c r="R119" s="4"/>
      <c r="S119" s="4">
        <v>8.3569328703703705E-3</v>
      </c>
      <c r="T119" s="16">
        <v>8.3569328703703705E-3</v>
      </c>
      <c r="U119" s="4">
        <v>8.3606712962962949E-3</v>
      </c>
      <c r="V119" s="4">
        <v>8.3892013888888905E-3</v>
      </c>
      <c r="W119" s="16">
        <v>8.4035648148148151E-3</v>
      </c>
      <c r="X119" s="4">
        <v>8.4204861111111112E-3</v>
      </c>
      <c r="Y119" s="4">
        <v>8.4208796296296306E-3</v>
      </c>
      <c r="Z119" s="16"/>
      <c r="AA119" s="4"/>
      <c r="AB119" s="4"/>
      <c r="AC119" s="16"/>
      <c r="AD119" s="4"/>
      <c r="AE119" s="4"/>
      <c r="AF119" s="4">
        <v>8.4462615740740748E-3</v>
      </c>
      <c r="AG119" s="4">
        <f t="shared" si="144"/>
        <v>8.4240162037037044E-3</v>
      </c>
      <c r="AH119" s="4" t="str">
        <f t="shared" si="145"/>
        <v>EB</v>
      </c>
      <c r="AI119" s="4" t="str">
        <f t="shared" si="132"/>
        <v>X</v>
      </c>
      <c r="AJ119" s="5" t="s">
        <v>280</v>
      </c>
      <c r="AK119" s="19" t="s">
        <v>282</v>
      </c>
      <c r="AL119" s="5" t="s">
        <v>280</v>
      </c>
      <c r="AM119" s="5" t="s">
        <v>281</v>
      </c>
      <c r="AN119" s="19" t="s">
        <v>280</v>
      </c>
      <c r="AO119" s="5" t="s">
        <v>286</v>
      </c>
      <c r="AP119" s="5" t="s">
        <v>280</v>
      </c>
      <c r="AQ119" s="19"/>
      <c r="AR119" s="5"/>
      <c r="AS119" s="5"/>
      <c r="AT119" s="19"/>
      <c r="AU119" s="5"/>
      <c r="AV119" s="5"/>
      <c r="AW119" s="1" t="str">
        <f t="shared" si="146"/>
        <v>ic</v>
      </c>
      <c r="AY119" s="1">
        <f t="shared" si="147"/>
        <v>0</v>
      </c>
      <c r="AZ119" s="1">
        <f t="shared" si="133"/>
        <v>6</v>
      </c>
      <c r="BA119" s="1">
        <f t="shared" si="148"/>
        <v>6</v>
      </c>
      <c r="BB119" s="1">
        <f t="shared" si="149"/>
        <v>0</v>
      </c>
      <c r="BC119" s="24">
        <f t="shared" si="150"/>
        <v>2.3611111111109667E-6</v>
      </c>
      <c r="BD119" s="24">
        <f t="shared" si="243"/>
        <v>3.7384259259243963E-6</v>
      </c>
      <c r="BE119" s="24">
        <f t="shared" si="243"/>
        <v>2.8530092592595618E-5</v>
      </c>
      <c r="BF119" s="24">
        <f t="shared" si="243"/>
        <v>1.4363425925924614E-5</v>
      </c>
      <c r="BG119" s="24">
        <f t="shared" si="243"/>
        <v>1.6921296296296129E-5</v>
      </c>
      <c r="BH119" s="24">
        <f t="shared" si="243"/>
        <v>3.9351851851936182E-7</v>
      </c>
      <c r="BI119" s="24" t="str">
        <f t="shared" si="243"/>
        <v/>
      </c>
      <c r="BJ119" s="24" t="str">
        <f t="shared" si="243"/>
        <v/>
      </c>
      <c r="BK119" s="24" t="str">
        <f t="shared" si="243"/>
        <v/>
      </c>
      <c r="BL119" s="24" t="str">
        <f t="shared" si="247"/>
        <v/>
      </c>
      <c r="BM119" s="24" t="str">
        <f t="shared" si="247"/>
        <v/>
      </c>
      <c r="BN119" s="24" t="str">
        <f t="shared" si="247"/>
        <v/>
      </c>
      <c r="BO119" s="24">
        <f t="shared" si="151"/>
        <v>3.1365740740738057E-6</v>
      </c>
      <c r="BQ119" s="24">
        <f t="shared" si="152"/>
        <v>2.3611111111109667E-6</v>
      </c>
      <c r="BR119" s="24" t="str">
        <f t="shared" si="153"/>
        <v/>
      </c>
      <c r="BS119" s="24">
        <f t="shared" si="154"/>
        <v>2.8530092592595618E-5</v>
      </c>
      <c r="BT119" s="24" t="str">
        <f t="shared" si="155"/>
        <v/>
      </c>
      <c r="BU119" s="24">
        <f t="shared" si="156"/>
        <v>1.6921296296296129E-5</v>
      </c>
      <c r="BV119" s="24" t="str">
        <f t="shared" si="157"/>
        <v/>
      </c>
      <c r="BW119" s="24" t="str">
        <f t="shared" si="158"/>
        <v/>
      </c>
      <c r="BX119" s="24" t="str">
        <f t="shared" si="159"/>
        <v/>
      </c>
      <c r="BY119" s="24" t="str">
        <f t="shared" si="160"/>
        <v/>
      </c>
      <c r="BZ119" s="24" t="str">
        <f t="shared" si="161"/>
        <v/>
      </c>
      <c r="CA119" s="24" t="str">
        <f t="shared" si="162"/>
        <v/>
      </c>
      <c r="CB119" s="24" t="str">
        <f t="shared" si="163"/>
        <v/>
      </c>
      <c r="CC119" s="24">
        <f t="shared" si="164"/>
        <v>3.1365740740738057E-6</v>
      </c>
      <c r="CD119" s="1">
        <f t="shared" si="165"/>
        <v>1</v>
      </c>
      <c r="CE119" s="1">
        <f t="shared" si="166"/>
        <v>4</v>
      </c>
      <c r="CF119" s="24">
        <f t="shared" si="167"/>
        <v>5.094907407407652E-5</v>
      </c>
      <c r="CG119" s="24">
        <f t="shared" si="168"/>
        <v>1.273726851851913E-5</v>
      </c>
      <c r="CH119" s="24">
        <f t="shared" si="169"/>
        <v>2.8530092592595618E-5</v>
      </c>
      <c r="CI119" s="24">
        <f t="shared" si="170"/>
        <v>2.3611111111109667E-6</v>
      </c>
      <c r="CJ119" s="24">
        <f t="shared" si="171"/>
        <v>2.8530092592595618E-5</v>
      </c>
      <c r="CM119" s="24" t="str">
        <f t="shared" si="172"/>
        <v/>
      </c>
      <c r="CN119" s="24" t="str">
        <f t="shared" si="173"/>
        <v/>
      </c>
      <c r="CO119" s="24" t="str">
        <f t="shared" si="174"/>
        <v/>
      </c>
      <c r="CP119" s="24" t="str">
        <f t="shared" si="175"/>
        <v/>
      </c>
      <c r="CQ119" s="24" t="str">
        <f t="shared" si="176"/>
        <v/>
      </c>
      <c r="CR119" s="24">
        <f t="shared" si="177"/>
        <v>3.9351851851936182E-7</v>
      </c>
      <c r="CS119" s="24" t="str">
        <f t="shared" si="178"/>
        <v/>
      </c>
      <c r="CT119" s="24" t="str">
        <f t="shared" si="179"/>
        <v/>
      </c>
      <c r="CU119" s="24" t="str">
        <f t="shared" si="180"/>
        <v/>
      </c>
      <c r="CV119" s="24" t="str">
        <f t="shared" si="181"/>
        <v/>
      </c>
      <c r="CW119" s="24" t="str">
        <f t="shared" si="182"/>
        <v/>
      </c>
      <c r="CX119" s="24" t="str">
        <f t="shared" si="183"/>
        <v/>
      </c>
      <c r="CY119" s="24" t="str">
        <f t="shared" si="184"/>
        <v/>
      </c>
      <c r="CZ119" s="1">
        <f t="shared" si="185"/>
        <v>0</v>
      </c>
      <c r="DA119" s="1">
        <f t="shared" si="186"/>
        <v>1</v>
      </c>
      <c r="DB119" s="24">
        <f t="shared" si="187"/>
        <v>3.9351851851936182E-7</v>
      </c>
      <c r="DC119" s="24">
        <f t="shared" si="244"/>
        <v>3.9351851851936182E-7</v>
      </c>
      <c r="DD119" s="24">
        <f t="shared" si="188"/>
        <v>3.9351851851936182E-7</v>
      </c>
      <c r="DE119" s="24">
        <f t="shared" si="189"/>
        <v>3.9351851851936182E-7</v>
      </c>
      <c r="DF119" s="24">
        <f t="shared" si="190"/>
        <v>3.9351851851936182E-7</v>
      </c>
      <c r="DI119" s="24" t="str">
        <f t="shared" si="191"/>
        <v/>
      </c>
      <c r="DJ119" s="24">
        <f t="shared" si="192"/>
        <v>3.7384259259243963E-6</v>
      </c>
      <c r="DK119" s="24" t="str">
        <f t="shared" si="193"/>
        <v/>
      </c>
      <c r="DL119" s="24" t="str">
        <f t="shared" si="194"/>
        <v/>
      </c>
      <c r="DM119" s="24" t="str">
        <f t="shared" si="195"/>
        <v/>
      </c>
      <c r="DN119" s="24" t="str">
        <f t="shared" si="196"/>
        <v/>
      </c>
      <c r="DO119" s="24" t="str">
        <f t="shared" si="197"/>
        <v/>
      </c>
      <c r="DP119" s="24" t="str">
        <f t="shared" si="198"/>
        <v/>
      </c>
      <c r="DQ119" s="24" t="str">
        <f t="shared" si="199"/>
        <v/>
      </c>
      <c r="DR119" s="24" t="str">
        <f t="shared" si="200"/>
        <v/>
      </c>
      <c r="DS119" s="24" t="str">
        <f t="shared" si="201"/>
        <v/>
      </c>
      <c r="DT119" s="24" t="str">
        <f t="shared" si="202"/>
        <v/>
      </c>
      <c r="DU119" s="24" t="str">
        <f t="shared" si="203"/>
        <v/>
      </c>
      <c r="DV119" s="1">
        <f t="shared" si="204"/>
        <v>0</v>
      </c>
      <c r="DW119" s="1">
        <f t="shared" si="205"/>
        <v>1</v>
      </c>
      <c r="DX119" s="24">
        <f t="shared" si="206"/>
        <v>3.7384259259243963E-6</v>
      </c>
      <c r="DY119" s="24">
        <f t="shared" si="245"/>
        <v>3.7384259259243963E-6</v>
      </c>
      <c r="DZ119" s="24">
        <f t="shared" si="207"/>
        <v>3.7384259259243963E-6</v>
      </c>
      <c r="EA119" s="24">
        <f t="shared" si="208"/>
        <v>3.7384259259243963E-6</v>
      </c>
      <c r="EB119" s="24">
        <f t="shared" si="209"/>
        <v>3.7384259259243963E-6</v>
      </c>
      <c r="EE119" s="24" t="str">
        <f t="shared" si="210"/>
        <v/>
      </c>
      <c r="EF119" s="24" t="str">
        <f t="shared" si="211"/>
        <v/>
      </c>
      <c r="EG119" s="24" t="str">
        <f t="shared" si="212"/>
        <v/>
      </c>
      <c r="EH119" s="24">
        <f t="shared" si="213"/>
        <v>1.4363425925924614E-5</v>
      </c>
      <c r="EI119" s="24" t="str">
        <f t="shared" si="214"/>
        <v/>
      </c>
      <c r="EJ119" s="24" t="str">
        <f t="shared" si="215"/>
        <v/>
      </c>
      <c r="EK119" s="24" t="str">
        <f t="shared" si="216"/>
        <v/>
      </c>
      <c r="EL119" s="24" t="str">
        <f t="shared" si="217"/>
        <v/>
      </c>
      <c r="EM119" s="24" t="str">
        <f t="shared" si="218"/>
        <v/>
      </c>
      <c r="EN119" s="24" t="str">
        <f t="shared" si="219"/>
        <v/>
      </c>
      <c r="EO119" s="24" t="str">
        <f t="shared" si="220"/>
        <v/>
      </c>
      <c r="EP119" s="24" t="str">
        <f t="shared" si="221"/>
        <v/>
      </c>
      <c r="EQ119" s="24" t="str">
        <f t="shared" si="222"/>
        <v/>
      </c>
      <c r="ER119" s="1">
        <f t="shared" si="223"/>
        <v>0</v>
      </c>
      <c r="ES119" s="1">
        <f t="shared" si="224"/>
        <v>1</v>
      </c>
      <c r="ET119" s="24">
        <f t="shared" si="225"/>
        <v>1.4363425925924614E-5</v>
      </c>
      <c r="EU119" s="24">
        <f t="shared" si="246"/>
        <v>1.4363425925924614E-5</v>
      </c>
      <c r="EV119" s="24">
        <f t="shared" si="226"/>
        <v>1.4363425925924614E-5</v>
      </c>
      <c r="EW119" s="24">
        <f t="shared" si="227"/>
        <v>1.4363425925924614E-5</v>
      </c>
      <c r="EX119" s="24">
        <f t="shared" si="228"/>
        <v>1.4363425925924614E-5</v>
      </c>
      <c r="EZ119" s="24">
        <f t="shared" si="229"/>
        <v>6.9444444444444892E-5</v>
      </c>
      <c r="FA119" s="24">
        <f t="shared" si="230"/>
        <v>6.9444444444444444E-5</v>
      </c>
      <c r="FB119" s="40">
        <f t="shared" si="231"/>
        <v>-3.8640965427383378E-14</v>
      </c>
      <c r="FD119" s="24" t="str">
        <f t="shared" si="232"/>
        <v/>
      </c>
      <c r="FE119" s="24" t="str">
        <f t="shared" si="233"/>
        <v/>
      </c>
      <c r="FG119" s="49">
        <f>K119</f>
        <v>1</v>
      </c>
      <c r="FH119" s="8">
        <f>C119</f>
        <v>7.9</v>
      </c>
      <c r="FI119" s="49">
        <f>L119</f>
        <v>1</v>
      </c>
      <c r="FJ119" s="49">
        <f t="shared" si="241"/>
        <v>0</v>
      </c>
      <c r="FK119" s="49">
        <f t="shared" si="241"/>
        <v>6</v>
      </c>
      <c r="FL119" s="51" t="str">
        <f t="shared" si="234"/>
        <v/>
      </c>
      <c r="FM119" s="49">
        <f t="shared" si="237"/>
        <v>1</v>
      </c>
      <c r="FN119" s="49">
        <f t="shared" si="237"/>
        <v>4</v>
      </c>
      <c r="FO119" s="51">
        <f t="shared" si="248"/>
        <v>4.4020000000002115</v>
      </c>
      <c r="FP119" s="51">
        <f t="shared" si="248"/>
        <v>1.1005000000000529</v>
      </c>
      <c r="FQ119" s="51">
        <f t="shared" si="248"/>
        <v>2.4650000000002614</v>
      </c>
      <c r="FR119" s="51">
        <f t="shared" si="248"/>
        <v>0.20399999999998752</v>
      </c>
      <c r="FS119" s="51">
        <f t="shared" si="248"/>
        <v>2.4650000000002614</v>
      </c>
      <c r="FT119" s="1">
        <f t="shared" si="238"/>
        <v>0</v>
      </c>
      <c r="FU119" s="1">
        <f t="shared" si="238"/>
        <v>1</v>
      </c>
      <c r="FV119" s="51">
        <f t="shared" si="236"/>
        <v>3.4000000000072861E-2</v>
      </c>
      <c r="FW119" s="51">
        <f t="shared" si="236"/>
        <v>3.4000000000072861E-2</v>
      </c>
      <c r="FX119" s="51">
        <f t="shared" si="236"/>
        <v>3.4000000000072861E-2</v>
      </c>
      <c r="FY119" s="51">
        <f t="shared" si="236"/>
        <v>3.4000000000072861E-2</v>
      </c>
      <c r="FZ119" s="51">
        <f t="shared" si="236"/>
        <v>3.4000000000072861E-2</v>
      </c>
      <c r="GA119" s="1">
        <f t="shared" si="239"/>
        <v>0</v>
      </c>
      <c r="GB119" s="1">
        <f t="shared" si="239"/>
        <v>1</v>
      </c>
      <c r="GC119" s="51">
        <f t="shared" si="249"/>
        <v>0.32299999999986784</v>
      </c>
      <c r="GD119" s="51">
        <f t="shared" si="249"/>
        <v>0.32299999999986784</v>
      </c>
      <c r="GE119" s="51">
        <f t="shared" si="249"/>
        <v>0.32299999999986784</v>
      </c>
      <c r="GF119" s="51">
        <f t="shared" si="249"/>
        <v>0.32299999999986784</v>
      </c>
      <c r="GG119" s="51">
        <f t="shared" si="249"/>
        <v>0.32299999999986784</v>
      </c>
      <c r="GH119" s="1">
        <f t="shared" si="240"/>
        <v>0</v>
      </c>
      <c r="GI119" s="1">
        <f t="shared" si="240"/>
        <v>1</v>
      </c>
      <c r="GJ119" s="40">
        <f t="shared" si="250"/>
        <v>1.2409999999998866</v>
      </c>
      <c r="GK119" s="40">
        <f t="shared" si="250"/>
        <v>1.2409999999998866</v>
      </c>
      <c r="GL119" s="40">
        <f t="shared" si="250"/>
        <v>1.2409999999998866</v>
      </c>
      <c r="GM119" s="40">
        <f t="shared" si="250"/>
        <v>1.2409999999998866</v>
      </c>
      <c r="GN119" s="40">
        <f t="shared" si="250"/>
        <v>1.2409999999998866</v>
      </c>
    </row>
    <row r="120" spans="1:196" hidden="1" x14ac:dyDescent="0.25">
      <c r="A120">
        <v>3</v>
      </c>
      <c r="B120">
        <v>0</v>
      </c>
      <c r="C120">
        <v>7.5</v>
      </c>
      <c r="D120" s="11">
        <f t="shared" si="242"/>
        <v>8.9165856481481474E-3</v>
      </c>
      <c r="E120" s="11">
        <f t="shared" si="138"/>
        <v>8.8992245370370371E-3</v>
      </c>
      <c r="F120" s="1">
        <v>2</v>
      </c>
      <c r="G120" s="1" t="s">
        <v>283</v>
      </c>
      <c r="H120" s="5">
        <v>82</v>
      </c>
      <c r="I120" s="5"/>
      <c r="J120" s="5"/>
      <c r="K120" s="23">
        <f t="shared" si="139"/>
        <v>1</v>
      </c>
      <c r="L120" s="23">
        <f t="shared" si="140"/>
        <v>1</v>
      </c>
      <c r="M120" s="6">
        <f t="shared" si="141"/>
        <v>1</v>
      </c>
      <c r="N120" s="6">
        <f t="shared" si="142"/>
        <v>0</v>
      </c>
      <c r="O120" s="57">
        <f t="shared" si="143"/>
        <v>0</v>
      </c>
      <c r="P120" s="4">
        <v>8.8297800925925922E-3</v>
      </c>
      <c r="Q120" s="4"/>
      <c r="R120" s="4"/>
      <c r="S120" s="4">
        <v>8.8537847222222212E-3</v>
      </c>
      <c r="T120" s="16">
        <v>8.8537847222222212E-3</v>
      </c>
      <c r="U120" s="4">
        <v>8.863032407407408E-3</v>
      </c>
      <c r="V120" s="4">
        <v>8.8709027777777779E-3</v>
      </c>
      <c r="W120" s="16"/>
      <c r="X120" s="4"/>
      <c r="Y120" s="4"/>
      <c r="Z120" s="16"/>
      <c r="AA120" s="4"/>
      <c r="AB120" s="4"/>
      <c r="AC120" s="16"/>
      <c r="AD120" s="4"/>
      <c r="AE120" s="4"/>
      <c r="AF120" s="4">
        <v>8.917337962962962E-3</v>
      </c>
      <c r="AG120" s="4">
        <f t="shared" si="144"/>
        <v>8.8992245370370371E-3</v>
      </c>
      <c r="AH120" s="4" t="str">
        <f t="shared" si="145"/>
        <v>EB</v>
      </c>
      <c r="AI120" s="4" t="str">
        <f t="shared" si="132"/>
        <v>X</v>
      </c>
      <c r="AJ120" s="5" t="s">
        <v>280</v>
      </c>
      <c r="AK120" s="19" t="s">
        <v>286</v>
      </c>
      <c r="AL120" s="5" t="s">
        <v>282</v>
      </c>
      <c r="AM120" s="5" t="s">
        <v>280</v>
      </c>
      <c r="AN120" s="19"/>
      <c r="AO120" s="5"/>
      <c r="AP120" s="5"/>
      <c r="AQ120" s="19"/>
      <c r="AR120" s="5"/>
      <c r="AS120" s="5"/>
      <c r="AT120" s="19"/>
      <c r="AU120" s="5"/>
      <c r="AV120" s="5"/>
      <c r="AW120" s="1" t="str">
        <f t="shared" si="146"/>
        <v>ic</v>
      </c>
      <c r="AY120" s="1">
        <f t="shared" si="147"/>
        <v>0</v>
      </c>
      <c r="AZ120" s="1">
        <f t="shared" si="133"/>
        <v>3</v>
      </c>
      <c r="BA120" s="1">
        <f t="shared" si="148"/>
        <v>3</v>
      </c>
      <c r="BB120" s="1">
        <f t="shared" si="149"/>
        <v>0</v>
      </c>
      <c r="BC120" s="24">
        <f t="shared" si="150"/>
        <v>2.4004629629629029E-5</v>
      </c>
      <c r="BD120" s="24">
        <f t="shared" si="243"/>
        <v>9.2476851851867881E-6</v>
      </c>
      <c r="BE120" s="24">
        <f t="shared" si="243"/>
        <v>7.8703703703698891E-6</v>
      </c>
      <c r="BF120" s="24" t="str">
        <f t="shared" si="243"/>
        <v/>
      </c>
      <c r="BG120" s="24" t="str">
        <f t="shared" si="243"/>
        <v/>
      </c>
      <c r="BH120" s="24" t="str">
        <f t="shared" si="243"/>
        <v/>
      </c>
      <c r="BI120" s="24" t="str">
        <f t="shared" si="243"/>
        <v/>
      </c>
      <c r="BJ120" s="24" t="str">
        <f t="shared" si="243"/>
        <v/>
      </c>
      <c r="BK120" s="24" t="str">
        <f t="shared" si="243"/>
        <v/>
      </c>
      <c r="BL120" s="24" t="str">
        <f t="shared" si="247"/>
        <v/>
      </c>
      <c r="BM120" s="24" t="str">
        <f t="shared" si="247"/>
        <v/>
      </c>
      <c r="BN120" s="24" t="str">
        <f t="shared" si="247"/>
        <v/>
      </c>
      <c r="BO120" s="24">
        <f t="shared" si="151"/>
        <v>2.8321759259259185E-5</v>
      </c>
      <c r="BQ120" s="24">
        <f t="shared" si="152"/>
        <v>2.4004629629629029E-5</v>
      </c>
      <c r="BR120" s="24" t="str">
        <f t="shared" si="153"/>
        <v/>
      </c>
      <c r="BS120" s="24" t="str">
        <f t="shared" si="154"/>
        <v/>
      </c>
      <c r="BT120" s="24" t="str">
        <f t="shared" si="155"/>
        <v/>
      </c>
      <c r="BU120" s="24" t="str">
        <f t="shared" si="156"/>
        <v/>
      </c>
      <c r="BV120" s="24" t="str">
        <f t="shared" si="157"/>
        <v/>
      </c>
      <c r="BW120" s="24" t="str">
        <f t="shared" si="158"/>
        <v/>
      </c>
      <c r="BX120" s="24" t="str">
        <f t="shared" si="159"/>
        <v/>
      </c>
      <c r="BY120" s="24" t="str">
        <f t="shared" si="160"/>
        <v/>
      </c>
      <c r="BZ120" s="24" t="str">
        <f t="shared" si="161"/>
        <v/>
      </c>
      <c r="CA120" s="24" t="str">
        <f t="shared" si="162"/>
        <v/>
      </c>
      <c r="CB120" s="24" t="str">
        <f t="shared" si="163"/>
        <v/>
      </c>
      <c r="CC120" s="24">
        <f t="shared" si="164"/>
        <v>2.8321759259259185E-5</v>
      </c>
      <c r="CD120" s="1">
        <f t="shared" si="165"/>
        <v>1</v>
      </c>
      <c r="CE120" s="1">
        <f t="shared" si="166"/>
        <v>2</v>
      </c>
      <c r="CF120" s="24">
        <f t="shared" si="167"/>
        <v>5.2326388888888214E-5</v>
      </c>
      <c r="CG120" s="24">
        <f t="shared" si="168"/>
        <v>2.6163194444444107E-5</v>
      </c>
      <c r="CH120" s="24">
        <f t="shared" si="169"/>
        <v>2.8321759259259185E-5</v>
      </c>
      <c r="CI120" s="24">
        <f t="shared" si="170"/>
        <v>2.4004629629629029E-5</v>
      </c>
      <c r="CJ120" s="24">
        <f t="shared" si="171"/>
        <v>2.8321759259259185E-5</v>
      </c>
      <c r="CM120" s="24" t="str">
        <f t="shared" si="172"/>
        <v/>
      </c>
      <c r="CN120" s="24">
        <f t="shared" si="173"/>
        <v>9.2476851851867881E-6</v>
      </c>
      <c r="CO120" s="24" t="str">
        <f t="shared" si="174"/>
        <v/>
      </c>
      <c r="CP120" s="24" t="str">
        <f t="shared" si="175"/>
        <v/>
      </c>
      <c r="CQ120" s="24" t="str">
        <f t="shared" si="176"/>
        <v/>
      </c>
      <c r="CR120" s="24" t="str">
        <f t="shared" si="177"/>
        <v/>
      </c>
      <c r="CS120" s="24" t="str">
        <f t="shared" si="178"/>
        <v/>
      </c>
      <c r="CT120" s="24" t="str">
        <f t="shared" si="179"/>
        <v/>
      </c>
      <c r="CU120" s="24" t="str">
        <f t="shared" si="180"/>
        <v/>
      </c>
      <c r="CV120" s="24" t="str">
        <f t="shared" si="181"/>
        <v/>
      </c>
      <c r="CW120" s="24" t="str">
        <f t="shared" si="182"/>
        <v/>
      </c>
      <c r="CX120" s="24" t="str">
        <f t="shared" si="183"/>
        <v/>
      </c>
      <c r="CY120" s="24" t="str">
        <f t="shared" si="184"/>
        <v/>
      </c>
      <c r="CZ120" s="1">
        <f t="shared" si="185"/>
        <v>0</v>
      </c>
      <c r="DA120" s="1">
        <f t="shared" si="186"/>
        <v>1</v>
      </c>
      <c r="DB120" s="24">
        <f t="shared" si="187"/>
        <v>9.2476851851867881E-6</v>
      </c>
      <c r="DC120" s="24">
        <f t="shared" si="244"/>
        <v>9.2476851851867881E-6</v>
      </c>
      <c r="DD120" s="24">
        <f t="shared" si="188"/>
        <v>9.2476851851867881E-6</v>
      </c>
      <c r="DE120" s="24">
        <f t="shared" si="189"/>
        <v>9.2476851851867881E-6</v>
      </c>
      <c r="DF120" s="24">
        <f t="shared" si="190"/>
        <v>9.2476851851867881E-6</v>
      </c>
      <c r="DI120" s="24" t="str">
        <f t="shared" si="191"/>
        <v/>
      </c>
      <c r="DJ120" s="24" t="str">
        <f t="shared" si="192"/>
        <v/>
      </c>
      <c r="DK120" s="24">
        <f t="shared" si="193"/>
        <v>7.8703703703698891E-6</v>
      </c>
      <c r="DL120" s="24" t="str">
        <f t="shared" si="194"/>
        <v/>
      </c>
      <c r="DM120" s="24" t="str">
        <f t="shared" si="195"/>
        <v/>
      </c>
      <c r="DN120" s="24" t="str">
        <f t="shared" si="196"/>
        <v/>
      </c>
      <c r="DO120" s="24" t="str">
        <f t="shared" si="197"/>
        <v/>
      </c>
      <c r="DP120" s="24" t="str">
        <f t="shared" si="198"/>
        <v/>
      </c>
      <c r="DQ120" s="24" t="str">
        <f t="shared" si="199"/>
        <v/>
      </c>
      <c r="DR120" s="24" t="str">
        <f t="shared" si="200"/>
        <v/>
      </c>
      <c r="DS120" s="24" t="str">
        <f t="shared" si="201"/>
        <v/>
      </c>
      <c r="DT120" s="24" t="str">
        <f t="shared" si="202"/>
        <v/>
      </c>
      <c r="DU120" s="24" t="str">
        <f t="shared" si="203"/>
        <v/>
      </c>
      <c r="DV120" s="1">
        <f t="shared" si="204"/>
        <v>0</v>
      </c>
      <c r="DW120" s="1">
        <f t="shared" si="205"/>
        <v>1</v>
      </c>
      <c r="DX120" s="24">
        <f t="shared" si="206"/>
        <v>7.8703703703698891E-6</v>
      </c>
      <c r="DY120" s="24">
        <f t="shared" si="245"/>
        <v>7.8703703703698891E-6</v>
      </c>
      <c r="DZ120" s="24">
        <f t="shared" si="207"/>
        <v>7.8703703703698891E-6</v>
      </c>
      <c r="EA120" s="24">
        <f t="shared" si="208"/>
        <v>7.8703703703698891E-6</v>
      </c>
      <c r="EB120" s="24">
        <f t="shared" si="209"/>
        <v>7.8703703703698891E-6</v>
      </c>
      <c r="EE120" s="24" t="str">
        <f t="shared" si="210"/>
        <v/>
      </c>
      <c r="EF120" s="24" t="str">
        <f t="shared" si="211"/>
        <v/>
      </c>
      <c r="EG120" s="24" t="str">
        <f t="shared" si="212"/>
        <v/>
      </c>
      <c r="EH120" s="24" t="str">
        <f t="shared" si="213"/>
        <v/>
      </c>
      <c r="EI120" s="24" t="str">
        <f t="shared" si="214"/>
        <v/>
      </c>
      <c r="EJ120" s="24" t="str">
        <f t="shared" si="215"/>
        <v/>
      </c>
      <c r="EK120" s="24" t="str">
        <f t="shared" si="216"/>
        <v/>
      </c>
      <c r="EL120" s="24" t="str">
        <f t="shared" si="217"/>
        <v/>
      </c>
      <c r="EM120" s="24" t="str">
        <f t="shared" si="218"/>
        <v/>
      </c>
      <c r="EN120" s="24" t="str">
        <f t="shared" si="219"/>
        <v/>
      </c>
      <c r="EO120" s="24" t="str">
        <f t="shared" si="220"/>
        <v/>
      </c>
      <c r="EP120" s="24" t="str">
        <f t="shared" si="221"/>
        <v/>
      </c>
      <c r="EQ120" s="24" t="str">
        <f t="shared" si="222"/>
        <v/>
      </c>
      <c r="ER120" s="1">
        <f t="shared" si="223"/>
        <v>0</v>
      </c>
      <c r="ES120" s="1">
        <f t="shared" si="224"/>
        <v>0</v>
      </c>
      <c r="ET120" s="24">
        <f t="shared" si="225"/>
        <v>0</v>
      </c>
      <c r="EU120" s="24" t="str">
        <f t="shared" si="246"/>
        <v/>
      </c>
      <c r="EV120" s="24">
        <f t="shared" si="226"/>
        <v>0</v>
      </c>
      <c r="EW120" s="24" t="str">
        <f t="shared" si="227"/>
        <v/>
      </c>
      <c r="EX120" s="24" t="str">
        <f t="shared" si="228"/>
        <v/>
      </c>
      <c r="EZ120" s="24">
        <f t="shared" si="229"/>
        <v>6.9444444444444892E-5</v>
      </c>
      <c r="FA120" s="24">
        <f t="shared" si="230"/>
        <v>6.9444444444444444E-5</v>
      </c>
      <c r="FB120" s="40">
        <f t="shared" si="231"/>
        <v>-3.8640965427383378E-14</v>
      </c>
      <c r="FD120" s="24" t="str">
        <f t="shared" si="232"/>
        <v/>
      </c>
      <c r="FE120" s="24" t="str">
        <f t="shared" si="233"/>
        <v/>
      </c>
      <c r="FG120" s="49">
        <f>K120</f>
        <v>1</v>
      </c>
      <c r="FH120" s="8">
        <f>C120</f>
        <v>7.5</v>
      </c>
      <c r="FI120" s="49">
        <f>L120</f>
        <v>1</v>
      </c>
      <c r="FJ120" s="49">
        <f t="shared" si="241"/>
        <v>0</v>
      </c>
      <c r="FK120" s="49">
        <f t="shared" si="241"/>
        <v>3</v>
      </c>
      <c r="FL120" s="51" t="str">
        <f t="shared" si="234"/>
        <v/>
      </c>
      <c r="FM120" s="49">
        <f t="shared" si="237"/>
        <v>1</v>
      </c>
      <c r="FN120" s="49">
        <f t="shared" si="237"/>
        <v>2</v>
      </c>
      <c r="FO120" s="51">
        <f t="shared" si="248"/>
        <v>4.5209999999999422</v>
      </c>
      <c r="FP120" s="51">
        <f t="shared" si="248"/>
        <v>2.2604999999999711</v>
      </c>
      <c r="FQ120" s="51">
        <f t="shared" si="248"/>
        <v>2.4469999999999938</v>
      </c>
      <c r="FR120" s="51">
        <f t="shared" si="248"/>
        <v>2.0739999999999483</v>
      </c>
      <c r="FS120" s="51">
        <f t="shared" si="248"/>
        <v>2.4469999999999938</v>
      </c>
      <c r="FT120" s="1">
        <f t="shared" si="238"/>
        <v>0</v>
      </c>
      <c r="FU120" s="1">
        <f t="shared" si="238"/>
        <v>1</v>
      </c>
      <c r="FV120" s="51">
        <f t="shared" si="236"/>
        <v>0.79900000000013849</v>
      </c>
      <c r="FW120" s="51">
        <f t="shared" si="236"/>
        <v>0.79900000000013849</v>
      </c>
      <c r="FX120" s="51">
        <f t="shared" si="236"/>
        <v>0.79900000000013849</v>
      </c>
      <c r="FY120" s="51">
        <f t="shared" si="236"/>
        <v>0.79900000000013849</v>
      </c>
      <c r="FZ120" s="51">
        <f t="shared" si="236"/>
        <v>0.79900000000013849</v>
      </c>
      <c r="GA120" s="1">
        <f t="shared" si="239"/>
        <v>0</v>
      </c>
      <c r="GB120" s="1">
        <f t="shared" si="239"/>
        <v>1</v>
      </c>
      <c r="GC120" s="51">
        <f t="shared" si="249"/>
        <v>0.67999999999995842</v>
      </c>
      <c r="GD120" s="51">
        <f t="shared" si="249"/>
        <v>0.67999999999995842</v>
      </c>
      <c r="GE120" s="51">
        <f t="shared" si="249"/>
        <v>0.67999999999995842</v>
      </c>
      <c r="GF120" s="51">
        <f t="shared" si="249"/>
        <v>0.67999999999995842</v>
      </c>
      <c r="GG120" s="51">
        <f t="shared" si="249"/>
        <v>0.67999999999995842</v>
      </c>
      <c r="GH120" s="1">
        <f t="shared" si="240"/>
        <v>0</v>
      </c>
      <c r="GI120" s="1">
        <f t="shared" si="240"/>
        <v>0</v>
      </c>
      <c r="GJ120" s="40">
        <f t="shared" si="250"/>
        <v>0</v>
      </c>
      <c r="GK120" s="40" t="str">
        <f t="shared" si="250"/>
        <v/>
      </c>
      <c r="GL120" s="40">
        <f t="shared" si="250"/>
        <v>0</v>
      </c>
      <c r="GM120" s="40" t="str">
        <f t="shared" si="250"/>
        <v/>
      </c>
      <c r="GN120" s="40" t="str">
        <f t="shared" si="250"/>
        <v/>
      </c>
    </row>
    <row r="121" spans="1:196" s="42" customFormat="1" hidden="1" x14ac:dyDescent="0.25">
      <c r="A121" s="30">
        <v>3</v>
      </c>
      <c r="B121" s="30">
        <v>0</v>
      </c>
      <c r="C121" s="30">
        <v>2.9</v>
      </c>
      <c r="D121" s="11">
        <f t="shared" si="242"/>
        <v>2.6930439814814813E-2</v>
      </c>
      <c r="E121" s="11">
        <f t="shared" si="138"/>
        <v>2.6966319444444442E-2</v>
      </c>
      <c r="F121" s="42">
        <v>3</v>
      </c>
      <c r="G121" s="42" t="s">
        <v>288</v>
      </c>
      <c r="H121" s="42">
        <v>1</v>
      </c>
      <c r="J121" s="44"/>
      <c r="K121" s="23">
        <f t="shared" si="139"/>
        <v>1</v>
      </c>
      <c r="L121" s="23">
        <f t="shared" si="140"/>
        <v>0</v>
      </c>
      <c r="M121" s="6">
        <f t="shared" si="141"/>
        <v>0</v>
      </c>
      <c r="N121" s="6">
        <f t="shared" si="142"/>
        <v>0</v>
      </c>
      <c r="O121" s="57">
        <f t="shared" si="143"/>
        <v>0</v>
      </c>
      <c r="P121" s="43">
        <v>2.6896874999999997E-2</v>
      </c>
      <c r="Q121" s="43">
        <v>2.6901203703703701E-2</v>
      </c>
      <c r="R121" s="43">
        <v>2.6901597222222226E-2</v>
      </c>
      <c r="S121" s="43">
        <v>2.6917534722222219E-2</v>
      </c>
      <c r="T121" s="43">
        <v>2.6901597222222226E-2</v>
      </c>
      <c r="U121" s="43">
        <v>2.6917534722222219E-2</v>
      </c>
      <c r="V121" s="43">
        <v>2.6923831018518519E-2</v>
      </c>
      <c r="W121" s="43">
        <v>2.6926782407407406E-2</v>
      </c>
      <c r="X121" s="43"/>
      <c r="Y121" s="43"/>
      <c r="Z121" s="43"/>
      <c r="AA121" s="43"/>
      <c r="AB121" s="43"/>
      <c r="AC121" s="43"/>
      <c r="AD121" s="43"/>
      <c r="AE121" s="43"/>
      <c r="AF121" s="43">
        <v>2.6930324074074072E-2</v>
      </c>
      <c r="AG121" s="43">
        <f t="shared" si="144"/>
        <v>2.6930439814814813E-2</v>
      </c>
      <c r="AH121" s="43" t="str">
        <f t="shared" si="145"/>
        <v>TO</v>
      </c>
      <c r="AI121" s="43" t="str">
        <f t="shared" si="132"/>
        <v/>
      </c>
      <c r="AJ121" s="44" t="s">
        <v>282</v>
      </c>
      <c r="AK121" s="42" t="s">
        <v>280</v>
      </c>
      <c r="AL121" s="42" t="s">
        <v>286</v>
      </c>
      <c r="AM121" s="42" t="s">
        <v>280</v>
      </c>
      <c r="AN121" s="42" t="s">
        <v>286</v>
      </c>
      <c r="AW121" s="42" t="str">
        <f t="shared" si="146"/>
        <v>street</v>
      </c>
      <c r="AY121" s="42">
        <f t="shared" si="147"/>
        <v>1</v>
      </c>
      <c r="AZ121" s="42">
        <f t="shared" si="133"/>
        <v>4</v>
      </c>
      <c r="BA121" s="42">
        <f t="shared" si="148"/>
        <v>4</v>
      </c>
      <c r="BB121" s="42">
        <f t="shared" si="149"/>
        <v>0</v>
      </c>
      <c r="BC121" s="45">
        <f t="shared" si="150"/>
        <v>4.7222222222288723E-6</v>
      </c>
      <c r="BD121" s="45">
        <f t="shared" si="243"/>
        <v>1.5937499999993388E-5</v>
      </c>
      <c r="BE121" s="45">
        <f t="shared" si="243"/>
        <v>6.2962962962993807E-6</v>
      </c>
      <c r="BF121" s="45">
        <f t="shared" si="243"/>
        <v>2.9513888888874074E-6</v>
      </c>
      <c r="BG121" s="45" t="str">
        <f t="shared" si="243"/>
        <v/>
      </c>
      <c r="BH121" s="45" t="str">
        <f t="shared" si="243"/>
        <v/>
      </c>
      <c r="BI121" s="45" t="str">
        <f t="shared" si="243"/>
        <v/>
      </c>
      <c r="BJ121" s="45" t="str">
        <f t="shared" si="243"/>
        <v/>
      </c>
      <c r="BK121" s="45" t="str">
        <f t="shared" si="243"/>
        <v/>
      </c>
      <c r="BL121" s="45" t="str">
        <f t="shared" si="247"/>
        <v/>
      </c>
      <c r="BM121" s="45" t="str">
        <f t="shared" si="247"/>
        <v/>
      </c>
      <c r="BN121" s="45" t="str">
        <f t="shared" si="247"/>
        <v/>
      </c>
      <c r="BO121" s="45">
        <f t="shared" si="151"/>
        <v>3.6574074074070817E-6</v>
      </c>
      <c r="BQ121" s="45" t="str">
        <f t="shared" si="152"/>
        <v/>
      </c>
      <c r="BR121" s="45">
        <f t="shared" si="153"/>
        <v>1.5937499999993388E-5</v>
      </c>
      <c r="BS121" s="45" t="str">
        <f t="shared" si="154"/>
        <v/>
      </c>
      <c r="BT121" s="45">
        <f t="shared" si="155"/>
        <v>2.9513888888874074E-6</v>
      </c>
      <c r="BU121" s="45" t="str">
        <f t="shared" si="156"/>
        <v/>
      </c>
      <c r="BV121" s="45" t="str">
        <f t="shared" si="157"/>
        <v/>
      </c>
      <c r="BW121" s="45" t="str">
        <f t="shared" si="158"/>
        <v/>
      </c>
      <c r="BX121" s="45" t="str">
        <f t="shared" si="159"/>
        <v/>
      </c>
      <c r="BY121" s="45" t="str">
        <f t="shared" si="160"/>
        <v/>
      </c>
      <c r="BZ121" s="45" t="str">
        <f t="shared" si="161"/>
        <v/>
      </c>
      <c r="CA121" s="45" t="str">
        <f t="shared" si="162"/>
        <v/>
      </c>
      <c r="CB121" s="45" t="str">
        <f t="shared" si="163"/>
        <v/>
      </c>
      <c r="CC121" s="45" t="str">
        <f t="shared" si="164"/>
        <v/>
      </c>
      <c r="CD121" s="42">
        <f t="shared" si="165"/>
        <v>0</v>
      </c>
      <c r="CE121" s="42">
        <f t="shared" si="166"/>
        <v>2</v>
      </c>
      <c r="CF121" s="45">
        <f t="shared" si="167"/>
        <v>1.8888888888880795E-5</v>
      </c>
      <c r="CG121" s="45">
        <f t="shared" si="168"/>
        <v>9.4444444444403974E-6</v>
      </c>
      <c r="CH121" s="45">
        <f t="shared" si="169"/>
        <v>1.5937499999993388E-5</v>
      </c>
      <c r="CI121" s="45">
        <f t="shared" si="170"/>
        <v>1.5937499999993388E-5</v>
      </c>
      <c r="CJ121" s="45">
        <f t="shared" si="171"/>
        <v>1.5937499999993388E-5</v>
      </c>
      <c r="CM121" s="45" t="str">
        <f t="shared" si="172"/>
        <v/>
      </c>
      <c r="CN121" s="45" t="str">
        <f t="shared" si="173"/>
        <v/>
      </c>
      <c r="CO121" s="45">
        <f t="shared" si="174"/>
        <v>6.2962962962993807E-6</v>
      </c>
      <c r="CP121" s="45" t="str">
        <f t="shared" si="175"/>
        <v/>
      </c>
      <c r="CQ121" s="45" t="str">
        <f t="shared" si="176"/>
        <v/>
      </c>
      <c r="CR121" s="45" t="str">
        <f t="shared" si="177"/>
        <v/>
      </c>
      <c r="CS121" s="45" t="str">
        <f t="shared" si="178"/>
        <v/>
      </c>
      <c r="CT121" s="45" t="str">
        <f t="shared" si="179"/>
        <v/>
      </c>
      <c r="CU121" s="45" t="str">
        <f t="shared" si="180"/>
        <v/>
      </c>
      <c r="CV121" s="45" t="str">
        <f t="shared" si="181"/>
        <v/>
      </c>
      <c r="CW121" s="45" t="str">
        <f t="shared" si="182"/>
        <v/>
      </c>
      <c r="CX121" s="45" t="str">
        <f t="shared" si="183"/>
        <v/>
      </c>
      <c r="CY121" s="45">
        <f t="shared" si="184"/>
        <v>3.6574074074070817E-6</v>
      </c>
      <c r="CZ121" s="42">
        <f t="shared" si="185"/>
        <v>0</v>
      </c>
      <c r="DA121" s="42">
        <f t="shared" si="186"/>
        <v>2</v>
      </c>
      <c r="DB121" s="45">
        <f t="shared" si="187"/>
        <v>9.9537037037064624E-6</v>
      </c>
      <c r="DC121" s="45">
        <f t="shared" si="244"/>
        <v>4.9768518518532312E-6</v>
      </c>
      <c r="DD121" s="45">
        <f t="shared" si="188"/>
        <v>6.2962962962993807E-6</v>
      </c>
      <c r="DE121" s="45">
        <f t="shared" si="189"/>
        <v>6.2962962962993807E-6</v>
      </c>
      <c r="DF121" s="45">
        <f t="shared" si="190"/>
        <v>6.2962962962993807E-6</v>
      </c>
      <c r="DI121" s="45">
        <f t="shared" si="191"/>
        <v>4.7222222222288723E-6</v>
      </c>
      <c r="DJ121" s="45" t="str">
        <f t="shared" si="192"/>
        <v/>
      </c>
      <c r="DK121" s="45" t="str">
        <f t="shared" si="193"/>
        <v/>
      </c>
      <c r="DL121" s="45" t="str">
        <f t="shared" si="194"/>
        <v/>
      </c>
      <c r="DM121" s="45" t="str">
        <f t="shared" si="195"/>
        <v/>
      </c>
      <c r="DN121" s="45" t="str">
        <f t="shared" si="196"/>
        <v/>
      </c>
      <c r="DO121" s="45" t="str">
        <f t="shared" si="197"/>
        <v/>
      </c>
      <c r="DP121" s="45" t="str">
        <f t="shared" si="198"/>
        <v/>
      </c>
      <c r="DQ121" s="45" t="str">
        <f t="shared" si="199"/>
        <v/>
      </c>
      <c r="DR121" s="45" t="str">
        <f t="shared" si="200"/>
        <v/>
      </c>
      <c r="DS121" s="45" t="str">
        <f t="shared" si="201"/>
        <v/>
      </c>
      <c r="DT121" s="45" t="str">
        <f t="shared" si="202"/>
        <v/>
      </c>
      <c r="DU121" s="45" t="str">
        <f t="shared" si="203"/>
        <v/>
      </c>
      <c r="DV121" s="42">
        <f t="shared" si="204"/>
        <v>1</v>
      </c>
      <c r="DW121" s="42">
        <f t="shared" si="205"/>
        <v>1</v>
      </c>
      <c r="DX121" s="45">
        <f t="shared" si="206"/>
        <v>4.7222222222288723E-6</v>
      </c>
      <c r="DY121" s="45">
        <f t="shared" si="245"/>
        <v>4.7222222222288723E-6</v>
      </c>
      <c r="DZ121" s="45">
        <f t="shared" si="207"/>
        <v>4.7222222222288723E-6</v>
      </c>
      <c r="EA121" s="45">
        <f t="shared" si="208"/>
        <v>4.7222222222288723E-6</v>
      </c>
      <c r="EB121" s="45" t="str">
        <f t="shared" si="209"/>
        <v/>
      </c>
      <c r="EE121" s="45" t="str">
        <f t="shared" si="210"/>
        <v/>
      </c>
      <c r="EF121" s="45" t="str">
        <f t="shared" si="211"/>
        <v/>
      </c>
      <c r="EG121" s="45" t="str">
        <f t="shared" si="212"/>
        <v/>
      </c>
      <c r="EH121" s="45" t="str">
        <f t="shared" si="213"/>
        <v/>
      </c>
      <c r="EI121" s="45" t="str">
        <f t="shared" si="214"/>
        <v/>
      </c>
      <c r="EJ121" s="45" t="str">
        <f t="shared" si="215"/>
        <v/>
      </c>
      <c r="EK121" s="45" t="str">
        <f t="shared" si="216"/>
        <v/>
      </c>
      <c r="EL121" s="45" t="str">
        <f t="shared" si="217"/>
        <v/>
      </c>
      <c r="EM121" s="45" t="str">
        <f t="shared" si="218"/>
        <v/>
      </c>
      <c r="EN121" s="45" t="str">
        <f t="shared" si="219"/>
        <v/>
      </c>
      <c r="EO121" s="45" t="str">
        <f t="shared" si="220"/>
        <v/>
      </c>
      <c r="EP121" s="45" t="str">
        <f t="shared" si="221"/>
        <v/>
      </c>
      <c r="EQ121" s="45" t="str">
        <f t="shared" si="222"/>
        <v/>
      </c>
      <c r="ER121" s="42">
        <f t="shared" si="223"/>
        <v>0</v>
      </c>
      <c r="ES121" s="42">
        <f t="shared" si="224"/>
        <v>0</v>
      </c>
      <c r="ET121" s="45">
        <f t="shared" si="225"/>
        <v>0</v>
      </c>
      <c r="EU121" s="45" t="str">
        <f t="shared" si="246"/>
        <v/>
      </c>
      <c r="EV121" s="45">
        <f t="shared" si="226"/>
        <v>0</v>
      </c>
      <c r="EW121" s="45" t="str">
        <f t="shared" si="227"/>
        <v/>
      </c>
      <c r="EX121" s="45" t="str">
        <f t="shared" si="228"/>
        <v/>
      </c>
      <c r="EZ121" s="45">
        <f t="shared" si="229"/>
        <v>3.356481481481613E-5</v>
      </c>
      <c r="FA121" s="24">
        <f t="shared" si="230"/>
        <v>3.3564814814814815E-5</v>
      </c>
      <c r="FB121" s="46">
        <f t="shared" si="231"/>
        <v>-1.1358101958958144E-13</v>
      </c>
      <c r="FD121" s="24">
        <f t="shared" si="232"/>
        <v>4.7222222222288723E-6</v>
      </c>
      <c r="FE121" s="24">
        <f t="shared" si="233"/>
        <v>3.9351851852456599E-7</v>
      </c>
      <c r="FG121" s="49">
        <f>K121</f>
        <v>1</v>
      </c>
      <c r="FH121" s="8">
        <f>C121</f>
        <v>2.9</v>
      </c>
      <c r="FI121" s="49">
        <f>L121</f>
        <v>0</v>
      </c>
      <c r="FJ121" s="49">
        <f t="shared" si="241"/>
        <v>1</v>
      </c>
      <c r="FK121" s="49">
        <f t="shared" si="241"/>
        <v>4</v>
      </c>
      <c r="FL121" s="51">
        <f t="shared" si="234"/>
        <v>0.40800000000057457</v>
      </c>
      <c r="FM121" s="49">
        <f t="shared" si="237"/>
        <v>0</v>
      </c>
      <c r="FN121" s="49">
        <f t="shared" si="237"/>
        <v>2</v>
      </c>
      <c r="FO121" s="51">
        <f t="shared" si="248"/>
        <v>1.6319999999993007</v>
      </c>
      <c r="FP121" s="51">
        <f t="shared" si="248"/>
        <v>0.81599999999965034</v>
      </c>
      <c r="FQ121" s="51">
        <f t="shared" si="248"/>
        <v>1.3769999999994287</v>
      </c>
      <c r="FR121" s="51">
        <f t="shared" si="248"/>
        <v>1.3769999999994287</v>
      </c>
      <c r="FS121" s="51">
        <f t="shared" si="248"/>
        <v>1.3769999999994287</v>
      </c>
      <c r="FT121" s="1">
        <f t="shared" si="238"/>
        <v>0</v>
      </c>
      <c r="FU121" s="1">
        <f t="shared" si="238"/>
        <v>2</v>
      </c>
      <c r="FV121" s="51">
        <f t="shared" si="236"/>
        <v>0.86000000000023835</v>
      </c>
      <c r="FW121" s="51">
        <f t="shared" si="236"/>
        <v>0.43000000000011918</v>
      </c>
      <c r="FX121" s="51">
        <f t="shared" si="236"/>
        <v>0.54400000000026649</v>
      </c>
      <c r="FY121" s="51">
        <f t="shared" si="236"/>
        <v>0.54400000000026649</v>
      </c>
      <c r="FZ121" s="51">
        <f t="shared" si="236"/>
        <v>0.54400000000026649</v>
      </c>
      <c r="GA121" s="1">
        <f t="shared" si="239"/>
        <v>1</v>
      </c>
      <c r="GB121" s="1">
        <f t="shared" si="239"/>
        <v>1</v>
      </c>
      <c r="GC121" s="51">
        <f t="shared" si="249"/>
        <v>0.40800000000057457</v>
      </c>
      <c r="GD121" s="51">
        <f t="shared" si="249"/>
        <v>0.40800000000057457</v>
      </c>
      <c r="GE121" s="51">
        <f t="shared" si="249"/>
        <v>0.40800000000057457</v>
      </c>
      <c r="GF121" s="51">
        <f t="shared" si="249"/>
        <v>0.40800000000057457</v>
      </c>
      <c r="GG121" s="51" t="str">
        <f t="shared" si="249"/>
        <v/>
      </c>
      <c r="GH121" s="1">
        <f t="shared" si="240"/>
        <v>0</v>
      </c>
      <c r="GI121" s="1">
        <f t="shared" si="240"/>
        <v>0</v>
      </c>
      <c r="GJ121" s="40">
        <f t="shared" si="250"/>
        <v>0</v>
      </c>
      <c r="GK121" s="40" t="str">
        <f t="shared" si="250"/>
        <v/>
      </c>
      <c r="GL121" s="40">
        <f t="shared" si="250"/>
        <v>0</v>
      </c>
      <c r="GM121" s="40" t="str">
        <f t="shared" si="250"/>
        <v/>
      </c>
      <c r="GN121" s="40" t="str">
        <f t="shared" si="250"/>
        <v/>
      </c>
    </row>
    <row r="122" spans="1:196" hidden="1" x14ac:dyDescent="0.25">
      <c r="A122">
        <v>3</v>
      </c>
      <c r="B122">
        <v>0</v>
      </c>
      <c r="C122">
        <v>3</v>
      </c>
      <c r="D122" s="11">
        <f t="shared" si="242"/>
        <v>3.0453287037037039E-2</v>
      </c>
      <c r="E122" s="11">
        <f t="shared" si="138"/>
        <v>3.0488009259259263E-2</v>
      </c>
      <c r="F122" s="1">
        <v>3</v>
      </c>
      <c r="G122" s="1" t="s">
        <v>288</v>
      </c>
      <c r="H122" s="1">
        <v>2</v>
      </c>
      <c r="J122" s="1"/>
      <c r="K122" s="23">
        <f t="shared" si="139"/>
        <v>1</v>
      </c>
      <c r="L122" s="23">
        <f t="shared" si="140"/>
        <v>0</v>
      </c>
      <c r="M122" s="6">
        <f t="shared" si="141"/>
        <v>0</v>
      </c>
      <c r="N122" s="6">
        <f t="shared" si="142"/>
        <v>0</v>
      </c>
      <c r="O122" s="57">
        <f t="shared" si="143"/>
        <v>0</v>
      </c>
      <c r="P122" s="4">
        <v>3.0418564814814818E-2</v>
      </c>
      <c r="Q122" s="4">
        <v>3.0432812500000003E-2</v>
      </c>
      <c r="R122" s="4">
        <v>3.0435960648148148E-2</v>
      </c>
      <c r="S122" s="4">
        <v>3.0452291666666669E-2</v>
      </c>
      <c r="T122" s="16">
        <v>3.0435960648148148E-2</v>
      </c>
      <c r="U122" s="4">
        <v>3.0452291666666669E-2</v>
      </c>
      <c r="V122" s="4"/>
      <c r="W122" s="16"/>
      <c r="X122" s="4"/>
      <c r="Y122" s="4"/>
      <c r="Z122" s="16"/>
      <c r="AA122" s="4"/>
      <c r="AB122" s="4"/>
      <c r="AC122" s="16"/>
      <c r="AD122" s="4"/>
      <c r="AE122" s="4"/>
      <c r="AF122" s="4">
        <v>3.0453472222222222E-2</v>
      </c>
      <c r="AG122" s="4">
        <f t="shared" si="144"/>
        <v>3.0453287037037039E-2</v>
      </c>
      <c r="AH122" s="4" t="str">
        <f t="shared" si="145"/>
        <v>TO</v>
      </c>
      <c r="AI122" s="4" t="str">
        <f t="shared" si="132"/>
        <v/>
      </c>
      <c r="AJ122" s="1" t="s">
        <v>282</v>
      </c>
      <c r="AK122" s="17" t="s">
        <v>280</v>
      </c>
      <c r="AL122" s="1" t="s">
        <v>286</v>
      </c>
      <c r="AW122" s="1" t="str">
        <f t="shared" si="146"/>
        <v>street</v>
      </c>
      <c r="AY122" s="1">
        <f t="shared" si="147"/>
        <v>1</v>
      </c>
      <c r="AZ122" s="1">
        <f t="shared" si="133"/>
        <v>2</v>
      </c>
      <c r="BA122" s="1">
        <f t="shared" si="148"/>
        <v>2</v>
      </c>
      <c r="BB122" s="1">
        <f t="shared" si="149"/>
        <v>0</v>
      </c>
      <c r="BC122" s="24">
        <f t="shared" si="150"/>
        <v>1.7395833333329336E-5</v>
      </c>
      <c r="BD122" s="24">
        <f t="shared" si="243"/>
        <v>1.6331018518521423E-5</v>
      </c>
      <c r="BE122" s="24" t="str">
        <f t="shared" si="243"/>
        <v/>
      </c>
      <c r="BF122" s="24" t="str">
        <f t="shared" si="243"/>
        <v/>
      </c>
      <c r="BG122" s="24" t="str">
        <f t="shared" si="243"/>
        <v/>
      </c>
      <c r="BH122" s="24" t="str">
        <f t="shared" si="243"/>
        <v/>
      </c>
      <c r="BI122" s="24" t="str">
        <f t="shared" si="243"/>
        <v/>
      </c>
      <c r="BJ122" s="24" t="str">
        <f t="shared" si="243"/>
        <v/>
      </c>
      <c r="BK122" s="24" t="str">
        <f t="shared" si="243"/>
        <v/>
      </c>
      <c r="BL122" s="24" t="str">
        <f t="shared" si="247"/>
        <v/>
      </c>
      <c r="BM122" s="24" t="str">
        <f t="shared" si="247"/>
        <v/>
      </c>
      <c r="BN122" s="24" t="str">
        <f t="shared" si="247"/>
        <v/>
      </c>
      <c r="BO122" s="24">
        <f t="shared" si="151"/>
        <v>9.9537037036995235E-7</v>
      </c>
      <c r="BQ122" s="24" t="str">
        <f t="shared" si="152"/>
        <v/>
      </c>
      <c r="BR122" s="24">
        <f t="shared" si="153"/>
        <v>1.6331018518521423E-5</v>
      </c>
      <c r="BS122" s="24" t="str">
        <f t="shared" si="154"/>
        <v/>
      </c>
      <c r="BT122" s="24" t="str">
        <f t="shared" si="155"/>
        <v/>
      </c>
      <c r="BU122" s="24" t="str">
        <f t="shared" si="156"/>
        <v/>
      </c>
      <c r="BV122" s="24" t="str">
        <f t="shared" si="157"/>
        <v/>
      </c>
      <c r="BW122" s="24" t="str">
        <f t="shared" si="158"/>
        <v/>
      </c>
      <c r="BX122" s="24" t="str">
        <f t="shared" si="159"/>
        <v/>
      </c>
      <c r="BY122" s="24" t="str">
        <f t="shared" si="160"/>
        <v/>
      </c>
      <c r="BZ122" s="24" t="str">
        <f t="shared" si="161"/>
        <v/>
      </c>
      <c r="CA122" s="24" t="str">
        <f t="shared" si="162"/>
        <v/>
      </c>
      <c r="CB122" s="24" t="str">
        <f t="shared" si="163"/>
        <v/>
      </c>
      <c r="CC122" s="24" t="str">
        <f t="shared" si="164"/>
        <v/>
      </c>
      <c r="CD122" s="1">
        <f t="shared" si="165"/>
        <v>0</v>
      </c>
      <c r="CE122" s="1">
        <f t="shared" si="166"/>
        <v>1</v>
      </c>
      <c r="CF122" s="24">
        <f t="shared" si="167"/>
        <v>1.6331018518521423E-5</v>
      </c>
      <c r="CG122" s="24">
        <f t="shared" si="168"/>
        <v>1.6331018518521423E-5</v>
      </c>
      <c r="CH122" s="24">
        <f t="shared" si="169"/>
        <v>1.6331018518521423E-5</v>
      </c>
      <c r="CI122" s="24">
        <f t="shared" si="170"/>
        <v>1.6331018518521423E-5</v>
      </c>
      <c r="CJ122" s="24">
        <f t="shared" si="171"/>
        <v>1.6331018518521423E-5</v>
      </c>
      <c r="CM122" s="24" t="str">
        <f t="shared" si="172"/>
        <v/>
      </c>
      <c r="CN122" s="24" t="str">
        <f t="shared" si="173"/>
        <v/>
      </c>
      <c r="CO122" s="24" t="str">
        <f t="shared" si="174"/>
        <v/>
      </c>
      <c r="CP122" s="24" t="str">
        <f t="shared" si="175"/>
        <v/>
      </c>
      <c r="CQ122" s="24" t="str">
        <f t="shared" si="176"/>
        <v/>
      </c>
      <c r="CR122" s="24" t="str">
        <f t="shared" si="177"/>
        <v/>
      </c>
      <c r="CS122" s="24" t="str">
        <f t="shared" si="178"/>
        <v/>
      </c>
      <c r="CT122" s="24" t="str">
        <f t="shared" si="179"/>
        <v/>
      </c>
      <c r="CU122" s="24" t="str">
        <f t="shared" si="180"/>
        <v/>
      </c>
      <c r="CV122" s="24" t="str">
        <f t="shared" si="181"/>
        <v/>
      </c>
      <c r="CW122" s="24" t="str">
        <f t="shared" si="182"/>
        <v/>
      </c>
      <c r="CX122" s="24" t="str">
        <f t="shared" si="183"/>
        <v/>
      </c>
      <c r="CY122" s="24">
        <f t="shared" si="184"/>
        <v>9.9537037036995235E-7</v>
      </c>
      <c r="CZ122" s="1">
        <f t="shared" si="185"/>
        <v>0</v>
      </c>
      <c r="DA122" s="1">
        <f t="shared" si="186"/>
        <v>1</v>
      </c>
      <c r="DB122" s="24">
        <f t="shared" si="187"/>
        <v>9.9537037036995235E-7</v>
      </c>
      <c r="DC122" s="24">
        <f t="shared" si="244"/>
        <v>9.9537037036995235E-7</v>
      </c>
      <c r="DD122" s="24">
        <f t="shared" si="188"/>
        <v>9.9537037036995235E-7</v>
      </c>
      <c r="DE122" s="24">
        <f t="shared" si="189"/>
        <v>9.9537037036995235E-7</v>
      </c>
      <c r="DF122" s="24">
        <f t="shared" si="190"/>
        <v>9.9537037036995235E-7</v>
      </c>
      <c r="DI122" s="24">
        <f t="shared" si="191"/>
        <v>1.7395833333329336E-5</v>
      </c>
      <c r="DJ122" s="24" t="str">
        <f t="shared" si="192"/>
        <v/>
      </c>
      <c r="DK122" s="24" t="str">
        <f t="shared" si="193"/>
        <v/>
      </c>
      <c r="DL122" s="24" t="str">
        <f t="shared" si="194"/>
        <v/>
      </c>
      <c r="DM122" s="24" t="str">
        <f t="shared" si="195"/>
        <v/>
      </c>
      <c r="DN122" s="24" t="str">
        <f t="shared" si="196"/>
        <v/>
      </c>
      <c r="DO122" s="24" t="str">
        <f t="shared" si="197"/>
        <v/>
      </c>
      <c r="DP122" s="24" t="str">
        <f t="shared" si="198"/>
        <v/>
      </c>
      <c r="DQ122" s="24" t="str">
        <f t="shared" si="199"/>
        <v/>
      </c>
      <c r="DR122" s="24" t="str">
        <f t="shared" si="200"/>
        <v/>
      </c>
      <c r="DS122" s="24" t="str">
        <f t="shared" si="201"/>
        <v/>
      </c>
      <c r="DT122" s="24" t="str">
        <f t="shared" si="202"/>
        <v/>
      </c>
      <c r="DU122" s="24" t="str">
        <f t="shared" si="203"/>
        <v/>
      </c>
      <c r="DV122" s="1">
        <f t="shared" si="204"/>
        <v>1</v>
      </c>
      <c r="DW122" s="1">
        <f t="shared" si="205"/>
        <v>1</v>
      </c>
      <c r="DX122" s="24">
        <f t="shared" si="206"/>
        <v>1.7395833333329336E-5</v>
      </c>
      <c r="DY122" s="24">
        <f t="shared" si="245"/>
        <v>1.7395833333329336E-5</v>
      </c>
      <c r="DZ122" s="24">
        <f t="shared" si="207"/>
        <v>1.7395833333329336E-5</v>
      </c>
      <c r="EA122" s="24">
        <f t="shared" si="208"/>
        <v>1.7395833333329336E-5</v>
      </c>
      <c r="EB122" s="24" t="str">
        <f t="shared" si="209"/>
        <v/>
      </c>
      <c r="EE122" s="24" t="str">
        <f t="shared" si="210"/>
        <v/>
      </c>
      <c r="EF122" s="24" t="str">
        <f t="shared" si="211"/>
        <v/>
      </c>
      <c r="EG122" s="24" t="str">
        <f t="shared" si="212"/>
        <v/>
      </c>
      <c r="EH122" s="24" t="str">
        <f t="shared" si="213"/>
        <v/>
      </c>
      <c r="EI122" s="24" t="str">
        <f t="shared" si="214"/>
        <v/>
      </c>
      <c r="EJ122" s="24" t="str">
        <f t="shared" si="215"/>
        <v/>
      </c>
      <c r="EK122" s="24" t="str">
        <f t="shared" si="216"/>
        <v/>
      </c>
      <c r="EL122" s="24" t="str">
        <f t="shared" si="217"/>
        <v/>
      </c>
      <c r="EM122" s="24" t="str">
        <f t="shared" si="218"/>
        <v/>
      </c>
      <c r="EN122" s="24" t="str">
        <f t="shared" si="219"/>
        <v/>
      </c>
      <c r="EO122" s="24" t="str">
        <f t="shared" si="220"/>
        <v/>
      </c>
      <c r="EP122" s="24" t="str">
        <f t="shared" si="221"/>
        <v/>
      </c>
      <c r="EQ122" s="24" t="str">
        <f t="shared" si="222"/>
        <v/>
      </c>
      <c r="ER122" s="1">
        <f t="shared" si="223"/>
        <v>0</v>
      </c>
      <c r="ES122" s="1">
        <f t="shared" si="224"/>
        <v>0</v>
      </c>
      <c r="ET122" s="24">
        <f t="shared" si="225"/>
        <v>0</v>
      </c>
      <c r="EU122" s="24" t="str">
        <f t="shared" si="246"/>
        <v/>
      </c>
      <c r="EV122" s="24">
        <f t="shared" si="226"/>
        <v>0</v>
      </c>
      <c r="EW122" s="24" t="str">
        <f t="shared" si="227"/>
        <v/>
      </c>
      <c r="EX122" s="24" t="str">
        <f t="shared" si="228"/>
        <v/>
      </c>
      <c r="EZ122" s="24">
        <f t="shared" si="229"/>
        <v>3.4722222222220711E-5</v>
      </c>
      <c r="FA122" s="24">
        <f t="shared" si="230"/>
        <v>3.4722222222222222E-5</v>
      </c>
      <c r="FB122" s="40">
        <f t="shared" si="231"/>
        <v>1.3055962561070444E-13</v>
      </c>
      <c r="FD122" s="24">
        <f t="shared" si="232"/>
        <v>1.7395833333329336E-5</v>
      </c>
      <c r="FE122" s="24">
        <f t="shared" si="233"/>
        <v>3.1481481481444862E-6</v>
      </c>
      <c r="FG122" s="49">
        <f>K122</f>
        <v>1</v>
      </c>
      <c r="FH122" s="8">
        <f>C122</f>
        <v>3</v>
      </c>
      <c r="FI122" s="49">
        <f>L122</f>
        <v>0</v>
      </c>
      <c r="FJ122" s="49">
        <f t="shared" si="241"/>
        <v>1</v>
      </c>
      <c r="FK122" s="49">
        <f t="shared" si="241"/>
        <v>2</v>
      </c>
      <c r="FL122" s="51">
        <f t="shared" si="234"/>
        <v>1.5029999999996546</v>
      </c>
      <c r="FM122" s="49">
        <f t="shared" si="237"/>
        <v>0</v>
      </c>
      <c r="FN122" s="49">
        <f t="shared" si="237"/>
        <v>1</v>
      </c>
      <c r="FO122" s="51">
        <f t="shared" si="248"/>
        <v>1.4110000000002509</v>
      </c>
      <c r="FP122" s="51">
        <f t="shared" si="248"/>
        <v>1.4110000000002509</v>
      </c>
      <c r="FQ122" s="51">
        <f t="shared" si="248"/>
        <v>1.4110000000002509</v>
      </c>
      <c r="FR122" s="51">
        <f t="shared" si="248"/>
        <v>1.4110000000002509</v>
      </c>
      <c r="FS122" s="51">
        <f t="shared" si="248"/>
        <v>1.4110000000002509</v>
      </c>
      <c r="FT122" s="1">
        <f t="shared" si="238"/>
        <v>0</v>
      </c>
      <c r="FU122" s="1">
        <f t="shared" si="238"/>
        <v>1</v>
      </c>
      <c r="FV122" s="51">
        <f t="shared" ref="FV122:FZ185" si="251">IF(DB122&lt;&gt;"",DB122*86400,"")</f>
        <v>8.5999999999963883E-2</v>
      </c>
      <c r="FW122" s="51">
        <f t="shared" si="251"/>
        <v>8.5999999999963883E-2</v>
      </c>
      <c r="FX122" s="51">
        <f t="shared" si="251"/>
        <v>8.5999999999963883E-2</v>
      </c>
      <c r="FY122" s="51">
        <f t="shared" si="251"/>
        <v>8.5999999999963883E-2</v>
      </c>
      <c r="FZ122" s="51">
        <f t="shared" si="251"/>
        <v>8.5999999999963883E-2</v>
      </c>
      <c r="GA122" s="1">
        <f t="shared" si="239"/>
        <v>1</v>
      </c>
      <c r="GB122" s="1">
        <f t="shared" si="239"/>
        <v>1</v>
      </c>
      <c r="GC122" s="51">
        <f t="shared" si="249"/>
        <v>1.5029999999996546</v>
      </c>
      <c r="GD122" s="51">
        <f t="shared" si="249"/>
        <v>1.5029999999996546</v>
      </c>
      <c r="GE122" s="51">
        <f t="shared" si="249"/>
        <v>1.5029999999996546</v>
      </c>
      <c r="GF122" s="51">
        <f t="shared" si="249"/>
        <v>1.5029999999996546</v>
      </c>
      <c r="GG122" s="51" t="str">
        <f t="shared" si="249"/>
        <v/>
      </c>
      <c r="GH122" s="1">
        <f t="shared" si="240"/>
        <v>0</v>
      </c>
      <c r="GI122" s="1">
        <f t="shared" si="240"/>
        <v>0</v>
      </c>
      <c r="GJ122" s="40">
        <f t="shared" si="250"/>
        <v>0</v>
      </c>
      <c r="GK122" s="40" t="str">
        <f t="shared" si="250"/>
        <v/>
      </c>
      <c r="GL122" s="40">
        <f t="shared" si="250"/>
        <v>0</v>
      </c>
      <c r="GM122" s="40" t="str">
        <f t="shared" si="250"/>
        <v/>
      </c>
      <c r="GN122" s="40" t="str">
        <f t="shared" si="250"/>
        <v/>
      </c>
    </row>
    <row r="123" spans="1:196" hidden="1" x14ac:dyDescent="0.25">
      <c r="A123">
        <v>3</v>
      </c>
      <c r="B123">
        <v>0</v>
      </c>
      <c r="C123">
        <v>10.9</v>
      </c>
      <c r="D123" s="11">
        <f t="shared" si="242"/>
        <v>3.1390324074074077E-2</v>
      </c>
      <c r="E123" s="11">
        <f t="shared" si="138"/>
        <v>3.1333611111111111E-2</v>
      </c>
      <c r="F123" s="1">
        <v>3</v>
      </c>
      <c r="G123" s="1" t="s">
        <v>288</v>
      </c>
      <c r="H123" s="1">
        <v>3</v>
      </c>
      <c r="J123" s="5"/>
      <c r="K123" s="23">
        <f t="shared" si="139"/>
        <v>1</v>
      </c>
      <c r="L123" s="23">
        <f t="shared" si="140"/>
        <v>1</v>
      </c>
      <c r="M123" s="6">
        <f t="shared" si="141"/>
        <v>0</v>
      </c>
      <c r="N123" s="6">
        <f t="shared" si="142"/>
        <v>0</v>
      </c>
      <c r="O123" s="57">
        <f t="shared" si="143"/>
        <v>1</v>
      </c>
      <c r="P123" s="4">
        <v>3.1264166666666669E-2</v>
      </c>
      <c r="Q123" s="4">
        <v>3.1306076388888888E-2</v>
      </c>
      <c r="R123" s="4">
        <v>3.1307766203703701E-2</v>
      </c>
      <c r="S123" s="4"/>
      <c r="T123" s="16">
        <v>3.1307766203703701E-2</v>
      </c>
      <c r="U123" s="4"/>
      <c r="V123" s="4"/>
      <c r="W123" s="16"/>
      <c r="X123" s="4"/>
      <c r="Y123" s="4"/>
      <c r="Z123" s="16"/>
      <c r="AA123" s="4"/>
      <c r="AB123" s="4"/>
      <c r="AC123" s="16"/>
      <c r="AD123" s="4"/>
      <c r="AE123" s="4"/>
      <c r="AF123" s="4">
        <v>3.1391863425925932E-2</v>
      </c>
      <c r="AG123" s="4">
        <f t="shared" si="144"/>
        <v>3.1333611111111111E-2</v>
      </c>
      <c r="AH123" s="4" t="str">
        <f t="shared" si="145"/>
        <v>EB</v>
      </c>
      <c r="AI123" s="4" t="str">
        <f t="shared" si="132"/>
        <v>X</v>
      </c>
      <c r="AJ123" s="1" t="s">
        <v>282</v>
      </c>
      <c r="AK123" s="17" t="s">
        <v>280</v>
      </c>
      <c r="AW123" s="1" t="str">
        <f t="shared" si="146"/>
        <v>ic</v>
      </c>
      <c r="AY123" s="1">
        <f t="shared" si="147"/>
        <v>1</v>
      </c>
      <c r="AZ123" s="1">
        <f t="shared" si="133"/>
        <v>1</v>
      </c>
      <c r="BA123" s="1">
        <f t="shared" si="148"/>
        <v>1</v>
      </c>
      <c r="BB123" s="1">
        <f t="shared" si="149"/>
        <v>0</v>
      </c>
      <c r="BC123" s="24">
        <f t="shared" si="150"/>
        <v>4.3599537037031233E-5</v>
      </c>
      <c r="BD123" s="24" t="str">
        <f t="shared" si="243"/>
        <v/>
      </c>
      <c r="BE123" s="24" t="str">
        <f t="shared" si="243"/>
        <v/>
      </c>
      <c r="BF123" s="24" t="str">
        <f t="shared" si="243"/>
        <v/>
      </c>
      <c r="BG123" s="24" t="str">
        <f t="shared" si="243"/>
        <v/>
      </c>
      <c r="BH123" s="24" t="str">
        <f t="shared" si="243"/>
        <v/>
      </c>
      <c r="BI123" s="24" t="str">
        <f t="shared" si="243"/>
        <v/>
      </c>
      <c r="BJ123" s="24" t="str">
        <f t="shared" si="243"/>
        <v/>
      </c>
      <c r="BK123" s="24" t="str">
        <f t="shared" si="243"/>
        <v/>
      </c>
      <c r="BL123" s="24" t="str">
        <f t="shared" si="247"/>
        <v/>
      </c>
      <c r="BM123" s="24" t="str">
        <f t="shared" si="247"/>
        <v/>
      </c>
      <c r="BN123" s="24" t="str">
        <f t="shared" si="247"/>
        <v/>
      </c>
      <c r="BO123" s="24">
        <f t="shared" si="151"/>
        <v>2.5844907407410189E-5</v>
      </c>
      <c r="BQ123" s="24" t="str">
        <f t="shared" si="152"/>
        <v/>
      </c>
      <c r="BR123" s="24" t="str">
        <f t="shared" si="153"/>
        <v/>
      </c>
      <c r="BS123" s="24" t="str">
        <f t="shared" si="154"/>
        <v/>
      </c>
      <c r="BT123" s="24" t="str">
        <f t="shared" si="155"/>
        <v/>
      </c>
      <c r="BU123" s="24" t="str">
        <f t="shared" si="156"/>
        <v/>
      </c>
      <c r="BV123" s="24" t="str">
        <f t="shared" si="157"/>
        <v/>
      </c>
      <c r="BW123" s="24" t="str">
        <f t="shared" si="158"/>
        <v/>
      </c>
      <c r="BX123" s="24" t="str">
        <f t="shared" si="159"/>
        <v/>
      </c>
      <c r="BY123" s="24" t="str">
        <f t="shared" si="160"/>
        <v/>
      </c>
      <c r="BZ123" s="24" t="str">
        <f t="shared" si="161"/>
        <v/>
      </c>
      <c r="CA123" s="24" t="str">
        <f t="shared" si="162"/>
        <v/>
      </c>
      <c r="CB123" s="24" t="str">
        <f t="shared" si="163"/>
        <v/>
      </c>
      <c r="CC123" s="24">
        <f t="shared" si="164"/>
        <v>2.5844907407410189E-5</v>
      </c>
      <c r="CD123" s="1">
        <f t="shared" si="165"/>
        <v>0</v>
      </c>
      <c r="CE123" s="1">
        <f t="shared" si="166"/>
        <v>1</v>
      </c>
      <c r="CF123" s="24">
        <f t="shared" si="167"/>
        <v>2.5844907407410189E-5</v>
      </c>
      <c r="CG123" s="24">
        <f t="shared" si="168"/>
        <v>2.5844907407410189E-5</v>
      </c>
      <c r="CH123" s="24">
        <f t="shared" si="169"/>
        <v>2.5844907407410189E-5</v>
      </c>
      <c r="CI123" s="24">
        <f t="shared" si="170"/>
        <v>2.5844907407410189E-5</v>
      </c>
      <c r="CJ123" s="24">
        <f t="shared" si="171"/>
        <v>2.5844907407410189E-5</v>
      </c>
      <c r="CM123" s="24" t="str">
        <f t="shared" si="172"/>
        <v/>
      </c>
      <c r="CN123" s="24" t="str">
        <f t="shared" si="173"/>
        <v/>
      </c>
      <c r="CO123" s="24" t="str">
        <f t="shared" si="174"/>
        <v/>
      </c>
      <c r="CP123" s="24" t="str">
        <f t="shared" si="175"/>
        <v/>
      </c>
      <c r="CQ123" s="24" t="str">
        <f t="shared" si="176"/>
        <v/>
      </c>
      <c r="CR123" s="24" t="str">
        <f t="shared" si="177"/>
        <v/>
      </c>
      <c r="CS123" s="24" t="str">
        <f t="shared" si="178"/>
        <v/>
      </c>
      <c r="CT123" s="24" t="str">
        <f t="shared" si="179"/>
        <v/>
      </c>
      <c r="CU123" s="24" t="str">
        <f t="shared" si="180"/>
        <v/>
      </c>
      <c r="CV123" s="24" t="str">
        <f t="shared" si="181"/>
        <v/>
      </c>
      <c r="CW123" s="24" t="str">
        <f t="shared" si="182"/>
        <v/>
      </c>
      <c r="CX123" s="24" t="str">
        <f t="shared" si="183"/>
        <v/>
      </c>
      <c r="CY123" s="24" t="str">
        <f t="shared" si="184"/>
        <v/>
      </c>
      <c r="CZ123" s="1">
        <f t="shared" si="185"/>
        <v>0</v>
      </c>
      <c r="DA123" s="1">
        <f t="shared" si="186"/>
        <v>0</v>
      </c>
      <c r="DB123" s="24">
        <f t="shared" si="187"/>
        <v>0</v>
      </c>
      <c r="DC123" s="24" t="str">
        <f t="shared" si="244"/>
        <v/>
      </c>
      <c r="DD123" s="24">
        <f t="shared" si="188"/>
        <v>0</v>
      </c>
      <c r="DE123" s="24" t="str">
        <f t="shared" si="189"/>
        <v/>
      </c>
      <c r="DF123" s="24" t="str">
        <f t="shared" si="190"/>
        <v/>
      </c>
      <c r="DI123" s="24">
        <f t="shared" si="191"/>
        <v>4.3599537037031233E-5</v>
      </c>
      <c r="DJ123" s="24" t="str">
        <f t="shared" si="192"/>
        <v/>
      </c>
      <c r="DK123" s="24" t="str">
        <f t="shared" si="193"/>
        <v/>
      </c>
      <c r="DL123" s="24" t="str">
        <f t="shared" si="194"/>
        <v/>
      </c>
      <c r="DM123" s="24" t="str">
        <f t="shared" si="195"/>
        <v/>
      </c>
      <c r="DN123" s="24" t="str">
        <f t="shared" si="196"/>
        <v/>
      </c>
      <c r="DO123" s="24" t="str">
        <f t="shared" si="197"/>
        <v/>
      </c>
      <c r="DP123" s="24" t="str">
        <f t="shared" si="198"/>
        <v/>
      </c>
      <c r="DQ123" s="24" t="str">
        <f t="shared" si="199"/>
        <v/>
      </c>
      <c r="DR123" s="24" t="str">
        <f t="shared" si="200"/>
        <v/>
      </c>
      <c r="DS123" s="24" t="str">
        <f t="shared" si="201"/>
        <v/>
      </c>
      <c r="DT123" s="24" t="str">
        <f t="shared" si="202"/>
        <v/>
      </c>
      <c r="DU123" s="24" t="str">
        <f t="shared" si="203"/>
        <v/>
      </c>
      <c r="DV123" s="1">
        <f t="shared" si="204"/>
        <v>1</v>
      </c>
      <c r="DW123" s="1">
        <f t="shared" si="205"/>
        <v>1</v>
      </c>
      <c r="DX123" s="24">
        <f t="shared" si="206"/>
        <v>4.3599537037031233E-5</v>
      </c>
      <c r="DY123" s="24">
        <f t="shared" si="245"/>
        <v>4.3599537037031233E-5</v>
      </c>
      <c r="DZ123" s="24">
        <f t="shared" si="207"/>
        <v>4.3599537037031233E-5</v>
      </c>
      <c r="EA123" s="24">
        <f t="shared" si="208"/>
        <v>4.3599537037031233E-5</v>
      </c>
      <c r="EB123" s="24" t="str">
        <f t="shared" si="209"/>
        <v/>
      </c>
      <c r="EE123" s="24" t="str">
        <f t="shared" si="210"/>
        <v/>
      </c>
      <c r="EF123" s="24" t="str">
        <f t="shared" si="211"/>
        <v/>
      </c>
      <c r="EG123" s="24" t="str">
        <f t="shared" si="212"/>
        <v/>
      </c>
      <c r="EH123" s="24" t="str">
        <f t="shared" si="213"/>
        <v/>
      </c>
      <c r="EI123" s="24" t="str">
        <f t="shared" si="214"/>
        <v/>
      </c>
      <c r="EJ123" s="24" t="str">
        <f t="shared" si="215"/>
        <v/>
      </c>
      <c r="EK123" s="24" t="str">
        <f t="shared" si="216"/>
        <v/>
      </c>
      <c r="EL123" s="24" t="str">
        <f t="shared" si="217"/>
        <v/>
      </c>
      <c r="EM123" s="24" t="str">
        <f t="shared" si="218"/>
        <v/>
      </c>
      <c r="EN123" s="24" t="str">
        <f t="shared" si="219"/>
        <v/>
      </c>
      <c r="EO123" s="24" t="str">
        <f t="shared" si="220"/>
        <v/>
      </c>
      <c r="EP123" s="24" t="str">
        <f t="shared" si="221"/>
        <v/>
      </c>
      <c r="EQ123" s="24" t="str">
        <f t="shared" si="222"/>
        <v/>
      </c>
      <c r="ER123" s="1">
        <f t="shared" si="223"/>
        <v>0</v>
      </c>
      <c r="ES123" s="1">
        <f t="shared" si="224"/>
        <v>0</v>
      </c>
      <c r="ET123" s="24">
        <f t="shared" si="225"/>
        <v>0</v>
      </c>
      <c r="EU123" s="24" t="str">
        <f t="shared" si="246"/>
        <v/>
      </c>
      <c r="EV123" s="24">
        <f t="shared" si="226"/>
        <v>0</v>
      </c>
      <c r="EW123" s="24" t="str">
        <f t="shared" si="227"/>
        <v/>
      </c>
      <c r="EX123" s="24" t="str">
        <f t="shared" si="228"/>
        <v/>
      </c>
      <c r="EZ123" s="24">
        <f t="shared" si="229"/>
        <v>6.9444444444441422E-5</v>
      </c>
      <c r="FA123" s="24">
        <f t="shared" si="230"/>
        <v>6.9444444444444444E-5</v>
      </c>
      <c r="FB123" s="40">
        <f t="shared" si="231"/>
        <v>2.6111925122140889E-13</v>
      </c>
      <c r="FD123" s="24">
        <f t="shared" si="232"/>
        <v>4.3599537037031233E-5</v>
      </c>
      <c r="FE123" s="24">
        <f t="shared" si="233"/>
        <v>1.6898148148120073E-6</v>
      </c>
      <c r="FG123" s="49">
        <f>K123</f>
        <v>1</v>
      </c>
      <c r="FH123" s="8">
        <f>C123</f>
        <v>10.9</v>
      </c>
      <c r="FI123" s="49">
        <f>L123</f>
        <v>1</v>
      </c>
      <c r="FJ123" s="49">
        <f t="shared" si="241"/>
        <v>1</v>
      </c>
      <c r="FK123" s="49">
        <f t="shared" si="241"/>
        <v>1</v>
      </c>
      <c r="FL123" s="51">
        <f t="shared" si="234"/>
        <v>3.7669999999994985</v>
      </c>
      <c r="FM123" s="49">
        <f t="shared" si="237"/>
        <v>0</v>
      </c>
      <c r="FN123" s="49">
        <f t="shared" si="237"/>
        <v>1</v>
      </c>
      <c r="FO123" s="51">
        <f t="shared" si="248"/>
        <v>2.2330000000002403</v>
      </c>
      <c r="FP123" s="51">
        <f t="shared" si="248"/>
        <v>2.2330000000002403</v>
      </c>
      <c r="FQ123" s="51">
        <f t="shared" si="248"/>
        <v>2.2330000000002403</v>
      </c>
      <c r="FR123" s="51">
        <f t="shared" si="248"/>
        <v>2.2330000000002403</v>
      </c>
      <c r="FS123" s="51">
        <f t="shared" si="248"/>
        <v>2.2330000000002403</v>
      </c>
      <c r="FT123" s="1">
        <f t="shared" si="238"/>
        <v>0</v>
      </c>
      <c r="FU123" s="1">
        <f t="shared" si="238"/>
        <v>0</v>
      </c>
      <c r="FV123" s="51">
        <f t="shared" si="251"/>
        <v>0</v>
      </c>
      <c r="FW123" s="51" t="str">
        <f t="shared" si="251"/>
        <v/>
      </c>
      <c r="FX123" s="51">
        <f t="shared" si="251"/>
        <v>0</v>
      </c>
      <c r="FY123" s="51" t="str">
        <f t="shared" si="251"/>
        <v/>
      </c>
      <c r="FZ123" s="51" t="str">
        <f t="shared" si="251"/>
        <v/>
      </c>
      <c r="GA123" s="1">
        <f t="shared" si="239"/>
        <v>1</v>
      </c>
      <c r="GB123" s="1">
        <f t="shared" si="239"/>
        <v>1</v>
      </c>
      <c r="GC123" s="51">
        <f t="shared" si="249"/>
        <v>3.7669999999994985</v>
      </c>
      <c r="GD123" s="51">
        <f t="shared" si="249"/>
        <v>3.7669999999994985</v>
      </c>
      <c r="GE123" s="51">
        <f t="shared" si="249"/>
        <v>3.7669999999994985</v>
      </c>
      <c r="GF123" s="51">
        <f t="shared" si="249"/>
        <v>3.7669999999994985</v>
      </c>
      <c r="GG123" s="51" t="str">
        <f t="shared" si="249"/>
        <v/>
      </c>
      <c r="GH123" s="1">
        <f t="shared" si="240"/>
        <v>0</v>
      </c>
      <c r="GI123" s="1">
        <f t="shared" si="240"/>
        <v>0</v>
      </c>
      <c r="GJ123" s="40">
        <f t="shared" si="250"/>
        <v>0</v>
      </c>
      <c r="GK123" s="40" t="str">
        <f t="shared" si="250"/>
        <v/>
      </c>
      <c r="GL123" s="40">
        <f t="shared" si="250"/>
        <v>0</v>
      </c>
      <c r="GM123" s="40" t="str">
        <f t="shared" si="250"/>
        <v/>
      </c>
      <c r="GN123" s="40" t="str">
        <f t="shared" si="250"/>
        <v/>
      </c>
    </row>
    <row r="124" spans="1:196" hidden="1" x14ac:dyDescent="0.25">
      <c r="A124">
        <v>3</v>
      </c>
      <c r="B124">
        <v>0</v>
      </c>
      <c r="C124">
        <v>3.4</v>
      </c>
      <c r="D124" s="11">
        <f t="shared" si="242"/>
        <v>2.4204814814814814E-2</v>
      </c>
      <c r="E124" s="11">
        <f t="shared" si="138"/>
        <v>2.4234907407407406E-2</v>
      </c>
      <c r="F124" s="1">
        <v>3</v>
      </c>
      <c r="G124" s="1" t="s">
        <v>288</v>
      </c>
      <c r="H124" s="1">
        <v>4</v>
      </c>
      <c r="J124" s="1"/>
      <c r="K124" s="23">
        <f t="shared" si="139"/>
        <v>1</v>
      </c>
      <c r="L124" s="23">
        <f t="shared" si="140"/>
        <v>0</v>
      </c>
      <c r="M124" s="6">
        <f t="shared" si="141"/>
        <v>1</v>
      </c>
      <c r="N124" s="6">
        <f t="shared" si="142"/>
        <v>0</v>
      </c>
      <c r="O124" s="57">
        <f t="shared" si="143"/>
        <v>0</v>
      </c>
      <c r="P124" s="4">
        <v>2.4165462962962962E-2</v>
      </c>
      <c r="Q124" s="4"/>
      <c r="R124" s="4"/>
      <c r="S124" s="4">
        <v>2.416625E-2</v>
      </c>
      <c r="T124" s="16">
        <v>2.416625E-2</v>
      </c>
      <c r="U124" s="4">
        <v>2.4175694444444448E-2</v>
      </c>
      <c r="V124" s="4">
        <v>2.4188090277777779E-2</v>
      </c>
      <c r="W124" s="16">
        <v>2.4194189814814814E-2</v>
      </c>
      <c r="X124" s="4"/>
      <c r="Y124" s="4"/>
      <c r="Z124" s="16"/>
      <c r="AA124" s="4"/>
      <c r="AB124" s="4"/>
      <c r="AC124" s="16"/>
      <c r="AD124" s="4"/>
      <c r="AE124" s="4"/>
      <c r="AF124" s="4">
        <v>2.420579861111111E-2</v>
      </c>
      <c r="AG124" s="4">
        <f t="shared" si="144"/>
        <v>2.4204814814814814E-2</v>
      </c>
      <c r="AH124" s="4" t="str">
        <f t="shared" si="145"/>
        <v>TO</v>
      </c>
      <c r="AI124" s="4" t="str">
        <f t="shared" si="132"/>
        <v/>
      </c>
      <c r="AJ124" s="1" t="s">
        <v>280</v>
      </c>
      <c r="AK124" s="17" t="s">
        <v>282</v>
      </c>
      <c r="AL124" s="1" t="s">
        <v>286</v>
      </c>
      <c r="AM124" s="1" t="s">
        <v>280</v>
      </c>
      <c r="AN124" s="61" t="s">
        <v>286</v>
      </c>
      <c r="AW124" s="1" t="str">
        <f t="shared" si="146"/>
        <v>street</v>
      </c>
      <c r="AY124" s="1">
        <f t="shared" si="147"/>
        <v>0</v>
      </c>
      <c r="AZ124" s="1">
        <f t="shared" si="133"/>
        <v>4</v>
      </c>
      <c r="BA124" s="1">
        <f t="shared" si="148"/>
        <v>4</v>
      </c>
      <c r="BB124" s="1">
        <f t="shared" si="149"/>
        <v>0</v>
      </c>
      <c r="BC124" s="24">
        <f t="shared" si="150"/>
        <v>7.8703703703872363E-7</v>
      </c>
      <c r="BD124" s="24">
        <f t="shared" si="243"/>
        <v>9.4444444444473363E-6</v>
      </c>
      <c r="BE124" s="24">
        <f t="shared" si="243"/>
        <v>1.2395833333331274E-5</v>
      </c>
      <c r="BF124" s="24">
        <f t="shared" si="243"/>
        <v>6.099537037035363E-6</v>
      </c>
      <c r="BG124" s="24" t="str">
        <f t="shared" si="243"/>
        <v/>
      </c>
      <c r="BH124" s="24" t="str">
        <f t="shared" si="243"/>
        <v/>
      </c>
      <c r="BI124" s="24" t="str">
        <f t="shared" si="243"/>
        <v/>
      </c>
      <c r="BJ124" s="24" t="str">
        <f t="shared" si="243"/>
        <v/>
      </c>
      <c r="BK124" s="24" t="str">
        <f t="shared" si="243"/>
        <v/>
      </c>
      <c r="BL124" s="24" t="str">
        <f t="shared" si="247"/>
        <v/>
      </c>
      <c r="BM124" s="24" t="str">
        <f t="shared" si="247"/>
        <v/>
      </c>
      <c r="BN124" s="24" t="str">
        <f t="shared" si="247"/>
        <v/>
      </c>
      <c r="BO124" s="24">
        <f t="shared" si="151"/>
        <v>1.0625000000000218E-5</v>
      </c>
      <c r="BQ124" s="24">
        <f t="shared" si="152"/>
        <v>7.8703703703872363E-7</v>
      </c>
      <c r="BR124" s="24" t="str">
        <f t="shared" si="153"/>
        <v/>
      </c>
      <c r="BS124" s="24" t="str">
        <f t="shared" si="154"/>
        <v/>
      </c>
      <c r="BT124" s="24">
        <f t="shared" si="155"/>
        <v>6.099537037035363E-6</v>
      </c>
      <c r="BU124" s="24" t="str">
        <f t="shared" si="156"/>
        <v/>
      </c>
      <c r="BV124" s="24" t="str">
        <f t="shared" si="157"/>
        <v/>
      </c>
      <c r="BW124" s="24" t="str">
        <f t="shared" si="158"/>
        <v/>
      </c>
      <c r="BX124" s="24" t="str">
        <f t="shared" si="159"/>
        <v/>
      </c>
      <c r="BY124" s="24" t="str">
        <f t="shared" si="160"/>
        <v/>
      </c>
      <c r="BZ124" s="24" t="str">
        <f t="shared" si="161"/>
        <v/>
      </c>
      <c r="CA124" s="24" t="str">
        <f t="shared" si="162"/>
        <v/>
      </c>
      <c r="CB124" s="24" t="str">
        <f t="shared" si="163"/>
        <v/>
      </c>
      <c r="CC124" s="24" t="str">
        <f t="shared" si="164"/>
        <v/>
      </c>
      <c r="CD124" s="1">
        <f t="shared" si="165"/>
        <v>1</v>
      </c>
      <c r="CE124" s="1">
        <f t="shared" si="166"/>
        <v>2</v>
      </c>
      <c r="CF124" s="24">
        <f t="shared" si="167"/>
        <v>6.8865740740740866E-6</v>
      </c>
      <c r="CG124" s="24">
        <f t="shared" si="168"/>
        <v>3.4432870370370433E-6</v>
      </c>
      <c r="CH124" s="24">
        <f t="shared" si="169"/>
        <v>6.099537037035363E-6</v>
      </c>
      <c r="CI124" s="24">
        <f t="shared" si="170"/>
        <v>7.8703703703872363E-7</v>
      </c>
      <c r="CJ124" s="24">
        <f t="shared" si="171"/>
        <v>6.099537037035363E-6</v>
      </c>
      <c r="CM124" s="24" t="str">
        <f t="shared" si="172"/>
        <v/>
      </c>
      <c r="CN124" s="24" t="str">
        <f t="shared" si="173"/>
        <v/>
      </c>
      <c r="CO124" s="24">
        <f t="shared" si="174"/>
        <v>1.2395833333331274E-5</v>
      </c>
      <c r="CP124" s="24" t="str">
        <f t="shared" si="175"/>
        <v/>
      </c>
      <c r="CQ124" s="24" t="str">
        <f t="shared" si="176"/>
        <v/>
      </c>
      <c r="CR124" s="24" t="str">
        <f t="shared" si="177"/>
        <v/>
      </c>
      <c r="CS124" s="24" t="str">
        <f t="shared" si="178"/>
        <v/>
      </c>
      <c r="CT124" s="24" t="str">
        <f t="shared" si="179"/>
        <v/>
      </c>
      <c r="CU124" s="24" t="str">
        <f t="shared" si="180"/>
        <v/>
      </c>
      <c r="CV124" s="24" t="str">
        <f t="shared" si="181"/>
        <v/>
      </c>
      <c r="CW124" s="24" t="str">
        <f t="shared" si="182"/>
        <v/>
      </c>
      <c r="CX124" s="24" t="str">
        <f t="shared" si="183"/>
        <v/>
      </c>
      <c r="CY124" s="24">
        <f t="shared" si="184"/>
        <v>1.0625000000000218E-5</v>
      </c>
      <c r="CZ124" s="1">
        <f t="shared" si="185"/>
        <v>0</v>
      </c>
      <c r="DA124" s="1">
        <f t="shared" si="186"/>
        <v>2</v>
      </c>
      <c r="DB124" s="24">
        <f t="shared" si="187"/>
        <v>2.3020833333331492E-5</v>
      </c>
      <c r="DC124" s="24">
        <f t="shared" si="244"/>
        <v>1.1510416666665746E-5</v>
      </c>
      <c r="DD124" s="24">
        <f t="shared" si="188"/>
        <v>1.2395833333331274E-5</v>
      </c>
      <c r="DE124" s="24">
        <f t="shared" si="189"/>
        <v>1.2395833333331274E-5</v>
      </c>
      <c r="DF124" s="24">
        <f t="shared" si="190"/>
        <v>1.2395833333331274E-5</v>
      </c>
      <c r="DI124" s="24" t="str">
        <f t="shared" si="191"/>
        <v/>
      </c>
      <c r="DJ124" s="24">
        <f t="shared" si="192"/>
        <v>9.4444444444473363E-6</v>
      </c>
      <c r="DK124" s="24" t="str">
        <f t="shared" si="193"/>
        <v/>
      </c>
      <c r="DL124" s="24" t="str">
        <f t="shared" si="194"/>
        <v/>
      </c>
      <c r="DM124" s="24" t="str">
        <f t="shared" si="195"/>
        <v/>
      </c>
      <c r="DN124" s="24" t="str">
        <f t="shared" si="196"/>
        <v/>
      </c>
      <c r="DO124" s="24" t="str">
        <f t="shared" si="197"/>
        <v/>
      </c>
      <c r="DP124" s="24" t="str">
        <f t="shared" si="198"/>
        <v/>
      </c>
      <c r="DQ124" s="24" t="str">
        <f t="shared" si="199"/>
        <v/>
      </c>
      <c r="DR124" s="24" t="str">
        <f t="shared" si="200"/>
        <v/>
      </c>
      <c r="DS124" s="24" t="str">
        <f t="shared" si="201"/>
        <v/>
      </c>
      <c r="DT124" s="24" t="str">
        <f t="shared" si="202"/>
        <v/>
      </c>
      <c r="DU124" s="24" t="str">
        <f t="shared" si="203"/>
        <v/>
      </c>
      <c r="DV124" s="1">
        <f t="shared" si="204"/>
        <v>0</v>
      </c>
      <c r="DW124" s="1">
        <f t="shared" si="205"/>
        <v>1</v>
      </c>
      <c r="DX124" s="24">
        <f t="shared" si="206"/>
        <v>9.4444444444473363E-6</v>
      </c>
      <c r="DY124" s="24">
        <f t="shared" si="245"/>
        <v>9.4444444444473363E-6</v>
      </c>
      <c r="DZ124" s="24">
        <f t="shared" si="207"/>
        <v>9.4444444444473363E-6</v>
      </c>
      <c r="EA124" s="24">
        <f t="shared" si="208"/>
        <v>9.4444444444473363E-6</v>
      </c>
      <c r="EB124" s="24">
        <f t="shared" si="209"/>
        <v>9.4444444444473363E-6</v>
      </c>
      <c r="EE124" s="24" t="str">
        <f t="shared" si="210"/>
        <v/>
      </c>
      <c r="EF124" s="24" t="str">
        <f t="shared" si="211"/>
        <v/>
      </c>
      <c r="EG124" s="24" t="str">
        <f t="shared" si="212"/>
        <v/>
      </c>
      <c r="EH124" s="24" t="str">
        <f t="shared" si="213"/>
        <v/>
      </c>
      <c r="EI124" s="24" t="str">
        <f t="shared" si="214"/>
        <v/>
      </c>
      <c r="EJ124" s="24" t="str">
        <f t="shared" si="215"/>
        <v/>
      </c>
      <c r="EK124" s="24" t="str">
        <f t="shared" si="216"/>
        <v/>
      </c>
      <c r="EL124" s="24" t="str">
        <f t="shared" si="217"/>
        <v/>
      </c>
      <c r="EM124" s="24" t="str">
        <f t="shared" si="218"/>
        <v/>
      </c>
      <c r="EN124" s="24" t="str">
        <f t="shared" si="219"/>
        <v/>
      </c>
      <c r="EO124" s="24" t="str">
        <f t="shared" si="220"/>
        <v/>
      </c>
      <c r="EP124" s="24" t="str">
        <f t="shared" si="221"/>
        <v/>
      </c>
      <c r="EQ124" s="24" t="str">
        <f t="shared" si="222"/>
        <v/>
      </c>
      <c r="ER124" s="1">
        <f t="shared" si="223"/>
        <v>0</v>
      </c>
      <c r="ES124" s="1">
        <f t="shared" si="224"/>
        <v>0</v>
      </c>
      <c r="ET124" s="24">
        <f t="shared" si="225"/>
        <v>0</v>
      </c>
      <c r="EU124" s="24" t="str">
        <f t="shared" si="246"/>
        <v/>
      </c>
      <c r="EV124" s="24">
        <f t="shared" si="226"/>
        <v>0</v>
      </c>
      <c r="EW124" s="24" t="str">
        <f t="shared" si="227"/>
        <v/>
      </c>
      <c r="EX124" s="24" t="str">
        <f t="shared" si="228"/>
        <v/>
      </c>
      <c r="EZ124" s="24">
        <f t="shared" si="229"/>
        <v>3.9351851851852915E-5</v>
      </c>
      <c r="FA124" s="24">
        <f t="shared" si="230"/>
        <v>3.9351851851851851E-5</v>
      </c>
      <c r="FB124" s="40">
        <f t="shared" si="231"/>
        <v>-9.1918660183321066E-14</v>
      </c>
      <c r="FD124" s="24" t="str">
        <f t="shared" si="232"/>
        <v/>
      </c>
      <c r="FE124" s="24" t="str">
        <f t="shared" si="233"/>
        <v/>
      </c>
      <c r="FG124" s="49">
        <f>K124</f>
        <v>1</v>
      </c>
      <c r="FH124" s="8">
        <f>C124</f>
        <v>3.4</v>
      </c>
      <c r="FI124" s="49">
        <f>L124</f>
        <v>0</v>
      </c>
      <c r="FJ124" s="49">
        <f t="shared" si="241"/>
        <v>0</v>
      </c>
      <c r="FK124" s="49">
        <f t="shared" si="241"/>
        <v>4</v>
      </c>
      <c r="FL124" s="51" t="str">
        <f t="shared" si="234"/>
        <v/>
      </c>
      <c r="FM124" s="49">
        <f t="shared" si="237"/>
        <v>1</v>
      </c>
      <c r="FN124" s="49">
        <f t="shared" si="237"/>
        <v>2</v>
      </c>
      <c r="FO124" s="51">
        <f t="shared" si="248"/>
        <v>0.59500000000000108</v>
      </c>
      <c r="FP124" s="51">
        <f t="shared" si="248"/>
        <v>0.29750000000000054</v>
      </c>
      <c r="FQ124" s="51">
        <f t="shared" si="248"/>
        <v>0.52699999999985536</v>
      </c>
      <c r="FR124" s="51">
        <f t="shared" si="248"/>
        <v>6.8000000000145722E-2</v>
      </c>
      <c r="FS124" s="51">
        <f t="shared" si="248"/>
        <v>0.52699999999985536</v>
      </c>
      <c r="FT124" s="1">
        <f t="shared" si="238"/>
        <v>0</v>
      </c>
      <c r="FU124" s="1">
        <f t="shared" si="238"/>
        <v>2</v>
      </c>
      <c r="FV124" s="51">
        <f t="shared" si="251"/>
        <v>1.9889999999998409</v>
      </c>
      <c r="FW124" s="51">
        <f t="shared" si="251"/>
        <v>0.99449999999992045</v>
      </c>
      <c r="FX124" s="51">
        <f t="shared" si="251"/>
        <v>1.0709999999998221</v>
      </c>
      <c r="FY124" s="51">
        <f t="shared" si="251"/>
        <v>1.0709999999998221</v>
      </c>
      <c r="FZ124" s="51">
        <f t="shared" si="251"/>
        <v>1.0709999999998221</v>
      </c>
      <c r="GA124" s="1">
        <f t="shared" si="239"/>
        <v>0</v>
      </c>
      <c r="GB124" s="1">
        <f t="shared" si="239"/>
        <v>1</v>
      </c>
      <c r="GC124" s="51">
        <f t="shared" si="249"/>
        <v>0.81600000000024986</v>
      </c>
      <c r="GD124" s="51">
        <f t="shared" si="249"/>
        <v>0.81600000000024986</v>
      </c>
      <c r="GE124" s="51">
        <f t="shared" si="249"/>
        <v>0.81600000000024986</v>
      </c>
      <c r="GF124" s="51">
        <f t="shared" si="249"/>
        <v>0.81600000000024986</v>
      </c>
      <c r="GG124" s="51">
        <f t="shared" si="249"/>
        <v>0.81600000000024986</v>
      </c>
      <c r="GH124" s="1">
        <f t="shared" si="240"/>
        <v>0</v>
      </c>
      <c r="GI124" s="1">
        <f t="shared" si="240"/>
        <v>0</v>
      </c>
      <c r="GJ124" s="40">
        <f t="shared" si="250"/>
        <v>0</v>
      </c>
      <c r="GK124" s="40" t="str">
        <f t="shared" si="250"/>
        <v/>
      </c>
      <c r="GL124" s="40">
        <f t="shared" si="250"/>
        <v>0</v>
      </c>
      <c r="GM124" s="40" t="str">
        <f t="shared" si="250"/>
        <v/>
      </c>
      <c r="GN124" s="40" t="str">
        <f t="shared" si="250"/>
        <v/>
      </c>
    </row>
    <row r="125" spans="1:196" hidden="1" x14ac:dyDescent="0.25">
      <c r="A125">
        <v>3</v>
      </c>
      <c r="B125">
        <v>0</v>
      </c>
      <c r="C125">
        <v>3</v>
      </c>
      <c r="D125" s="11">
        <f t="shared" si="242"/>
        <v>2.5418912037037035E-2</v>
      </c>
      <c r="E125" s="11">
        <f t="shared" si="138"/>
        <v>2.5453634259259259E-2</v>
      </c>
      <c r="F125" s="1">
        <v>3</v>
      </c>
      <c r="G125" s="1" t="s">
        <v>288</v>
      </c>
      <c r="H125" s="1">
        <v>5</v>
      </c>
      <c r="J125" s="1"/>
      <c r="K125" s="23">
        <f t="shared" si="139"/>
        <v>1</v>
      </c>
      <c r="L125" s="23">
        <f t="shared" si="140"/>
        <v>0</v>
      </c>
      <c r="M125" s="6">
        <f t="shared" si="141"/>
        <v>0</v>
      </c>
      <c r="N125" s="6">
        <f t="shared" si="142"/>
        <v>0</v>
      </c>
      <c r="O125" s="57">
        <f t="shared" si="143"/>
        <v>1</v>
      </c>
      <c r="P125" s="4">
        <v>2.5384189814814814E-2</v>
      </c>
      <c r="Q125" s="4">
        <v>2.5395208333333332E-2</v>
      </c>
      <c r="R125" s="4">
        <v>2.5395405092592593E-2</v>
      </c>
      <c r="S125" s="4"/>
      <c r="T125" s="16">
        <v>2.5395405092592593E-2</v>
      </c>
      <c r="U125" s="4"/>
      <c r="V125" s="4"/>
      <c r="W125" s="16"/>
      <c r="X125" s="4"/>
      <c r="Y125" s="4"/>
      <c r="Z125" s="16"/>
      <c r="AA125" s="4"/>
      <c r="AB125" s="4"/>
      <c r="AC125" s="16"/>
      <c r="AD125" s="4"/>
      <c r="AE125" s="4"/>
      <c r="AF125" s="4">
        <v>2.5419999999999998E-2</v>
      </c>
      <c r="AG125" s="4">
        <f t="shared" si="144"/>
        <v>2.5418912037037035E-2</v>
      </c>
      <c r="AH125" s="4" t="str">
        <f t="shared" si="145"/>
        <v>TO</v>
      </c>
      <c r="AI125" s="4" t="str">
        <f t="shared" si="132"/>
        <v/>
      </c>
      <c r="AJ125" s="1" t="s">
        <v>282</v>
      </c>
      <c r="AK125" s="17" t="s">
        <v>280</v>
      </c>
      <c r="AW125" s="1" t="str">
        <f t="shared" si="146"/>
        <v>ic</v>
      </c>
      <c r="AY125" s="1">
        <f t="shared" si="147"/>
        <v>1</v>
      </c>
      <c r="AZ125" s="1">
        <f t="shared" si="133"/>
        <v>1</v>
      </c>
      <c r="BA125" s="1">
        <f t="shared" si="148"/>
        <v>1</v>
      </c>
      <c r="BB125" s="1">
        <f t="shared" si="149"/>
        <v>0</v>
      </c>
      <c r="BC125" s="24">
        <f t="shared" si="150"/>
        <v>1.1215277777778393E-5</v>
      </c>
      <c r="BD125" s="24" t="str">
        <f t="shared" si="243"/>
        <v/>
      </c>
      <c r="BE125" s="24" t="str">
        <f t="shared" si="243"/>
        <v/>
      </c>
      <c r="BF125" s="24" t="str">
        <f t="shared" si="243"/>
        <v/>
      </c>
      <c r="BG125" s="24" t="str">
        <f t="shared" si="243"/>
        <v/>
      </c>
      <c r="BH125" s="24" t="str">
        <f t="shared" si="243"/>
        <v/>
      </c>
      <c r="BI125" s="24" t="str">
        <f t="shared" si="243"/>
        <v/>
      </c>
      <c r="BJ125" s="24" t="str">
        <f t="shared" si="243"/>
        <v/>
      </c>
      <c r="BK125" s="24" t="str">
        <f t="shared" si="243"/>
        <v/>
      </c>
      <c r="BL125" s="24" t="str">
        <f t="shared" si="247"/>
        <v/>
      </c>
      <c r="BM125" s="24" t="str">
        <f t="shared" si="247"/>
        <v/>
      </c>
      <c r="BN125" s="24" t="str">
        <f t="shared" si="247"/>
        <v/>
      </c>
      <c r="BO125" s="24">
        <f t="shared" si="151"/>
        <v>2.3506944444442318E-5</v>
      </c>
      <c r="BQ125" s="24" t="str">
        <f t="shared" si="152"/>
        <v/>
      </c>
      <c r="BR125" s="24" t="str">
        <f t="shared" si="153"/>
        <v/>
      </c>
      <c r="BS125" s="24" t="str">
        <f t="shared" si="154"/>
        <v/>
      </c>
      <c r="BT125" s="24" t="str">
        <f t="shared" si="155"/>
        <v/>
      </c>
      <c r="BU125" s="24" t="str">
        <f t="shared" si="156"/>
        <v/>
      </c>
      <c r="BV125" s="24" t="str">
        <f t="shared" si="157"/>
        <v/>
      </c>
      <c r="BW125" s="24" t="str">
        <f t="shared" si="158"/>
        <v/>
      </c>
      <c r="BX125" s="24" t="str">
        <f t="shared" si="159"/>
        <v/>
      </c>
      <c r="BY125" s="24" t="str">
        <f t="shared" si="160"/>
        <v/>
      </c>
      <c r="BZ125" s="24" t="str">
        <f t="shared" si="161"/>
        <v/>
      </c>
      <c r="CA125" s="24" t="str">
        <f t="shared" si="162"/>
        <v/>
      </c>
      <c r="CB125" s="24" t="str">
        <f t="shared" si="163"/>
        <v/>
      </c>
      <c r="CC125" s="24">
        <f t="shared" si="164"/>
        <v>2.3506944444442318E-5</v>
      </c>
      <c r="CD125" s="1">
        <f t="shared" si="165"/>
        <v>0</v>
      </c>
      <c r="CE125" s="1">
        <f t="shared" si="166"/>
        <v>1</v>
      </c>
      <c r="CF125" s="24">
        <f t="shared" si="167"/>
        <v>2.3506944444442318E-5</v>
      </c>
      <c r="CG125" s="24">
        <f t="shared" si="168"/>
        <v>2.3506944444442318E-5</v>
      </c>
      <c r="CH125" s="24">
        <f t="shared" si="169"/>
        <v>2.3506944444442318E-5</v>
      </c>
      <c r="CI125" s="24">
        <f t="shared" si="170"/>
        <v>2.3506944444442318E-5</v>
      </c>
      <c r="CJ125" s="24">
        <f t="shared" si="171"/>
        <v>2.3506944444442318E-5</v>
      </c>
      <c r="CM125" s="24" t="str">
        <f t="shared" si="172"/>
        <v/>
      </c>
      <c r="CN125" s="24" t="str">
        <f t="shared" si="173"/>
        <v/>
      </c>
      <c r="CO125" s="24" t="str">
        <f t="shared" si="174"/>
        <v/>
      </c>
      <c r="CP125" s="24" t="str">
        <f t="shared" si="175"/>
        <v/>
      </c>
      <c r="CQ125" s="24" t="str">
        <f t="shared" si="176"/>
        <v/>
      </c>
      <c r="CR125" s="24" t="str">
        <f t="shared" si="177"/>
        <v/>
      </c>
      <c r="CS125" s="24" t="str">
        <f t="shared" si="178"/>
        <v/>
      </c>
      <c r="CT125" s="24" t="str">
        <f t="shared" si="179"/>
        <v/>
      </c>
      <c r="CU125" s="24" t="str">
        <f t="shared" si="180"/>
        <v/>
      </c>
      <c r="CV125" s="24" t="str">
        <f t="shared" si="181"/>
        <v/>
      </c>
      <c r="CW125" s="24" t="str">
        <f t="shared" si="182"/>
        <v/>
      </c>
      <c r="CX125" s="24" t="str">
        <f t="shared" si="183"/>
        <v/>
      </c>
      <c r="CY125" s="24" t="str">
        <f t="shared" si="184"/>
        <v/>
      </c>
      <c r="CZ125" s="1">
        <f t="shared" si="185"/>
        <v>0</v>
      </c>
      <c r="DA125" s="1">
        <f t="shared" si="186"/>
        <v>0</v>
      </c>
      <c r="DB125" s="24">
        <f t="shared" si="187"/>
        <v>0</v>
      </c>
      <c r="DC125" s="24" t="str">
        <f t="shared" si="244"/>
        <v/>
      </c>
      <c r="DD125" s="24">
        <f t="shared" si="188"/>
        <v>0</v>
      </c>
      <c r="DE125" s="24" t="str">
        <f t="shared" si="189"/>
        <v/>
      </c>
      <c r="DF125" s="24" t="str">
        <f t="shared" si="190"/>
        <v/>
      </c>
      <c r="DI125" s="24">
        <f t="shared" si="191"/>
        <v>1.1215277777778393E-5</v>
      </c>
      <c r="DJ125" s="24" t="str">
        <f t="shared" si="192"/>
        <v/>
      </c>
      <c r="DK125" s="24" t="str">
        <f t="shared" si="193"/>
        <v/>
      </c>
      <c r="DL125" s="24" t="str">
        <f t="shared" si="194"/>
        <v/>
      </c>
      <c r="DM125" s="24" t="str">
        <f t="shared" si="195"/>
        <v/>
      </c>
      <c r="DN125" s="24" t="str">
        <f t="shared" si="196"/>
        <v/>
      </c>
      <c r="DO125" s="24" t="str">
        <f t="shared" si="197"/>
        <v/>
      </c>
      <c r="DP125" s="24" t="str">
        <f t="shared" si="198"/>
        <v/>
      </c>
      <c r="DQ125" s="24" t="str">
        <f t="shared" si="199"/>
        <v/>
      </c>
      <c r="DR125" s="24" t="str">
        <f t="shared" si="200"/>
        <v/>
      </c>
      <c r="DS125" s="24" t="str">
        <f t="shared" si="201"/>
        <v/>
      </c>
      <c r="DT125" s="24" t="str">
        <f t="shared" si="202"/>
        <v/>
      </c>
      <c r="DU125" s="24" t="str">
        <f t="shared" si="203"/>
        <v/>
      </c>
      <c r="DV125" s="1">
        <f t="shared" si="204"/>
        <v>1</v>
      </c>
      <c r="DW125" s="1">
        <f t="shared" si="205"/>
        <v>1</v>
      </c>
      <c r="DX125" s="24">
        <f t="shared" si="206"/>
        <v>1.1215277777778393E-5</v>
      </c>
      <c r="DY125" s="24">
        <f t="shared" si="245"/>
        <v>1.1215277777778393E-5</v>
      </c>
      <c r="DZ125" s="24">
        <f t="shared" si="207"/>
        <v>1.1215277777778393E-5</v>
      </c>
      <c r="EA125" s="24">
        <f t="shared" si="208"/>
        <v>1.1215277777778393E-5</v>
      </c>
      <c r="EB125" s="24" t="str">
        <f t="shared" si="209"/>
        <v/>
      </c>
      <c r="EE125" s="24" t="str">
        <f t="shared" si="210"/>
        <v/>
      </c>
      <c r="EF125" s="24" t="str">
        <f t="shared" si="211"/>
        <v/>
      </c>
      <c r="EG125" s="24" t="str">
        <f t="shared" si="212"/>
        <v/>
      </c>
      <c r="EH125" s="24" t="str">
        <f t="shared" si="213"/>
        <v/>
      </c>
      <c r="EI125" s="24" t="str">
        <f t="shared" si="214"/>
        <v/>
      </c>
      <c r="EJ125" s="24" t="str">
        <f t="shared" si="215"/>
        <v/>
      </c>
      <c r="EK125" s="24" t="str">
        <f t="shared" si="216"/>
        <v/>
      </c>
      <c r="EL125" s="24" t="str">
        <f t="shared" si="217"/>
        <v/>
      </c>
      <c r="EM125" s="24" t="str">
        <f t="shared" si="218"/>
        <v/>
      </c>
      <c r="EN125" s="24" t="str">
        <f t="shared" si="219"/>
        <v/>
      </c>
      <c r="EO125" s="24" t="str">
        <f t="shared" si="220"/>
        <v/>
      </c>
      <c r="EP125" s="24" t="str">
        <f t="shared" si="221"/>
        <v/>
      </c>
      <c r="EQ125" s="24" t="str">
        <f t="shared" si="222"/>
        <v/>
      </c>
      <c r="ER125" s="1">
        <f t="shared" si="223"/>
        <v>0</v>
      </c>
      <c r="ES125" s="1">
        <f t="shared" si="224"/>
        <v>0</v>
      </c>
      <c r="ET125" s="24">
        <f t="shared" si="225"/>
        <v>0</v>
      </c>
      <c r="EU125" s="24" t="str">
        <f t="shared" si="246"/>
        <v/>
      </c>
      <c r="EV125" s="24">
        <f t="shared" si="226"/>
        <v>0</v>
      </c>
      <c r="EW125" s="24" t="str">
        <f t="shared" si="227"/>
        <v/>
      </c>
      <c r="EX125" s="24" t="str">
        <f t="shared" si="228"/>
        <v/>
      </c>
      <c r="EZ125" s="24">
        <f t="shared" si="229"/>
        <v>3.4722222222220711E-5</v>
      </c>
      <c r="FA125" s="24">
        <f t="shared" si="230"/>
        <v>3.4722222222222222E-5</v>
      </c>
      <c r="FB125" s="40">
        <f t="shared" si="231"/>
        <v>1.3055962561070444E-13</v>
      </c>
      <c r="FD125" s="24">
        <f t="shared" si="232"/>
        <v>1.1215277777778393E-5</v>
      </c>
      <c r="FE125" s="24">
        <f t="shared" si="233"/>
        <v>1.9675925926054827E-7</v>
      </c>
      <c r="FG125" s="49">
        <f>K125</f>
        <v>1</v>
      </c>
      <c r="FH125" s="8">
        <f>C125</f>
        <v>3</v>
      </c>
      <c r="FI125" s="49">
        <f>L125</f>
        <v>0</v>
      </c>
      <c r="FJ125" s="49">
        <f t="shared" si="241"/>
        <v>1</v>
      </c>
      <c r="FK125" s="49">
        <f t="shared" si="241"/>
        <v>1</v>
      </c>
      <c r="FL125" s="51">
        <f t="shared" si="234"/>
        <v>0.96900000000005315</v>
      </c>
      <c r="FM125" s="49">
        <f t="shared" si="237"/>
        <v>0</v>
      </c>
      <c r="FN125" s="49">
        <f t="shared" si="237"/>
        <v>1</v>
      </c>
      <c r="FO125" s="51">
        <f t="shared" si="248"/>
        <v>2.0309999999998163</v>
      </c>
      <c r="FP125" s="51">
        <f t="shared" si="248"/>
        <v>2.0309999999998163</v>
      </c>
      <c r="FQ125" s="51">
        <f t="shared" si="248"/>
        <v>2.0309999999998163</v>
      </c>
      <c r="FR125" s="51">
        <f t="shared" si="248"/>
        <v>2.0309999999998163</v>
      </c>
      <c r="FS125" s="51">
        <f t="shared" si="248"/>
        <v>2.0309999999998163</v>
      </c>
      <c r="FT125" s="1">
        <f t="shared" si="238"/>
        <v>0</v>
      </c>
      <c r="FU125" s="1">
        <f t="shared" si="238"/>
        <v>0</v>
      </c>
      <c r="FV125" s="51">
        <f t="shared" si="251"/>
        <v>0</v>
      </c>
      <c r="FW125" s="51" t="str">
        <f t="shared" si="251"/>
        <v/>
      </c>
      <c r="FX125" s="51">
        <f t="shared" si="251"/>
        <v>0</v>
      </c>
      <c r="FY125" s="51" t="str">
        <f t="shared" si="251"/>
        <v/>
      </c>
      <c r="FZ125" s="51" t="str">
        <f t="shared" si="251"/>
        <v/>
      </c>
      <c r="GA125" s="1">
        <f t="shared" si="239"/>
        <v>1</v>
      </c>
      <c r="GB125" s="1">
        <f t="shared" si="239"/>
        <v>1</v>
      </c>
      <c r="GC125" s="51">
        <f t="shared" si="249"/>
        <v>0.96900000000005315</v>
      </c>
      <c r="GD125" s="51">
        <f t="shared" si="249"/>
        <v>0.96900000000005315</v>
      </c>
      <c r="GE125" s="51">
        <f t="shared" si="249"/>
        <v>0.96900000000005315</v>
      </c>
      <c r="GF125" s="51">
        <f t="shared" si="249"/>
        <v>0.96900000000005315</v>
      </c>
      <c r="GG125" s="51" t="str">
        <f t="shared" si="249"/>
        <v/>
      </c>
      <c r="GH125" s="1">
        <f t="shared" si="240"/>
        <v>0</v>
      </c>
      <c r="GI125" s="1">
        <f t="shared" si="240"/>
        <v>0</v>
      </c>
      <c r="GJ125" s="40">
        <f t="shared" si="250"/>
        <v>0</v>
      </c>
      <c r="GK125" s="40" t="str">
        <f t="shared" si="250"/>
        <v/>
      </c>
      <c r="GL125" s="40">
        <f t="shared" si="250"/>
        <v>0</v>
      </c>
      <c r="GM125" s="40" t="str">
        <f t="shared" si="250"/>
        <v/>
      </c>
      <c r="GN125" s="40" t="str">
        <f t="shared" si="250"/>
        <v/>
      </c>
    </row>
    <row r="126" spans="1:196" hidden="1" x14ac:dyDescent="0.25">
      <c r="A126">
        <v>3</v>
      </c>
      <c r="B126">
        <v>0</v>
      </c>
      <c r="C126">
        <v>5.2</v>
      </c>
      <c r="D126" s="11">
        <f t="shared" si="242"/>
        <v>3.3173587962962964E-2</v>
      </c>
      <c r="E126" s="11">
        <f t="shared" si="138"/>
        <v>3.3182847222222221E-2</v>
      </c>
      <c r="F126" s="1">
        <v>3</v>
      </c>
      <c r="G126" s="1" t="s">
        <v>288</v>
      </c>
      <c r="H126" s="1">
        <v>6</v>
      </c>
      <c r="J126" s="1"/>
      <c r="K126" s="23">
        <f t="shared" si="139"/>
        <v>1</v>
      </c>
      <c r="L126" s="23">
        <f t="shared" si="140"/>
        <v>0</v>
      </c>
      <c r="M126" s="6">
        <f t="shared" si="141"/>
        <v>0</v>
      </c>
      <c r="N126" s="6">
        <f t="shared" si="142"/>
        <v>0</v>
      </c>
      <c r="O126" s="57">
        <f t="shared" si="143"/>
        <v>0</v>
      </c>
      <c r="P126" s="4">
        <v>3.311340277777778E-2</v>
      </c>
      <c r="Q126" s="4">
        <v>3.3117731481481477E-2</v>
      </c>
      <c r="R126" s="4">
        <v>3.3118321759259266E-2</v>
      </c>
      <c r="S126" s="4">
        <v>3.3138194444444442E-2</v>
      </c>
      <c r="T126" s="16">
        <v>3.3118321759259266E-2</v>
      </c>
      <c r="U126" s="4">
        <v>3.3138391203703703E-2</v>
      </c>
      <c r="V126" s="4">
        <v>3.3144097222222217E-2</v>
      </c>
      <c r="W126" s="16">
        <v>3.3166365740740743E-2</v>
      </c>
      <c r="X126" s="4">
        <v>3.3170300925925926E-2</v>
      </c>
      <c r="Y126" s="4"/>
      <c r="Z126" s="16"/>
      <c r="AA126" s="4"/>
      <c r="AB126" s="4"/>
      <c r="AC126" s="16"/>
      <c r="AD126" s="4"/>
      <c r="AE126" s="4"/>
      <c r="AF126" s="4" t="s">
        <v>289</v>
      </c>
      <c r="AG126" s="4">
        <f t="shared" si="144"/>
        <v>3.3173587962962964E-2</v>
      </c>
      <c r="AH126" s="4" t="str">
        <f t="shared" si="145"/>
        <v>TO</v>
      </c>
      <c r="AI126" s="4" t="e">
        <f t="shared" si="132"/>
        <v>#VALUE!</v>
      </c>
      <c r="AJ126" s="1" t="s">
        <v>282</v>
      </c>
      <c r="AK126" s="17" t="s">
        <v>280</v>
      </c>
      <c r="AL126" s="1" t="s">
        <v>286</v>
      </c>
      <c r="AM126" s="1" t="s">
        <v>280</v>
      </c>
      <c r="AN126" s="17" t="s">
        <v>281</v>
      </c>
      <c r="AO126" s="1" t="s">
        <v>280</v>
      </c>
      <c r="AW126" s="1" t="str">
        <f t="shared" si="146"/>
        <v>ic</v>
      </c>
      <c r="AY126" s="1">
        <f t="shared" si="147"/>
        <v>1</v>
      </c>
      <c r="AZ126" s="1">
        <f t="shared" si="133"/>
        <v>5</v>
      </c>
      <c r="BA126" s="1">
        <f t="shared" si="148"/>
        <v>5</v>
      </c>
      <c r="BB126" s="1">
        <f t="shared" si="149"/>
        <v>0</v>
      </c>
      <c r="BC126" s="24">
        <f t="shared" si="150"/>
        <v>4.9189814814859512E-6</v>
      </c>
      <c r="BD126" s="24">
        <f t="shared" si="243"/>
        <v>2.0069444444437146E-5</v>
      </c>
      <c r="BE126" s="24">
        <f t="shared" si="243"/>
        <v>5.7060185185142664E-6</v>
      </c>
      <c r="BF126" s="24">
        <f t="shared" si="243"/>
        <v>2.2268518518525626E-5</v>
      </c>
      <c r="BG126" s="24">
        <f t="shared" si="243"/>
        <v>3.9351851851832098E-6</v>
      </c>
      <c r="BH126" s="24" t="str">
        <f t="shared" si="243"/>
        <v/>
      </c>
      <c r="BI126" s="24" t="str">
        <f t="shared" si="243"/>
        <v/>
      </c>
      <c r="BJ126" s="24" t="str">
        <f t="shared" si="243"/>
        <v/>
      </c>
      <c r="BK126" s="24" t="str">
        <f t="shared" si="243"/>
        <v/>
      </c>
      <c r="BL126" s="24" t="str">
        <f t="shared" si="247"/>
        <v/>
      </c>
      <c r="BM126" s="24" t="str">
        <f t="shared" si="247"/>
        <v/>
      </c>
      <c r="BN126" s="24" t="str">
        <f t="shared" si="247"/>
        <v/>
      </c>
      <c r="BO126" s="24">
        <f t="shared" si="151"/>
        <v>3.2870370370377544E-6</v>
      </c>
      <c r="BQ126" s="24" t="str">
        <f t="shared" si="152"/>
        <v/>
      </c>
      <c r="BR126" s="24">
        <f t="shared" si="153"/>
        <v>2.0069444444437146E-5</v>
      </c>
      <c r="BS126" s="24" t="str">
        <f t="shared" si="154"/>
        <v/>
      </c>
      <c r="BT126" s="24">
        <f t="shared" si="155"/>
        <v>2.2268518518525626E-5</v>
      </c>
      <c r="BU126" s="24" t="str">
        <f t="shared" si="156"/>
        <v/>
      </c>
      <c r="BV126" s="24" t="str">
        <f t="shared" si="157"/>
        <v/>
      </c>
      <c r="BW126" s="24" t="str">
        <f t="shared" si="158"/>
        <v/>
      </c>
      <c r="BX126" s="24" t="str">
        <f t="shared" si="159"/>
        <v/>
      </c>
      <c r="BY126" s="24" t="str">
        <f t="shared" si="160"/>
        <v/>
      </c>
      <c r="BZ126" s="24" t="str">
        <f t="shared" si="161"/>
        <v/>
      </c>
      <c r="CA126" s="24" t="str">
        <f t="shared" si="162"/>
        <v/>
      </c>
      <c r="CB126" s="24" t="str">
        <f t="shared" si="163"/>
        <v/>
      </c>
      <c r="CC126" s="24">
        <f t="shared" si="164"/>
        <v>3.2870370370377544E-6</v>
      </c>
      <c r="CD126" s="1">
        <f t="shared" si="165"/>
        <v>0</v>
      </c>
      <c r="CE126" s="1">
        <f t="shared" si="166"/>
        <v>3</v>
      </c>
      <c r="CF126" s="24">
        <f t="shared" si="167"/>
        <v>4.5625000000000526E-5</v>
      </c>
      <c r="CG126" s="24">
        <f t="shared" si="168"/>
        <v>1.5208333333333509E-5</v>
      </c>
      <c r="CH126" s="24">
        <f t="shared" si="169"/>
        <v>2.2268518518525626E-5</v>
      </c>
      <c r="CI126" s="24">
        <f t="shared" si="170"/>
        <v>2.0069444444437146E-5</v>
      </c>
      <c r="CJ126" s="24">
        <f t="shared" si="171"/>
        <v>2.0069444444437146E-5</v>
      </c>
      <c r="CM126" s="24" t="str">
        <f t="shared" si="172"/>
        <v/>
      </c>
      <c r="CN126" s="24" t="str">
        <f t="shared" si="173"/>
        <v/>
      </c>
      <c r="CO126" s="24">
        <f t="shared" si="174"/>
        <v>5.7060185185142664E-6</v>
      </c>
      <c r="CP126" s="24" t="str">
        <f t="shared" si="175"/>
        <v/>
      </c>
      <c r="CQ126" s="24" t="str">
        <f t="shared" si="176"/>
        <v/>
      </c>
      <c r="CR126" s="24" t="str">
        <f t="shared" si="177"/>
        <v/>
      </c>
      <c r="CS126" s="24" t="str">
        <f t="shared" si="178"/>
        <v/>
      </c>
      <c r="CT126" s="24" t="str">
        <f t="shared" si="179"/>
        <v/>
      </c>
      <c r="CU126" s="24" t="str">
        <f t="shared" si="180"/>
        <v/>
      </c>
      <c r="CV126" s="24" t="str">
        <f t="shared" si="181"/>
        <v/>
      </c>
      <c r="CW126" s="24" t="str">
        <f t="shared" si="182"/>
        <v/>
      </c>
      <c r="CX126" s="24" t="str">
        <f t="shared" si="183"/>
        <v/>
      </c>
      <c r="CY126" s="24" t="str">
        <f t="shared" si="184"/>
        <v/>
      </c>
      <c r="CZ126" s="1">
        <f t="shared" si="185"/>
        <v>0</v>
      </c>
      <c r="DA126" s="1">
        <f t="shared" si="186"/>
        <v>1</v>
      </c>
      <c r="DB126" s="24">
        <f t="shared" si="187"/>
        <v>5.7060185185142664E-6</v>
      </c>
      <c r="DC126" s="24">
        <f t="shared" si="244"/>
        <v>5.7060185185142664E-6</v>
      </c>
      <c r="DD126" s="24">
        <f t="shared" si="188"/>
        <v>5.7060185185142664E-6</v>
      </c>
      <c r="DE126" s="24">
        <f t="shared" si="189"/>
        <v>5.7060185185142664E-6</v>
      </c>
      <c r="DF126" s="24">
        <f t="shared" si="190"/>
        <v>5.7060185185142664E-6</v>
      </c>
      <c r="DI126" s="24">
        <f t="shared" si="191"/>
        <v>4.9189814814859512E-6</v>
      </c>
      <c r="DJ126" s="24" t="str">
        <f t="shared" si="192"/>
        <v/>
      </c>
      <c r="DK126" s="24" t="str">
        <f t="shared" si="193"/>
        <v/>
      </c>
      <c r="DL126" s="24" t="str">
        <f t="shared" si="194"/>
        <v/>
      </c>
      <c r="DM126" s="24" t="str">
        <f t="shared" si="195"/>
        <v/>
      </c>
      <c r="DN126" s="24" t="str">
        <f t="shared" si="196"/>
        <v/>
      </c>
      <c r="DO126" s="24" t="str">
        <f t="shared" si="197"/>
        <v/>
      </c>
      <c r="DP126" s="24" t="str">
        <f t="shared" si="198"/>
        <v/>
      </c>
      <c r="DQ126" s="24" t="str">
        <f t="shared" si="199"/>
        <v/>
      </c>
      <c r="DR126" s="24" t="str">
        <f t="shared" si="200"/>
        <v/>
      </c>
      <c r="DS126" s="24" t="str">
        <f t="shared" si="201"/>
        <v/>
      </c>
      <c r="DT126" s="24" t="str">
        <f t="shared" si="202"/>
        <v/>
      </c>
      <c r="DU126" s="24" t="str">
        <f t="shared" si="203"/>
        <v/>
      </c>
      <c r="DV126" s="1">
        <f t="shared" si="204"/>
        <v>1</v>
      </c>
      <c r="DW126" s="1">
        <f t="shared" si="205"/>
        <v>1</v>
      </c>
      <c r="DX126" s="24">
        <f t="shared" si="206"/>
        <v>4.9189814814859512E-6</v>
      </c>
      <c r="DY126" s="24">
        <f t="shared" si="245"/>
        <v>4.9189814814859512E-6</v>
      </c>
      <c r="DZ126" s="24">
        <f t="shared" si="207"/>
        <v>4.9189814814859512E-6</v>
      </c>
      <c r="EA126" s="24">
        <f t="shared" si="208"/>
        <v>4.9189814814859512E-6</v>
      </c>
      <c r="EB126" s="24" t="str">
        <f t="shared" si="209"/>
        <v/>
      </c>
      <c r="EE126" s="24" t="str">
        <f t="shared" si="210"/>
        <v/>
      </c>
      <c r="EF126" s="24" t="str">
        <f t="shared" si="211"/>
        <v/>
      </c>
      <c r="EG126" s="24" t="str">
        <f t="shared" si="212"/>
        <v/>
      </c>
      <c r="EH126" s="24" t="str">
        <f t="shared" si="213"/>
        <v/>
      </c>
      <c r="EI126" s="24">
        <f t="shared" si="214"/>
        <v>3.9351851851832098E-6</v>
      </c>
      <c r="EJ126" s="24" t="str">
        <f t="shared" si="215"/>
        <v/>
      </c>
      <c r="EK126" s="24" t="str">
        <f t="shared" si="216"/>
        <v/>
      </c>
      <c r="EL126" s="24" t="str">
        <f t="shared" si="217"/>
        <v/>
      </c>
      <c r="EM126" s="24" t="str">
        <f t="shared" si="218"/>
        <v/>
      </c>
      <c r="EN126" s="24" t="str">
        <f t="shared" si="219"/>
        <v/>
      </c>
      <c r="EO126" s="24" t="str">
        <f t="shared" si="220"/>
        <v/>
      </c>
      <c r="EP126" s="24" t="str">
        <f t="shared" si="221"/>
        <v/>
      </c>
      <c r="EQ126" s="24" t="str">
        <f t="shared" si="222"/>
        <v/>
      </c>
      <c r="ER126" s="1">
        <f t="shared" si="223"/>
        <v>0</v>
      </c>
      <c r="ES126" s="1">
        <f t="shared" si="224"/>
        <v>1</v>
      </c>
      <c r="ET126" s="24">
        <f t="shared" si="225"/>
        <v>3.9351851851832098E-6</v>
      </c>
      <c r="EU126" s="24">
        <f t="shared" si="246"/>
        <v>3.9351851851832098E-6</v>
      </c>
      <c r="EV126" s="24">
        <f t="shared" si="226"/>
        <v>3.9351851851832098E-6</v>
      </c>
      <c r="EW126" s="24">
        <f t="shared" si="227"/>
        <v>3.9351851851832098E-6</v>
      </c>
      <c r="EX126" s="24">
        <f t="shared" si="228"/>
        <v>3.9351851851832098E-6</v>
      </c>
      <c r="EZ126" s="24">
        <f t="shared" si="229"/>
        <v>6.0185185185183954E-5</v>
      </c>
      <c r="FA126" s="24">
        <f t="shared" si="230"/>
        <v>6.0185185185185187E-5</v>
      </c>
      <c r="FB126" s="40">
        <f t="shared" si="231"/>
        <v>1.0655538951187538E-13</v>
      </c>
      <c r="FD126" s="24">
        <f t="shared" si="232"/>
        <v>4.9189814814859512E-6</v>
      </c>
      <c r="FE126" s="24">
        <f t="shared" si="233"/>
        <v>5.902777777885837E-7</v>
      </c>
      <c r="FG126" s="49">
        <f>K126</f>
        <v>1</v>
      </c>
      <c r="FH126" s="8">
        <f>C126</f>
        <v>5.2</v>
      </c>
      <c r="FI126" s="49">
        <f>L126</f>
        <v>0</v>
      </c>
      <c r="FJ126" s="49">
        <f t="shared" si="241"/>
        <v>1</v>
      </c>
      <c r="FK126" s="49">
        <f t="shared" si="241"/>
        <v>5</v>
      </c>
      <c r="FL126" s="51">
        <f t="shared" si="234"/>
        <v>0.42500000000038618</v>
      </c>
      <c r="FM126" s="49">
        <f t="shared" si="237"/>
        <v>0</v>
      </c>
      <c r="FN126" s="49">
        <f t="shared" si="237"/>
        <v>3</v>
      </c>
      <c r="FO126" s="51">
        <f t="shared" si="248"/>
        <v>3.9420000000000455</v>
      </c>
      <c r="FP126" s="51">
        <f t="shared" si="248"/>
        <v>1.3140000000000152</v>
      </c>
      <c r="FQ126" s="51">
        <f t="shared" si="248"/>
        <v>1.9240000000006141</v>
      </c>
      <c r="FR126" s="51">
        <f t="shared" si="248"/>
        <v>1.7339999999993694</v>
      </c>
      <c r="FS126" s="51">
        <f t="shared" si="248"/>
        <v>1.7339999999993694</v>
      </c>
      <c r="FT126" s="1">
        <f t="shared" si="238"/>
        <v>0</v>
      </c>
      <c r="FU126" s="1">
        <f t="shared" si="238"/>
        <v>1</v>
      </c>
      <c r="FV126" s="51">
        <f t="shared" si="251"/>
        <v>0.49299999999963262</v>
      </c>
      <c r="FW126" s="51">
        <f t="shared" si="251"/>
        <v>0.49299999999963262</v>
      </c>
      <c r="FX126" s="51">
        <f t="shared" si="251"/>
        <v>0.49299999999963262</v>
      </c>
      <c r="FY126" s="51">
        <f t="shared" si="251"/>
        <v>0.49299999999963262</v>
      </c>
      <c r="FZ126" s="51">
        <f t="shared" si="251"/>
        <v>0.49299999999963262</v>
      </c>
      <c r="GA126" s="1">
        <f t="shared" si="239"/>
        <v>1</v>
      </c>
      <c r="GB126" s="1">
        <f t="shared" si="239"/>
        <v>1</v>
      </c>
      <c r="GC126" s="51">
        <f t="shared" si="249"/>
        <v>0.42500000000038618</v>
      </c>
      <c r="GD126" s="51">
        <f t="shared" si="249"/>
        <v>0.42500000000038618</v>
      </c>
      <c r="GE126" s="51">
        <f t="shared" si="249"/>
        <v>0.42500000000038618</v>
      </c>
      <c r="GF126" s="51">
        <f t="shared" si="249"/>
        <v>0.42500000000038618</v>
      </c>
      <c r="GG126" s="51" t="str">
        <f t="shared" si="249"/>
        <v/>
      </c>
      <c r="GH126" s="1">
        <f t="shared" si="240"/>
        <v>0</v>
      </c>
      <c r="GI126" s="1">
        <f t="shared" si="240"/>
        <v>1</v>
      </c>
      <c r="GJ126" s="40">
        <f t="shared" si="250"/>
        <v>0.33999999999982933</v>
      </c>
      <c r="GK126" s="40">
        <f t="shared" si="250"/>
        <v>0.33999999999982933</v>
      </c>
      <c r="GL126" s="40">
        <f t="shared" si="250"/>
        <v>0.33999999999982933</v>
      </c>
      <c r="GM126" s="40">
        <f t="shared" si="250"/>
        <v>0.33999999999982933</v>
      </c>
      <c r="GN126" s="40">
        <f t="shared" si="250"/>
        <v>0.33999999999982933</v>
      </c>
    </row>
    <row r="127" spans="1:196" hidden="1" x14ac:dyDescent="0.25">
      <c r="A127">
        <v>3</v>
      </c>
      <c r="B127">
        <v>0</v>
      </c>
      <c r="C127">
        <v>18.399999999999999</v>
      </c>
      <c r="D127" s="11">
        <f t="shared" si="242"/>
        <v>3.8698969907407406E-2</v>
      </c>
      <c r="E127" s="11">
        <f t="shared" si="138"/>
        <v>3.8555451388888884E-2</v>
      </c>
      <c r="F127" s="1">
        <v>3</v>
      </c>
      <c r="G127" s="1" t="s">
        <v>288</v>
      </c>
      <c r="H127" s="1">
        <v>7</v>
      </c>
      <c r="J127" s="5"/>
      <c r="K127" s="23">
        <f t="shared" si="139"/>
        <v>1</v>
      </c>
      <c r="L127" s="23">
        <f t="shared" si="140"/>
        <v>1</v>
      </c>
      <c r="M127" s="6">
        <f t="shared" si="141"/>
        <v>0</v>
      </c>
      <c r="N127" s="6">
        <f t="shared" si="142"/>
        <v>0</v>
      </c>
      <c r="O127" s="57">
        <f t="shared" si="143"/>
        <v>0</v>
      </c>
      <c r="P127" s="4">
        <v>3.8486006944444442E-2</v>
      </c>
      <c r="Q127" s="4">
        <v>3.8522997685185183E-2</v>
      </c>
      <c r="R127" s="4">
        <v>3.8523587962962964E-2</v>
      </c>
      <c r="S127" s="4">
        <v>3.8554675925925923E-2</v>
      </c>
      <c r="T127" s="16">
        <v>3.8518668981481478E-2</v>
      </c>
      <c r="U127" s="4">
        <v>3.8523587962962964E-2</v>
      </c>
      <c r="V127" s="4">
        <v>3.8554872685185183E-2</v>
      </c>
      <c r="W127" s="16"/>
      <c r="X127" s="4"/>
      <c r="Y127" s="4"/>
      <c r="Z127" s="16"/>
      <c r="AA127" s="4"/>
      <c r="AB127" s="4"/>
      <c r="AC127" s="16"/>
      <c r="AD127" s="4"/>
      <c r="AE127" s="4"/>
      <c r="AF127" s="4" t="s">
        <v>289</v>
      </c>
      <c r="AG127" s="4">
        <f t="shared" si="144"/>
        <v>3.8555451388888884E-2</v>
      </c>
      <c r="AH127" s="4" t="str">
        <f t="shared" si="145"/>
        <v>EB</v>
      </c>
      <c r="AI127" s="4" t="e">
        <f t="shared" si="132"/>
        <v>#VALUE!</v>
      </c>
      <c r="AJ127" s="1" t="s">
        <v>282</v>
      </c>
      <c r="AK127" s="17" t="s">
        <v>286</v>
      </c>
      <c r="AL127" s="1" t="s">
        <v>280</v>
      </c>
      <c r="AM127" s="1" t="s">
        <v>286</v>
      </c>
      <c r="AW127" s="1" t="str">
        <f t="shared" si="146"/>
        <v>street</v>
      </c>
      <c r="AY127" s="1">
        <f t="shared" si="147"/>
        <v>2</v>
      </c>
      <c r="AZ127" s="1">
        <f t="shared" si="133"/>
        <v>3</v>
      </c>
      <c r="BA127" s="1">
        <f t="shared" si="148"/>
        <v>3</v>
      </c>
      <c r="BB127" s="1">
        <f t="shared" si="149"/>
        <v>0</v>
      </c>
      <c r="BC127" s="24">
        <f t="shared" si="150"/>
        <v>3.2662037037035907E-5</v>
      </c>
      <c r="BD127" s="24">
        <f t="shared" si="243"/>
        <v>4.9189814814859512E-6</v>
      </c>
      <c r="BE127" s="24">
        <f t="shared" si="243"/>
        <v>3.1284722222219008E-5</v>
      </c>
      <c r="BF127" s="24" t="str">
        <f t="shared" si="243"/>
        <v/>
      </c>
      <c r="BG127" s="24" t="str">
        <f t="shared" si="243"/>
        <v/>
      </c>
      <c r="BH127" s="24" t="str">
        <f t="shared" si="243"/>
        <v/>
      </c>
      <c r="BI127" s="24" t="str">
        <f t="shared" si="243"/>
        <v/>
      </c>
      <c r="BJ127" s="24" t="str">
        <f t="shared" si="243"/>
        <v/>
      </c>
      <c r="BK127" s="24" t="str">
        <f t="shared" si="243"/>
        <v/>
      </c>
      <c r="BL127" s="24" t="str">
        <f t="shared" si="247"/>
        <v/>
      </c>
      <c r="BM127" s="24" t="str">
        <f t="shared" si="247"/>
        <v/>
      </c>
      <c r="BN127" s="24" t="str">
        <f t="shared" si="247"/>
        <v/>
      </c>
      <c r="BO127" s="24">
        <f t="shared" si="151"/>
        <v>5.7870370370055602E-7</v>
      </c>
      <c r="BQ127" s="24" t="str">
        <f t="shared" si="152"/>
        <v/>
      </c>
      <c r="BR127" s="24" t="str">
        <f t="shared" si="153"/>
        <v/>
      </c>
      <c r="BS127" s="24">
        <f t="shared" si="154"/>
        <v>3.1284722222219008E-5</v>
      </c>
      <c r="BT127" s="24" t="str">
        <f t="shared" si="155"/>
        <v/>
      </c>
      <c r="BU127" s="24" t="str">
        <f t="shared" si="156"/>
        <v/>
      </c>
      <c r="BV127" s="24" t="str">
        <f t="shared" si="157"/>
        <v/>
      </c>
      <c r="BW127" s="24" t="str">
        <f t="shared" si="158"/>
        <v/>
      </c>
      <c r="BX127" s="24" t="str">
        <f t="shared" si="159"/>
        <v/>
      </c>
      <c r="BY127" s="24" t="str">
        <f t="shared" si="160"/>
        <v/>
      </c>
      <c r="BZ127" s="24" t="str">
        <f t="shared" si="161"/>
        <v/>
      </c>
      <c r="CA127" s="24" t="str">
        <f t="shared" si="162"/>
        <v/>
      </c>
      <c r="CB127" s="24" t="str">
        <f t="shared" si="163"/>
        <v/>
      </c>
      <c r="CC127" s="24" t="str">
        <f t="shared" si="164"/>
        <v/>
      </c>
      <c r="CD127" s="1">
        <f t="shared" si="165"/>
        <v>0</v>
      </c>
      <c r="CE127" s="1">
        <f t="shared" si="166"/>
        <v>1</v>
      </c>
      <c r="CF127" s="24">
        <f t="shared" si="167"/>
        <v>3.1284722222219008E-5</v>
      </c>
      <c r="CG127" s="24">
        <f t="shared" si="168"/>
        <v>3.1284722222219008E-5</v>
      </c>
      <c r="CH127" s="24">
        <f t="shared" si="169"/>
        <v>3.1284722222219008E-5</v>
      </c>
      <c r="CI127" s="24">
        <f t="shared" si="170"/>
        <v>3.1284722222219008E-5</v>
      </c>
      <c r="CJ127" s="24">
        <f t="shared" si="171"/>
        <v>3.1284722222219008E-5</v>
      </c>
      <c r="CM127" s="24" t="str">
        <f t="shared" si="172"/>
        <v/>
      </c>
      <c r="CN127" s="24">
        <f t="shared" si="173"/>
        <v>4.9189814814859512E-6</v>
      </c>
      <c r="CO127" s="24" t="str">
        <f t="shared" si="174"/>
        <v/>
      </c>
      <c r="CP127" s="24" t="str">
        <f t="shared" si="175"/>
        <v/>
      </c>
      <c r="CQ127" s="24" t="str">
        <f t="shared" si="176"/>
        <v/>
      </c>
      <c r="CR127" s="24" t="str">
        <f t="shared" si="177"/>
        <v/>
      </c>
      <c r="CS127" s="24" t="str">
        <f t="shared" si="178"/>
        <v/>
      </c>
      <c r="CT127" s="24" t="str">
        <f t="shared" si="179"/>
        <v/>
      </c>
      <c r="CU127" s="24" t="str">
        <f t="shared" si="180"/>
        <v/>
      </c>
      <c r="CV127" s="24" t="str">
        <f t="shared" si="181"/>
        <v/>
      </c>
      <c r="CW127" s="24" t="str">
        <f t="shared" si="182"/>
        <v/>
      </c>
      <c r="CX127" s="24" t="str">
        <f t="shared" si="183"/>
        <v/>
      </c>
      <c r="CY127" s="24">
        <f t="shared" si="184"/>
        <v>5.7870370370055602E-7</v>
      </c>
      <c r="CZ127" s="1">
        <f t="shared" si="185"/>
        <v>0</v>
      </c>
      <c r="DA127" s="1">
        <f t="shared" si="186"/>
        <v>2</v>
      </c>
      <c r="DB127" s="24">
        <f t="shared" si="187"/>
        <v>5.4976851851865072E-6</v>
      </c>
      <c r="DC127" s="24">
        <f t="shared" si="244"/>
        <v>2.7488425925932536E-6</v>
      </c>
      <c r="DD127" s="24">
        <f t="shared" si="188"/>
        <v>4.9189814814859512E-6</v>
      </c>
      <c r="DE127" s="24">
        <f t="shared" si="189"/>
        <v>4.9189814814859512E-6</v>
      </c>
      <c r="DF127" s="24">
        <f t="shared" si="190"/>
        <v>4.9189814814859512E-6</v>
      </c>
      <c r="DI127" s="24">
        <f t="shared" si="191"/>
        <v>3.2662037037035907E-5</v>
      </c>
      <c r="DJ127" s="24" t="str">
        <f t="shared" si="192"/>
        <v/>
      </c>
      <c r="DK127" s="24" t="str">
        <f t="shared" si="193"/>
        <v/>
      </c>
      <c r="DL127" s="24" t="str">
        <f t="shared" si="194"/>
        <v/>
      </c>
      <c r="DM127" s="24" t="str">
        <f t="shared" si="195"/>
        <v/>
      </c>
      <c r="DN127" s="24" t="str">
        <f t="shared" si="196"/>
        <v/>
      </c>
      <c r="DO127" s="24" t="str">
        <f t="shared" si="197"/>
        <v/>
      </c>
      <c r="DP127" s="24" t="str">
        <f t="shared" si="198"/>
        <v/>
      </c>
      <c r="DQ127" s="24" t="str">
        <f t="shared" si="199"/>
        <v/>
      </c>
      <c r="DR127" s="24" t="str">
        <f t="shared" si="200"/>
        <v/>
      </c>
      <c r="DS127" s="24" t="str">
        <f t="shared" si="201"/>
        <v/>
      </c>
      <c r="DT127" s="24" t="str">
        <f t="shared" si="202"/>
        <v/>
      </c>
      <c r="DU127" s="24" t="str">
        <f t="shared" si="203"/>
        <v/>
      </c>
      <c r="DV127" s="1">
        <f t="shared" si="204"/>
        <v>1</v>
      </c>
      <c r="DW127" s="1">
        <f t="shared" si="205"/>
        <v>1</v>
      </c>
      <c r="DX127" s="24">
        <f t="shared" si="206"/>
        <v>3.2662037037035907E-5</v>
      </c>
      <c r="DY127" s="24">
        <f t="shared" si="245"/>
        <v>3.2662037037035907E-5</v>
      </c>
      <c r="DZ127" s="24">
        <f t="shared" si="207"/>
        <v>3.2662037037035907E-5</v>
      </c>
      <c r="EA127" s="24">
        <f t="shared" si="208"/>
        <v>3.2662037037035907E-5</v>
      </c>
      <c r="EB127" s="24" t="str">
        <f t="shared" si="209"/>
        <v/>
      </c>
      <c r="EE127" s="24" t="str">
        <f t="shared" si="210"/>
        <v/>
      </c>
      <c r="EF127" s="24" t="str">
        <f t="shared" si="211"/>
        <v/>
      </c>
      <c r="EG127" s="24" t="str">
        <f t="shared" si="212"/>
        <v/>
      </c>
      <c r="EH127" s="24" t="str">
        <f t="shared" si="213"/>
        <v/>
      </c>
      <c r="EI127" s="24" t="str">
        <f t="shared" si="214"/>
        <v/>
      </c>
      <c r="EJ127" s="24" t="str">
        <f t="shared" si="215"/>
        <v/>
      </c>
      <c r="EK127" s="24" t="str">
        <f t="shared" si="216"/>
        <v/>
      </c>
      <c r="EL127" s="24" t="str">
        <f t="shared" si="217"/>
        <v/>
      </c>
      <c r="EM127" s="24" t="str">
        <f t="shared" si="218"/>
        <v/>
      </c>
      <c r="EN127" s="24" t="str">
        <f t="shared" si="219"/>
        <v/>
      </c>
      <c r="EO127" s="24" t="str">
        <f t="shared" si="220"/>
        <v/>
      </c>
      <c r="EP127" s="24" t="str">
        <f t="shared" si="221"/>
        <v/>
      </c>
      <c r="EQ127" s="24" t="str">
        <f t="shared" si="222"/>
        <v/>
      </c>
      <c r="ER127" s="1">
        <f t="shared" si="223"/>
        <v>0</v>
      </c>
      <c r="ES127" s="1">
        <f t="shared" si="224"/>
        <v>0</v>
      </c>
      <c r="ET127" s="24">
        <f t="shared" si="225"/>
        <v>0</v>
      </c>
      <c r="EU127" s="24" t="str">
        <f t="shared" si="246"/>
        <v/>
      </c>
      <c r="EV127" s="24">
        <f t="shared" si="226"/>
        <v>0</v>
      </c>
      <c r="EW127" s="24" t="str">
        <f t="shared" si="227"/>
        <v/>
      </c>
      <c r="EX127" s="24" t="str">
        <f t="shared" si="228"/>
        <v/>
      </c>
      <c r="EZ127" s="24">
        <f t="shared" si="229"/>
        <v>6.9444444444441422E-5</v>
      </c>
      <c r="FA127" s="24">
        <f t="shared" si="230"/>
        <v>6.9444444444444444E-5</v>
      </c>
      <c r="FB127" s="40">
        <f t="shared" si="231"/>
        <v>2.6111925122140889E-13</v>
      </c>
      <c r="FD127" s="24">
        <f t="shared" si="232"/>
        <v>3.7581018518521858E-5</v>
      </c>
      <c r="FE127" s="24">
        <f t="shared" si="233"/>
        <v>5.9027777778164481E-7</v>
      </c>
      <c r="FG127" s="49">
        <f>K127</f>
        <v>1</v>
      </c>
      <c r="FH127" s="8">
        <f>C127</f>
        <v>18.399999999999999</v>
      </c>
      <c r="FI127" s="49">
        <f>L127</f>
        <v>1</v>
      </c>
      <c r="FJ127" s="49">
        <f t="shared" si="241"/>
        <v>2</v>
      </c>
      <c r="FK127" s="49">
        <f t="shared" si="241"/>
        <v>3</v>
      </c>
      <c r="FL127" s="51">
        <f t="shared" si="234"/>
        <v>3.2470000000002885</v>
      </c>
      <c r="FM127" s="49">
        <f t="shared" si="237"/>
        <v>0</v>
      </c>
      <c r="FN127" s="49">
        <f t="shared" si="237"/>
        <v>1</v>
      </c>
      <c r="FO127" s="51">
        <f t="shared" si="248"/>
        <v>2.7029999999997223</v>
      </c>
      <c r="FP127" s="51">
        <f t="shared" si="248"/>
        <v>2.7029999999997223</v>
      </c>
      <c r="FQ127" s="51">
        <f t="shared" si="248"/>
        <v>2.7029999999997223</v>
      </c>
      <c r="FR127" s="51">
        <f t="shared" si="248"/>
        <v>2.7029999999997223</v>
      </c>
      <c r="FS127" s="51">
        <f t="shared" si="248"/>
        <v>2.7029999999997223</v>
      </c>
      <c r="FT127" s="1">
        <f t="shared" si="238"/>
        <v>0</v>
      </c>
      <c r="FU127" s="1">
        <f t="shared" si="238"/>
        <v>2</v>
      </c>
      <c r="FV127" s="51">
        <f t="shared" si="251"/>
        <v>0.47500000000011422</v>
      </c>
      <c r="FW127" s="51">
        <f t="shared" si="251"/>
        <v>0.23750000000005711</v>
      </c>
      <c r="FX127" s="51">
        <f t="shared" si="251"/>
        <v>0.42500000000038618</v>
      </c>
      <c r="FY127" s="51">
        <f t="shared" si="251"/>
        <v>0.42500000000038618</v>
      </c>
      <c r="FZ127" s="51">
        <f t="shared" si="251"/>
        <v>0.42500000000038618</v>
      </c>
      <c r="GA127" s="1">
        <f t="shared" si="239"/>
        <v>1</v>
      </c>
      <c r="GB127" s="1">
        <f t="shared" si="239"/>
        <v>1</v>
      </c>
      <c r="GC127" s="51">
        <f t="shared" si="249"/>
        <v>2.8219999999999024</v>
      </c>
      <c r="GD127" s="51">
        <f t="shared" si="249"/>
        <v>2.8219999999999024</v>
      </c>
      <c r="GE127" s="51">
        <f t="shared" si="249"/>
        <v>2.8219999999999024</v>
      </c>
      <c r="GF127" s="51">
        <f t="shared" si="249"/>
        <v>2.8219999999999024</v>
      </c>
      <c r="GG127" s="51" t="str">
        <f t="shared" si="249"/>
        <v/>
      </c>
      <c r="GH127" s="1">
        <f t="shared" si="240"/>
        <v>0</v>
      </c>
      <c r="GI127" s="1">
        <f t="shared" si="240"/>
        <v>0</v>
      </c>
      <c r="GJ127" s="40">
        <f t="shared" si="250"/>
        <v>0</v>
      </c>
      <c r="GK127" s="40" t="str">
        <f t="shared" si="250"/>
        <v/>
      </c>
      <c r="GL127" s="40">
        <f t="shared" si="250"/>
        <v>0</v>
      </c>
      <c r="GM127" s="40" t="str">
        <f t="shared" si="250"/>
        <v/>
      </c>
      <c r="GN127" s="40" t="str">
        <f t="shared" si="250"/>
        <v/>
      </c>
    </row>
    <row r="128" spans="1:196" s="42" customFormat="1" hidden="1" x14ac:dyDescent="0.25">
      <c r="A128" s="30">
        <v>3</v>
      </c>
      <c r="B128" s="30">
        <v>3</v>
      </c>
      <c r="C128" s="30"/>
      <c r="D128" s="41" t="str">
        <f t="shared" si="242"/>
        <v/>
      </c>
      <c r="E128" s="41">
        <f t="shared" si="138"/>
        <v>2.9670034722222224E-2</v>
      </c>
      <c r="F128" s="42">
        <v>3</v>
      </c>
      <c r="G128" s="42" t="s">
        <v>288</v>
      </c>
      <c r="H128" s="42">
        <v>8</v>
      </c>
      <c r="J128" s="44"/>
      <c r="K128" s="63">
        <f t="shared" si="139"/>
        <v>1</v>
      </c>
      <c r="L128" s="63">
        <f t="shared" si="140"/>
        <v>0</v>
      </c>
      <c r="M128" s="57">
        <f t="shared" si="141"/>
        <v>0</v>
      </c>
      <c r="N128" s="57">
        <f t="shared" si="142"/>
        <v>0</v>
      </c>
      <c r="O128" s="57">
        <f t="shared" si="143"/>
        <v>1</v>
      </c>
      <c r="P128" s="43">
        <v>2.9600590277777779E-2</v>
      </c>
      <c r="Q128" s="43">
        <v>2.961306712962963E-2</v>
      </c>
      <c r="R128" s="43">
        <v>2.9616296296296297E-2</v>
      </c>
      <c r="S128" s="43">
        <v>2.9611018518518523E-2</v>
      </c>
      <c r="T128" s="43">
        <v>2.9616296296296297E-2</v>
      </c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 t="s">
        <v>284</v>
      </c>
      <c r="AG128" s="43">
        <f t="shared" si="144"/>
        <v>2.9670034722222224E-2</v>
      </c>
      <c r="AH128" s="43" t="str">
        <f t="shared" si="145"/>
        <v>EB</v>
      </c>
      <c r="AI128" s="43" t="e">
        <f t="shared" si="132"/>
        <v>#VALUE!</v>
      </c>
      <c r="AJ128" s="44" t="s">
        <v>286</v>
      </c>
      <c r="AK128" s="42" t="s">
        <v>280</v>
      </c>
      <c r="AW128" s="42" t="str">
        <f t="shared" si="146"/>
        <v>ic</v>
      </c>
      <c r="AY128" s="42">
        <f t="shared" si="147"/>
        <v>1</v>
      </c>
      <c r="AZ128" s="42">
        <f t="shared" si="133"/>
        <v>1</v>
      </c>
      <c r="BA128" s="42">
        <f t="shared" si="148"/>
        <v>1</v>
      </c>
      <c r="BB128" s="42">
        <f t="shared" si="149"/>
        <v>0</v>
      </c>
      <c r="BC128" s="45">
        <f t="shared" si="150"/>
        <v>1.5706018518517328E-5</v>
      </c>
      <c r="BD128" s="45" t="str">
        <f t="shared" si="243"/>
        <v/>
      </c>
      <c r="BE128" s="45" t="str">
        <f t="shared" si="243"/>
        <v/>
      </c>
      <c r="BF128" s="45" t="str">
        <f t="shared" si="243"/>
        <v/>
      </c>
      <c r="BG128" s="45" t="str">
        <f t="shared" si="243"/>
        <v/>
      </c>
      <c r="BH128" s="45" t="str">
        <f t="shared" si="243"/>
        <v/>
      </c>
      <c r="BI128" s="45" t="str">
        <f t="shared" si="243"/>
        <v/>
      </c>
      <c r="BJ128" s="45" t="str">
        <f t="shared" si="243"/>
        <v/>
      </c>
      <c r="BK128" s="45" t="str">
        <f t="shared" si="243"/>
        <v/>
      </c>
      <c r="BL128" s="45" t="str">
        <f t="shared" si="247"/>
        <v/>
      </c>
      <c r="BM128" s="45" t="str">
        <f t="shared" si="247"/>
        <v/>
      </c>
      <c r="BN128" s="45" t="str">
        <f t="shared" si="247"/>
        <v/>
      </c>
      <c r="BO128" s="45">
        <f t="shared" si="151"/>
        <v>5.3738425925927563E-5</v>
      </c>
      <c r="BQ128" s="45" t="str">
        <f t="shared" si="152"/>
        <v/>
      </c>
      <c r="BR128" s="45" t="str">
        <f t="shared" si="153"/>
        <v/>
      </c>
      <c r="BS128" s="45" t="str">
        <f t="shared" si="154"/>
        <v/>
      </c>
      <c r="BT128" s="45" t="str">
        <f t="shared" si="155"/>
        <v/>
      </c>
      <c r="BU128" s="45" t="str">
        <f t="shared" si="156"/>
        <v/>
      </c>
      <c r="BV128" s="45" t="str">
        <f t="shared" si="157"/>
        <v/>
      </c>
      <c r="BW128" s="45" t="str">
        <f t="shared" si="158"/>
        <v/>
      </c>
      <c r="BX128" s="45" t="str">
        <f t="shared" si="159"/>
        <v/>
      </c>
      <c r="BY128" s="45" t="str">
        <f t="shared" si="160"/>
        <v/>
      </c>
      <c r="BZ128" s="45" t="str">
        <f t="shared" si="161"/>
        <v/>
      </c>
      <c r="CA128" s="45" t="str">
        <f t="shared" si="162"/>
        <v/>
      </c>
      <c r="CB128" s="45" t="str">
        <f t="shared" si="163"/>
        <v/>
      </c>
      <c r="CC128" s="45">
        <f t="shared" si="164"/>
        <v>5.3738425925927563E-5</v>
      </c>
      <c r="CD128" s="42">
        <f t="shared" si="165"/>
        <v>0</v>
      </c>
      <c r="CE128" s="42">
        <f t="shared" si="166"/>
        <v>1</v>
      </c>
      <c r="CF128" s="45">
        <f t="shared" si="167"/>
        <v>5.3738425925927563E-5</v>
      </c>
      <c r="CG128" s="45">
        <f t="shared" si="168"/>
        <v>5.3738425925927563E-5</v>
      </c>
      <c r="CH128" s="45">
        <f t="shared" si="169"/>
        <v>5.3738425925927563E-5</v>
      </c>
      <c r="CI128" s="45">
        <f t="shared" si="170"/>
        <v>5.3738425925927563E-5</v>
      </c>
      <c r="CJ128" s="45">
        <f t="shared" si="171"/>
        <v>5.3738425925927563E-5</v>
      </c>
      <c r="CM128" s="45">
        <f t="shared" si="172"/>
        <v>1.5706018518517328E-5</v>
      </c>
      <c r="CN128" s="45" t="str">
        <f t="shared" si="173"/>
        <v/>
      </c>
      <c r="CO128" s="45" t="str">
        <f t="shared" si="174"/>
        <v/>
      </c>
      <c r="CP128" s="45" t="str">
        <f t="shared" si="175"/>
        <v/>
      </c>
      <c r="CQ128" s="45" t="str">
        <f t="shared" si="176"/>
        <v/>
      </c>
      <c r="CR128" s="45" t="str">
        <f t="shared" si="177"/>
        <v/>
      </c>
      <c r="CS128" s="45" t="str">
        <f t="shared" si="178"/>
        <v/>
      </c>
      <c r="CT128" s="45" t="str">
        <f t="shared" si="179"/>
        <v/>
      </c>
      <c r="CU128" s="45" t="str">
        <f t="shared" si="180"/>
        <v/>
      </c>
      <c r="CV128" s="45" t="str">
        <f t="shared" si="181"/>
        <v/>
      </c>
      <c r="CW128" s="45" t="str">
        <f t="shared" si="182"/>
        <v/>
      </c>
      <c r="CX128" s="45" t="str">
        <f t="shared" si="183"/>
        <v/>
      </c>
      <c r="CY128" s="45" t="str">
        <f t="shared" si="184"/>
        <v/>
      </c>
      <c r="CZ128" s="42">
        <f t="shared" si="185"/>
        <v>1</v>
      </c>
      <c r="DA128" s="42">
        <f t="shared" si="186"/>
        <v>1</v>
      </c>
      <c r="DB128" s="45">
        <f t="shared" si="187"/>
        <v>1.5706018518517328E-5</v>
      </c>
      <c r="DC128" s="45">
        <f t="shared" si="244"/>
        <v>1.5706018518517328E-5</v>
      </c>
      <c r="DD128" s="45">
        <f t="shared" si="188"/>
        <v>1.5706018518517328E-5</v>
      </c>
      <c r="DE128" s="45">
        <f t="shared" si="189"/>
        <v>1.5706018518517328E-5</v>
      </c>
      <c r="DF128" s="45" t="str">
        <f t="shared" si="190"/>
        <v/>
      </c>
      <c r="DI128" s="45" t="str">
        <f t="shared" si="191"/>
        <v/>
      </c>
      <c r="DJ128" s="45" t="str">
        <f t="shared" si="192"/>
        <v/>
      </c>
      <c r="DK128" s="45" t="str">
        <f t="shared" si="193"/>
        <v/>
      </c>
      <c r="DL128" s="45" t="str">
        <f t="shared" si="194"/>
        <v/>
      </c>
      <c r="DM128" s="45" t="str">
        <f t="shared" si="195"/>
        <v/>
      </c>
      <c r="DN128" s="45" t="str">
        <f t="shared" si="196"/>
        <v/>
      </c>
      <c r="DO128" s="45" t="str">
        <f t="shared" si="197"/>
        <v/>
      </c>
      <c r="DP128" s="45" t="str">
        <f t="shared" si="198"/>
        <v/>
      </c>
      <c r="DQ128" s="45" t="str">
        <f t="shared" si="199"/>
        <v/>
      </c>
      <c r="DR128" s="45" t="str">
        <f t="shared" si="200"/>
        <v/>
      </c>
      <c r="DS128" s="45" t="str">
        <f t="shared" si="201"/>
        <v/>
      </c>
      <c r="DT128" s="45" t="str">
        <f t="shared" si="202"/>
        <v/>
      </c>
      <c r="DU128" s="45" t="str">
        <f t="shared" si="203"/>
        <v/>
      </c>
      <c r="DV128" s="42">
        <f t="shared" si="204"/>
        <v>0</v>
      </c>
      <c r="DW128" s="42">
        <f t="shared" si="205"/>
        <v>0</v>
      </c>
      <c r="DX128" s="45">
        <f t="shared" si="206"/>
        <v>0</v>
      </c>
      <c r="DY128" s="45" t="str">
        <f t="shared" si="245"/>
        <v/>
      </c>
      <c r="DZ128" s="45">
        <f t="shared" si="207"/>
        <v>0</v>
      </c>
      <c r="EA128" s="45" t="str">
        <f t="shared" si="208"/>
        <v/>
      </c>
      <c r="EB128" s="45" t="str">
        <f t="shared" si="209"/>
        <v/>
      </c>
      <c r="EE128" s="45" t="str">
        <f t="shared" si="210"/>
        <v/>
      </c>
      <c r="EF128" s="45" t="str">
        <f t="shared" si="211"/>
        <v/>
      </c>
      <c r="EG128" s="45" t="str">
        <f t="shared" si="212"/>
        <v/>
      </c>
      <c r="EH128" s="45" t="str">
        <f t="shared" si="213"/>
        <v/>
      </c>
      <c r="EI128" s="45" t="str">
        <f t="shared" si="214"/>
        <v/>
      </c>
      <c r="EJ128" s="45" t="str">
        <f t="shared" si="215"/>
        <v/>
      </c>
      <c r="EK128" s="45" t="str">
        <f t="shared" si="216"/>
        <v/>
      </c>
      <c r="EL128" s="45" t="str">
        <f t="shared" si="217"/>
        <v/>
      </c>
      <c r="EM128" s="45" t="str">
        <f t="shared" si="218"/>
        <v/>
      </c>
      <c r="EN128" s="45" t="str">
        <f t="shared" si="219"/>
        <v/>
      </c>
      <c r="EO128" s="45" t="str">
        <f t="shared" si="220"/>
        <v/>
      </c>
      <c r="EP128" s="45" t="str">
        <f t="shared" si="221"/>
        <v/>
      </c>
      <c r="EQ128" s="45" t="str">
        <f t="shared" si="222"/>
        <v/>
      </c>
      <c r="ER128" s="42">
        <f t="shared" si="223"/>
        <v>0</v>
      </c>
      <c r="ES128" s="42">
        <f t="shared" si="224"/>
        <v>0</v>
      </c>
      <c r="ET128" s="45">
        <f t="shared" si="225"/>
        <v>0</v>
      </c>
      <c r="EU128" s="45" t="str">
        <f t="shared" si="246"/>
        <v/>
      </c>
      <c r="EV128" s="45">
        <f t="shared" si="226"/>
        <v>0</v>
      </c>
      <c r="EW128" s="45" t="str">
        <f t="shared" si="227"/>
        <v/>
      </c>
      <c r="EX128" s="45" t="str">
        <f t="shared" si="228"/>
        <v/>
      </c>
      <c r="EZ128" s="45">
        <f>SUM(CF128,DB128,DX128,ET128)</f>
        <v>6.9444444444444892E-5</v>
      </c>
      <c r="FA128" s="45">
        <f t="shared" si="230"/>
        <v>6.9444444444444444E-5</v>
      </c>
      <c r="FB128" s="46">
        <f t="shared" si="231"/>
        <v>-3.8640965427383378E-14</v>
      </c>
      <c r="FD128" s="45">
        <f t="shared" si="232"/>
        <v>1.5706018518517328E-5</v>
      </c>
      <c r="FE128" s="45">
        <f>IF(R128&gt;0,R128-Q128,"")</f>
        <v>3.2291666666670049E-6</v>
      </c>
      <c r="FG128" s="64">
        <f>K128</f>
        <v>1</v>
      </c>
      <c r="FH128" s="65">
        <f>C128</f>
        <v>0</v>
      </c>
      <c r="FI128" s="64">
        <f>L128</f>
        <v>0</v>
      </c>
      <c r="FJ128" s="64">
        <f t="shared" si="241"/>
        <v>1</v>
      </c>
      <c r="FK128" s="64">
        <f t="shared" si="241"/>
        <v>1</v>
      </c>
      <c r="FL128" s="66">
        <f t="shared" si="234"/>
        <v>1.3569999999998972</v>
      </c>
      <c r="FM128" s="64">
        <f t="shared" si="237"/>
        <v>0</v>
      </c>
      <c r="FN128" s="64">
        <f t="shared" si="237"/>
        <v>1</v>
      </c>
      <c r="FO128" s="66">
        <f t="shared" si="248"/>
        <v>4.643000000000141</v>
      </c>
      <c r="FP128" s="66">
        <f t="shared" si="248"/>
        <v>4.643000000000141</v>
      </c>
      <c r="FQ128" s="66">
        <f t="shared" si="248"/>
        <v>4.643000000000141</v>
      </c>
      <c r="FR128" s="66">
        <f t="shared" si="248"/>
        <v>4.643000000000141</v>
      </c>
      <c r="FS128" s="66">
        <f t="shared" si="248"/>
        <v>4.643000000000141</v>
      </c>
      <c r="FT128" s="42">
        <f t="shared" si="238"/>
        <v>1</v>
      </c>
      <c r="FU128" s="42">
        <f t="shared" si="238"/>
        <v>1</v>
      </c>
      <c r="FV128" s="66">
        <f t="shared" si="251"/>
        <v>1.3569999999998972</v>
      </c>
      <c r="FW128" s="66">
        <f t="shared" si="251"/>
        <v>1.3569999999998972</v>
      </c>
      <c r="FX128" s="66">
        <f t="shared" si="251"/>
        <v>1.3569999999998972</v>
      </c>
      <c r="FY128" s="66">
        <f t="shared" si="251"/>
        <v>1.3569999999998972</v>
      </c>
      <c r="FZ128" s="66" t="str">
        <f t="shared" si="251"/>
        <v/>
      </c>
      <c r="GA128" s="42">
        <f t="shared" si="239"/>
        <v>0</v>
      </c>
      <c r="GB128" s="42">
        <f t="shared" si="239"/>
        <v>0</v>
      </c>
      <c r="GC128" s="66">
        <f t="shared" si="249"/>
        <v>0</v>
      </c>
      <c r="GD128" s="66" t="str">
        <f t="shared" si="249"/>
        <v/>
      </c>
      <c r="GE128" s="66">
        <f t="shared" si="249"/>
        <v>0</v>
      </c>
      <c r="GF128" s="66" t="str">
        <f t="shared" si="249"/>
        <v/>
      </c>
      <c r="GG128" s="66" t="str">
        <f t="shared" si="249"/>
        <v/>
      </c>
      <c r="GH128" s="42">
        <f t="shared" si="240"/>
        <v>0</v>
      </c>
      <c r="GI128" s="42">
        <f t="shared" si="240"/>
        <v>0</v>
      </c>
      <c r="GJ128" s="46">
        <f t="shared" si="250"/>
        <v>0</v>
      </c>
      <c r="GK128" s="46" t="str">
        <f t="shared" si="250"/>
        <v/>
      </c>
      <c r="GL128" s="46">
        <f t="shared" si="250"/>
        <v>0</v>
      </c>
      <c r="GM128" s="46" t="str">
        <f t="shared" si="250"/>
        <v/>
      </c>
      <c r="GN128" s="46" t="str">
        <f t="shared" si="250"/>
        <v/>
      </c>
    </row>
    <row r="129" spans="1:196" hidden="1" x14ac:dyDescent="0.25">
      <c r="A129">
        <v>3</v>
      </c>
      <c r="B129">
        <v>0</v>
      </c>
      <c r="C129">
        <v>1.8</v>
      </c>
      <c r="D129" s="11">
        <f t="shared" si="242"/>
        <v>2.743261574074074E-2</v>
      </c>
      <c r="E129" s="11">
        <f t="shared" si="138"/>
        <v>2.748122685185185E-2</v>
      </c>
      <c r="F129" s="1">
        <v>3</v>
      </c>
      <c r="G129" s="1" t="s">
        <v>288</v>
      </c>
      <c r="H129" s="1">
        <v>9</v>
      </c>
      <c r="J129" s="1"/>
      <c r="K129" s="23">
        <f t="shared" si="139"/>
        <v>1</v>
      </c>
      <c r="L129" s="23">
        <f t="shared" si="140"/>
        <v>0</v>
      </c>
      <c r="M129" s="6">
        <f t="shared" si="141"/>
        <v>0</v>
      </c>
      <c r="N129" s="6">
        <f t="shared" si="142"/>
        <v>0</v>
      </c>
      <c r="O129" s="57">
        <f t="shared" si="143"/>
        <v>0</v>
      </c>
      <c r="P129" s="4">
        <v>2.7411782407407406E-2</v>
      </c>
      <c r="Q129" s="4">
        <v>2.7416701388888885E-2</v>
      </c>
      <c r="R129" s="4">
        <v>2.7417291666666666E-2</v>
      </c>
      <c r="S129" s="4">
        <v>2.7430081018518519E-2</v>
      </c>
      <c r="T129" s="16">
        <v>2.7417291666666666E-2</v>
      </c>
      <c r="U129" s="4">
        <v>2.7430081018518519E-2</v>
      </c>
      <c r="V129" s="4"/>
      <c r="W129" s="16"/>
      <c r="X129" s="4"/>
      <c r="Y129" s="4"/>
      <c r="Z129" s="16"/>
      <c r="AA129" s="4"/>
      <c r="AB129" s="4"/>
      <c r="AC129" s="16"/>
      <c r="AD129" s="4"/>
      <c r="AE129" s="4"/>
      <c r="AF129" s="4">
        <v>2.7433425925925927E-2</v>
      </c>
      <c r="AG129" s="4">
        <f t="shared" si="144"/>
        <v>2.743261574074074E-2</v>
      </c>
      <c r="AH129" s="4" t="str">
        <f t="shared" si="145"/>
        <v>TO</v>
      </c>
      <c r="AI129" s="4" t="str">
        <f t="shared" si="132"/>
        <v/>
      </c>
      <c r="AJ129" s="1" t="s">
        <v>282</v>
      </c>
      <c r="AK129" s="17" t="s">
        <v>280</v>
      </c>
      <c r="AL129" s="1" t="s">
        <v>286</v>
      </c>
      <c r="AW129" s="1" t="str">
        <f t="shared" si="146"/>
        <v>street</v>
      </c>
      <c r="AY129" s="1">
        <f t="shared" si="147"/>
        <v>1</v>
      </c>
      <c r="AZ129" s="1">
        <f t="shared" si="133"/>
        <v>2</v>
      </c>
      <c r="BA129" s="1">
        <f t="shared" si="148"/>
        <v>2</v>
      </c>
      <c r="BB129" s="1">
        <f t="shared" si="149"/>
        <v>0</v>
      </c>
      <c r="BC129" s="24">
        <f t="shared" si="150"/>
        <v>5.5092592592606571E-6</v>
      </c>
      <c r="BD129" s="24">
        <f t="shared" si="243"/>
        <v>1.2789351851852371E-5</v>
      </c>
      <c r="BE129" s="24" t="str">
        <f t="shared" si="243"/>
        <v/>
      </c>
      <c r="BF129" s="24" t="str">
        <f t="shared" si="243"/>
        <v/>
      </c>
      <c r="BG129" s="24" t="str">
        <f t="shared" si="243"/>
        <v/>
      </c>
      <c r="BH129" s="24" t="str">
        <f t="shared" si="243"/>
        <v/>
      </c>
      <c r="BI129" s="24" t="str">
        <f t="shared" si="243"/>
        <v/>
      </c>
      <c r="BJ129" s="24" t="str">
        <f t="shared" si="243"/>
        <v/>
      </c>
      <c r="BK129" s="24" t="str">
        <f t="shared" si="243"/>
        <v/>
      </c>
      <c r="BL129" s="24" t="str">
        <f t="shared" si="247"/>
        <v/>
      </c>
      <c r="BM129" s="24" t="str">
        <f t="shared" si="247"/>
        <v/>
      </c>
      <c r="BN129" s="24" t="str">
        <f t="shared" si="247"/>
        <v/>
      </c>
      <c r="BO129" s="24">
        <f t="shared" si="151"/>
        <v>2.5347222222214805E-6</v>
      </c>
      <c r="BQ129" s="24" t="str">
        <f t="shared" si="152"/>
        <v/>
      </c>
      <c r="BR129" s="24">
        <f t="shared" si="153"/>
        <v>1.2789351851852371E-5</v>
      </c>
      <c r="BS129" s="24" t="str">
        <f t="shared" si="154"/>
        <v/>
      </c>
      <c r="BT129" s="24" t="str">
        <f t="shared" si="155"/>
        <v/>
      </c>
      <c r="BU129" s="24" t="str">
        <f t="shared" si="156"/>
        <v/>
      </c>
      <c r="BV129" s="24" t="str">
        <f t="shared" si="157"/>
        <v/>
      </c>
      <c r="BW129" s="24" t="str">
        <f t="shared" si="158"/>
        <v/>
      </c>
      <c r="BX129" s="24" t="str">
        <f t="shared" si="159"/>
        <v/>
      </c>
      <c r="BY129" s="24" t="str">
        <f t="shared" si="160"/>
        <v/>
      </c>
      <c r="BZ129" s="24" t="str">
        <f t="shared" si="161"/>
        <v/>
      </c>
      <c r="CA129" s="24" t="str">
        <f t="shared" si="162"/>
        <v/>
      </c>
      <c r="CB129" s="24" t="str">
        <f t="shared" si="163"/>
        <v/>
      </c>
      <c r="CC129" s="24" t="str">
        <f t="shared" si="164"/>
        <v/>
      </c>
      <c r="CD129" s="1">
        <f t="shared" si="165"/>
        <v>0</v>
      </c>
      <c r="CE129" s="1">
        <f t="shared" si="166"/>
        <v>1</v>
      </c>
      <c r="CF129" s="24">
        <f t="shared" si="167"/>
        <v>1.2789351851852371E-5</v>
      </c>
      <c r="CG129" s="24">
        <f t="shared" si="168"/>
        <v>1.2789351851852371E-5</v>
      </c>
      <c r="CH129" s="24">
        <f t="shared" si="169"/>
        <v>1.2789351851852371E-5</v>
      </c>
      <c r="CI129" s="24">
        <f t="shared" si="170"/>
        <v>1.2789351851852371E-5</v>
      </c>
      <c r="CJ129" s="24">
        <f t="shared" si="171"/>
        <v>1.2789351851852371E-5</v>
      </c>
      <c r="CM129" s="24" t="str">
        <f t="shared" si="172"/>
        <v/>
      </c>
      <c r="CN129" s="24" t="str">
        <f t="shared" si="173"/>
        <v/>
      </c>
      <c r="CO129" s="24" t="str">
        <f t="shared" si="174"/>
        <v/>
      </c>
      <c r="CP129" s="24" t="str">
        <f t="shared" si="175"/>
        <v/>
      </c>
      <c r="CQ129" s="24" t="str">
        <f t="shared" si="176"/>
        <v/>
      </c>
      <c r="CR129" s="24" t="str">
        <f t="shared" si="177"/>
        <v/>
      </c>
      <c r="CS129" s="24" t="str">
        <f t="shared" si="178"/>
        <v/>
      </c>
      <c r="CT129" s="24" t="str">
        <f t="shared" si="179"/>
        <v/>
      </c>
      <c r="CU129" s="24" t="str">
        <f t="shared" si="180"/>
        <v/>
      </c>
      <c r="CV129" s="24" t="str">
        <f t="shared" si="181"/>
        <v/>
      </c>
      <c r="CW129" s="24" t="str">
        <f t="shared" si="182"/>
        <v/>
      </c>
      <c r="CX129" s="24" t="str">
        <f t="shared" si="183"/>
        <v/>
      </c>
      <c r="CY129" s="24">
        <f t="shared" si="184"/>
        <v>2.5347222222214805E-6</v>
      </c>
      <c r="CZ129" s="1">
        <f t="shared" si="185"/>
        <v>0</v>
      </c>
      <c r="DA129" s="1">
        <f t="shared" si="186"/>
        <v>1</v>
      </c>
      <c r="DB129" s="24">
        <f t="shared" si="187"/>
        <v>2.5347222222214805E-6</v>
      </c>
      <c r="DC129" s="24">
        <f t="shared" si="244"/>
        <v>2.5347222222214805E-6</v>
      </c>
      <c r="DD129" s="24">
        <f t="shared" si="188"/>
        <v>2.5347222222214805E-6</v>
      </c>
      <c r="DE129" s="24">
        <f t="shared" si="189"/>
        <v>2.5347222222214805E-6</v>
      </c>
      <c r="DF129" s="24">
        <f t="shared" si="190"/>
        <v>2.5347222222214805E-6</v>
      </c>
      <c r="DI129" s="24">
        <f t="shared" si="191"/>
        <v>5.5092592592606571E-6</v>
      </c>
      <c r="DJ129" s="24" t="str">
        <f t="shared" si="192"/>
        <v/>
      </c>
      <c r="DK129" s="24" t="str">
        <f t="shared" si="193"/>
        <v/>
      </c>
      <c r="DL129" s="24" t="str">
        <f t="shared" si="194"/>
        <v/>
      </c>
      <c r="DM129" s="24" t="str">
        <f t="shared" si="195"/>
        <v/>
      </c>
      <c r="DN129" s="24" t="str">
        <f t="shared" si="196"/>
        <v/>
      </c>
      <c r="DO129" s="24" t="str">
        <f t="shared" si="197"/>
        <v/>
      </c>
      <c r="DP129" s="24" t="str">
        <f t="shared" si="198"/>
        <v/>
      </c>
      <c r="DQ129" s="24" t="str">
        <f t="shared" si="199"/>
        <v/>
      </c>
      <c r="DR129" s="24" t="str">
        <f t="shared" si="200"/>
        <v/>
      </c>
      <c r="DS129" s="24" t="str">
        <f t="shared" si="201"/>
        <v/>
      </c>
      <c r="DT129" s="24" t="str">
        <f t="shared" si="202"/>
        <v/>
      </c>
      <c r="DU129" s="24" t="str">
        <f t="shared" si="203"/>
        <v/>
      </c>
      <c r="DV129" s="1">
        <f t="shared" si="204"/>
        <v>1</v>
      </c>
      <c r="DW129" s="1">
        <f t="shared" si="205"/>
        <v>1</v>
      </c>
      <c r="DX129" s="24">
        <f t="shared" si="206"/>
        <v>5.5092592592606571E-6</v>
      </c>
      <c r="DY129" s="24">
        <f t="shared" si="245"/>
        <v>5.5092592592606571E-6</v>
      </c>
      <c r="DZ129" s="24">
        <f t="shared" si="207"/>
        <v>5.5092592592606571E-6</v>
      </c>
      <c r="EA129" s="24">
        <f t="shared" si="208"/>
        <v>5.5092592592606571E-6</v>
      </c>
      <c r="EB129" s="24" t="str">
        <f t="shared" si="209"/>
        <v/>
      </c>
      <c r="EE129" s="24" t="str">
        <f t="shared" si="210"/>
        <v/>
      </c>
      <c r="EF129" s="24" t="str">
        <f t="shared" si="211"/>
        <v/>
      </c>
      <c r="EG129" s="24" t="str">
        <f t="shared" si="212"/>
        <v/>
      </c>
      <c r="EH129" s="24" t="str">
        <f t="shared" si="213"/>
        <v/>
      </c>
      <c r="EI129" s="24" t="str">
        <f t="shared" si="214"/>
        <v/>
      </c>
      <c r="EJ129" s="24" t="str">
        <f t="shared" si="215"/>
        <v/>
      </c>
      <c r="EK129" s="24" t="str">
        <f t="shared" si="216"/>
        <v/>
      </c>
      <c r="EL129" s="24" t="str">
        <f t="shared" si="217"/>
        <v/>
      </c>
      <c r="EM129" s="24" t="str">
        <f t="shared" si="218"/>
        <v/>
      </c>
      <c r="EN129" s="24" t="str">
        <f t="shared" si="219"/>
        <v/>
      </c>
      <c r="EO129" s="24" t="str">
        <f t="shared" si="220"/>
        <v/>
      </c>
      <c r="EP129" s="24" t="str">
        <f t="shared" si="221"/>
        <v/>
      </c>
      <c r="EQ129" s="24" t="str">
        <f t="shared" si="222"/>
        <v/>
      </c>
      <c r="ER129" s="1">
        <f t="shared" si="223"/>
        <v>0</v>
      </c>
      <c r="ES129" s="1">
        <f t="shared" si="224"/>
        <v>0</v>
      </c>
      <c r="ET129" s="24">
        <f t="shared" si="225"/>
        <v>0</v>
      </c>
      <c r="EU129" s="24" t="str">
        <f t="shared" si="246"/>
        <v/>
      </c>
      <c r="EV129" s="24">
        <f t="shared" si="226"/>
        <v>0</v>
      </c>
      <c r="EW129" s="24" t="str">
        <f t="shared" si="227"/>
        <v/>
      </c>
      <c r="EX129" s="24" t="str">
        <f t="shared" si="228"/>
        <v/>
      </c>
      <c r="EZ129" s="24">
        <f t="shared" si="229"/>
        <v>2.0833333333334508E-5</v>
      </c>
      <c r="FA129" s="24">
        <f t="shared" si="230"/>
        <v>2.0833333333333333E-5</v>
      </c>
      <c r="FB129" s="40">
        <f t="shared" si="231"/>
        <v>-1.0157890154016691E-13</v>
      </c>
      <c r="FD129" s="24">
        <f t="shared" si="232"/>
        <v>5.5092592592606571E-6</v>
      </c>
      <c r="FE129" s="24">
        <f t="shared" si="233"/>
        <v>5.9027777778164481E-7</v>
      </c>
      <c r="FG129" s="49">
        <f>K129</f>
        <v>1</v>
      </c>
      <c r="FH129" s="8">
        <f>C129</f>
        <v>1.8</v>
      </c>
      <c r="FI129" s="49">
        <f>L129</f>
        <v>0</v>
      </c>
      <c r="FJ129" s="49">
        <f t="shared" si="241"/>
        <v>1</v>
      </c>
      <c r="FK129" s="49">
        <f t="shared" si="241"/>
        <v>2</v>
      </c>
      <c r="FL129" s="51">
        <f t="shared" si="234"/>
        <v>0.47600000000012077</v>
      </c>
      <c r="FM129" s="49">
        <f t="shared" si="237"/>
        <v>0</v>
      </c>
      <c r="FN129" s="49">
        <f t="shared" si="237"/>
        <v>1</v>
      </c>
      <c r="FO129" s="51">
        <f t="shared" si="248"/>
        <v>1.1050000000000448</v>
      </c>
      <c r="FP129" s="51">
        <f t="shared" si="248"/>
        <v>1.1050000000000448</v>
      </c>
      <c r="FQ129" s="51">
        <f t="shared" si="248"/>
        <v>1.1050000000000448</v>
      </c>
      <c r="FR129" s="51">
        <f t="shared" si="248"/>
        <v>1.1050000000000448</v>
      </c>
      <c r="FS129" s="51">
        <f t="shared" si="248"/>
        <v>1.1050000000000448</v>
      </c>
      <c r="FT129" s="1">
        <f t="shared" si="238"/>
        <v>0</v>
      </c>
      <c r="FU129" s="1">
        <f t="shared" si="238"/>
        <v>1</v>
      </c>
      <c r="FV129" s="51">
        <f t="shared" si="251"/>
        <v>0.21899999999993591</v>
      </c>
      <c r="FW129" s="51">
        <f t="shared" si="251"/>
        <v>0.21899999999993591</v>
      </c>
      <c r="FX129" s="51">
        <f t="shared" si="251"/>
        <v>0.21899999999993591</v>
      </c>
      <c r="FY129" s="51">
        <f t="shared" si="251"/>
        <v>0.21899999999993591</v>
      </c>
      <c r="FZ129" s="51">
        <f t="shared" si="251"/>
        <v>0.21899999999993591</v>
      </c>
      <c r="GA129" s="1">
        <f t="shared" si="239"/>
        <v>1</v>
      </c>
      <c r="GB129" s="1">
        <f t="shared" si="239"/>
        <v>1</v>
      </c>
      <c r="GC129" s="51">
        <f t="shared" si="249"/>
        <v>0.47600000000012077</v>
      </c>
      <c r="GD129" s="51">
        <f t="shared" si="249"/>
        <v>0.47600000000012077</v>
      </c>
      <c r="GE129" s="51">
        <f t="shared" si="249"/>
        <v>0.47600000000012077</v>
      </c>
      <c r="GF129" s="51">
        <f t="shared" si="249"/>
        <v>0.47600000000012077</v>
      </c>
      <c r="GG129" s="51" t="str">
        <f t="shared" si="249"/>
        <v/>
      </c>
      <c r="GH129" s="1">
        <f t="shared" si="240"/>
        <v>0</v>
      </c>
      <c r="GI129" s="1">
        <f t="shared" si="240"/>
        <v>0</v>
      </c>
      <c r="GJ129" s="40">
        <f t="shared" si="250"/>
        <v>0</v>
      </c>
      <c r="GK129" s="40" t="str">
        <f t="shared" si="250"/>
        <v/>
      </c>
      <c r="GL129" s="40">
        <f t="shared" si="250"/>
        <v>0</v>
      </c>
      <c r="GM129" s="40" t="str">
        <f t="shared" si="250"/>
        <v/>
      </c>
      <c r="GN129" s="40" t="str">
        <f t="shared" si="250"/>
        <v/>
      </c>
    </row>
    <row r="130" spans="1:196" hidden="1" x14ac:dyDescent="0.25">
      <c r="A130">
        <v>3</v>
      </c>
      <c r="B130">
        <v>0</v>
      </c>
      <c r="C130">
        <v>1.7</v>
      </c>
      <c r="D130" s="11">
        <f t="shared" si="242"/>
        <v>3.3992233796296296E-2</v>
      </c>
      <c r="E130" s="11">
        <f t="shared" si="138"/>
        <v>3.4042002314814815E-2</v>
      </c>
      <c r="F130" s="1">
        <v>3</v>
      </c>
      <c r="G130" s="1" t="s">
        <v>288</v>
      </c>
      <c r="H130" s="1">
        <v>10</v>
      </c>
      <c r="J130" s="1"/>
      <c r="K130" s="23">
        <f t="shared" si="139"/>
        <v>1</v>
      </c>
      <c r="L130" s="23">
        <f t="shared" si="140"/>
        <v>0</v>
      </c>
      <c r="M130" s="6">
        <f t="shared" si="141"/>
        <v>0</v>
      </c>
      <c r="N130" s="6">
        <f t="shared" si="142"/>
        <v>0</v>
      </c>
      <c r="O130" s="57">
        <f t="shared" si="143"/>
        <v>1</v>
      </c>
      <c r="P130" s="4">
        <v>3.3972557870370373E-2</v>
      </c>
      <c r="Q130" s="4">
        <v>3.3974918981481479E-2</v>
      </c>
      <c r="R130" s="4">
        <v>3.39753125E-2</v>
      </c>
      <c r="S130" s="4"/>
      <c r="T130" s="16">
        <v>3.39753125E-2</v>
      </c>
      <c r="U130" s="4"/>
      <c r="V130" s="4"/>
      <c r="W130" s="16"/>
      <c r="X130" s="4"/>
      <c r="Y130" s="4"/>
      <c r="Z130" s="16"/>
      <c r="AA130" s="4"/>
      <c r="AB130" s="4"/>
      <c r="AC130" s="16"/>
      <c r="AD130" s="4"/>
      <c r="AE130" s="4"/>
      <c r="AF130" s="4">
        <v>3.3992233796296296E-2</v>
      </c>
      <c r="AG130" s="4">
        <f t="shared" si="144"/>
        <v>3.3992233796296296E-2</v>
      </c>
      <c r="AH130" s="4" t="str">
        <f t="shared" si="145"/>
        <v>TO</v>
      </c>
      <c r="AI130" s="4" t="str">
        <f t="shared" si="132"/>
        <v/>
      </c>
      <c r="AJ130" s="1" t="s">
        <v>286</v>
      </c>
      <c r="AK130" s="17" t="s">
        <v>280</v>
      </c>
      <c r="AW130" s="1" t="str">
        <f t="shared" si="146"/>
        <v>ic</v>
      </c>
      <c r="AY130" s="1">
        <f t="shared" si="147"/>
        <v>1</v>
      </c>
      <c r="AZ130" s="1">
        <f t="shared" si="133"/>
        <v>1</v>
      </c>
      <c r="BA130" s="1">
        <f t="shared" si="148"/>
        <v>1</v>
      </c>
      <c r="BB130" s="1">
        <f t="shared" si="149"/>
        <v>0</v>
      </c>
      <c r="BC130" s="24">
        <f t="shared" si="150"/>
        <v>2.7546296296268591E-6</v>
      </c>
      <c r="BD130" s="24" t="str">
        <f t="shared" si="243"/>
        <v/>
      </c>
      <c r="BE130" s="24" t="str">
        <f t="shared" si="243"/>
        <v/>
      </c>
      <c r="BF130" s="24" t="str">
        <f t="shared" si="243"/>
        <v/>
      </c>
      <c r="BG130" s="24" t="str">
        <f t="shared" si="243"/>
        <v/>
      </c>
      <c r="BH130" s="24" t="str">
        <f t="shared" si="243"/>
        <v/>
      </c>
      <c r="BI130" s="24" t="str">
        <f t="shared" si="243"/>
        <v/>
      </c>
      <c r="BJ130" s="24" t="str">
        <f t="shared" si="243"/>
        <v/>
      </c>
      <c r="BK130" s="24" t="str">
        <f t="shared" si="243"/>
        <v/>
      </c>
      <c r="BL130" s="24" t="str">
        <f t="shared" si="247"/>
        <v/>
      </c>
      <c r="BM130" s="24" t="str">
        <f t="shared" si="247"/>
        <v/>
      </c>
      <c r="BN130" s="24" t="str">
        <f t="shared" si="247"/>
        <v/>
      </c>
      <c r="BO130" s="24">
        <f t="shared" si="151"/>
        <v>1.6921296296296129E-5</v>
      </c>
      <c r="BQ130" s="24" t="str">
        <f t="shared" si="152"/>
        <v/>
      </c>
      <c r="BR130" s="24" t="str">
        <f t="shared" si="153"/>
        <v/>
      </c>
      <c r="BS130" s="24" t="str">
        <f t="shared" si="154"/>
        <v/>
      </c>
      <c r="BT130" s="24" t="str">
        <f t="shared" si="155"/>
        <v/>
      </c>
      <c r="BU130" s="24" t="str">
        <f t="shared" si="156"/>
        <v/>
      </c>
      <c r="BV130" s="24" t="str">
        <f t="shared" si="157"/>
        <v/>
      </c>
      <c r="BW130" s="24" t="str">
        <f t="shared" si="158"/>
        <v/>
      </c>
      <c r="BX130" s="24" t="str">
        <f t="shared" si="159"/>
        <v/>
      </c>
      <c r="BY130" s="24" t="str">
        <f t="shared" si="160"/>
        <v/>
      </c>
      <c r="BZ130" s="24" t="str">
        <f t="shared" si="161"/>
        <v/>
      </c>
      <c r="CA130" s="24" t="str">
        <f t="shared" si="162"/>
        <v/>
      </c>
      <c r="CB130" s="24" t="str">
        <f t="shared" si="163"/>
        <v/>
      </c>
      <c r="CC130" s="24">
        <f t="shared" si="164"/>
        <v>1.6921296296296129E-5</v>
      </c>
      <c r="CD130" s="1">
        <f t="shared" si="165"/>
        <v>0</v>
      </c>
      <c r="CE130" s="1">
        <f t="shared" si="166"/>
        <v>1</v>
      </c>
      <c r="CF130" s="24">
        <f t="shared" si="167"/>
        <v>1.6921296296296129E-5</v>
      </c>
      <c r="CG130" s="24">
        <f t="shared" si="168"/>
        <v>1.6921296296296129E-5</v>
      </c>
      <c r="CH130" s="24">
        <f t="shared" si="169"/>
        <v>1.6921296296296129E-5</v>
      </c>
      <c r="CI130" s="24">
        <f t="shared" si="170"/>
        <v>1.6921296296296129E-5</v>
      </c>
      <c r="CJ130" s="24">
        <f t="shared" si="171"/>
        <v>1.6921296296296129E-5</v>
      </c>
      <c r="CM130" s="24">
        <f t="shared" si="172"/>
        <v>2.7546296296268591E-6</v>
      </c>
      <c r="CN130" s="24" t="str">
        <f t="shared" si="173"/>
        <v/>
      </c>
      <c r="CO130" s="24" t="str">
        <f t="shared" si="174"/>
        <v/>
      </c>
      <c r="CP130" s="24" t="str">
        <f t="shared" si="175"/>
        <v/>
      </c>
      <c r="CQ130" s="24" t="str">
        <f t="shared" si="176"/>
        <v/>
      </c>
      <c r="CR130" s="24" t="str">
        <f t="shared" si="177"/>
        <v/>
      </c>
      <c r="CS130" s="24" t="str">
        <f t="shared" si="178"/>
        <v/>
      </c>
      <c r="CT130" s="24" t="str">
        <f t="shared" si="179"/>
        <v/>
      </c>
      <c r="CU130" s="24" t="str">
        <f t="shared" si="180"/>
        <v/>
      </c>
      <c r="CV130" s="24" t="str">
        <f t="shared" si="181"/>
        <v/>
      </c>
      <c r="CW130" s="24" t="str">
        <f t="shared" si="182"/>
        <v/>
      </c>
      <c r="CX130" s="24" t="str">
        <f t="shared" si="183"/>
        <v/>
      </c>
      <c r="CY130" s="24" t="str">
        <f t="shared" si="184"/>
        <v/>
      </c>
      <c r="CZ130" s="1">
        <f t="shared" si="185"/>
        <v>1</v>
      </c>
      <c r="DA130" s="1">
        <f t="shared" si="186"/>
        <v>1</v>
      </c>
      <c r="DB130" s="24">
        <f t="shared" si="187"/>
        <v>2.7546296296268591E-6</v>
      </c>
      <c r="DC130" s="24">
        <f t="shared" si="244"/>
        <v>2.7546296296268591E-6</v>
      </c>
      <c r="DD130" s="24">
        <f t="shared" si="188"/>
        <v>2.7546296296268591E-6</v>
      </c>
      <c r="DE130" s="24">
        <f t="shared" si="189"/>
        <v>2.7546296296268591E-6</v>
      </c>
      <c r="DF130" s="24" t="str">
        <f t="shared" si="190"/>
        <v/>
      </c>
      <c r="DI130" s="24" t="str">
        <f t="shared" si="191"/>
        <v/>
      </c>
      <c r="DJ130" s="24" t="str">
        <f t="shared" si="192"/>
        <v/>
      </c>
      <c r="DK130" s="24" t="str">
        <f t="shared" si="193"/>
        <v/>
      </c>
      <c r="DL130" s="24" t="str">
        <f t="shared" si="194"/>
        <v/>
      </c>
      <c r="DM130" s="24" t="str">
        <f t="shared" si="195"/>
        <v/>
      </c>
      <c r="DN130" s="24" t="str">
        <f t="shared" si="196"/>
        <v/>
      </c>
      <c r="DO130" s="24" t="str">
        <f t="shared" si="197"/>
        <v/>
      </c>
      <c r="DP130" s="24" t="str">
        <f t="shared" si="198"/>
        <v/>
      </c>
      <c r="DQ130" s="24" t="str">
        <f t="shared" si="199"/>
        <v/>
      </c>
      <c r="DR130" s="24" t="str">
        <f t="shared" si="200"/>
        <v/>
      </c>
      <c r="DS130" s="24" t="str">
        <f t="shared" si="201"/>
        <v/>
      </c>
      <c r="DT130" s="24" t="str">
        <f t="shared" si="202"/>
        <v/>
      </c>
      <c r="DU130" s="24" t="str">
        <f t="shared" si="203"/>
        <v/>
      </c>
      <c r="DV130" s="1">
        <f t="shared" si="204"/>
        <v>0</v>
      </c>
      <c r="DW130" s="1">
        <f t="shared" si="205"/>
        <v>0</v>
      </c>
      <c r="DX130" s="24">
        <f t="shared" si="206"/>
        <v>0</v>
      </c>
      <c r="DY130" s="24" t="str">
        <f t="shared" si="245"/>
        <v/>
      </c>
      <c r="DZ130" s="24">
        <f t="shared" si="207"/>
        <v>0</v>
      </c>
      <c r="EA130" s="24" t="str">
        <f t="shared" si="208"/>
        <v/>
      </c>
      <c r="EB130" s="24" t="str">
        <f t="shared" si="209"/>
        <v/>
      </c>
      <c r="EE130" s="24" t="str">
        <f t="shared" si="210"/>
        <v/>
      </c>
      <c r="EF130" s="24" t="str">
        <f t="shared" si="211"/>
        <v/>
      </c>
      <c r="EG130" s="24" t="str">
        <f t="shared" si="212"/>
        <v/>
      </c>
      <c r="EH130" s="24" t="str">
        <f t="shared" si="213"/>
        <v/>
      </c>
      <c r="EI130" s="24" t="str">
        <f t="shared" si="214"/>
        <v/>
      </c>
      <c r="EJ130" s="24" t="str">
        <f t="shared" si="215"/>
        <v/>
      </c>
      <c r="EK130" s="24" t="str">
        <f t="shared" si="216"/>
        <v/>
      </c>
      <c r="EL130" s="24" t="str">
        <f t="shared" si="217"/>
        <v/>
      </c>
      <c r="EM130" s="24" t="str">
        <f t="shared" si="218"/>
        <v/>
      </c>
      <c r="EN130" s="24" t="str">
        <f t="shared" si="219"/>
        <v/>
      </c>
      <c r="EO130" s="24" t="str">
        <f t="shared" si="220"/>
        <v/>
      </c>
      <c r="EP130" s="24" t="str">
        <f t="shared" si="221"/>
        <v/>
      </c>
      <c r="EQ130" s="24" t="str">
        <f t="shared" si="222"/>
        <v/>
      </c>
      <c r="ER130" s="1">
        <f t="shared" si="223"/>
        <v>0</v>
      </c>
      <c r="ES130" s="1">
        <f t="shared" si="224"/>
        <v>0</v>
      </c>
      <c r="ET130" s="24">
        <f t="shared" si="225"/>
        <v>0</v>
      </c>
      <c r="EU130" s="24" t="str">
        <f t="shared" si="246"/>
        <v/>
      </c>
      <c r="EV130" s="24">
        <f t="shared" si="226"/>
        <v>0</v>
      </c>
      <c r="EW130" s="24" t="str">
        <f t="shared" si="227"/>
        <v/>
      </c>
      <c r="EX130" s="24" t="str">
        <f t="shared" si="228"/>
        <v/>
      </c>
      <c r="EZ130" s="24">
        <f t="shared" si="229"/>
        <v>1.9675925925922988E-5</v>
      </c>
      <c r="FA130" s="24">
        <f t="shared" si="230"/>
        <v>1.9675925925925925E-5</v>
      </c>
      <c r="FB130" s="40">
        <f t="shared" si="231"/>
        <v>2.5380088655713173E-13</v>
      </c>
      <c r="FD130" s="24">
        <f t="shared" si="232"/>
        <v>2.7546296296268591E-6</v>
      </c>
      <c r="FE130" s="24">
        <f t="shared" si="233"/>
        <v>3.9351851852109654E-7</v>
      </c>
      <c r="FG130" s="49">
        <f>K130</f>
        <v>1</v>
      </c>
      <c r="FH130" s="8">
        <f>C130</f>
        <v>1.7</v>
      </c>
      <c r="FI130" s="49">
        <f>L130</f>
        <v>0</v>
      </c>
      <c r="FJ130" s="49">
        <f t="shared" si="241"/>
        <v>1</v>
      </c>
      <c r="FK130" s="49">
        <f t="shared" si="241"/>
        <v>1</v>
      </c>
      <c r="FL130" s="51">
        <f t="shared" si="234"/>
        <v>0.23799999999976063</v>
      </c>
      <c r="FM130" s="49">
        <f t="shared" si="237"/>
        <v>0</v>
      </c>
      <c r="FN130" s="49">
        <f t="shared" si="237"/>
        <v>1</v>
      </c>
      <c r="FO130" s="51">
        <f t="shared" si="248"/>
        <v>1.4619999999999855</v>
      </c>
      <c r="FP130" s="51">
        <f t="shared" si="248"/>
        <v>1.4619999999999855</v>
      </c>
      <c r="FQ130" s="51">
        <f t="shared" si="248"/>
        <v>1.4619999999999855</v>
      </c>
      <c r="FR130" s="51">
        <f t="shared" si="248"/>
        <v>1.4619999999999855</v>
      </c>
      <c r="FS130" s="51">
        <f t="shared" si="248"/>
        <v>1.4619999999999855</v>
      </c>
      <c r="FT130" s="1">
        <f t="shared" si="238"/>
        <v>1</v>
      </c>
      <c r="FU130" s="1">
        <f t="shared" si="238"/>
        <v>1</v>
      </c>
      <c r="FV130" s="51">
        <f t="shared" si="251"/>
        <v>0.23799999999976063</v>
      </c>
      <c r="FW130" s="51">
        <f t="shared" si="251"/>
        <v>0.23799999999976063</v>
      </c>
      <c r="FX130" s="51">
        <f t="shared" si="251"/>
        <v>0.23799999999976063</v>
      </c>
      <c r="FY130" s="51">
        <f t="shared" si="251"/>
        <v>0.23799999999976063</v>
      </c>
      <c r="FZ130" s="51" t="str">
        <f t="shared" si="251"/>
        <v/>
      </c>
      <c r="GA130" s="1">
        <f t="shared" si="239"/>
        <v>0</v>
      </c>
      <c r="GB130" s="1">
        <f t="shared" si="239"/>
        <v>0</v>
      </c>
      <c r="GC130" s="51">
        <f t="shared" si="249"/>
        <v>0</v>
      </c>
      <c r="GD130" s="51" t="str">
        <f t="shared" si="249"/>
        <v/>
      </c>
      <c r="GE130" s="51">
        <f t="shared" si="249"/>
        <v>0</v>
      </c>
      <c r="GF130" s="51" t="str">
        <f t="shared" si="249"/>
        <v/>
      </c>
      <c r="GG130" s="51" t="str">
        <f t="shared" si="249"/>
        <v/>
      </c>
      <c r="GH130" s="1">
        <f t="shared" si="240"/>
        <v>0</v>
      </c>
      <c r="GI130" s="1">
        <f t="shared" si="240"/>
        <v>0</v>
      </c>
      <c r="GJ130" s="40">
        <f t="shared" si="250"/>
        <v>0</v>
      </c>
      <c r="GK130" s="40" t="str">
        <f t="shared" si="250"/>
        <v/>
      </c>
      <c r="GL130" s="40">
        <f t="shared" si="250"/>
        <v>0</v>
      </c>
      <c r="GM130" s="40" t="str">
        <f t="shared" si="250"/>
        <v/>
      </c>
      <c r="GN130" s="40" t="str">
        <f t="shared" si="250"/>
        <v/>
      </c>
    </row>
    <row r="131" spans="1:196" hidden="1" x14ac:dyDescent="0.25">
      <c r="A131">
        <v>3</v>
      </c>
      <c r="B131">
        <v>0</v>
      </c>
      <c r="C131">
        <v>2.2000000000000002</v>
      </c>
      <c r="D131" s="11">
        <f t="shared" si="242"/>
        <v>2.7116770833333331E-2</v>
      </c>
      <c r="E131" s="11">
        <f t="shared" si="138"/>
        <v>2.7160752314814813E-2</v>
      </c>
      <c r="F131" s="1">
        <v>3</v>
      </c>
      <c r="G131" s="1" t="s">
        <v>288</v>
      </c>
      <c r="H131" s="1">
        <v>11</v>
      </c>
      <c r="J131" s="1"/>
      <c r="K131" s="23">
        <f t="shared" si="139"/>
        <v>1</v>
      </c>
      <c r="L131" s="23">
        <f t="shared" si="140"/>
        <v>0</v>
      </c>
      <c r="M131" s="6">
        <f t="shared" si="141"/>
        <v>0</v>
      </c>
      <c r="N131" s="6">
        <f t="shared" si="142"/>
        <v>0</v>
      </c>
      <c r="O131" s="57">
        <f t="shared" si="143"/>
        <v>1</v>
      </c>
      <c r="P131" s="4">
        <v>2.7091307870370368E-2</v>
      </c>
      <c r="Q131" s="4">
        <v>2.7098981481481484E-2</v>
      </c>
      <c r="R131" s="4">
        <v>2.7099374999999998E-2</v>
      </c>
      <c r="S131" s="4"/>
      <c r="T131" s="16">
        <v>2.7099374999999998E-2</v>
      </c>
      <c r="U131" s="4"/>
      <c r="V131" s="4"/>
      <c r="W131" s="16"/>
      <c r="X131" s="4"/>
      <c r="Y131" s="4"/>
      <c r="Z131" s="16"/>
      <c r="AA131" s="4"/>
      <c r="AB131" s="4"/>
      <c r="AC131" s="16"/>
      <c r="AD131" s="4"/>
      <c r="AE131" s="4"/>
      <c r="AF131" s="4">
        <v>2.7117870370370372E-2</v>
      </c>
      <c r="AG131" s="4">
        <f t="shared" si="144"/>
        <v>2.7116770833333331E-2</v>
      </c>
      <c r="AH131" s="4" t="str">
        <f t="shared" si="145"/>
        <v>TO</v>
      </c>
      <c r="AI131" s="4" t="str">
        <f t="shared" ref="AI131:AI162" si="252">IF(ABS(AG131-AF131)&gt;(1/86400),"X","")</f>
        <v/>
      </c>
      <c r="AJ131" s="1" t="s">
        <v>282</v>
      </c>
      <c r="AK131" s="17" t="s">
        <v>280</v>
      </c>
      <c r="AW131" s="1" t="str">
        <f t="shared" si="146"/>
        <v>ic</v>
      </c>
      <c r="AY131" s="1">
        <f t="shared" si="147"/>
        <v>1</v>
      </c>
      <c r="AZ131" s="1">
        <f t="shared" ref="AZ131:AZ194" si="253">COUNTIF(T131:AE131,"&gt;0")</f>
        <v>1</v>
      </c>
      <c r="BA131" s="1">
        <f t="shared" si="148"/>
        <v>1</v>
      </c>
      <c r="BB131" s="1">
        <f t="shared" si="149"/>
        <v>0</v>
      </c>
      <c r="BC131" s="24">
        <f t="shared" si="150"/>
        <v>8.0671296296304373E-6</v>
      </c>
      <c r="BD131" s="24" t="str">
        <f t="shared" si="243"/>
        <v/>
      </c>
      <c r="BE131" s="24" t="str">
        <f t="shared" si="243"/>
        <v/>
      </c>
      <c r="BF131" s="24" t="str">
        <f t="shared" si="243"/>
        <v/>
      </c>
      <c r="BG131" s="24" t="str">
        <f t="shared" si="243"/>
        <v/>
      </c>
      <c r="BH131" s="24" t="str">
        <f t="shared" si="243"/>
        <v/>
      </c>
      <c r="BI131" s="24" t="str">
        <f t="shared" si="243"/>
        <v/>
      </c>
      <c r="BJ131" s="24" t="str">
        <f t="shared" si="243"/>
        <v/>
      </c>
      <c r="BK131" s="24" t="str">
        <f t="shared" si="243"/>
        <v/>
      </c>
      <c r="BL131" s="24" t="str">
        <f t="shared" si="247"/>
        <v/>
      </c>
      <c r="BM131" s="24" t="str">
        <f t="shared" si="247"/>
        <v/>
      </c>
      <c r="BN131" s="24" t="str">
        <f t="shared" si="247"/>
        <v/>
      </c>
      <c r="BO131" s="24">
        <f t="shared" si="151"/>
        <v>1.7395833333332805E-5</v>
      </c>
      <c r="BQ131" s="24" t="str">
        <f t="shared" si="152"/>
        <v/>
      </c>
      <c r="BR131" s="24" t="str">
        <f t="shared" si="153"/>
        <v/>
      </c>
      <c r="BS131" s="24" t="str">
        <f t="shared" si="154"/>
        <v/>
      </c>
      <c r="BT131" s="24" t="str">
        <f t="shared" si="155"/>
        <v/>
      </c>
      <c r="BU131" s="24" t="str">
        <f t="shared" si="156"/>
        <v/>
      </c>
      <c r="BV131" s="24" t="str">
        <f t="shared" si="157"/>
        <v/>
      </c>
      <c r="BW131" s="24" t="str">
        <f t="shared" si="158"/>
        <v/>
      </c>
      <c r="BX131" s="24" t="str">
        <f t="shared" si="159"/>
        <v/>
      </c>
      <c r="BY131" s="24" t="str">
        <f t="shared" si="160"/>
        <v/>
      </c>
      <c r="BZ131" s="24" t="str">
        <f t="shared" si="161"/>
        <v/>
      </c>
      <c r="CA131" s="24" t="str">
        <f t="shared" si="162"/>
        <v/>
      </c>
      <c r="CB131" s="24" t="str">
        <f t="shared" si="163"/>
        <v/>
      </c>
      <c r="CC131" s="24">
        <f t="shared" si="164"/>
        <v>1.7395833333332805E-5</v>
      </c>
      <c r="CD131" s="1">
        <f t="shared" si="165"/>
        <v>0</v>
      </c>
      <c r="CE131" s="1">
        <f t="shared" si="166"/>
        <v>1</v>
      </c>
      <c r="CF131" s="24">
        <f t="shared" si="167"/>
        <v>1.7395833333332805E-5</v>
      </c>
      <c r="CG131" s="24">
        <f t="shared" si="168"/>
        <v>1.7395833333332805E-5</v>
      </c>
      <c r="CH131" s="24">
        <f t="shared" si="169"/>
        <v>1.7395833333332805E-5</v>
      </c>
      <c r="CI131" s="24">
        <f t="shared" si="170"/>
        <v>1.7395833333332805E-5</v>
      </c>
      <c r="CJ131" s="24">
        <f t="shared" si="171"/>
        <v>1.7395833333332805E-5</v>
      </c>
      <c r="CM131" s="24" t="str">
        <f t="shared" si="172"/>
        <v/>
      </c>
      <c r="CN131" s="24" t="str">
        <f t="shared" si="173"/>
        <v/>
      </c>
      <c r="CO131" s="24" t="str">
        <f t="shared" si="174"/>
        <v/>
      </c>
      <c r="CP131" s="24" t="str">
        <f t="shared" si="175"/>
        <v/>
      </c>
      <c r="CQ131" s="24" t="str">
        <f t="shared" si="176"/>
        <v/>
      </c>
      <c r="CR131" s="24" t="str">
        <f t="shared" si="177"/>
        <v/>
      </c>
      <c r="CS131" s="24" t="str">
        <f t="shared" si="178"/>
        <v/>
      </c>
      <c r="CT131" s="24" t="str">
        <f t="shared" si="179"/>
        <v/>
      </c>
      <c r="CU131" s="24" t="str">
        <f t="shared" si="180"/>
        <v/>
      </c>
      <c r="CV131" s="24" t="str">
        <f t="shared" si="181"/>
        <v/>
      </c>
      <c r="CW131" s="24" t="str">
        <f t="shared" si="182"/>
        <v/>
      </c>
      <c r="CX131" s="24" t="str">
        <f t="shared" si="183"/>
        <v/>
      </c>
      <c r="CY131" s="24" t="str">
        <f t="shared" si="184"/>
        <v/>
      </c>
      <c r="CZ131" s="1">
        <f t="shared" si="185"/>
        <v>0</v>
      </c>
      <c r="DA131" s="1">
        <f t="shared" si="186"/>
        <v>0</v>
      </c>
      <c r="DB131" s="24">
        <f t="shared" si="187"/>
        <v>0</v>
      </c>
      <c r="DC131" s="24" t="str">
        <f t="shared" si="244"/>
        <v/>
      </c>
      <c r="DD131" s="24">
        <f t="shared" si="188"/>
        <v>0</v>
      </c>
      <c r="DE131" s="24" t="str">
        <f t="shared" si="189"/>
        <v/>
      </c>
      <c r="DF131" s="24" t="str">
        <f t="shared" si="190"/>
        <v/>
      </c>
      <c r="DI131" s="24">
        <f t="shared" si="191"/>
        <v>8.0671296296304373E-6</v>
      </c>
      <c r="DJ131" s="24" t="str">
        <f t="shared" si="192"/>
        <v/>
      </c>
      <c r="DK131" s="24" t="str">
        <f t="shared" si="193"/>
        <v/>
      </c>
      <c r="DL131" s="24" t="str">
        <f t="shared" si="194"/>
        <v/>
      </c>
      <c r="DM131" s="24" t="str">
        <f t="shared" si="195"/>
        <v/>
      </c>
      <c r="DN131" s="24" t="str">
        <f t="shared" si="196"/>
        <v/>
      </c>
      <c r="DO131" s="24" t="str">
        <f t="shared" si="197"/>
        <v/>
      </c>
      <c r="DP131" s="24" t="str">
        <f t="shared" si="198"/>
        <v/>
      </c>
      <c r="DQ131" s="24" t="str">
        <f t="shared" si="199"/>
        <v/>
      </c>
      <c r="DR131" s="24" t="str">
        <f t="shared" si="200"/>
        <v/>
      </c>
      <c r="DS131" s="24" t="str">
        <f t="shared" si="201"/>
        <v/>
      </c>
      <c r="DT131" s="24" t="str">
        <f t="shared" si="202"/>
        <v/>
      </c>
      <c r="DU131" s="24" t="str">
        <f t="shared" si="203"/>
        <v/>
      </c>
      <c r="DV131" s="1">
        <f t="shared" si="204"/>
        <v>1</v>
      </c>
      <c r="DW131" s="1">
        <f t="shared" si="205"/>
        <v>1</v>
      </c>
      <c r="DX131" s="24">
        <f t="shared" si="206"/>
        <v>8.0671296296304373E-6</v>
      </c>
      <c r="DY131" s="24">
        <f t="shared" si="245"/>
        <v>8.0671296296304373E-6</v>
      </c>
      <c r="DZ131" s="24">
        <f t="shared" si="207"/>
        <v>8.0671296296304373E-6</v>
      </c>
      <c r="EA131" s="24">
        <f t="shared" si="208"/>
        <v>8.0671296296304373E-6</v>
      </c>
      <c r="EB131" s="24" t="str">
        <f t="shared" si="209"/>
        <v/>
      </c>
      <c r="EE131" s="24" t="str">
        <f t="shared" si="210"/>
        <v/>
      </c>
      <c r="EF131" s="24" t="str">
        <f t="shared" si="211"/>
        <v/>
      </c>
      <c r="EG131" s="24" t="str">
        <f t="shared" si="212"/>
        <v/>
      </c>
      <c r="EH131" s="24" t="str">
        <f t="shared" si="213"/>
        <v/>
      </c>
      <c r="EI131" s="24" t="str">
        <f t="shared" si="214"/>
        <v/>
      </c>
      <c r="EJ131" s="24" t="str">
        <f t="shared" si="215"/>
        <v/>
      </c>
      <c r="EK131" s="24" t="str">
        <f t="shared" si="216"/>
        <v/>
      </c>
      <c r="EL131" s="24" t="str">
        <f t="shared" si="217"/>
        <v/>
      </c>
      <c r="EM131" s="24" t="str">
        <f t="shared" si="218"/>
        <v/>
      </c>
      <c r="EN131" s="24" t="str">
        <f t="shared" si="219"/>
        <v/>
      </c>
      <c r="EO131" s="24" t="str">
        <f t="shared" si="220"/>
        <v/>
      </c>
      <c r="EP131" s="24" t="str">
        <f t="shared" si="221"/>
        <v/>
      </c>
      <c r="EQ131" s="24" t="str">
        <f t="shared" si="222"/>
        <v/>
      </c>
      <c r="ER131" s="1">
        <f t="shared" si="223"/>
        <v>0</v>
      </c>
      <c r="ES131" s="1">
        <f t="shared" si="224"/>
        <v>0</v>
      </c>
      <c r="ET131" s="24">
        <f t="shared" si="225"/>
        <v>0</v>
      </c>
      <c r="EU131" s="24" t="str">
        <f t="shared" si="246"/>
        <v/>
      </c>
      <c r="EV131" s="24">
        <f t="shared" si="226"/>
        <v>0</v>
      </c>
      <c r="EW131" s="24" t="str">
        <f t="shared" si="227"/>
        <v/>
      </c>
      <c r="EX131" s="24" t="str">
        <f t="shared" si="228"/>
        <v/>
      </c>
      <c r="EZ131" s="24">
        <f t="shared" si="229"/>
        <v>2.5462962962963243E-5</v>
      </c>
      <c r="FA131" s="24">
        <f t="shared" si="230"/>
        <v>2.5462962962962965E-5</v>
      </c>
      <c r="FB131" s="40">
        <f t="shared" si="231"/>
        <v>-2.4004236098829068E-14</v>
      </c>
      <c r="FD131" s="24">
        <f t="shared" si="232"/>
        <v>8.0671296296304373E-6</v>
      </c>
      <c r="FE131" s="24">
        <f t="shared" si="233"/>
        <v>3.9351851851415764E-7</v>
      </c>
      <c r="FG131" s="49">
        <f>K131</f>
        <v>1</v>
      </c>
      <c r="FH131" s="8">
        <f>C131</f>
        <v>2.2000000000000002</v>
      </c>
      <c r="FI131" s="49">
        <f>L131</f>
        <v>0</v>
      </c>
      <c r="FJ131" s="49">
        <f t="shared" si="241"/>
        <v>1</v>
      </c>
      <c r="FK131" s="49">
        <f t="shared" si="241"/>
        <v>1</v>
      </c>
      <c r="FL131" s="51">
        <f t="shared" si="234"/>
        <v>0.69700000000006979</v>
      </c>
      <c r="FM131" s="49">
        <f t="shared" si="237"/>
        <v>0</v>
      </c>
      <c r="FN131" s="49">
        <f t="shared" si="237"/>
        <v>1</v>
      </c>
      <c r="FO131" s="51">
        <f t="shared" si="248"/>
        <v>1.5029999999999544</v>
      </c>
      <c r="FP131" s="51">
        <f t="shared" si="248"/>
        <v>1.5029999999999544</v>
      </c>
      <c r="FQ131" s="51">
        <f t="shared" si="248"/>
        <v>1.5029999999999544</v>
      </c>
      <c r="FR131" s="51">
        <f t="shared" si="248"/>
        <v>1.5029999999999544</v>
      </c>
      <c r="FS131" s="51">
        <f t="shared" si="248"/>
        <v>1.5029999999999544</v>
      </c>
      <c r="FT131" s="1">
        <f t="shared" si="238"/>
        <v>0</v>
      </c>
      <c r="FU131" s="1">
        <f t="shared" si="238"/>
        <v>0</v>
      </c>
      <c r="FV131" s="51">
        <f t="shared" si="251"/>
        <v>0</v>
      </c>
      <c r="FW131" s="51" t="str">
        <f t="shared" si="251"/>
        <v/>
      </c>
      <c r="FX131" s="51">
        <f t="shared" si="251"/>
        <v>0</v>
      </c>
      <c r="FY131" s="51" t="str">
        <f t="shared" si="251"/>
        <v/>
      </c>
      <c r="FZ131" s="51" t="str">
        <f t="shared" si="251"/>
        <v/>
      </c>
      <c r="GA131" s="1">
        <f t="shared" si="239"/>
        <v>1</v>
      </c>
      <c r="GB131" s="1">
        <f t="shared" si="239"/>
        <v>1</v>
      </c>
      <c r="GC131" s="51">
        <f t="shared" si="249"/>
        <v>0.69700000000006979</v>
      </c>
      <c r="GD131" s="51">
        <f t="shared" si="249"/>
        <v>0.69700000000006979</v>
      </c>
      <c r="GE131" s="51">
        <f t="shared" si="249"/>
        <v>0.69700000000006979</v>
      </c>
      <c r="GF131" s="51">
        <f t="shared" si="249"/>
        <v>0.69700000000006979</v>
      </c>
      <c r="GG131" s="51" t="str">
        <f t="shared" si="249"/>
        <v/>
      </c>
      <c r="GH131" s="1">
        <f t="shared" si="240"/>
        <v>0</v>
      </c>
      <c r="GI131" s="1">
        <f t="shared" si="240"/>
        <v>0</v>
      </c>
      <c r="GJ131" s="40">
        <f t="shared" si="250"/>
        <v>0</v>
      </c>
      <c r="GK131" s="40" t="str">
        <f t="shared" si="250"/>
        <v/>
      </c>
      <c r="GL131" s="40">
        <f t="shared" si="250"/>
        <v>0</v>
      </c>
      <c r="GM131" s="40" t="str">
        <f t="shared" si="250"/>
        <v/>
      </c>
      <c r="GN131" s="40" t="str">
        <f t="shared" si="250"/>
        <v/>
      </c>
    </row>
    <row r="132" spans="1:196" hidden="1" x14ac:dyDescent="0.25">
      <c r="A132">
        <v>3</v>
      </c>
      <c r="B132">
        <v>0</v>
      </c>
      <c r="C132">
        <v>2.4</v>
      </c>
      <c r="D132" s="11">
        <f t="shared" si="242"/>
        <v>2.5123668981481485E-2</v>
      </c>
      <c r="E132" s="11">
        <f t="shared" ref="E132:E162" si="254">P132+(6/86400)</f>
        <v>2.516533564814815E-2</v>
      </c>
      <c r="F132" s="1">
        <v>3</v>
      </c>
      <c r="G132" s="1" t="s">
        <v>288</v>
      </c>
      <c r="H132" s="1">
        <v>12</v>
      </c>
      <c r="J132" s="1"/>
      <c r="K132" s="23">
        <f t="shared" ref="K132:K162" si="255">IF(AND(A132=3,J132&lt;&gt;"kein ET"),1,0)</f>
        <v>1</v>
      </c>
      <c r="L132" s="23">
        <f t="shared" ref="L132:L162" si="256">IF(C132&gt;6,1,0)</f>
        <v>0</v>
      </c>
      <c r="M132" s="6">
        <f t="shared" ref="M132:M162" si="257">IF(AJ132="ic",1,0)</f>
        <v>0</v>
      </c>
      <c r="N132" s="6">
        <f t="shared" ref="N132:N162" si="258">IF(COUNTIF(AJ132:AW132,"ic")&gt;0,0,1)</f>
        <v>0</v>
      </c>
      <c r="O132" s="57">
        <f t="shared" ref="O132:O162" si="259">IF(OR(COUNTIF(AK132:AW132,"street")&gt;0, COUNTIF(AK132:AW132,"surt")&gt;0, COUNTIF(AK132:AW132,"wheel")&gt;0 ),0,1)</f>
        <v>1</v>
      </c>
      <c r="P132" s="4">
        <v>2.5095891203703705E-2</v>
      </c>
      <c r="Q132" s="4">
        <v>2.5104745370370371E-2</v>
      </c>
      <c r="R132" s="4">
        <v>2.5105613425925922E-2</v>
      </c>
      <c r="S132" s="4"/>
      <c r="T132" s="16">
        <v>2.5105613425925922E-2</v>
      </c>
      <c r="U132" s="4"/>
      <c r="V132" s="4"/>
      <c r="W132" s="16"/>
      <c r="X132" s="4"/>
      <c r="Y132" s="4"/>
      <c r="Z132" s="16"/>
      <c r="AA132" s="4"/>
      <c r="AB132" s="4"/>
      <c r="AC132" s="16"/>
      <c r="AD132" s="4"/>
      <c r="AE132" s="4"/>
      <c r="AF132" s="4">
        <v>2.512402777777778E-2</v>
      </c>
      <c r="AG132" s="4">
        <f t="shared" ref="AG132:AG162" si="260">IF($D132&lt;=$E132,$D132,$E132)</f>
        <v>2.5123668981481485E-2</v>
      </c>
      <c r="AH132" s="4" t="str">
        <f t="shared" ref="AH132:AH162" si="261">IF($D132&lt;=$E132,"TO","EB")</f>
        <v>TO</v>
      </c>
      <c r="AI132" s="4" t="str">
        <f t="shared" si="252"/>
        <v/>
      </c>
      <c r="AJ132" s="1" t="s">
        <v>282</v>
      </c>
      <c r="AK132" s="17" t="s">
        <v>280</v>
      </c>
      <c r="AW132" s="1" t="str">
        <f t="shared" ref="AW132:AW162" si="262">IF(AV132&lt;&gt;"",AV132,IF(AU132&lt;&gt;"",AU132,IF(AT132&lt;&gt;"",AT132,IF(AS132&lt;&gt;"",AS132,IF(AR132&lt;&gt;"",AR132,IF(AQ132&lt;&gt;"",AQ132,IF(AP132&lt;&gt;"",AP132,IF(AO132&lt;&gt;"",AO132,IF(AN132&lt;&gt;"",AN132,IF(AM132&lt;&gt;"",AM132,IF(AL132&lt;&gt;"",AL132,IF(AK132&lt;&gt;"",AK132,AJ132))))))))))))</f>
        <v>ic</v>
      </c>
      <c r="AY132" s="1">
        <f t="shared" ref="AY132:AY162" si="263">IF(AJ132="ic",0,(IF(AK132="ic",1,IF(AL132="ic",2,IF(AM132="ic",3,IF(AN132="ic",4,IF(AO132="ic",5,IF(AP132="ic",6,IF(AQ132="ic",7,IF(AR132="ic",8,(IF(AS132="ic",9,(IF(AT132="ic",10,IF(AU132="ic",11,IF(AV132="ic",12,999))))))))))))))))</f>
        <v>1</v>
      </c>
      <c r="AZ132" s="1">
        <f t="shared" si="253"/>
        <v>1</v>
      </c>
      <c r="BA132" s="1">
        <f t="shared" ref="BA132:BA162" si="264">COUNTIF(AK132:AV132,"*")</f>
        <v>1</v>
      </c>
      <c r="BB132" s="1">
        <f t="shared" ref="BB132:BB162" si="265">BA132-AZ132</f>
        <v>0</v>
      </c>
      <c r="BC132" s="24">
        <f t="shared" ref="BC132:BC162" si="266">IF(AND(AJ132&lt;&gt;"",AK132&lt;&gt;""),T132-P132,IF(AJ132&lt;&gt;"",AG132-P132,""))</f>
        <v>9.7222222222165255E-6</v>
      </c>
      <c r="BD132" s="24" t="str">
        <f t="shared" si="243"/>
        <v/>
      </c>
      <c r="BE132" s="24" t="str">
        <f t="shared" si="243"/>
        <v/>
      </c>
      <c r="BF132" s="24" t="str">
        <f t="shared" si="243"/>
        <v/>
      </c>
      <c r="BG132" s="24" t="str">
        <f t="shared" si="243"/>
        <v/>
      </c>
      <c r="BH132" s="24" t="str">
        <f t="shared" si="243"/>
        <v/>
      </c>
      <c r="BI132" s="24" t="str">
        <f t="shared" si="243"/>
        <v/>
      </c>
      <c r="BJ132" s="24" t="str">
        <f t="shared" si="243"/>
        <v/>
      </c>
      <c r="BK132" s="24" t="str">
        <f t="shared" si="243"/>
        <v/>
      </c>
      <c r="BL132" s="24" t="str">
        <f t="shared" si="247"/>
        <v/>
      </c>
      <c r="BM132" s="24" t="str">
        <f t="shared" si="247"/>
        <v/>
      </c>
      <c r="BN132" s="24" t="str">
        <f t="shared" si="247"/>
        <v/>
      </c>
      <c r="BO132" s="24">
        <f t="shared" ref="BO132:BO162" si="267">IF(AV132&lt;&gt;"",AG132-AE132,IF(AU132&lt;&gt;"",AG132-AD132,IF(AT132&lt;&gt;"",AG132-AC132,IF(AS132&lt;&gt;"",AG132-AB132,IF(AR132&lt;&gt;"",AG132-AA132,IF(AQ132&lt;&gt;"",AG132-Z132,IF(AP132&lt;&gt;"",AG132-Y132,IF(AO132&lt;&gt;"",AG132-X132,IF(AN132&lt;&gt;"",AG132-W132,IF(AM132&lt;&gt;"",AG132-V132,IF(AL132&lt;&gt;"",AG132-U132,IF(AK132&lt;&gt;"",AG132-T132,""))))))))))))</f>
        <v>1.8055555555562819E-5</v>
      </c>
      <c r="BQ132" s="24" t="str">
        <f t="shared" ref="BQ132:BQ162" si="268">IF($AJ132=$BP$1,$BC132,"")</f>
        <v/>
      </c>
      <c r="BR132" s="24" t="str">
        <f t="shared" ref="BR132:BR162" si="269">IF($AK132=$BP$1,$BD132,"")</f>
        <v/>
      </c>
      <c r="BS132" s="24" t="str">
        <f t="shared" ref="BS132:BS162" si="270">IF($AL132=$BP$1,$BE132,"")</f>
        <v/>
      </c>
      <c r="BT132" s="24" t="str">
        <f t="shared" ref="BT132:BT162" si="271">IF($AM132=$BP$1,$BF132,"")</f>
        <v/>
      </c>
      <c r="BU132" s="24" t="str">
        <f t="shared" ref="BU132:BU162" si="272">IF($AN132=$BP$1,$BG132,"")</f>
        <v/>
      </c>
      <c r="BV132" s="24" t="str">
        <f t="shared" ref="BV132:BV162" si="273">IF($AO132=$BP$1,$BH132,"")</f>
        <v/>
      </c>
      <c r="BW132" s="24" t="str">
        <f t="shared" ref="BW132:BW162" si="274">IF($AP132=$BP$1,$BI132,"")</f>
        <v/>
      </c>
      <c r="BX132" s="24" t="str">
        <f t="shared" ref="BX132:BX162" si="275">IF($AQ132=$BP$1,$BJ132,"")</f>
        <v/>
      </c>
      <c r="BY132" s="24" t="str">
        <f t="shared" ref="BY132:BY162" si="276">IF($AR132=$BP$1,$BK132,"")</f>
        <v/>
      </c>
      <c r="BZ132" s="24" t="str">
        <f t="shared" ref="BZ132:BZ162" si="277">IF($AS132=$BP$1,$BL132,"")</f>
        <v/>
      </c>
      <c r="CA132" s="24" t="str">
        <f t="shared" ref="CA132:CA162" si="278">IF($AT132=$BP$1,$BM132,"")</f>
        <v/>
      </c>
      <c r="CB132" s="24" t="str">
        <f t="shared" ref="CB132:CB162" si="279">IF($AU132=$BP$1,$BN132,"")</f>
        <v/>
      </c>
      <c r="CC132" s="24">
        <f t="shared" ref="CC132:CC162" si="280">IF(AND($AV132&lt;&gt;"", $AV132=$BP$1),$BO132,IF(AND($AU132&lt;&gt;"", $AU132=$BP$1,$AV132=""),$BO132,IF(AND($AT132&lt;&gt;"", $AT132=$BP$1,$AU132=""),$BO132,IF(AND($AS132&lt;&gt;"", $AS132=$BP$1,$AT132=""),$BO132,IF(AND($AR132&lt;&gt;"", $AR132=$BP$1,$AS132=""),$BO132,IF(AND($AQ132&lt;&gt;"", $AQ132=$BP$1,$AR132=""),$BO132,IF(AND($AP132&lt;&gt;"", $AP132=$BP$1,$AQ132=""),$BO132,IF(AND($AO132&lt;&gt;"", $AO132=$BP$1,$AP132=""),$BO132,IF(AND($AN132&lt;&gt;"", $AN132=$BP$1,$AO132=""),$BO132,IF(AND($AM132&lt;&gt;"", $AM132=$BP$1,$AN132=""),$BO132,IF(AND($AL132&lt;&gt;"", $AL132=$BP$1,$AM132=""),$BO132,IF(AND($AK132&lt;&gt;"", $AK132=$BP$1,$AL132=""),$BO132,""))))))))))))</f>
        <v>1.8055555555562819E-5</v>
      </c>
      <c r="CD132" s="1">
        <f t="shared" ref="CD132:CD162" si="281">COUNTIF(BQ132,"&gt;0")</f>
        <v>0</v>
      </c>
      <c r="CE132" s="1">
        <f t="shared" ref="CE132:CE162" si="282">COUNTIF(BQ132:CC132,"&gt;0")</f>
        <v>1</v>
      </c>
      <c r="CF132" s="24">
        <f t="shared" ref="CF132:CF162" si="283">SUM(BQ132:CC132)</f>
        <v>1.8055555555562819E-5</v>
      </c>
      <c r="CG132" s="24">
        <f t="shared" ref="CG132:CG162" si="284">IF(COUNTIF(BQ132:CC132,"&gt;0")&gt;0,AVERAGE(BQ132:CC132),"")</f>
        <v>1.8055555555562819E-5</v>
      </c>
      <c r="CH132" s="24">
        <f t="shared" ref="CH132:CH162" si="285">MAX(BQ132:CC132)</f>
        <v>1.8055555555562819E-5</v>
      </c>
      <c r="CI132" s="24">
        <f t="shared" ref="CI132:CI162" si="286">IF(BQ132&lt;&gt;"",BQ132,IF(BR132&lt;&gt;"",BR132,IF(BS132&lt;&gt;"",BS132,IF(BT132&lt;&gt;"",BT132,IF(BU132&lt;&gt;"",BU132,IF(BV132&lt;&gt;"",BV132,IF(BW132&lt;&gt;"",BW132,IF(BX132&lt;&gt;"",BX132,IF(BY132&lt;&gt;"",BY132,IF(BZ132&lt;&gt;"",BZ132,IF(CA132&lt;&gt;"",CA132,IF(CB132&lt;&gt;"",CB132,IF(CC132&lt;&gt;"",CC132,"")))))))))))))</f>
        <v>1.8055555555562819E-5</v>
      </c>
      <c r="CJ132" s="24">
        <f t="shared" ref="CJ132:CJ162" si="287">IF(BR132&lt;&gt;"",BR132,IF(BS132&lt;&gt;"",BS132,IF(BT132&lt;&gt;"",BT132,IF(BU132&lt;&gt;"",BU132,IF(BV132&lt;&gt;"",BV132,IF(BW132&lt;&gt;"",BW132,IF(BX132&lt;&gt;"",BX132,IF(BY132&lt;&gt;"",BY132,IF(BZ132&lt;&gt;"",BZ132,IF(CA132&lt;&gt;"",CA132,IF(CB132&lt;&gt;"",CB132,IF(CC132&lt;&gt;"",CC132,""))))))))))))</f>
        <v>1.8055555555562819E-5</v>
      </c>
      <c r="CM132" s="24" t="str">
        <f t="shared" ref="CM132:CM162" si="288">IF($AJ132=$CL$1,$BC132,"")</f>
        <v/>
      </c>
      <c r="CN132" s="24" t="str">
        <f t="shared" ref="CN132:CN162" si="289">IF($AK132=$CL$1,$BD132,"")</f>
        <v/>
      </c>
      <c r="CO132" s="24" t="str">
        <f t="shared" ref="CO132:CO162" si="290">IF($AL132=$CL$1,$BE132,"")</f>
        <v/>
      </c>
      <c r="CP132" s="24" t="str">
        <f t="shared" ref="CP132:CP162" si="291">IF($AM132=$CL$1,$BF132,"")</f>
        <v/>
      </c>
      <c r="CQ132" s="24" t="str">
        <f t="shared" ref="CQ132:CQ162" si="292">IF($AN132=$CL$1,$BG132,"")</f>
        <v/>
      </c>
      <c r="CR132" s="24" t="str">
        <f t="shared" ref="CR132:CR162" si="293">IF($AO132=$CL$1,$BH132,"")</f>
        <v/>
      </c>
      <c r="CS132" s="24" t="str">
        <f t="shared" ref="CS132:CS162" si="294">IF($AP132=$CL$1,$BI132,"")</f>
        <v/>
      </c>
      <c r="CT132" s="24" t="str">
        <f t="shared" ref="CT132:CT162" si="295">IF($AQ132=$CL$1,$BJ132,"")</f>
        <v/>
      </c>
      <c r="CU132" s="24" t="str">
        <f t="shared" ref="CU132:CU162" si="296">IF($AR132=$CL$1,$BK132,"")</f>
        <v/>
      </c>
      <c r="CV132" s="24" t="str">
        <f t="shared" ref="CV132:CV162" si="297">IF($AS132=$CL$1,$BL132,"")</f>
        <v/>
      </c>
      <c r="CW132" s="24" t="str">
        <f t="shared" ref="CW132:CW162" si="298">IF($AT132=$CL$1,$BM132,"")</f>
        <v/>
      </c>
      <c r="CX132" s="24" t="str">
        <f t="shared" ref="CX132:CX162" si="299">IF($AU132=$CL$1,$BN132,"")</f>
        <v/>
      </c>
      <c r="CY132" s="24" t="str">
        <f t="shared" ref="CY132:CY162" si="300">IF(AND($AV132&lt;&gt;"", $AV132=$CL$1),$BO132,IF(AND($AU132&lt;&gt;"", $AU132=$CL$1,$AV132=""),$BO132,IF(AND($AT132&lt;&gt;"", $AT132=$CL$1,$AU132=""),$BO132,IF(AND($AS132&lt;&gt;"", $AS132=$CL$1,$AT132=""),$BO132,IF(AND($AR132&lt;&gt;"", $AR132=$CL$1,$AS132=""),$BO132,IF(AND($AQ132&lt;&gt;"", $AQ132=$CL$1,$AR132=""),$BO132,IF(AND($AP132&lt;&gt;"", $AP132=$CL$1,$AQ132=""),$BO132,IF(AND($AO132&lt;&gt;"", $AO132=$CL$1,$AP132=""),$BO132,IF(AND($AN132&lt;&gt;"", $AN132=$CL$1,$AO132=""),$BO132,IF(AND($AM132&lt;&gt;"", $AM132=$CL$1,$AN132=""),$BO132,IF(AND($AL132&lt;&gt;"", $AL132=$CL$1,$AM132=""),$BO132,IF(AND($AK132&lt;&gt;"", $AK132=$CL$1,$AL132=""),$BO132,""))))))))))))</f>
        <v/>
      </c>
      <c r="CZ132" s="1">
        <f t="shared" ref="CZ132:CZ162" si="301">COUNTIF(CM132,"&gt;0")</f>
        <v>0</v>
      </c>
      <c r="DA132" s="1">
        <f t="shared" ref="DA132:DA162" si="302">COUNTIF(CM132:CY132,"&gt;0")</f>
        <v>0</v>
      </c>
      <c r="DB132" s="24">
        <f t="shared" ref="DB132:DB162" si="303">SUM(CM132:CY132)</f>
        <v>0</v>
      </c>
      <c r="DC132" s="24" t="str">
        <f t="shared" si="244"/>
        <v/>
      </c>
      <c r="DD132" s="24">
        <f t="shared" ref="DD132:DD162" si="304">MAX(CM132:CY132)</f>
        <v>0</v>
      </c>
      <c r="DE132" s="24" t="str">
        <f t="shared" ref="DE132:DE162" si="305">IF(CM132&lt;&gt;"",CM132,IF(CN132&lt;&gt;"",CN132,IF(CO132&lt;&gt;"",CO132,IF(CP132&lt;&gt;"",CP132,IF(CQ132&lt;&gt;"",CQ132,IF(CR132&lt;&gt;"",CR132,IF(CS132&lt;&gt;"",CS132,IF(CT132&lt;&gt;"",CT132,IF(CU132&lt;&gt;"",CU132,IF(CV132&lt;&gt;"",CV132,IF(CW132&lt;&gt;"",CW132,IF(CX132&lt;&gt;"",CX132,IF(CY132&lt;&gt;"",CY132,"")))))))))))))</f>
        <v/>
      </c>
      <c r="DF132" s="24" t="str">
        <f t="shared" ref="DF132:DF162" si="306">IF(CN132&lt;&gt;"",CN132,IF(CO132&lt;&gt;"",CO132,IF(CP132&lt;&gt;"",CP132,IF(CQ132&lt;&gt;"",CQ132,IF(CR132&lt;&gt;"",CR132,IF(CS132&lt;&gt;"",CS132,IF(CT132&lt;&gt;"",CT132,IF(CU132&lt;&gt;"",CU132,IF(CV132&lt;&gt;"",CV132,IF(CW132&lt;&gt;"",CW132,IF(CX132&lt;&gt;"",CX132,IF(CY132&lt;&gt;"",CY132,""))))))))))))</f>
        <v/>
      </c>
      <c r="DI132" s="24">
        <f t="shared" ref="DI132:DI162" si="307">IF($AJ132=$DH$1,$BC132,"")</f>
        <v>9.7222222222165255E-6</v>
      </c>
      <c r="DJ132" s="24" t="str">
        <f t="shared" ref="DJ132:DJ162" si="308">IF($AK132=$DH$1,$BD132,"")</f>
        <v/>
      </c>
      <c r="DK132" s="24" t="str">
        <f t="shared" ref="DK132:DK162" si="309">IF($AL132=$DH$1,$BE132,"")</f>
        <v/>
      </c>
      <c r="DL132" s="24" t="str">
        <f t="shared" ref="DL132:DL162" si="310">IF($AM132=$DH$1,$BF132,"")</f>
        <v/>
      </c>
      <c r="DM132" s="24" t="str">
        <f t="shared" ref="DM132:DM162" si="311">IF($AN132=$DH$1,$BG132,"")</f>
        <v/>
      </c>
      <c r="DN132" s="24" t="str">
        <f t="shared" ref="DN132:DN162" si="312">IF($AO132=$DH$1,$BH132,"")</f>
        <v/>
      </c>
      <c r="DO132" s="24" t="str">
        <f t="shared" ref="DO132:DO162" si="313">IF($AP132=$DH$1,$BI132,"")</f>
        <v/>
      </c>
      <c r="DP132" s="24" t="str">
        <f t="shared" ref="DP132:DP162" si="314">IF($AQ132=$DH$1,$BJ132,"")</f>
        <v/>
      </c>
      <c r="DQ132" s="24" t="str">
        <f t="shared" ref="DQ132:DQ162" si="315">IF($AR132=$DH$1,$BK132,"")</f>
        <v/>
      </c>
      <c r="DR132" s="24" t="str">
        <f t="shared" ref="DR132:DR162" si="316">IF($AS132=$DH$1,$BL132,"")</f>
        <v/>
      </c>
      <c r="DS132" s="24" t="str">
        <f t="shared" ref="DS132:DS162" si="317">IF($AT132=$DH$1,$BM132,"")</f>
        <v/>
      </c>
      <c r="DT132" s="24" t="str">
        <f t="shared" ref="DT132:DT162" si="318">IF($AU132=$DH$1,$BN132,"")</f>
        <v/>
      </c>
      <c r="DU132" s="24" t="str">
        <f t="shared" ref="DU132:DU162" si="319">IF(AND($AV132&lt;&gt;"", $AV132=$DH$1),$BO132,IF(AND($AU132&lt;&gt;"", $AU132=$DH$1,$AV132=""),$BO132,IF(AND($AT132&lt;&gt;"", $AT132=$DH$1,$AU132=""),$BO132,IF(AND($AS132&lt;&gt;"", $AS132=$DH$1,$AT132=""),$BO132,IF(AND($AR132&lt;&gt;"", $AR132=$DH$1,$AS132=""),$BO132,IF(AND($AQ132&lt;&gt;"", $AQ132=$DH$1,$AR132=""),$BO132,IF(AND($AP132&lt;&gt;"", $AP132=$DH$1,$AQ132=""),$BO132,IF(AND($AO132&lt;&gt;"", $AO132=$DH$1,$AP132=""),$BO132,IF(AND($AN132&lt;&gt;"", $AN132=$DH$1,$AO132=""),$BO132,IF(AND($AM132&lt;&gt;"", $AM132=$DH$1,$AN132=""),$BO132,IF(AND($AL132&lt;&gt;"", $AL132=$DH$1,$AM132=""),$BO132,IF(AND($AK132&lt;&gt;"", $AK132=$DH$1,$AL132=""),$BO132,""))))))))))))</f>
        <v/>
      </c>
      <c r="DV132" s="1">
        <f t="shared" ref="DV132:DV162" si="320">COUNTIF(DI132,"&gt;0")</f>
        <v>1</v>
      </c>
      <c r="DW132" s="1">
        <f t="shared" ref="DW132:DW162" si="321">COUNTIF(DI132:DU132,"&gt;0")</f>
        <v>1</v>
      </c>
      <c r="DX132" s="24">
        <f t="shared" ref="DX132:DX162" si="322">SUM(DI132:DU132)</f>
        <v>9.7222222222165255E-6</v>
      </c>
      <c r="DY132" s="24">
        <f t="shared" si="245"/>
        <v>9.7222222222165255E-6</v>
      </c>
      <c r="DZ132" s="24">
        <f t="shared" ref="DZ132:DZ162" si="323">MAX(DI132:DU132)</f>
        <v>9.7222222222165255E-6</v>
      </c>
      <c r="EA132" s="24">
        <f t="shared" ref="EA132:EA162" si="324">IF(DI132&lt;&gt;"",DI132,IF(DJ132&lt;&gt;"",DJ132,IF(DK132&lt;&gt;"",DK132,IF(DL132&lt;&gt;"",DL132,IF(DM132&lt;&gt;"",DM132,IF(DN132&lt;&gt;"",DN132,IF(DO132&lt;&gt;"",DO132,IF(DP132&lt;&gt;"",DP132,IF(DQ132&lt;&gt;"",DQ132,IF(DR132&lt;&gt;"",DR132,IF(DS132&lt;&gt;"",DS132,IF(DT132&lt;&gt;"",DT132,IF(DU132&lt;&gt;"",DU132,"")))))))))))))</f>
        <v>9.7222222222165255E-6</v>
      </c>
      <c r="EB132" s="24" t="str">
        <f t="shared" ref="EB132:EB162" si="325">IF(DJ132&lt;&gt;"",DJ132,IF(DK132&lt;&gt;"",DK132,IF(DL132&lt;&gt;"",DL132,IF(DM132&lt;&gt;"",DM132,IF(DN132&lt;&gt;"",DN132,IF(DO132&lt;&gt;"",DO132,IF(DP132&lt;&gt;"",DP132,IF(DQ132&lt;&gt;"",DQ132,IF(DR132&lt;&gt;"",DR132,IF(DS132&lt;&gt;"",DS132,IF(DT132&lt;&gt;"",DT132,IF(DU132&lt;&gt;"",DU132,""))))))))))))</f>
        <v/>
      </c>
      <c r="EE132" s="24" t="str">
        <f t="shared" ref="EE132:EE162" si="326">IF($AJ132=$ED$1,$BC132,"")</f>
        <v/>
      </c>
      <c r="EF132" s="24" t="str">
        <f t="shared" ref="EF132:EF162" si="327">IF($AK132=$ED$1,$BD132,"")</f>
        <v/>
      </c>
      <c r="EG132" s="24" t="str">
        <f t="shared" ref="EG132:EG162" si="328">IF($AL132=$ED$1,$BE132,"")</f>
        <v/>
      </c>
      <c r="EH132" s="24" t="str">
        <f t="shared" ref="EH132:EH162" si="329">IF($AM132=$ED$1,$BF132,"")</f>
        <v/>
      </c>
      <c r="EI132" s="24" t="str">
        <f t="shared" ref="EI132:EI162" si="330">IF($AN132=$ED$1,$BG132,"")</f>
        <v/>
      </c>
      <c r="EJ132" s="24" t="str">
        <f t="shared" ref="EJ132:EJ162" si="331">IF($AO132=$ED$1,$BH132,"")</f>
        <v/>
      </c>
      <c r="EK132" s="24" t="str">
        <f t="shared" ref="EK132:EK162" si="332">IF($AP132=$ED$1,$BI132,"")</f>
        <v/>
      </c>
      <c r="EL132" s="24" t="str">
        <f t="shared" ref="EL132:EL162" si="333">IF($AQ132=$ED$1,$BJ132,"")</f>
        <v/>
      </c>
      <c r="EM132" s="24" t="str">
        <f t="shared" ref="EM132:EM162" si="334">IF($AR132=$ED$1,$BK132,"")</f>
        <v/>
      </c>
      <c r="EN132" s="24" t="str">
        <f t="shared" ref="EN132:EN162" si="335">IF($AS132=$ED$1,$BL132,"")</f>
        <v/>
      </c>
      <c r="EO132" s="24" t="str">
        <f t="shared" ref="EO132:EO162" si="336">IF($AT132=$ED$1,$BM132,"")</f>
        <v/>
      </c>
      <c r="EP132" s="24" t="str">
        <f t="shared" ref="EP132:EP162" si="337">IF($AU132=$ED$1,$BN132,"")</f>
        <v/>
      </c>
      <c r="EQ132" s="24" t="str">
        <f t="shared" ref="EQ132:EQ162" si="338">IF(AND($AV132&lt;&gt;"", $AV132=$ED$1),$BO132,IF(AND($AU132&lt;&gt;"", $AU132=$ED$1,$AV132=""),$BO132,IF(AND($AT132&lt;&gt;"", $AT132=$ED$1,$AU132=""),$BO132,IF(AND($AS132&lt;&gt;"", $AS132=$ED$1,$AT132=""),$BO132,IF(AND($AR132&lt;&gt;"", $AR132=$ED$1,$AS132=""),$BO132,IF(AND($AQ132&lt;&gt;"", $AQ132=$ED$1,$AR132=""),$BO132,IF(AND($AP132&lt;&gt;"", $AP132=$ED$1,$AQ132=""),$BO132,IF(AND($AO132&lt;&gt;"", $AO132=$ED$1,$AP132=""),$BO132,IF(AND($AN132&lt;&gt;"", $AN132=$ED$1,$AO132=""),$BO132,IF(AND($AM132&lt;&gt;"", $AM132=$ED$1,$AN132=""),$BO132,IF(AND($AL132&lt;&gt;"", $AL132=$ED$1,$AM132=""),$BO132,IF(AND($AK132&lt;&gt;"", $AK132=$ED$1,$AL132=""),$BO132,""))))))))))))</f>
        <v/>
      </c>
      <c r="ER132" s="1">
        <f t="shared" ref="ER132:ER162" si="339">COUNTIF(EE132,"&gt;0")</f>
        <v>0</v>
      </c>
      <c r="ES132" s="1">
        <f t="shared" ref="ES132:ES162" si="340">COUNTIF(EE132:EQ132,"&gt;0")</f>
        <v>0</v>
      </c>
      <c r="ET132" s="24">
        <f t="shared" ref="ET132:ET162" si="341">SUM(EE132:EQ132)</f>
        <v>0</v>
      </c>
      <c r="EU132" s="24" t="str">
        <f t="shared" si="246"/>
        <v/>
      </c>
      <c r="EV132" s="24">
        <f t="shared" ref="EV132:EV162" si="342">MAX(EE132:EQ132)</f>
        <v>0</v>
      </c>
      <c r="EW132" s="24" t="str">
        <f t="shared" ref="EW132:EW162" si="343">IF(EE132&lt;&gt;"",EE132,IF(EF132&lt;&gt;"",EF132,IF(EG132&lt;&gt;"",EG132,IF(EH132&lt;&gt;"",EH132,IF(EI132&lt;&gt;"",EI132,IF(EJ132&lt;&gt;"",EJ132,IF(EK132&lt;&gt;"",EK132,IF(EL132&lt;&gt;"",EL132,IF(EM132&lt;&gt;"",EM132,IF(EN132&lt;&gt;"",EN132,IF(EO132&lt;&gt;"",EO132,IF(EP132&lt;&gt;"",EP132,IF(EQ132&lt;&gt;"",EQ132,"")))))))))))))</f>
        <v/>
      </c>
      <c r="EX132" s="24" t="str">
        <f t="shared" ref="EX132:EX162" si="344">IF(EF132&lt;&gt;"",EF132,IF(EG132&lt;&gt;"",EG132,IF(EH132&lt;&gt;"",EH132,IF(EI132&lt;&gt;"",EI132,IF(EJ132&lt;&gt;"",EJ132,IF(EK132&lt;&gt;"",EK132,IF(EL132&lt;&gt;"",EL132,IF(EM132&lt;&gt;"",EM132,IF(EN132&lt;&gt;"",EN132,IF(EO132&lt;&gt;"",EO132,IF(EP132&lt;&gt;"",EP132,IF(EQ132&lt;&gt;"",EQ132,""))))))))))))</f>
        <v/>
      </c>
      <c r="EZ132" s="24">
        <f t="shared" ref="EZ132:EZ162" si="345">SUM(CF132,DB132,DX132,ET132)</f>
        <v>2.7777777777779344E-5</v>
      </c>
      <c r="FA132" s="24">
        <f t="shared" ref="FA132:FA162" si="346">IF(AND(C132&lt;&gt;"",C132&lt;=6),C132/86400,6/86400)</f>
        <v>2.7777777777777776E-5</v>
      </c>
      <c r="FB132" s="40">
        <f t="shared" ref="FB132:FB162" si="347">(FA132-EZ132)*86400</f>
        <v>-1.3553611358241291E-13</v>
      </c>
      <c r="FD132" s="24">
        <f t="shared" ref="FD132:FD162" si="348">IF(R132&gt;0,R132-P132,"")</f>
        <v>9.7222222222165255E-6</v>
      </c>
      <c r="FE132" s="24">
        <f t="shared" ref="FE132:FE162" si="349">IF(R132&gt;0,R132-Q132,"")</f>
        <v>8.6805555555083402E-7</v>
      </c>
      <c r="FG132" s="49">
        <f>K132</f>
        <v>1</v>
      </c>
      <c r="FH132" s="8">
        <f>C132</f>
        <v>2.4</v>
      </c>
      <c r="FI132" s="49">
        <f>L132</f>
        <v>0</v>
      </c>
      <c r="FJ132" s="49">
        <f t="shared" si="241"/>
        <v>1</v>
      </c>
      <c r="FK132" s="49">
        <f t="shared" si="241"/>
        <v>1</v>
      </c>
      <c r="FL132" s="51">
        <f t="shared" ref="FL132:FL162" si="350">IF(FD132&lt;&gt;"",FD132*86400,"")</f>
        <v>0.83999999999950781</v>
      </c>
      <c r="FM132" s="49">
        <f t="shared" si="237"/>
        <v>0</v>
      </c>
      <c r="FN132" s="49">
        <f t="shared" si="237"/>
        <v>1</v>
      </c>
      <c r="FO132" s="51">
        <f t="shared" si="248"/>
        <v>1.5600000000006276</v>
      </c>
      <c r="FP132" s="51">
        <f t="shared" si="248"/>
        <v>1.5600000000006276</v>
      </c>
      <c r="FQ132" s="51">
        <f t="shared" si="248"/>
        <v>1.5600000000006276</v>
      </c>
      <c r="FR132" s="51">
        <f t="shared" si="248"/>
        <v>1.5600000000006276</v>
      </c>
      <c r="FS132" s="51">
        <f t="shared" si="248"/>
        <v>1.5600000000006276</v>
      </c>
      <c r="FT132" s="1">
        <f t="shared" si="238"/>
        <v>0</v>
      </c>
      <c r="FU132" s="1">
        <f t="shared" si="238"/>
        <v>0</v>
      </c>
      <c r="FV132" s="51">
        <f t="shared" si="251"/>
        <v>0</v>
      </c>
      <c r="FW132" s="51" t="str">
        <f t="shared" si="251"/>
        <v/>
      </c>
      <c r="FX132" s="51">
        <f t="shared" si="251"/>
        <v>0</v>
      </c>
      <c r="FY132" s="51" t="str">
        <f t="shared" si="251"/>
        <v/>
      </c>
      <c r="FZ132" s="51" t="str">
        <f t="shared" si="251"/>
        <v/>
      </c>
      <c r="GA132" s="1">
        <f t="shared" si="239"/>
        <v>1</v>
      </c>
      <c r="GB132" s="1">
        <f t="shared" si="239"/>
        <v>1</v>
      </c>
      <c r="GC132" s="51">
        <f t="shared" si="249"/>
        <v>0.83999999999950781</v>
      </c>
      <c r="GD132" s="51">
        <f t="shared" si="249"/>
        <v>0.83999999999950781</v>
      </c>
      <c r="GE132" s="51">
        <f t="shared" si="249"/>
        <v>0.83999999999950781</v>
      </c>
      <c r="GF132" s="51">
        <f t="shared" si="249"/>
        <v>0.83999999999950781</v>
      </c>
      <c r="GG132" s="51" t="str">
        <f t="shared" si="249"/>
        <v/>
      </c>
      <c r="GH132" s="1">
        <f t="shared" si="240"/>
        <v>0</v>
      </c>
      <c r="GI132" s="1">
        <f t="shared" si="240"/>
        <v>0</v>
      </c>
      <c r="GJ132" s="40">
        <f t="shared" si="250"/>
        <v>0</v>
      </c>
      <c r="GK132" s="40" t="str">
        <f t="shared" si="250"/>
        <v/>
      </c>
      <c r="GL132" s="40">
        <f t="shared" si="250"/>
        <v>0</v>
      </c>
      <c r="GM132" s="40" t="str">
        <f t="shared" si="250"/>
        <v/>
      </c>
      <c r="GN132" s="40" t="str">
        <f t="shared" si="250"/>
        <v/>
      </c>
    </row>
    <row r="133" spans="1:196" hidden="1" x14ac:dyDescent="0.25">
      <c r="A133">
        <v>3</v>
      </c>
      <c r="B133">
        <v>0</v>
      </c>
      <c r="C133">
        <v>2.2000000000000002</v>
      </c>
      <c r="D133" s="11">
        <f t="shared" si="242"/>
        <v>2.7747314814814811E-2</v>
      </c>
      <c r="E133" s="11">
        <f t="shared" si="254"/>
        <v>2.7791296296296293E-2</v>
      </c>
      <c r="F133" s="1">
        <v>3</v>
      </c>
      <c r="G133" s="1" t="s">
        <v>288</v>
      </c>
      <c r="H133" s="1">
        <v>13</v>
      </c>
      <c r="J133" s="1"/>
      <c r="K133" s="23">
        <f t="shared" si="255"/>
        <v>1</v>
      </c>
      <c r="L133" s="23">
        <f t="shared" si="256"/>
        <v>0</v>
      </c>
      <c r="M133" s="6">
        <f t="shared" si="257"/>
        <v>0</v>
      </c>
      <c r="N133" s="6">
        <f t="shared" si="258"/>
        <v>0</v>
      </c>
      <c r="O133" s="57">
        <f t="shared" si="259"/>
        <v>1</v>
      </c>
      <c r="P133" s="4">
        <v>2.7721851851851848E-2</v>
      </c>
      <c r="Q133" s="4">
        <v>2.7730706018518517E-2</v>
      </c>
      <c r="R133" s="4">
        <v>2.7731296296296296E-2</v>
      </c>
      <c r="S133" s="4"/>
      <c r="T133" s="16">
        <v>2.7731296296296296E-2</v>
      </c>
      <c r="U133" s="4"/>
      <c r="V133" s="4"/>
      <c r="W133" s="16"/>
      <c r="X133" s="4"/>
      <c r="Y133" s="4"/>
      <c r="Z133" s="16"/>
      <c r="AA133" s="4"/>
      <c r="AB133" s="4"/>
      <c r="AC133" s="16"/>
      <c r="AD133" s="4"/>
      <c r="AE133" s="4"/>
      <c r="AF133" s="4">
        <v>2.7746840277777778E-2</v>
      </c>
      <c r="AG133" s="4">
        <f t="shared" si="260"/>
        <v>2.7747314814814811E-2</v>
      </c>
      <c r="AH133" s="4" t="str">
        <f t="shared" si="261"/>
        <v>TO</v>
      </c>
      <c r="AI133" s="4" t="str">
        <f t="shared" si="252"/>
        <v/>
      </c>
      <c r="AJ133" s="1" t="s">
        <v>282</v>
      </c>
      <c r="AK133" s="17" t="s">
        <v>280</v>
      </c>
      <c r="AW133" s="1" t="str">
        <f t="shared" si="262"/>
        <v>ic</v>
      </c>
      <c r="AY133" s="1">
        <f t="shared" si="263"/>
        <v>1</v>
      </c>
      <c r="AZ133" s="1">
        <f t="shared" si="253"/>
        <v>1</v>
      </c>
      <c r="BA133" s="1">
        <f t="shared" si="264"/>
        <v>1</v>
      </c>
      <c r="BB133" s="1">
        <f t="shared" si="265"/>
        <v>0</v>
      </c>
      <c r="BC133" s="24">
        <f t="shared" si="266"/>
        <v>9.4444444444473363E-6</v>
      </c>
      <c r="BD133" s="24" t="str">
        <f t="shared" si="243"/>
        <v/>
      </c>
      <c r="BE133" s="24" t="str">
        <f t="shared" si="243"/>
        <v/>
      </c>
      <c r="BF133" s="24" t="str">
        <f t="shared" si="243"/>
        <v/>
      </c>
      <c r="BG133" s="24" t="str">
        <f t="shared" si="243"/>
        <v/>
      </c>
      <c r="BH133" s="24" t="str">
        <f t="shared" si="243"/>
        <v/>
      </c>
      <c r="BI133" s="24" t="str">
        <f t="shared" si="243"/>
        <v/>
      </c>
      <c r="BJ133" s="24" t="str">
        <f t="shared" si="243"/>
        <v/>
      </c>
      <c r="BK133" s="24" t="str">
        <f t="shared" si="243"/>
        <v/>
      </c>
      <c r="BL133" s="24" t="str">
        <f t="shared" si="247"/>
        <v/>
      </c>
      <c r="BM133" s="24" t="str">
        <f t="shared" si="247"/>
        <v/>
      </c>
      <c r="BN133" s="24" t="str">
        <f t="shared" si="247"/>
        <v/>
      </c>
      <c r="BO133" s="24">
        <f t="shared" si="267"/>
        <v>1.6018518518515906E-5</v>
      </c>
      <c r="BQ133" s="24" t="str">
        <f t="shared" si="268"/>
        <v/>
      </c>
      <c r="BR133" s="24" t="str">
        <f t="shared" si="269"/>
        <v/>
      </c>
      <c r="BS133" s="24" t="str">
        <f t="shared" si="270"/>
        <v/>
      </c>
      <c r="BT133" s="24" t="str">
        <f t="shared" si="271"/>
        <v/>
      </c>
      <c r="BU133" s="24" t="str">
        <f t="shared" si="272"/>
        <v/>
      </c>
      <c r="BV133" s="24" t="str">
        <f t="shared" si="273"/>
        <v/>
      </c>
      <c r="BW133" s="24" t="str">
        <f t="shared" si="274"/>
        <v/>
      </c>
      <c r="BX133" s="24" t="str">
        <f t="shared" si="275"/>
        <v/>
      </c>
      <c r="BY133" s="24" t="str">
        <f t="shared" si="276"/>
        <v/>
      </c>
      <c r="BZ133" s="24" t="str">
        <f t="shared" si="277"/>
        <v/>
      </c>
      <c r="CA133" s="24" t="str">
        <f t="shared" si="278"/>
        <v/>
      </c>
      <c r="CB133" s="24" t="str">
        <f t="shared" si="279"/>
        <v/>
      </c>
      <c r="CC133" s="24">
        <f t="shared" si="280"/>
        <v>1.6018518518515906E-5</v>
      </c>
      <c r="CD133" s="1">
        <f t="shared" si="281"/>
        <v>0</v>
      </c>
      <c r="CE133" s="1">
        <f t="shared" si="282"/>
        <v>1</v>
      </c>
      <c r="CF133" s="24">
        <f t="shared" si="283"/>
        <v>1.6018518518515906E-5</v>
      </c>
      <c r="CG133" s="24">
        <f t="shared" si="284"/>
        <v>1.6018518518515906E-5</v>
      </c>
      <c r="CH133" s="24">
        <f t="shared" si="285"/>
        <v>1.6018518518515906E-5</v>
      </c>
      <c r="CI133" s="24">
        <f t="shared" si="286"/>
        <v>1.6018518518515906E-5</v>
      </c>
      <c r="CJ133" s="24">
        <f t="shared" si="287"/>
        <v>1.6018518518515906E-5</v>
      </c>
      <c r="CM133" s="24" t="str">
        <f t="shared" si="288"/>
        <v/>
      </c>
      <c r="CN133" s="24" t="str">
        <f t="shared" si="289"/>
        <v/>
      </c>
      <c r="CO133" s="24" t="str">
        <f t="shared" si="290"/>
        <v/>
      </c>
      <c r="CP133" s="24" t="str">
        <f t="shared" si="291"/>
        <v/>
      </c>
      <c r="CQ133" s="24" t="str">
        <f t="shared" si="292"/>
        <v/>
      </c>
      <c r="CR133" s="24" t="str">
        <f t="shared" si="293"/>
        <v/>
      </c>
      <c r="CS133" s="24" t="str">
        <f t="shared" si="294"/>
        <v/>
      </c>
      <c r="CT133" s="24" t="str">
        <f t="shared" si="295"/>
        <v/>
      </c>
      <c r="CU133" s="24" t="str">
        <f t="shared" si="296"/>
        <v/>
      </c>
      <c r="CV133" s="24" t="str">
        <f t="shared" si="297"/>
        <v/>
      </c>
      <c r="CW133" s="24" t="str">
        <f t="shared" si="298"/>
        <v/>
      </c>
      <c r="CX133" s="24" t="str">
        <f t="shared" si="299"/>
        <v/>
      </c>
      <c r="CY133" s="24" t="str">
        <f t="shared" si="300"/>
        <v/>
      </c>
      <c r="CZ133" s="1">
        <f t="shared" si="301"/>
        <v>0</v>
      </c>
      <c r="DA133" s="1">
        <f t="shared" si="302"/>
        <v>0</v>
      </c>
      <c r="DB133" s="24">
        <f t="shared" si="303"/>
        <v>0</v>
      </c>
      <c r="DC133" s="24" t="str">
        <f t="shared" si="244"/>
        <v/>
      </c>
      <c r="DD133" s="24">
        <f t="shared" si="304"/>
        <v>0</v>
      </c>
      <c r="DE133" s="24" t="str">
        <f t="shared" si="305"/>
        <v/>
      </c>
      <c r="DF133" s="24" t="str">
        <f t="shared" si="306"/>
        <v/>
      </c>
      <c r="DI133" s="24">
        <f t="shared" si="307"/>
        <v>9.4444444444473363E-6</v>
      </c>
      <c r="DJ133" s="24" t="str">
        <f t="shared" si="308"/>
        <v/>
      </c>
      <c r="DK133" s="24" t="str">
        <f t="shared" si="309"/>
        <v/>
      </c>
      <c r="DL133" s="24" t="str">
        <f t="shared" si="310"/>
        <v/>
      </c>
      <c r="DM133" s="24" t="str">
        <f t="shared" si="311"/>
        <v/>
      </c>
      <c r="DN133" s="24" t="str">
        <f t="shared" si="312"/>
        <v/>
      </c>
      <c r="DO133" s="24" t="str">
        <f t="shared" si="313"/>
        <v/>
      </c>
      <c r="DP133" s="24" t="str">
        <f t="shared" si="314"/>
        <v/>
      </c>
      <c r="DQ133" s="24" t="str">
        <f t="shared" si="315"/>
        <v/>
      </c>
      <c r="DR133" s="24" t="str">
        <f t="shared" si="316"/>
        <v/>
      </c>
      <c r="DS133" s="24" t="str">
        <f t="shared" si="317"/>
        <v/>
      </c>
      <c r="DT133" s="24" t="str">
        <f t="shared" si="318"/>
        <v/>
      </c>
      <c r="DU133" s="24" t="str">
        <f t="shared" si="319"/>
        <v/>
      </c>
      <c r="DV133" s="1">
        <f t="shared" si="320"/>
        <v>1</v>
      </c>
      <c r="DW133" s="1">
        <f t="shared" si="321"/>
        <v>1</v>
      </c>
      <c r="DX133" s="24">
        <f t="shared" si="322"/>
        <v>9.4444444444473363E-6</v>
      </c>
      <c r="DY133" s="24">
        <f t="shared" si="245"/>
        <v>9.4444444444473363E-6</v>
      </c>
      <c r="DZ133" s="24">
        <f t="shared" si="323"/>
        <v>9.4444444444473363E-6</v>
      </c>
      <c r="EA133" s="24">
        <f t="shared" si="324"/>
        <v>9.4444444444473363E-6</v>
      </c>
      <c r="EB133" s="24" t="str">
        <f t="shared" si="325"/>
        <v/>
      </c>
      <c r="EE133" s="24" t="str">
        <f t="shared" si="326"/>
        <v/>
      </c>
      <c r="EF133" s="24" t="str">
        <f t="shared" si="327"/>
        <v/>
      </c>
      <c r="EG133" s="24" t="str">
        <f t="shared" si="328"/>
        <v/>
      </c>
      <c r="EH133" s="24" t="str">
        <f t="shared" si="329"/>
        <v/>
      </c>
      <c r="EI133" s="24" t="str">
        <f t="shared" si="330"/>
        <v/>
      </c>
      <c r="EJ133" s="24" t="str">
        <f t="shared" si="331"/>
        <v/>
      </c>
      <c r="EK133" s="24" t="str">
        <f t="shared" si="332"/>
        <v/>
      </c>
      <c r="EL133" s="24" t="str">
        <f t="shared" si="333"/>
        <v/>
      </c>
      <c r="EM133" s="24" t="str">
        <f t="shared" si="334"/>
        <v/>
      </c>
      <c r="EN133" s="24" t="str">
        <f t="shared" si="335"/>
        <v/>
      </c>
      <c r="EO133" s="24" t="str">
        <f t="shared" si="336"/>
        <v/>
      </c>
      <c r="EP133" s="24" t="str">
        <f t="shared" si="337"/>
        <v/>
      </c>
      <c r="EQ133" s="24" t="str">
        <f t="shared" si="338"/>
        <v/>
      </c>
      <c r="ER133" s="1">
        <f t="shared" si="339"/>
        <v>0</v>
      </c>
      <c r="ES133" s="1">
        <f t="shared" si="340"/>
        <v>0</v>
      </c>
      <c r="ET133" s="24">
        <f t="shared" si="341"/>
        <v>0</v>
      </c>
      <c r="EU133" s="24" t="str">
        <f t="shared" si="246"/>
        <v/>
      </c>
      <c r="EV133" s="24">
        <f t="shared" si="342"/>
        <v>0</v>
      </c>
      <c r="EW133" s="24" t="str">
        <f t="shared" si="343"/>
        <v/>
      </c>
      <c r="EX133" s="24" t="str">
        <f t="shared" si="344"/>
        <v/>
      </c>
      <c r="EZ133" s="24">
        <f t="shared" si="345"/>
        <v>2.5462962962963243E-5</v>
      </c>
      <c r="FA133" s="24">
        <f t="shared" si="346"/>
        <v>2.5462962962962965E-5</v>
      </c>
      <c r="FB133" s="40">
        <f t="shared" si="347"/>
        <v>-2.4004236098829068E-14</v>
      </c>
      <c r="FD133" s="24">
        <f t="shared" si="348"/>
        <v>9.4444444444473363E-6</v>
      </c>
      <c r="FE133" s="24">
        <f t="shared" si="349"/>
        <v>5.9027777777817536E-7</v>
      </c>
      <c r="FG133" s="49">
        <f>K133</f>
        <v>1</v>
      </c>
      <c r="FH133" s="8">
        <f>C133</f>
        <v>2.2000000000000002</v>
      </c>
      <c r="FI133" s="49">
        <f>L133</f>
        <v>0</v>
      </c>
      <c r="FJ133" s="49">
        <f t="shared" si="241"/>
        <v>1</v>
      </c>
      <c r="FK133" s="49">
        <f t="shared" si="241"/>
        <v>1</v>
      </c>
      <c r="FL133" s="51">
        <f t="shared" si="350"/>
        <v>0.81600000000024986</v>
      </c>
      <c r="FM133" s="49">
        <f t="shared" si="237"/>
        <v>0</v>
      </c>
      <c r="FN133" s="49">
        <f t="shared" si="237"/>
        <v>1</v>
      </c>
      <c r="FO133" s="51">
        <f t="shared" si="248"/>
        <v>1.3839999999997743</v>
      </c>
      <c r="FP133" s="51">
        <f t="shared" si="248"/>
        <v>1.3839999999997743</v>
      </c>
      <c r="FQ133" s="51">
        <f t="shared" si="248"/>
        <v>1.3839999999997743</v>
      </c>
      <c r="FR133" s="51">
        <f t="shared" si="248"/>
        <v>1.3839999999997743</v>
      </c>
      <c r="FS133" s="51">
        <f t="shared" si="248"/>
        <v>1.3839999999997743</v>
      </c>
      <c r="FT133" s="1">
        <f t="shared" si="238"/>
        <v>0</v>
      </c>
      <c r="FU133" s="1">
        <f t="shared" si="238"/>
        <v>0</v>
      </c>
      <c r="FV133" s="51">
        <f t="shared" si="251"/>
        <v>0</v>
      </c>
      <c r="FW133" s="51" t="str">
        <f t="shared" si="251"/>
        <v/>
      </c>
      <c r="FX133" s="51">
        <f t="shared" si="251"/>
        <v>0</v>
      </c>
      <c r="FY133" s="51" t="str">
        <f t="shared" si="251"/>
        <v/>
      </c>
      <c r="FZ133" s="51" t="str">
        <f t="shared" si="251"/>
        <v/>
      </c>
      <c r="GA133" s="1">
        <f t="shared" si="239"/>
        <v>1</v>
      </c>
      <c r="GB133" s="1">
        <f t="shared" si="239"/>
        <v>1</v>
      </c>
      <c r="GC133" s="51">
        <f t="shared" si="249"/>
        <v>0.81600000000024986</v>
      </c>
      <c r="GD133" s="51">
        <f t="shared" si="249"/>
        <v>0.81600000000024986</v>
      </c>
      <c r="GE133" s="51">
        <f t="shared" si="249"/>
        <v>0.81600000000024986</v>
      </c>
      <c r="GF133" s="51">
        <f t="shared" si="249"/>
        <v>0.81600000000024986</v>
      </c>
      <c r="GG133" s="51" t="str">
        <f t="shared" si="249"/>
        <v/>
      </c>
      <c r="GH133" s="1">
        <f t="shared" si="240"/>
        <v>0</v>
      </c>
      <c r="GI133" s="1">
        <f t="shared" si="240"/>
        <v>0</v>
      </c>
      <c r="GJ133" s="40">
        <f t="shared" si="250"/>
        <v>0</v>
      </c>
      <c r="GK133" s="40" t="str">
        <f t="shared" si="250"/>
        <v/>
      </c>
      <c r="GL133" s="40">
        <f t="shared" si="250"/>
        <v>0</v>
      </c>
      <c r="GM133" s="40" t="str">
        <f t="shared" si="250"/>
        <v/>
      </c>
      <c r="GN133" s="40" t="str">
        <f t="shared" si="250"/>
        <v/>
      </c>
    </row>
    <row r="134" spans="1:196" hidden="1" x14ac:dyDescent="0.25">
      <c r="A134">
        <v>3</v>
      </c>
      <c r="B134">
        <v>0</v>
      </c>
      <c r="C134">
        <v>6.9</v>
      </c>
      <c r="D134" s="11">
        <f t="shared" si="242"/>
        <v>2.8999189814814814E-2</v>
      </c>
      <c r="E134" s="11">
        <f t="shared" si="254"/>
        <v>2.8988773148148149E-2</v>
      </c>
      <c r="F134" s="1">
        <v>3</v>
      </c>
      <c r="G134" s="1" t="s">
        <v>288</v>
      </c>
      <c r="H134" s="1">
        <v>14</v>
      </c>
      <c r="J134" s="1"/>
      <c r="K134" s="23">
        <f t="shared" si="255"/>
        <v>1</v>
      </c>
      <c r="L134" s="23">
        <f t="shared" si="256"/>
        <v>1</v>
      </c>
      <c r="M134" s="6">
        <f t="shared" si="257"/>
        <v>1</v>
      </c>
      <c r="N134" s="6">
        <f t="shared" si="258"/>
        <v>0</v>
      </c>
      <c r="O134" s="57">
        <f t="shared" si="259"/>
        <v>0</v>
      </c>
      <c r="P134" s="4">
        <v>2.8919328703703704E-2</v>
      </c>
      <c r="Q134" s="4"/>
      <c r="R134" s="4"/>
      <c r="S134" s="4">
        <v>2.8942743055555553E-2</v>
      </c>
      <c r="T134" s="16">
        <v>2.8942743055555553E-2</v>
      </c>
      <c r="U134" s="4"/>
      <c r="V134" s="4"/>
      <c r="W134" s="16"/>
      <c r="X134" s="4"/>
      <c r="Y134" s="4"/>
      <c r="Z134" s="16"/>
      <c r="AA134" s="4"/>
      <c r="AB134" s="4"/>
      <c r="AC134" s="16"/>
      <c r="AD134" s="4"/>
      <c r="AE134" s="4"/>
      <c r="AF134" s="4">
        <v>2.899940972222222E-2</v>
      </c>
      <c r="AG134" s="4">
        <f t="shared" si="260"/>
        <v>2.8988773148148149E-2</v>
      </c>
      <c r="AH134" s="4" t="str">
        <f t="shared" si="261"/>
        <v>EB</v>
      </c>
      <c r="AI134" s="4" t="str">
        <f t="shared" si="252"/>
        <v/>
      </c>
      <c r="AJ134" s="1" t="s">
        <v>280</v>
      </c>
      <c r="AK134" s="17" t="s">
        <v>286</v>
      </c>
      <c r="AW134" s="1" t="str">
        <f t="shared" si="262"/>
        <v>street</v>
      </c>
      <c r="AY134" s="1">
        <f t="shared" si="263"/>
        <v>0</v>
      </c>
      <c r="AZ134" s="1">
        <f t="shared" si="253"/>
        <v>1</v>
      </c>
      <c r="BA134" s="1">
        <f t="shared" si="264"/>
        <v>1</v>
      </c>
      <c r="BB134" s="1">
        <f t="shared" si="265"/>
        <v>0</v>
      </c>
      <c r="BC134" s="24">
        <f t="shared" si="266"/>
        <v>2.3414351851849119E-5</v>
      </c>
      <c r="BD134" s="24" t="str">
        <f t="shared" si="243"/>
        <v/>
      </c>
      <c r="BE134" s="24" t="str">
        <f t="shared" si="243"/>
        <v/>
      </c>
      <c r="BF134" s="24" t="str">
        <f t="shared" si="243"/>
        <v/>
      </c>
      <c r="BG134" s="24" t="str">
        <f t="shared" si="243"/>
        <v/>
      </c>
      <c r="BH134" s="24" t="str">
        <f t="shared" si="243"/>
        <v/>
      </c>
      <c r="BI134" s="24" t="str">
        <f t="shared" si="243"/>
        <v/>
      </c>
      <c r="BJ134" s="24" t="str">
        <f t="shared" si="243"/>
        <v/>
      </c>
      <c r="BK134" s="24" t="str">
        <f t="shared" si="243"/>
        <v/>
      </c>
      <c r="BL134" s="24" t="str">
        <f t="shared" si="247"/>
        <v/>
      </c>
      <c r="BM134" s="24" t="str">
        <f t="shared" si="247"/>
        <v/>
      </c>
      <c r="BN134" s="24" t="str">
        <f t="shared" si="247"/>
        <v/>
      </c>
      <c r="BO134" s="24">
        <f t="shared" si="267"/>
        <v>4.6030092592595773E-5</v>
      </c>
      <c r="BQ134" s="24">
        <f t="shared" si="268"/>
        <v>2.3414351851849119E-5</v>
      </c>
      <c r="BR134" s="24" t="str">
        <f t="shared" si="269"/>
        <v/>
      </c>
      <c r="BS134" s="24" t="str">
        <f t="shared" si="270"/>
        <v/>
      </c>
      <c r="BT134" s="24" t="str">
        <f t="shared" si="271"/>
        <v/>
      </c>
      <c r="BU134" s="24" t="str">
        <f t="shared" si="272"/>
        <v/>
      </c>
      <c r="BV134" s="24" t="str">
        <f t="shared" si="273"/>
        <v/>
      </c>
      <c r="BW134" s="24" t="str">
        <f t="shared" si="274"/>
        <v/>
      </c>
      <c r="BX134" s="24" t="str">
        <f t="shared" si="275"/>
        <v/>
      </c>
      <c r="BY134" s="24" t="str">
        <f t="shared" si="276"/>
        <v/>
      </c>
      <c r="BZ134" s="24" t="str">
        <f t="shared" si="277"/>
        <v/>
      </c>
      <c r="CA134" s="24" t="str">
        <f t="shared" si="278"/>
        <v/>
      </c>
      <c r="CB134" s="24" t="str">
        <f t="shared" si="279"/>
        <v/>
      </c>
      <c r="CC134" s="24" t="str">
        <f t="shared" si="280"/>
        <v/>
      </c>
      <c r="CD134" s="1">
        <f t="shared" si="281"/>
        <v>1</v>
      </c>
      <c r="CE134" s="1">
        <f t="shared" si="282"/>
        <v>1</v>
      </c>
      <c r="CF134" s="24">
        <f t="shared" si="283"/>
        <v>2.3414351851849119E-5</v>
      </c>
      <c r="CG134" s="24">
        <f t="shared" si="284"/>
        <v>2.3414351851849119E-5</v>
      </c>
      <c r="CH134" s="24">
        <f t="shared" si="285"/>
        <v>2.3414351851849119E-5</v>
      </c>
      <c r="CI134" s="24">
        <f t="shared" si="286"/>
        <v>2.3414351851849119E-5</v>
      </c>
      <c r="CJ134" s="24" t="str">
        <f t="shared" si="287"/>
        <v/>
      </c>
      <c r="CM134" s="24" t="str">
        <f t="shared" si="288"/>
        <v/>
      </c>
      <c r="CN134" s="24" t="str">
        <f t="shared" si="289"/>
        <v/>
      </c>
      <c r="CO134" s="24" t="str">
        <f t="shared" si="290"/>
        <v/>
      </c>
      <c r="CP134" s="24" t="str">
        <f t="shared" si="291"/>
        <v/>
      </c>
      <c r="CQ134" s="24" t="str">
        <f t="shared" si="292"/>
        <v/>
      </c>
      <c r="CR134" s="24" t="str">
        <f t="shared" si="293"/>
        <v/>
      </c>
      <c r="CS134" s="24" t="str">
        <f t="shared" si="294"/>
        <v/>
      </c>
      <c r="CT134" s="24" t="str">
        <f t="shared" si="295"/>
        <v/>
      </c>
      <c r="CU134" s="24" t="str">
        <f t="shared" si="296"/>
        <v/>
      </c>
      <c r="CV134" s="24" t="str">
        <f t="shared" si="297"/>
        <v/>
      </c>
      <c r="CW134" s="24" t="str">
        <f t="shared" si="298"/>
        <v/>
      </c>
      <c r="CX134" s="24" t="str">
        <f t="shared" si="299"/>
        <v/>
      </c>
      <c r="CY134" s="24">
        <f t="shared" si="300"/>
        <v>4.6030092592595773E-5</v>
      </c>
      <c r="CZ134" s="1">
        <f t="shared" si="301"/>
        <v>0</v>
      </c>
      <c r="DA134" s="1">
        <f t="shared" si="302"/>
        <v>1</v>
      </c>
      <c r="DB134" s="24">
        <f t="shared" si="303"/>
        <v>4.6030092592595773E-5</v>
      </c>
      <c r="DC134" s="24">
        <f t="shared" si="244"/>
        <v>4.6030092592595773E-5</v>
      </c>
      <c r="DD134" s="24">
        <f t="shared" si="304"/>
        <v>4.6030092592595773E-5</v>
      </c>
      <c r="DE134" s="24">
        <f t="shared" si="305"/>
        <v>4.6030092592595773E-5</v>
      </c>
      <c r="DF134" s="24">
        <f t="shared" si="306"/>
        <v>4.6030092592595773E-5</v>
      </c>
      <c r="DI134" s="24" t="str">
        <f t="shared" si="307"/>
        <v/>
      </c>
      <c r="DJ134" s="24" t="str">
        <f t="shared" si="308"/>
        <v/>
      </c>
      <c r="DK134" s="24" t="str">
        <f t="shared" si="309"/>
        <v/>
      </c>
      <c r="DL134" s="24" t="str">
        <f t="shared" si="310"/>
        <v/>
      </c>
      <c r="DM134" s="24" t="str">
        <f t="shared" si="311"/>
        <v/>
      </c>
      <c r="DN134" s="24" t="str">
        <f t="shared" si="312"/>
        <v/>
      </c>
      <c r="DO134" s="24" t="str">
        <f t="shared" si="313"/>
        <v/>
      </c>
      <c r="DP134" s="24" t="str">
        <f t="shared" si="314"/>
        <v/>
      </c>
      <c r="DQ134" s="24" t="str">
        <f t="shared" si="315"/>
        <v/>
      </c>
      <c r="DR134" s="24" t="str">
        <f t="shared" si="316"/>
        <v/>
      </c>
      <c r="DS134" s="24" t="str">
        <f t="shared" si="317"/>
        <v/>
      </c>
      <c r="DT134" s="24" t="str">
        <f t="shared" si="318"/>
        <v/>
      </c>
      <c r="DU134" s="24" t="str">
        <f t="shared" si="319"/>
        <v/>
      </c>
      <c r="DV134" s="1">
        <f t="shared" si="320"/>
        <v>0</v>
      </c>
      <c r="DW134" s="1">
        <f t="shared" si="321"/>
        <v>0</v>
      </c>
      <c r="DX134" s="24">
        <f t="shared" si="322"/>
        <v>0</v>
      </c>
      <c r="DY134" s="24" t="str">
        <f t="shared" si="245"/>
        <v/>
      </c>
      <c r="DZ134" s="24">
        <f t="shared" si="323"/>
        <v>0</v>
      </c>
      <c r="EA134" s="24" t="str">
        <f t="shared" si="324"/>
        <v/>
      </c>
      <c r="EB134" s="24" t="str">
        <f t="shared" si="325"/>
        <v/>
      </c>
      <c r="EE134" s="24" t="str">
        <f t="shared" si="326"/>
        <v/>
      </c>
      <c r="EF134" s="24" t="str">
        <f t="shared" si="327"/>
        <v/>
      </c>
      <c r="EG134" s="24" t="str">
        <f t="shared" si="328"/>
        <v/>
      </c>
      <c r="EH134" s="24" t="str">
        <f t="shared" si="329"/>
        <v/>
      </c>
      <c r="EI134" s="24" t="str">
        <f t="shared" si="330"/>
        <v/>
      </c>
      <c r="EJ134" s="24" t="str">
        <f t="shared" si="331"/>
        <v/>
      </c>
      <c r="EK134" s="24" t="str">
        <f t="shared" si="332"/>
        <v/>
      </c>
      <c r="EL134" s="24" t="str">
        <f t="shared" si="333"/>
        <v/>
      </c>
      <c r="EM134" s="24" t="str">
        <f t="shared" si="334"/>
        <v/>
      </c>
      <c r="EN134" s="24" t="str">
        <f t="shared" si="335"/>
        <v/>
      </c>
      <c r="EO134" s="24" t="str">
        <f t="shared" si="336"/>
        <v/>
      </c>
      <c r="EP134" s="24" t="str">
        <f t="shared" si="337"/>
        <v/>
      </c>
      <c r="EQ134" s="24" t="str">
        <f t="shared" si="338"/>
        <v/>
      </c>
      <c r="ER134" s="1">
        <f t="shared" si="339"/>
        <v>0</v>
      </c>
      <c r="ES134" s="1">
        <f t="shared" si="340"/>
        <v>0</v>
      </c>
      <c r="ET134" s="24">
        <f t="shared" si="341"/>
        <v>0</v>
      </c>
      <c r="EU134" s="24" t="str">
        <f t="shared" si="246"/>
        <v/>
      </c>
      <c r="EV134" s="24">
        <f t="shared" si="342"/>
        <v>0</v>
      </c>
      <c r="EW134" s="24" t="str">
        <f t="shared" si="343"/>
        <v/>
      </c>
      <c r="EX134" s="24" t="str">
        <f t="shared" si="344"/>
        <v/>
      </c>
      <c r="EZ134" s="24">
        <f t="shared" si="345"/>
        <v>6.9444444444444892E-5</v>
      </c>
      <c r="FA134" s="24">
        <f t="shared" si="346"/>
        <v>6.9444444444444444E-5</v>
      </c>
      <c r="FB134" s="40">
        <f t="shared" si="347"/>
        <v>-3.8640965427383378E-14</v>
      </c>
      <c r="FD134" s="24" t="str">
        <f t="shared" si="348"/>
        <v/>
      </c>
      <c r="FE134" s="24" t="str">
        <f t="shared" si="349"/>
        <v/>
      </c>
      <c r="FG134" s="49">
        <f>K134</f>
        <v>1</v>
      </c>
      <c r="FH134" s="8">
        <f>C134</f>
        <v>6.9</v>
      </c>
      <c r="FI134" s="49">
        <f>L134</f>
        <v>1</v>
      </c>
      <c r="FJ134" s="49">
        <f t="shared" si="241"/>
        <v>0</v>
      </c>
      <c r="FK134" s="49">
        <f t="shared" si="241"/>
        <v>1</v>
      </c>
      <c r="FL134" s="51" t="str">
        <f t="shared" si="350"/>
        <v/>
      </c>
      <c r="FM134" s="49">
        <f t="shared" si="237"/>
        <v>1</v>
      </c>
      <c r="FN134" s="49">
        <f t="shared" si="237"/>
        <v>1</v>
      </c>
      <c r="FO134" s="51">
        <f t="shared" si="248"/>
        <v>2.0229999999997639</v>
      </c>
      <c r="FP134" s="51">
        <f t="shared" si="248"/>
        <v>2.0229999999997639</v>
      </c>
      <c r="FQ134" s="51">
        <f t="shared" si="248"/>
        <v>2.0229999999997639</v>
      </c>
      <c r="FR134" s="51">
        <f t="shared" si="248"/>
        <v>2.0229999999997639</v>
      </c>
      <c r="FS134" s="51" t="str">
        <f t="shared" si="248"/>
        <v/>
      </c>
      <c r="FT134" s="1">
        <f t="shared" si="238"/>
        <v>0</v>
      </c>
      <c r="FU134" s="1">
        <f t="shared" si="238"/>
        <v>1</v>
      </c>
      <c r="FV134" s="51">
        <f t="shared" si="251"/>
        <v>3.9770000000002748</v>
      </c>
      <c r="FW134" s="51">
        <f t="shared" si="251"/>
        <v>3.9770000000002748</v>
      </c>
      <c r="FX134" s="51">
        <f t="shared" si="251"/>
        <v>3.9770000000002748</v>
      </c>
      <c r="FY134" s="51">
        <f t="shared" si="251"/>
        <v>3.9770000000002748</v>
      </c>
      <c r="FZ134" s="51">
        <f t="shared" si="251"/>
        <v>3.9770000000002748</v>
      </c>
      <c r="GA134" s="1">
        <f t="shared" si="239"/>
        <v>0</v>
      </c>
      <c r="GB134" s="1">
        <f t="shared" si="239"/>
        <v>0</v>
      </c>
      <c r="GC134" s="51">
        <f t="shared" si="249"/>
        <v>0</v>
      </c>
      <c r="GD134" s="51" t="str">
        <f t="shared" si="249"/>
        <v/>
      </c>
      <c r="GE134" s="51">
        <f t="shared" si="249"/>
        <v>0</v>
      </c>
      <c r="GF134" s="51" t="str">
        <f t="shared" si="249"/>
        <v/>
      </c>
      <c r="GG134" s="51" t="str">
        <f t="shared" si="249"/>
        <v/>
      </c>
      <c r="GH134" s="1">
        <f t="shared" si="240"/>
        <v>0</v>
      </c>
      <c r="GI134" s="1">
        <f t="shared" si="240"/>
        <v>0</v>
      </c>
      <c r="GJ134" s="40">
        <f t="shared" si="250"/>
        <v>0</v>
      </c>
      <c r="GK134" s="40" t="str">
        <f t="shared" si="250"/>
        <v/>
      </c>
      <c r="GL134" s="40">
        <f t="shared" si="250"/>
        <v>0</v>
      </c>
      <c r="GM134" s="40" t="str">
        <f t="shared" si="250"/>
        <v/>
      </c>
      <c r="GN134" s="40" t="str">
        <f t="shared" si="250"/>
        <v/>
      </c>
    </row>
    <row r="135" spans="1:196" hidden="1" x14ac:dyDescent="0.25">
      <c r="A135">
        <v>3</v>
      </c>
      <c r="B135">
        <v>0</v>
      </c>
      <c r="C135">
        <v>7.5</v>
      </c>
      <c r="D135" s="11">
        <f t="shared" si="242"/>
        <v>2.8496481481481484E-2</v>
      </c>
      <c r="E135" s="11">
        <f t="shared" si="254"/>
        <v>2.8479120370370373E-2</v>
      </c>
      <c r="F135" s="1">
        <v>3</v>
      </c>
      <c r="G135" s="1" t="s">
        <v>288</v>
      </c>
      <c r="H135" s="1">
        <v>15</v>
      </c>
      <c r="J135" s="1"/>
      <c r="K135" s="23">
        <f t="shared" si="255"/>
        <v>1</v>
      </c>
      <c r="L135" s="23">
        <f t="shared" si="256"/>
        <v>1</v>
      </c>
      <c r="M135" s="6">
        <f t="shared" si="257"/>
        <v>0</v>
      </c>
      <c r="N135" s="6">
        <f t="shared" si="258"/>
        <v>0</v>
      </c>
      <c r="O135" s="57">
        <f t="shared" si="259"/>
        <v>1</v>
      </c>
      <c r="P135" s="4">
        <v>2.8409675925925928E-2</v>
      </c>
      <c r="Q135" s="4">
        <v>2.8417546296296295E-2</v>
      </c>
      <c r="R135" s="4">
        <v>2.84208912037037E-2</v>
      </c>
      <c r="S135" s="4"/>
      <c r="T135" s="16">
        <v>2.84208912037037E-2</v>
      </c>
      <c r="U135" s="4"/>
      <c r="V135" s="4"/>
      <c r="W135" s="16"/>
      <c r="X135" s="4"/>
      <c r="Y135" s="4"/>
      <c r="Z135" s="16"/>
      <c r="AA135" s="4"/>
      <c r="AB135" s="4"/>
      <c r="AC135" s="16"/>
      <c r="AD135" s="4"/>
      <c r="AE135" s="4"/>
      <c r="AF135" s="4">
        <v>2.8497627314814814E-2</v>
      </c>
      <c r="AG135" s="4">
        <f t="shared" si="260"/>
        <v>2.8479120370370373E-2</v>
      </c>
      <c r="AH135" s="4" t="str">
        <f t="shared" si="261"/>
        <v>EB</v>
      </c>
      <c r="AI135" s="4" t="str">
        <f t="shared" si="252"/>
        <v>X</v>
      </c>
      <c r="AJ135" s="1" t="s">
        <v>282</v>
      </c>
      <c r="AK135" s="17" t="s">
        <v>280</v>
      </c>
      <c r="AW135" s="1" t="str">
        <f t="shared" si="262"/>
        <v>ic</v>
      </c>
      <c r="AY135" s="1">
        <f t="shared" si="263"/>
        <v>1</v>
      </c>
      <c r="AZ135" s="1">
        <f t="shared" si="253"/>
        <v>1</v>
      </c>
      <c r="BA135" s="1">
        <f t="shared" si="264"/>
        <v>1</v>
      </c>
      <c r="BB135" s="1">
        <f t="shared" si="265"/>
        <v>0</v>
      </c>
      <c r="BC135" s="24">
        <f t="shared" si="266"/>
        <v>1.1215277777771454E-5</v>
      </c>
      <c r="BD135" s="24" t="str">
        <f t="shared" si="243"/>
        <v/>
      </c>
      <c r="BE135" s="24" t="str">
        <f t="shared" si="243"/>
        <v/>
      </c>
      <c r="BF135" s="24" t="str">
        <f t="shared" si="243"/>
        <v/>
      </c>
      <c r="BG135" s="24" t="str">
        <f t="shared" si="243"/>
        <v/>
      </c>
      <c r="BH135" s="24" t="str">
        <f t="shared" si="243"/>
        <v/>
      </c>
      <c r="BI135" s="24" t="str">
        <f t="shared" si="243"/>
        <v/>
      </c>
      <c r="BJ135" s="24" t="str">
        <f t="shared" si="243"/>
        <v/>
      </c>
      <c r="BK135" s="24" t="str">
        <f t="shared" si="243"/>
        <v/>
      </c>
      <c r="BL135" s="24" t="str">
        <f t="shared" si="247"/>
        <v/>
      </c>
      <c r="BM135" s="24" t="str">
        <f t="shared" si="247"/>
        <v/>
      </c>
      <c r="BN135" s="24" t="str">
        <f t="shared" si="247"/>
        <v/>
      </c>
      <c r="BO135" s="24">
        <f t="shared" si="267"/>
        <v>5.8229166666673438E-5</v>
      </c>
      <c r="BQ135" s="24" t="str">
        <f t="shared" si="268"/>
        <v/>
      </c>
      <c r="BR135" s="24" t="str">
        <f t="shared" si="269"/>
        <v/>
      </c>
      <c r="BS135" s="24" t="str">
        <f t="shared" si="270"/>
        <v/>
      </c>
      <c r="BT135" s="24" t="str">
        <f t="shared" si="271"/>
        <v/>
      </c>
      <c r="BU135" s="24" t="str">
        <f t="shared" si="272"/>
        <v/>
      </c>
      <c r="BV135" s="24" t="str">
        <f t="shared" si="273"/>
        <v/>
      </c>
      <c r="BW135" s="24" t="str">
        <f t="shared" si="274"/>
        <v/>
      </c>
      <c r="BX135" s="24" t="str">
        <f t="shared" si="275"/>
        <v/>
      </c>
      <c r="BY135" s="24" t="str">
        <f t="shared" si="276"/>
        <v/>
      </c>
      <c r="BZ135" s="24" t="str">
        <f t="shared" si="277"/>
        <v/>
      </c>
      <c r="CA135" s="24" t="str">
        <f t="shared" si="278"/>
        <v/>
      </c>
      <c r="CB135" s="24" t="str">
        <f t="shared" si="279"/>
        <v/>
      </c>
      <c r="CC135" s="24">
        <f t="shared" si="280"/>
        <v>5.8229166666673438E-5</v>
      </c>
      <c r="CD135" s="1">
        <f t="shared" si="281"/>
        <v>0</v>
      </c>
      <c r="CE135" s="1">
        <f t="shared" si="282"/>
        <v>1</v>
      </c>
      <c r="CF135" s="24">
        <f t="shared" si="283"/>
        <v>5.8229166666673438E-5</v>
      </c>
      <c r="CG135" s="24">
        <f t="shared" si="284"/>
        <v>5.8229166666673438E-5</v>
      </c>
      <c r="CH135" s="24">
        <f t="shared" si="285"/>
        <v>5.8229166666673438E-5</v>
      </c>
      <c r="CI135" s="24">
        <f t="shared" si="286"/>
        <v>5.8229166666673438E-5</v>
      </c>
      <c r="CJ135" s="24">
        <f t="shared" si="287"/>
        <v>5.8229166666673438E-5</v>
      </c>
      <c r="CM135" s="24" t="str">
        <f t="shared" si="288"/>
        <v/>
      </c>
      <c r="CN135" s="24" t="str">
        <f t="shared" si="289"/>
        <v/>
      </c>
      <c r="CO135" s="24" t="str">
        <f t="shared" si="290"/>
        <v/>
      </c>
      <c r="CP135" s="24" t="str">
        <f t="shared" si="291"/>
        <v/>
      </c>
      <c r="CQ135" s="24" t="str">
        <f t="shared" si="292"/>
        <v/>
      </c>
      <c r="CR135" s="24" t="str">
        <f t="shared" si="293"/>
        <v/>
      </c>
      <c r="CS135" s="24" t="str">
        <f t="shared" si="294"/>
        <v/>
      </c>
      <c r="CT135" s="24" t="str">
        <f t="shared" si="295"/>
        <v/>
      </c>
      <c r="CU135" s="24" t="str">
        <f t="shared" si="296"/>
        <v/>
      </c>
      <c r="CV135" s="24" t="str">
        <f t="shared" si="297"/>
        <v/>
      </c>
      <c r="CW135" s="24" t="str">
        <f t="shared" si="298"/>
        <v/>
      </c>
      <c r="CX135" s="24" t="str">
        <f t="shared" si="299"/>
        <v/>
      </c>
      <c r="CY135" s="24" t="str">
        <f t="shared" si="300"/>
        <v/>
      </c>
      <c r="CZ135" s="1">
        <f t="shared" si="301"/>
        <v>0</v>
      </c>
      <c r="DA135" s="1">
        <f t="shared" si="302"/>
        <v>0</v>
      </c>
      <c r="DB135" s="24">
        <f t="shared" si="303"/>
        <v>0</v>
      </c>
      <c r="DC135" s="24" t="str">
        <f t="shared" si="244"/>
        <v/>
      </c>
      <c r="DD135" s="24">
        <f t="shared" si="304"/>
        <v>0</v>
      </c>
      <c r="DE135" s="24" t="str">
        <f t="shared" si="305"/>
        <v/>
      </c>
      <c r="DF135" s="24" t="str">
        <f t="shared" si="306"/>
        <v/>
      </c>
      <c r="DI135" s="24">
        <f t="shared" si="307"/>
        <v>1.1215277777771454E-5</v>
      </c>
      <c r="DJ135" s="24" t="str">
        <f t="shared" si="308"/>
        <v/>
      </c>
      <c r="DK135" s="24" t="str">
        <f t="shared" si="309"/>
        <v/>
      </c>
      <c r="DL135" s="24" t="str">
        <f t="shared" si="310"/>
        <v/>
      </c>
      <c r="DM135" s="24" t="str">
        <f t="shared" si="311"/>
        <v/>
      </c>
      <c r="DN135" s="24" t="str">
        <f t="shared" si="312"/>
        <v/>
      </c>
      <c r="DO135" s="24" t="str">
        <f t="shared" si="313"/>
        <v/>
      </c>
      <c r="DP135" s="24" t="str">
        <f t="shared" si="314"/>
        <v/>
      </c>
      <c r="DQ135" s="24" t="str">
        <f t="shared" si="315"/>
        <v/>
      </c>
      <c r="DR135" s="24" t="str">
        <f t="shared" si="316"/>
        <v/>
      </c>
      <c r="DS135" s="24" t="str">
        <f t="shared" si="317"/>
        <v/>
      </c>
      <c r="DT135" s="24" t="str">
        <f t="shared" si="318"/>
        <v/>
      </c>
      <c r="DU135" s="24" t="str">
        <f t="shared" si="319"/>
        <v/>
      </c>
      <c r="DV135" s="1">
        <f t="shared" si="320"/>
        <v>1</v>
      </c>
      <c r="DW135" s="1">
        <f t="shared" si="321"/>
        <v>1</v>
      </c>
      <c r="DX135" s="24">
        <f t="shared" si="322"/>
        <v>1.1215277777771454E-5</v>
      </c>
      <c r="DY135" s="24">
        <f t="shared" si="245"/>
        <v>1.1215277777771454E-5</v>
      </c>
      <c r="DZ135" s="24">
        <f t="shared" si="323"/>
        <v>1.1215277777771454E-5</v>
      </c>
      <c r="EA135" s="24">
        <f t="shared" si="324"/>
        <v>1.1215277777771454E-5</v>
      </c>
      <c r="EB135" s="24" t="str">
        <f t="shared" si="325"/>
        <v/>
      </c>
      <c r="EE135" s="24" t="str">
        <f t="shared" si="326"/>
        <v/>
      </c>
      <c r="EF135" s="24" t="str">
        <f t="shared" si="327"/>
        <v/>
      </c>
      <c r="EG135" s="24" t="str">
        <f t="shared" si="328"/>
        <v/>
      </c>
      <c r="EH135" s="24" t="str">
        <f t="shared" si="329"/>
        <v/>
      </c>
      <c r="EI135" s="24" t="str">
        <f t="shared" si="330"/>
        <v/>
      </c>
      <c r="EJ135" s="24" t="str">
        <f t="shared" si="331"/>
        <v/>
      </c>
      <c r="EK135" s="24" t="str">
        <f t="shared" si="332"/>
        <v/>
      </c>
      <c r="EL135" s="24" t="str">
        <f t="shared" si="333"/>
        <v/>
      </c>
      <c r="EM135" s="24" t="str">
        <f t="shared" si="334"/>
        <v/>
      </c>
      <c r="EN135" s="24" t="str">
        <f t="shared" si="335"/>
        <v/>
      </c>
      <c r="EO135" s="24" t="str">
        <f t="shared" si="336"/>
        <v/>
      </c>
      <c r="EP135" s="24" t="str">
        <f t="shared" si="337"/>
        <v/>
      </c>
      <c r="EQ135" s="24" t="str">
        <f t="shared" si="338"/>
        <v/>
      </c>
      <c r="ER135" s="1">
        <f t="shared" si="339"/>
        <v>0</v>
      </c>
      <c r="ES135" s="1">
        <f t="shared" si="340"/>
        <v>0</v>
      </c>
      <c r="ET135" s="24">
        <f t="shared" si="341"/>
        <v>0</v>
      </c>
      <c r="EU135" s="24" t="str">
        <f t="shared" si="246"/>
        <v/>
      </c>
      <c r="EV135" s="24">
        <f t="shared" si="342"/>
        <v>0</v>
      </c>
      <c r="EW135" s="24" t="str">
        <f t="shared" si="343"/>
        <v/>
      </c>
      <c r="EX135" s="24" t="str">
        <f t="shared" si="344"/>
        <v/>
      </c>
      <c r="EZ135" s="24">
        <f t="shared" si="345"/>
        <v>6.9444444444444892E-5</v>
      </c>
      <c r="FA135" s="24">
        <f t="shared" si="346"/>
        <v>6.9444444444444444E-5</v>
      </c>
      <c r="FB135" s="40">
        <f t="shared" si="347"/>
        <v>-3.8640965427383378E-14</v>
      </c>
      <c r="FD135" s="24">
        <f t="shared" si="348"/>
        <v>1.1215277777771454E-5</v>
      </c>
      <c r="FE135" s="24">
        <f t="shared" si="349"/>
        <v>3.3449074074050344E-6</v>
      </c>
      <c r="FG135" s="49">
        <f>K135</f>
        <v>1</v>
      </c>
      <c r="FH135" s="8">
        <f>C135</f>
        <v>7.5</v>
      </c>
      <c r="FI135" s="49">
        <f>L135</f>
        <v>1</v>
      </c>
      <c r="FJ135" s="49">
        <f t="shared" si="241"/>
        <v>1</v>
      </c>
      <c r="FK135" s="49">
        <f t="shared" si="241"/>
        <v>1</v>
      </c>
      <c r="FL135" s="51">
        <f t="shared" si="350"/>
        <v>0.96899999999945363</v>
      </c>
      <c r="FM135" s="49">
        <f t="shared" si="237"/>
        <v>0</v>
      </c>
      <c r="FN135" s="49">
        <f t="shared" si="237"/>
        <v>1</v>
      </c>
      <c r="FO135" s="51">
        <f t="shared" si="248"/>
        <v>5.031000000000585</v>
      </c>
      <c r="FP135" s="51">
        <f t="shared" si="248"/>
        <v>5.031000000000585</v>
      </c>
      <c r="FQ135" s="51">
        <f t="shared" si="248"/>
        <v>5.031000000000585</v>
      </c>
      <c r="FR135" s="51">
        <f t="shared" si="248"/>
        <v>5.031000000000585</v>
      </c>
      <c r="FS135" s="51">
        <f t="shared" si="248"/>
        <v>5.031000000000585</v>
      </c>
      <c r="FT135" s="1">
        <f t="shared" si="238"/>
        <v>0</v>
      </c>
      <c r="FU135" s="1">
        <f t="shared" si="238"/>
        <v>0</v>
      </c>
      <c r="FV135" s="51">
        <f t="shared" si="251"/>
        <v>0</v>
      </c>
      <c r="FW135" s="51" t="str">
        <f t="shared" si="251"/>
        <v/>
      </c>
      <c r="FX135" s="51">
        <f t="shared" si="251"/>
        <v>0</v>
      </c>
      <c r="FY135" s="51" t="str">
        <f t="shared" si="251"/>
        <v/>
      </c>
      <c r="FZ135" s="51" t="str">
        <f t="shared" si="251"/>
        <v/>
      </c>
      <c r="GA135" s="1">
        <f t="shared" si="239"/>
        <v>1</v>
      </c>
      <c r="GB135" s="1">
        <f t="shared" si="239"/>
        <v>1</v>
      </c>
      <c r="GC135" s="51">
        <f t="shared" si="249"/>
        <v>0.96899999999945363</v>
      </c>
      <c r="GD135" s="51">
        <f t="shared" si="249"/>
        <v>0.96899999999945363</v>
      </c>
      <c r="GE135" s="51">
        <f t="shared" si="249"/>
        <v>0.96899999999945363</v>
      </c>
      <c r="GF135" s="51">
        <f t="shared" si="249"/>
        <v>0.96899999999945363</v>
      </c>
      <c r="GG135" s="51" t="str">
        <f t="shared" si="249"/>
        <v/>
      </c>
      <c r="GH135" s="1">
        <f t="shared" si="240"/>
        <v>0</v>
      </c>
      <c r="GI135" s="1">
        <f t="shared" si="240"/>
        <v>0</v>
      </c>
      <c r="GJ135" s="40">
        <f t="shared" si="250"/>
        <v>0</v>
      </c>
      <c r="GK135" s="40" t="str">
        <f t="shared" si="250"/>
        <v/>
      </c>
      <c r="GL135" s="40">
        <f t="shared" si="250"/>
        <v>0</v>
      </c>
      <c r="GM135" s="40" t="str">
        <f t="shared" si="250"/>
        <v/>
      </c>
      <c r="GN135" s="40" t="str">
        <f t="shared" si="250"/>
        <v/>
      </c>
    </row>
    <row r="136" spans="1:196" hidden="1" x14ac:dyDescent="0.25">
      <c r="A136">
        <v>3</v>
      </c>
      <c r="B136">
        <v>0</v>
      </c>
      <c r="C136">
        <v>2.6</v>
      </c>
      <c r="D136" s="11">
        <f t="shared" si="242"/>
        <v>2.7621562499999999E-2</v>
      </c>
      <c r="E136" s="11">
        <f t="shared" si="254"/>
        <v>2.7660914351851851E-2</v>
      </c>
      <c r="F136" s="1">
        <v>3</v>
      </c>
      <c r="G136" s="1" t="s">
        <v>288</v>
      </c>
      <c r="H136" s="1">
        <v>16</v>
      </c>
      <c r="J136" s="1"/>
      <c r="K136" s="23">
        <f t="shared" si="255"/>
        <v>1</v>
      </c>
      <c r="L136" s="23">
        <f t="shared" si="256"/>
        <v>0</v>
      </c>
      <c r="M136" s="6">
        <f t="shared" si="257"/>
        <v>0</v>
      </c>
      <c r="N136" s="6">
        <f t="shared" si="258"/>
        <v>0</v>
      </c>
      <c r="O136" s="57">
        <f t="shared" si="259"/>
        <v>0</v>
      </c>
      <c r="P136" s="4">
        <v>2.7591469907407407E-2</v>
      </c>
      <c r="Q136" s="4">
        <v>2.7596979166666664E-2</v>
      </c>
      <c r="R136" s="4">
        <v>2.7599155092592597E-2</v>
      </c>
      <c r="S136" s="4">
        <v>2.7618622685185185E-2</v>
      </c>
      <c r="T136" s="16">
        <v>2.7599155092592597E-2</v>
      </c>
      <c r="U136" s="4">
        <v>2.7618622685185185E-2</v>
      </c>
      <c r="V136" s="4">
        <v>2.7620787037037034E-2</v>
      </c>
      <c r="W136" s="16"/>
      <c r="X136" s="4"/>
      <c r="Y136" s="4"/>
      <c r="Z136" s="16"/>
      <c r="AA136" s="4"/>
      <c r="AB136" s="4"/>
      <c r="AC136" s="16"/>
      <c r="AD136" s="4"/>
      <c r="AE136" s="4"/>
      <c r="AF136" s="4">
        <v>2.7622754629629629E-2</v>
      </c>
      <c r="AG136" s="4">
        <f t="shared" si="260"/>
        <v>2.7621562499999999E-2</v>
      </c>
      <c r="AH136" s="4" t="str">
        <f t="shared" si="261"/>
        <v>TO</v>
      </c>
      <c r="AI136" s="4" t="str">
        <f t="shared" si="252"/>
        <v/>
      </c>
      <c r="AJ136" s="1" t="s">
        <v>282</v>
      </c>
      <c r="AK136" s="17" t="s">
        <v>280</v>
      </c>
      <c r="AL136" s="1" t="s">
        <v>286</v>
      </c>
      <c r="AM136" s="1" t="s">
        <v>280</v>
      </c>
      <c r="AW136" s="1" t="str">
        <f t="shared" si="262"/>
        <v>ic</v>
      </c>
      <c r="AY136" s="1">
        <f t="shared" si="263"/>
        <v>1</v>
      </c>
      <c r="AZ136" s="1">
        <f t="shared" si="253"/>
        <v>3</v>
      </c>
      <c r="BA136" s="1">
        <f t="shared" si="264"/>
        <v>3</v>
      </c>
      <c r="BB136" s="1">
        <f t="shared" si="265"/>
        <v>0</v>
      </c>
      <c r="BC136" s="24">
        <f t="shared" si="266"/>
        <v>7.6851851851904296E-6</v>
      </c>
      <c r="BD136" s="24">
        <f t="shared" si="243"/>
        <v>1.946759259258829E-5</v>
      </c>
      <c r="BE136" s="24">
        <f t="shared" si="243"/>
        <v>2.1643518518486837E-6</v>
      </c>
      <c r="BF136" s="24" t="str">
        <f t="shared" si="243"/>
        <v/>
      </c>
      <c r="BG136" s="24" t="str">
        <f t="shared" si="243"/>
        <v/>
      </c>
      <c r="BH136" s="24" t="str">
        <f t="shared" si="243"/>
        <v/>
      </c>
      <c r="BI136" s="24" t="str">
        <f t="shared" si="243"/>
        <v/>
      </c>
      <c r="BJ136" s="24" t="str">
        <f t="shared" si="243"/>
        <v/>
      </c>
      <c r="BK136" s="24" t="str">
        <f t="shared" si="243"/>
        <v/>
      </c>
      <c r="BL136" s="24" t="str">
        <f t="shared" si="247"/>
        <v/>
      </c>
      <c r="BM136" s="24" t="str">
        <f t="shared" si="247"/>
        <v/>
      </c>
      <c r="BN136" s="24" t="str">
        <f t="shared" si="247"/>
        <v/>
      </c>
      <c r="BO136" s="24">
        <f t="shared" si="267"/>
        <v>7.7546296296457373E-7</v>
      </c>
      <c r="BQ136" s="24" t="str">
        <f t="shared" si="268"/>
        <v/>
      </c>
      <c r="BR136" s="24">
        <f t="shared" si="269"/>
        <v>1.946759259258829E-5</v>
      </c>
      <c r="BS136" s="24" t="str">
        <f t="shared" si="270"/>
        <v/>
      </c>
      <c r="BT136" s="24" t="str">
        <f t="shared" si="271"/>
        <v/>
      </c>
      <c r="BU136" s="24" t="str">
        <f t="shared" si="272"/>
        <v/>
      </c>
      <c r="BV136" s="24" t="str">
        <f t="shared" si="273"/>
        <v/>
      </c>
      <c r="BW136" s="24" t="str">
        <f t="shared" si="274"/>
        <v/>
      </c>
      <c r="BX136" s="24" t="str">
        <f t="shared" si="275"/>
        <v/>
      </c>
      <c r="BY136" s="24" t="str">
        <f t="shared" si="276"/>
        <v/>
      </c>
      <c r="BZ136" s="24" t="str">
        <f t="shared" si="277"/>
        <v/>
      </c>
      <c r="CA136" s="24" t="str">
        <f t="shared" si="278"/>
        <v/>
      </c>
      <c r="CB136" s="24" t="str">
        <f t="shared" si="279"/>
        <v/>
      </c>
      <c r="CC136" s="24">
        <f t="shared" si="280"/>
        <v>7.7546296296457373E-7</v>
      </c>
      <c r="CD136" s="1">
        <f t="shared" si="281"/>
        <v>0</v>
      </c>
      <c r="CE136" s="1">
        <f t="shared" si="282"/>
        <v>2</v>
      </c>
      <c r="CF136" s="24">
        <f t="shared" si="283"/>
        <v>2.0243055555552864E-5</v>
      </c>
      <c r="CG136" s="24">
        <f t="shared" si="284"/>
        <v>1.0121527777776432E-5</v>
      </c>
      <c r="CH136" s="24">
        <f t="shared" si="285"/>
        <v>1.946759259258829E-5</v>
      </c>
      <c r="CI136" s="24">
        <f t="shared" si="286"/>
        <v>1.946759259258829E-5</v>
      </c>
      <c r="CJ136" s="24">
        <f t="shared" si="287"/>
        <v>1.946759259258829E-5</v>
      </c>
      <c r="CM136" s="24" t="str">
        <f t="shared" si="288"/>
        <v/>
      </c>
      <c r="CN136" s="24" t="str">
        <f t="shared" si="289"/>
        <v/>
      </c>
      <c r="CO136" s="24">
        <f t="shared" si="290"/>
        <v>2.1643518518486837E-6</v>
      </c>
      <c r="CP136" s="24" t="str">
        <f t="shared" si="291"/>
        <v/>
      </c>
      <c r="CQ136" s="24" t="str">
        <f t="shared" si="292"/>
        <v/>
      </c>
      <c r="CR136" s="24" t="str">
        <f t="shared" si="293"/>
        <v/>
      </c>
      <c r="CS136" s="24" t="str">
        <f t="shared" si="294"/>
        <v/>
      </c>
      <c r="CT136" s="24" t="str">
        <f t="shared" si="295"/>
        <v/>
      </c>
      <c r="CU136" s="24" t="str">
        <f t="shared" si="296"/>
        <v/>
      </c>
      <c r="CV136" s="24" t="str">
        <f t="shared" si="297"/>
        <v/>
      </c>
      <c r="CW136" s="24" t="str">
        <f t="shared" si="298"/>
        <v/>
      </c>
      <c r="CX136" s="24" t="str">
        <f t="shared" si="299"/>
        <v/>
      </c>
      <c r="CY136" s="24" t="str">
        <f t="shared" si="300"/>
        <v/>
      </c>
      <c r="CZ136" s="1">
        <f t="shared" si="301"/>
        <v>0</v>
      </c>
      <c r="DA136" s="1">
        <f t="shared" si="302"/>
        <v>1</v>
      </c>
      <c r="DB136" s="24">
        <f t="shared" si="303"/>
        <v>2.1643518518486837E-6</v>
      </c>
      <c r="DC136" s="24">
        <f t="shared" si="244"/>
        <v>2.1643518518486837E-6</v>
      </c>
      <c r="DD136" s="24">
        <f t="shared" si="304"/>
        <v>2.1643518518486837E-6</v>
      </c>
      <c r="DE136" s="24">
        <f t="shared" si="305"/>
        <v>2.1643518518486837E-6</v>
      </c>
      <c r="DF136" s="24">
        <f t="shared" si="306"/>
        <v>2.1643518518486837E-6</v>
      </c>
      <c r="DI136" s="24">
        <f t="shared" si="307"/>
        <v>7.6851851851904296E-6</v>
      </c>
      <c r="DJ136" s="24" t="str">
        <f t="shared" si="308"/>
        <v/>
      </c>
      <c r="DK136" s="24" t="str">
        <f t="shared" si="309"/>
        <v/>
      </c>
      <c r="DL136" s="24" t="str">
        <f t="shared" si="310"/>
        <v/>
      </c>
      <c r="DM136" s="24" t="str">
        <f t="shared" si="311"/>
        <v/>
      </c>
      <c r="DN136" s="24" t="str">
        <f t="shared" si="312"/>
        <v/>
      </c>
      <c r="DO136" s="24" t="str">
        <f t="shared" si="313"/>
        <v/>
      </c>
      <c r="DP136" s="24" t="str">
        <f t="shared" si="314"/>
        <v/>
      </c>
      <c r="DQ136" s="24" t="str">
        <f t="shared" si="315"/>
        <v/>
      </c>
      <c r="DR136" s="24" t="str">
        <f t="shared" si="316"/>
        <v/>
      </c>
      <c r="DS136" s="24" t="str">
        <f t="shared" si="317"/>
        <v/>
      </c>
      <c r="DT136" s="24" t="str">
        <f t="shared" si="318"/>
        <v/>
      </c>
      <c r="DU136" s="24" t="str">
        <f t="shared" si="319"/>
        <v/>
      </c>
      <c r="DV136" s="1">
        <f t="shared" si="320"/>
        <v>1</v>
      </c>
      <c r="DW136" s="1">
        <f t="shared" si="321"/>
        <v>1</v>
      </c>
      <c r="DX136" s="24">
        <f t="shared" si="322"/>
        <v>7.6851851851904296E-6</v>
      </c>
      <c r="DY136" s="24">
        <f t="shared" si="245"/>
        <v>7.6851851851904296E-6</v>
      </c>
      <c r="DZ136" s="24">
        <f t="shared" si="323"/>
        <v>7.6851851851904296E-6</v>
      </c>
      <c r="EA136" s="24">
        <f t="shared" si="324"/>
        <v>7.6851851851904296E-6</v>
      </c>
      <c r="EB136" s="24" t="str">
        <f t="shared" si="325"/>
        <v/>
      </c>
      <c r="EE136" s="24" t="str">
        <f t="shared" si="326"/>
        <v/>
      </c>
      <c r="EF136" s="24" t="str">
        <f t="shared" si="327"/>
        <v/>
      </c>
      <c r="EG136" s="24" t="str">
        <f t="shared" si="328"/>
        <v/>
      </c>
      <c r="EH136" s="24" t="str">
        <f t="shared" si="329"/>
        <v/>
      </c>
      <c r="EI136" s="24" t="str">
        <f t="shared" si="330"/>
        <v/>
      </c>
      <c r="EJ136" s="24" t="str">
        <f t="shared" si="331"/>
        <v/>
      </c>
      <c r="EK136" s="24" t="str">
        <f t="shared" si="332"/>
        <v/>
      </c>
      <c r="EL136" s="24" t="str">
        <f t="shared" si="333"/>
        <v/>
      </c>
      <c r="EM136" s="24" t="str">
        <f t="shared" si="334"/>
        <v/>
      </c>
      <c r="EN136" s="24" t="str">
        <f t="shared" si="335"/>
        <v/>
      </c>
      <c r="EO136" s="24" t="str">
        <f t="shared" si="336"/>
        <v/>
      </c>
      <c r="EP136" s="24" t="str">
        <f t="shared" si="337"/>
        <v/>
      </c>
      <c r="EQ136" s="24" t="str">
        <f t="shared" si="338"/>
        <v/>
      </c>
      <c r="ER136" s="1">
        <f t="shared" si="339"/>
        <v>0</v>
      </c>
      <c r="ES136" s="1">
        <f t="shared" si="340"/>
        <v>0</v>
      </c>
      <c r="ET136" s="24">
        <f t="shared" si="341"/>
        <v>0</v>
      </c>
      <c r="EU136" s="24" t="str">
        <f t="shared" si="246"/>
        <v/>
      </c>
      <c r="EV136" s="24">
        <f t="shared" si="342"/>
        <v>0</v>
      </c>
      <c r="EW136" s="24" t="str">
        <f t="shared" si="343"/>
        <v/>
      </c>
      <c r="EX136" s="24" t="str">
        <f t="shared" si="344"/>
        <v/>
      </c>
      <c r="EZ136" s="24">
        <f t="shared" si="345"/>
        <v>3.0092592592591977E-5</v>
      </c>
      <c r="FA136" s="24">
        <f t="shared" si="346"/>
        <v>3.0092592592592593E-5</v>
      </c>
      <c r="FB136" s="40">
        <f t="shared" si="347"/>
        <v>5.3277694755937688E-14</v>
      </c>
      <c r="FD136" s="24">
        <f>IF(R136&gt;0,R136-P136,"")</f>
        <v>7.6851851851904296E-6</v>
      </c>
      <c r="FE136" s="24">
        <f t="shared" si="349"/>
        <v>2.175925925933242E-6</v>
      </c>
      <c r="FG136" s="49">
        <f>K136</f>
        <v>1</v>
      </c>
      <c r="FH136" s="8">
        <f>C136</f>
        <v>2.6</v>
      </c>
      <c r="FI136" s="49">
        <f>L136</f>
        <v>0</v>
      </c>
      <c r="FJ136" s="49">
        <f t="shared" si="241"/>
        <v>1</v>
      </c>
      <c r="FK136" s="49">
        <f t="shared" si="241"/>
        <v>3</v>
      </c>
      <c r="FL136" s="51">
        <f t="shared" si="350"/>
        <v>0.66400000000045312</v>
      </c>
      <c r="FM136" s="49">
        <f t="shared" si="237"/>
        <v>0</v>
      </c>
      <c r="FN136" s="49">
        <f t="shared" si="237"/>
        <v>2</v>
      </c>
      <c r="FO136" s="51">
        <f t="shared" si="248"/>
        <v>1.7489999999997674</v>
      </c>
      <c r="FP136" s="51">
        <f t="shared" si="248"/>
        <v>0.8744999999998837</v>
      </c>
      <c r="FQ136" s="51">
        <f t="shared" si="248"/>
        <v>1.6819999999996282</v>
      </c>
      <c r="FR136" s="51">
        <f t="shared" si="248"/>
        <v>1.6819999999996282</v>
      </c>
      <c r="FS136" s="51">
        <f t="shared" si="248"/>
        <v>1.6819999999996282</v>
      </c>
      <c r="FT136" s="1">
        <f t="shared" si="238"/>
        <v>0</v>
      </c>
      <c r="FU136" s="1">
        <f t="shared" si="238"/>
        <v>1</v>
      </c>
      <c r="FV136" s="51">
        <f t="shared" si="251"/>
        <v>0.18699999999972627</v>
      </c>
      <c r="FW136" s="51">
        <f t="shared" si="251"/>
        <v>0.18699999999972627</v>
      </c>
      <c r="FX136" s="51">
        <f t="shared" si="251"/>
        <v>0.18699999999972627</v>
      </c>
      <c r="FY136" s="51">
        <f t="shared" si="251"/>
        <v>0.18699999999972627</v>
      </c>
      <c r="FZ136" s="51">
        <f t="shared" si="251"/>
        <v>0.18699999999972627</v>
      </c>
      <c r="GA136" s="1">
        <f t="shared" si="239"/>
        <v>1</v>
      </c>
      <c r="GB136" s="1">
        <f t="shared" si="239"/>
        <v>1</v>
      </c>
      <c r="GC136" s="51">
        <f t="shared" si="249"/>
        <v>0.66400000000045312</v>
      </c>
      <c r="GD136" s="51">
        <f t="shared" si="249"/>
        <v>0.66400000000045312</v>
      </c>
      <c r="GE136" s="51">
        <f t="shared" si="249"/>
        <v>0.66400000000045312</v>
      </c>
      <c r="GF136" s="51">
        <f t="shared" si="249"/>
        <v>0.66400000000045312</v>
      </c>
      <c r="GG136" s="51" t="str">
        <f t="shared" si="249"/>
        <v/>
      </c>
      <c r="GH136" s="1">
        <f t="shared" si="240"/>
        <v>0</v>
      </c>
      <c r="GI136" s="1">
        <f t="shared" si="240"/>
        <v>0</v>
      </c>
      <c r="GJ136" s="40">
        <f t="shared" si="250"/>
        <v>0</v>
      </c>
      <c r="GK136" s="40" t="str">
        <f t="shared" si="250"/>
        <v/>
      </c>
      <c r="GL136" s="40">
        <f t="shared" si="250"/>
        <v>0</v>
      </c>
      <c r="GM136" s="40" t="str">
        <f t="shared" si="250"/>
        <v/>
      </c>
      <c r="GN136" s="40" t="str">
        <f t="shared" si="250"/>
        <v/>
      </c>
    </row>
    <row r="137" spans="1:196" x14ac:dyDescent="0.25">
      <c r="A137">
        <v>3</v>
      </c>
      <c r="B137">
        <v>0</v>
      </c>
      <c r="C137">
        <v>5.0999999999999996</v>
      </c>
      <c r="D137" s="11">
        <f t="shared" si="242"/>
        <v>5.9027777777777773E-5</v>
      </c>
      <c r="E137" s="11">
        <f t="shared" si="254"/>
        <v>6.9444444444444444E-5</v>
      </c>
      <c r="F137" s="1">
        <v>3</v>
      </c>
      <c r="G137" s="1" t="s">
        <v>288</v>
      </c>
      <c r="H137" s="1">
        <v>17</v>
      </c>
      <c r="J137" s="1" t="s">
        <v>293</v>
      </c>
      <c r="K137" s="23">
        <f t="shared" si="255"/>
        <v>0</v>
      </c>
      <c r="L137" s="23"/>
      <c r="M137" s="6"/>
      <c r="N137" s="6"/>
      <c r="O137" s="57"/>
      <c r="P137" s="4"/>
      <c r="Q137" s="4"/>
      <c r="R137" s="4"/>
      <c r="S137" s="4"/>
      <c r="T137" s="16"/>
      <c r="U137" s="4"/>
      <c r="V137" s="4"/>
      <c r="W137" s="16"/>
      <c r="X137" s="4"/>
      <c r="Y137" s="4"/>
      <c r="Z137" s="16"/>
      <c r="AA137" s="4"/>
      <c r="AB137" s="4"/>
      <c r="AC137" s="16"/>
      <c r="AD137" s="4"/>
      <c r="AE137" s="4"/>
      <c r="AF137" s="4"/>
      <c r="AG137" s="4"/>
      <c r="AH137" s="4"/>
      <c r="AI137" s="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F137" s="24"/>
      <c r="CG137" s="24"/>
      <c r="CH137" s="24"/>
      <c r="CI137" s="24"/>
      <c r="CJ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DB137" s="24"/>
      <c r="DC137" s="24"/>
      <c r="DD137" s="24"/>
      <c r="DE137" s="24"/>
      <c r="DF137" s="24"/>
      <c r="DI137" s="24"/>
      <c r="DJ137" s="24"/>
      <c r="DK137" s="24"/>
      <c r="DL137" s="24"/>
      <c r="DM137" s="24"/>
      <c r="DN137" s="24"/>
      <c r="DO137" s="24"/>
      <c r="DP137" s="24"/>
      <c r="DQ137" s="24"/>
      <c r="DR137" s="24"/>
      <c r="DS137" s="24"/>
      <c r="DT137" s="24"/>
      <c r="DU137" s="24"/>
      <c r="DX137" s="24"/>
      <c r="DY137" s="24"/>
      <c r="DZ137" s="24"/>
      <c r="EA137" s="24"/>
      <c r="EB137" s="24"/>
      <c r="EE137" s="24"/>
      <c r="EF137" s="24"/>
      <c r="EG137" s="24"/>
      <c r="EH137" s="24"/>
      <c r="EI137" s="24"/>
      <c r="EJ137" s="24"/>
      <c r="EK137" s="24"/>
      <c r="EL137" s="24"/>
      <c r="EM137" s="24"/>
      <c r="EN137" s="24"/>
      <c r="EO137" s="24"/>
      <c r="EP137" s="24"/>
      <c r="EQ137" s="24"/>
      <c r="ET137" s="24"/>
      <c r="EU137" s="24"/>
      <c r="EV137" s="24"/>
      <c r="EW137" s="24"/>
      <c r="EX137" s="24"/>
      <c r="EZ137" s="24"/>
      <c r="FA137" s="24"/>
      <c r="FB137" s="40"/>
      <c r="FD137" s="24"/>
      <c r="FE137" s="24"/>
      <c r="FG137" s="49"/>
      <c r="FH137" s="8"/>
      <c r="FI137" s="49"/>
      <c r="FJ137" s="49"/>
      <c r="FK137" s="49"/>
      <c r="FL137" s="51"/>
      <c r="FM137" s="49"/>
      <c r="FN137" s="49"/>
      <c r="FO137" s="51"/>
      <c r="FP137" s="51"/>
      <c r="FQ137" s="51"/>
      <c r="FR137" s="51"/>
      <c r="FS137" s="51"/>
      <c r="FV137" s="51"/>
      <c r="FW137" s="51"/>
      <c r="FX137" s="51"/>
      <c r="FY137" s="51"/>
      <c r="FZ137" s="51"/>
      <c r="GC137" s="51"/>
      <c r="GD137" s="51"/>
      <c r="GE137" s="51"/>
      <c r="GF137" s="51"/>
      <c r="GG137" s="51"/>
      <c r="GJ137" s="40"/>
      <c r="GK137" s="40"/>
      <c r="GL137" s="40"/>
      <c r="GM137" s="40"/>
      <c r="GN137" s="40"/>
    </row>
    <row r="138" spans="1:196" hidden="1" x14ac:dyDescent="0.25">
      <c r="A138">
        <v>3</v>
      </c>
      <c r="B138">
        <v>0</v>
      </c>
      <c r="C138">
        <v>2.6</v>
      </c>
      <c r="D138" s="11">
        <f t="shared" si="242"/>
        <v>3.3173043981481486E-2</v>
      </c>
      <c r="E138" s="11">
        <f t="shared" si="254"/>
        <v>3.3212395833333332E-2</v>
      </c>
      <c r="F138" s="1">
        <v>3</v>
      </c>
      <c r="G138" s="1" t="s">
        <v>288</v>
      </c>
      <c r="H138" s="1">
        <v>18</v>
      </c>
      <c r="J138" s="1"/>
      <c r="K138" s="23">
        <f t="shared" si="255"/>
        <v>1</v>
      </c>
      <c r="L138" s="23">
        <f t="shared" si="256"/>
        <v>0</v>
      </c>
      <c r="M138" s="6">
        <f t="shared" si="257"/>
        <v>0</v>
      </c>
      <c r="N138" s="6">
        <f t="shared" si="258"/>
        <v>0</v>
      </c>
      <c r="O138" s="57">
        <f t="shared" si="259"/>
        <v>0</v>
      </c>
      <c r="P138" s="4">
        <v>3.314295138888889E-2</v>
      </c>
      <c r="Q138" s="4">
        <v>3.3149641203703707E-2</v>
      </c>
      <c r="R138" s="4">
        <v>3.3150034722222221E-2</v>
      </c>
      <c r="S138" s="4">
        <v>3.3171284722222222E-2</v>
      </c>
      <c r="T138" s="16">
        <v>3.3150034722222221E-2</v>
      </c>
      <c r="U138" s="4">
        <v>3.3171284722222222E-2</v>
      </c>
      <c r="V138" s="4"/>
      <c r="W138" s="16"/>
      <c r="X138" s="4"/>
      <c r="Y138" s="4"/>
      <c r="Z138" s="16"/>
      <c r="AA138" s="4"/>
      <c r="AB138" s="4"/>
      <c r="AC138" s="16"/>
      <c r="AD138" s="4"/>
      <c r="AE138" s="4"/>
      <c r="AF138" s="4">
        <v>3.3173449074074074E-2</v>
      </c>
      <c r="AG138" s="4">
        <f t="shared" si="260"/>
        <v>3.3173043981481486E-2</v>
      </c>
      <c r="AH138" s="4" t="str">
        <f t="shared" si="261"/>
        <v>TO</v>
      </c>
      <c r="AI138" s="4" t="str">
        <f t="shared" si="252"/>
        <v/>
      </c>
      <c r="AJ138" s="1" t="s">
        <v>282</v>
      </c>
      <c r="AK138" s="17" t="s">
        <v>280</v>
      </c>
      <c r="AL138" s="1" t="s">
        <v>286</v>
      </c>
      <c r="AW138" s="1" t="str">
        <f t="shared" si="262"/>
        <v>street</v>
      </c>
      <c r="AY138" s="1">
        <f t="shared" si="263"/>
        <v>1</v>
      </c>
      <c r="AZ138" s="1">
        <f t="shared" si="253"/>
        <v>2</v>
      </c>
      <c r="BA138" s="1">
        <f t="shared" si="264"/>
        <v>2</v>
      </c>
      <c r="BB138" s="1">
        <f t="shared" si="265"/>
        <v>0</v>
      </c>
      <c r="BC138" s="24">
        <f t="shared" si="266"/>
        <v>7.0833333333311654E-6</v>
      </c>
      <c r="BD138" s="24">
        <f t="shared" si="243"/>
        <v>2.1250000000000435E-5</v>
      </c>
      <c r="BE138" s="24" t="str">
        <f t="shared" si="243"/>
        <v/>
      </c>
      <c r="BF138" s="24" t="str">
        <f t="shared" si="243"/>
        <v/>
      </c>
      <c r="BG138" s="24" t="str">
        <f t="shared" si="243"/>
        <v/>
      </c>
      <c r="BH138" s="24" t="str">
        <f t="shared" si="243"/>
        <v/>
      </c>
      <c r="BI138" s="24" t="str">
        <f t="shared" si="243"/>
        <v/>
      </c>
      <c r="BJ138" s="24" t="str">
        <f t="shared" si="243"/>
        <v/>
      </c>
      <c r="BK138" s="24" t="str">
        <f t="shared" si="243"/>
        <v/>
      </c>
      <c r="BL138" s="24" t="str">
        <f t="shared" si="247"/>
        <v/>
      </c>
      <c r="BM138" s="24" t="str">
        <f t="shared" si="247"/>
        <v/>
      </c>
      <c r="BN138" s="24" t="str">
        <f t="shared" si="247"/>
        <v/>
      </c>
      <c r="BO138" s="24">
        <f t="shared" si="267"/>
        <v>1.7592592592638456E-6</v>
      </c>
      <c r="BQ138" s="24" t="str">
        <f t="shared" si="268"/>
        <v/>
      </c>
      <c r="BR138" s="24">
        <f t="shared" si="269"/>
        <v>2.1250000000000435E-5</v>
      </c>
      <c r="BS138" s="24" t="str">
        <f t="shared" si="270"/>
        <v/>
      </c>
      <c r="BT138" s="24" t="str">
        <f t="shared" si="271"/>
        <v/>
      </c>
      <c r="BU138" s="24" t="str">
        <f t="shared" si="272"/>
        <v/>
      </c>
      <c r="BV138" s="24" t="str">
        <f t="shared" si="273"/>
        <v/>
      </c>
      <c r="BW138" s="24" t="str">
        <f t="shared" si="274"/>
        <v/>
      </c>
      <c r="BX138" s="24" t="str">
        <f t="shared" si="275"/>
        <v/>
      </c>
      <c r="BY138" s="24" t="str">
        <f t="shared" si="276"/>
        <v/>
      </c>
      <c r="BZ138" s="24" t="str">
        <f t="shared" si="277"/>
        <v/>
      </c>
      <c r="CA138" s="24" t="str">
        <f t="shared" si="278"/>
        <v/>
      </c>
      <c r="CB138" s="24" t="str">
        <f t="shared" si="279"/>
        <v/>
      </c>
      <c r="CC138" s="24" t="str">
        <f t="shared" si="280"/>
        <v/>
      </c>
      <c r="CD138" s="1">
        <f t="shared" si="281"/>
        <v>0</v>
      </c>
      <c r="CE138" s="1">
        <f t="shared" si="282"/>
        <v>1</v>
      </c>
      <c r="CF138" s="24">
        <f t="shared" si="283"/>
        <v>2.1250000000000435E-5</v>
      </c>
      <c r="CG138" s="24">
        <f t="shared" si="284"/>
        <v>2.1250000000000435E-5</v>
      </c>
      <c r="CH138" s="24">
        <f t="shared" si="285"/>
        <v>2.1250000000000435E-5</v>
      </c>
      <c r="CI138" s="24">
        <f t="shared" si="286"/>
        <v>2.1250000000000435E-5</v>
      </c>
      <c r="CJ138" s="24">
        <f t="shared" si="287"/>
        <v>2.1250000000000435E-5</v>
      </c>
      <c r="CM138" s="24" t="str">
        <f t="shared" si="288"/>
        <v/>
      </c>
      <c r="CN138" s="24" t="str">
        <f t="shared" si="289"/>
        <v/>
      </c>
      <c r="CO138" s="24" t="str">
        <f t="shared" si="290"/>
        <v/>
      </c>
      <c r="CP138" s="24" t="str">
        <f t="shared" si="291"/>
        <v/>
      </c>
      <c r="CQ138" s="24" t="str">
        <f t="shared" si="292"/>
        <v/>
      </c>
      <c r="CR138" s="24" t="str">
        <f t="shared" si="293"/>
        <v/>
      </c>
      <c r="CS138" s="24" t="str">
        <f t="shared" si="294"/>
        <v/>
      </c>
      <c r="CT138" s="24" t="str">
        <f t="shared" si="295"/>
        <v/>
      </c>
      <c r="CU138" s="24" t="str">
        <f t="shared" si="296"/>
        <v/>
      </c>
      <c r="CV138" s="24" t="str">
        <f t="shared" si="297"/>
        <v/>
      </c>
      <c r="CW138" s="24" t="str">
        <f t="shared" si="298"/>
        <v/>
      </c>
      <c r="CX138" s="24" t="str">
        <f t="shared" si="299"/>
        <v/>
      </c>
      <c r="CY138" s="24">
        <f t="shared" si="300"/>
        <v>1.7592592592638456E-6</v>
      </c>
      <c r="CZ138" s="1">
        <f t="shared" si="301"/>
        <v>0</v>
      </c>
      <c r="DA138" s="1">
        <f t="shared" si="302"/>
        <v>1</v>
      </c>
      <c r="DB138" s="24">
        <f t="shared" si="303"/>
        <v>1.7592592592638456E-6</v>
      </c>
      <c r="DC138" s="24">
        <f t="shared" si="244"/>
        <v>1.7592592592638456E-6</v>
      </c>
      <c r="DD138" s="24">
        <f t="shared" si="304"/>
        <v>1.7592592592638456E-6</v>
      </c>
      <c r="DE138" s="24">
        <f t="shared" si="305"/>
        <v>1.7592592592638456E-6</v>
      </c>
      <c r="DF138" s="24">
        <f t="shared" si="306"/>
        <v>1.7592592592638456E-6</v>
      </c>
      <c r="DI138" s="24">
        <f t="shared" si="307"/>
        <v>7.0833333333311654E-6</v>
      </c>
      <c r="DJ138" s="24" t="str">
        <f t="shared" si="308"/>
        <v/>
      </c>
      <c r="DK138" s="24" t="str">
        <f t="shared" si="309"/>
        <v/>
      </c>
      <c r="DL138" s="24" t="str">
        <f t="shared" si="310"/>
        <v/>
      </c>
      <c r="DM138" s="24" t="str">
        <f t="shared" si="311"/>
        <v/>
      </c>
      <c r="DN138" s="24" t="str">
        <f t="shared" si="312"/>
        <v/>
      </c>
      <c r="DO138" s="24" t="str">
        <f t="shared" si="313"/>
        <v/>
      </c>
      <c r="DP138" s="24" t="str">
        <f t="shared" si="314"/>
        <v/>
      </c>
      <c r="DQ138" s="24" t="str">
        <f t="shared" si="315"/>
        <v/>
      </c>
      <c r="DR138" s="24" t="str">
        <f t="shared" si="316"/>
        <v/>
      </c>
      <c r="DS138" s="24" t="str">
        <f t="shared" si="317"/>
        <v/>
      </c>
      <c r="DT138" s="24" t="str">
        <f t="shared" si="318"/>
        <v/>
      </c>
      <c r="DU138" s="24" t="str">
        <f t="shared" si="319"/>
        <v/>
      </c>
      <c r="DV138" s="1">
        <f t="shared" si="320"/>
        <v>1</v>
      </c>
      <c r="DW138" s="1">
        <f t="shared" si="321"/>
        <v>1</v>
      </c>
      <c r="DX138" s="24">
        <f t="shared" si="322"/>
        <v>7.0833333333311654E-6</v>
      </c>
      <c r="DY138" s="24">
        <f t="shared" si="245"/>
        <v>7.0833333333311654E-6</v>
      </c>
      <c r="DZ138" s="24">
        <f t="shared" si="323"/>
        <v>7.0833333333311654E-6</v>
      </c>
      <c r="EA138" s="24">
        <f t="shared" si="324"/>
        <v>7.0833333333311654E-6</v>
      </c>
      <c r="EB138" s="24" t="str">
        <f t="shared" si="325"/>
        <v/>
      </c>
      <c r="EE138" s="24" t="str">
        <f t="shared" si="326"/>
        <v/>
      </c>
      <c r="EF138" s="24" t="str">
        <f t="shared" si="327"/>
        <v/>
      </c>
      <c r="EG138" s="24" t="str">
        <f t="shared" si="328"/>
        <v/>
      </c>
      <c r="EH138" s="24" t="str">
        <f t="shared" si="329"/>
        <v/>
      </c>
      <c r="EI138" s="24" t="str">
        <f t="shared" si="330"/>
        <v/>
      </c>
      <c r="EJ138" s="24" t="str">
        <f t="shared" si="331"/>
        <v/>
      </c>
      <c r="EK138" s="24" t="str">
        <f t="shared" si="332"/>
        <v/>
      </c>
      <c r="EL138" s="24" t="str">
        <f t="shared" si="333"/>
        <v/>
      </c>
      <c r="EM138" s="24" t="str">
        <f t="shared" si="334"/>
        <v/>
      </c>
      <c r="EN138" s="24" t="str">
        <f t="shared" si="335"/>
        <v/>
      </c>
      <c r="EO138" s="24" t="str">
        <f t="shared" si="336"/>
        <v/>
      </c>
      <c r="EP138" s="24" t="str">
        <f t="shared" si="337"/>
        <v/>
      </c>
      <c r="EQ138" s="24" t="str">
        <f t="shared" si="338"/>
        <v/>
      </c>
      <c r="ER138" s="1">
        <f t="shared" si="339"/>
        <v>0</v>
      </c>
      <c r="ES138" s="1">
        <f t="shared" si="340"/>
        <v>0</v>
      </c>
      <c r="ET138" s="24">
        <f t="shared" si="341"/>
        <v>0</v>
      </c>
      <c r="EU138" s="24" t="str">
        <f t="shared" si="246"/>
        <v/>
      </c>
      <c r="EV138" s="24">
        <f t="shared" si="342"/>
        <v>0</v>
      </c>
      <c r="EW138" s="24" t="str">
        <f t="shared" si="343"/>
        <v/>
      </c>
      <c r="EX138" s="24" t="str">
        <f t="shared" si="344"/>
        <v/>
      </c>
      <c r="EZ138" s="24">
        <f t="shared" si="345"/>
        <v>3.0092592592595446E-5</v>
      </c>
      <c r="FA138" s="24">
        <f t="shared" si="346"/>
        <v>3.0092592592592593E-5</v>
      </c>
      <c r="FB138" s="40">
        <f t="shared" si="347"/>
        <v>-2.4648252189285458E-13</v>
      </c>
      <c r="FD138" s="24">
        <f t="shared" si="348"/>
        <v>7.0833333333311654E-6</v>
      </c>
      <c r="FE138" s="24">
        <f t="shared" si="349"/>
        <v>3.9351851851415764E-7</v>
      </c>
      <c r="FG138" s="49">
        <f>K138</f>
        <v>1</v>
      </c>
      <c r="FH138" s="8">
        <f>C138</f>
        <v>2.6</v>
      </c>
      <c r="FI138" s="49">
        <f>L138</f>
        <v>0</v>
      </c>
      <c r="FJ138" s="49">
        <f t="shared" si="241"/>
        <v>1</v>
      </c>
      <c r="FK138" s="49">
        <f t="shared" si="241"/>
        <v>2</v>
      </c>
      <c r="FL138" s="51">
        <f t="shared" si="350"/>
        <v>0.61199999999981269</v>
      </c>
      <c r="FM138" s="49">
        <f t="shared" si="237"/>
        <v>0</v>
      </c>
      <c r="FN138" s="49">
        <f t="shared" si="237"/>
        <v>1</v>
      </c>
      <c r="FO138" s="51">
        <f t="shared" si="248"/>
        <v>1.8360000000000376</v>
      </c>
      <c r="FP138" s="51">
        <f t="shared" si="248"/>
        <v>1.8360000000000376</v>
      </c>
      <c r="FQ138" s="51">
        <f t="shared" si="248"/>
        <v>1.8360000000000376</v>
      </c>
      <c r="FR138" s="51">
        <f t="shared" si="248"/>
        <v>1.8360000000000376</v>
      </c>
      <c r="FS138" s="51">
        <f t="shared" si="248"/>
        <v>1.8360000000000376</v>
      </c>
      <c r="FT138" s="1">
        <f t="shared" si="238"/>
        <v>0</v>
      </c>
      <c r="FU138" s="1">
        <f t="shared" si="238"/>
        <v>1</v>
      </c>
      <c r="FV138" s="51">
        <f t="shared" si="251"/>
        <v>0.15200000000039626</v>
      </c>
      <c r="FW138" s="51">
        <f t="shared" si="251"/>
        <v>0.15200000000039626</v>
      </c>
      <c r="FX138" s="51">
        <f t="shared" si="251"/>
        <v>0.15200000000039626</v>
      </c>
      <c r="FY138" s="51">
        <f t="shared" si="251"/>
        <v>0.15200000000039626</v>
      </c>
      <c r="FZ138" s="51">
        <f t="shared" si="251"/>
        <v>0.15200000000039626</v>
      </c>
      <c r="GA138" s="1">
        <f t="shared" si="239"/>
        <v>1</v>
      </c>
      <c r="GB138" s="1">
        <f t="shared" si="239"/>
        <v>1</v>
      </c>
      <c r="GC138" s="51">
        <f t="shared" si="249"/>
        <v>0.61199999999981269</v>
      </c>
      <c r="GD138" s="51">
        <f t="shared" si="249"/>
        <v>0.61199999999981269</v>
      </c>
      <c r="GE138" s="51">
        <f t="shared" si="249"/>
        <v>0.61199999999981269</v>
      </c>
      <c r="GF138" s="51">
        <f t="shared" si="249"/>
        <v>0.61199999999981269</v>
      </c>
      <c r="GG138" s="51" t="str">
        <f t="shared" si="249"/>
        <v/>
      </c>
      <c r="GH138" s="1">
        <f t="shared" si="240"/>
        <v>0</v>
      </c>
      <c r="GI138" s="1">
        <f t="shared" si="240"/>
        <v>0</v>
      </c>
      <c r="GJ138" s="40">
        <f t="shared" si="250"/>
        <v>0</v>
      </c>
      <c r="GK138" s="40" t="str">
        <f t="shared" si="250"/>
        <v/>
      </c>
      <c r="GL138" s="40">
        <f t="shared" si="250"/>
        <v>0</v>
      </c>
      <c r="GM138" s="40" t="str">
        <f t="shared" si="250"/>
        <v/>
      </c>
      <c r="GN138" s="40" t="str">
        <f t="shared" si="250"/>
        <v/>
      </c>
    </row>
    <row r="139" spans="1:196" hidden="1" x14ac:dyDescent="0.25">
      <c r="A139">
        <v>3</v>
      </c>
      <c r="B139">
        <v>0</v>
      </c>
      <c r="C139">
        <v>1.8</v>
      </c>
      <c r="D139" s="11">
        <f t="shared" si="242"/>
        <v>2.9195462962962965E-2</v>
      </c>
      <c r="E139" s="11">
        <f t="shared" si="254"/>
        <v>2.9244074074074075E-2</v>
      </c>
      <c r="F139" s="1">
        <v>3</v>
      </c>
      <c r="G139" s="1" t="s">
        <v>288</v>
      </c>
      <c r="H139" s="1">
        <v>19</v>
      </c>
      <c r="J139" s="1"/>
      <c r="K139" s="23">
        <f t="shared" si="255"/>
        <v>1</v>
      </c>
      <c r="L139" s="23">
        <f t="shared" si="256"/>
        <v>0</v>
      </c>
      <c r="M139" s="6">
        <f t="shared" si="257"/>
        <v>0</v>
      </c>
      <c r="N139" s="6">
        <f t="shared" si="258"/>
        <v>0</v>
      </c>
      <c r="O139" s="57">
        <f t="shared" si="259"/>
        <v>1</v>
      </c>
      <c r="P139" s="4">
        <v>2.917462962962963E-2</v>
      </c>
      <c r="Q139" s="4">
        <v>2.9180138888888887E-2</v>
      </c>
      <c r="R139" s="4">
        <v>2.918131944444444E-2</v>
      </c>
      <c r="S139" s="4"/>
      <c r="T139" s="16">
        <v>2.918131944444444E-2</v>
      </c>
      <c r="U139" s="4"/>
      <c r="V139" s="4"/>
      <c r="W139" s="16"/>
      <c r="X139" s="4"/>
      <c r="Y139" s="4"/>
      <c r="Z139" s="16"/>
      <c r="AA139" s="4"/>
      <c r="AB139" s="4"/>
      <c r="AC139" s="16"/>
      <c r="AD139" s="4"/>
      <c r="AE139" s="4"/>
      <c r="AF139" s="4">
        <v>2.9196620370370366E-2</v>
      </c>
      <c r="AG139" s="4">
        <f t="shared" si="260"/>
        <v>2.9195462962962965E-2</v>
      </c>
      <c r="AH139" s="4" t="str">
        <f t="shared" si="261"/>
        <v>TO</v>
      </c>
      <c r="AI139" s="4" t="str">
        <f t="shared" si="252"/>
        <v/>
      </c>
      <c r="AJ139" s="1" t="s">
        <v>286</v>
      </c>
      <c r="AK139" s="17" t="s">
        <v>280</v>
      </c>
      <c r="AW139" s="1" t="str">
        <f t="shared" si="262"/>
        <v>ic</v>
      </c>
      <c r="AY139" s="1">
        <f t="shared" si="263"/>
        <v>1</v>
      </c>
      <c r="AZ139" s="1">
        <f t="shared" si="253"/>
        <v>1</v>
      </c>
      <c r="BA139" s="1">
        <f t="shared" si="264"/>
        <v>1</v>
      </c>
      <c r="BB139" s="1">
        <f t="shared" si="265"/>
        <v>0</v>
      </c>
      <c r="BC139" s="24">
        <f t="shared" si="266"/>
        <v>6.6898148148100689E-6</v>
      </c>
      <c r="BD139" s="24" t="str">
        <f t="shared" si="243"/>
        <v/>
      </c>
      <c r="BE139" s="24" t="str">
        <f t="shared" si="243"/>
        <v/>
      </c>
      <c r="BF139" s="24" t="str">
        <f t="shared" si="243"/>
        <v/>
      </c>
      <c r="BG139" s="24" t="str">
        <f t="shared" si="243"/>
        <v/>
      </c>
      <c r="BH139" s="24" t="str">
        <f t="shared" si="243"/>
        <v/>
      </c>
      <c r="BI139" s="24" t="str">
        <f t="shared" si="243"/>
        <v/>
      </c>
      <c r="BJ139" s="24" t="str">
        <f t="shared" si="243"/>
        <v/>
      </c>
      <c r="BK139" s="24" t="str">
        <f t="shared" si="243"/>
        <v/>
      </c>
      <c r="BL139" s="24" t="str">
        <f t="shared" si="247"/>
        <v/>
      </c>
      <c r="BM139" s="24" t="str">
        <f t="shared" si="247"/>
        <v/>
      </c>
      <c r="BN139" s="24" t="str">
        <f t="shared" si="247"/>
        <v/>
      </c>
      <c r="BO139" s="24">
        <f t="shared" si="267"/>
        <v>1.4143518518524439E-5</v>
      </c>
      <c r="BQ139" s="24" t="str">
        <f t="shared" si="268"/>
        <v/>
      </c>
      <c r="BR139" s="24" t="str">
        <f t="shared" si="269"/>
        <v/>
      </c>
      <c r="BS139" s="24" t="str">
        <f t="shared" si="270"/>
        <v/>
      </c>
      <c r="BT139" s="24" t="str">
        <f t="shared" si="271"/>
        <v/>
      </c>
      <c r="BU139" s="24" t="str">
        <f t="shared" si="272"/>
        <v/>
      </c>
      <c r="BV139" s="24" t="str">
        <f t="shared" si="273"/>
        <v/>
      </c>
      <c r="BW139" s="24" t="str">
        <f t="shared" si="274"/>
        <v/>
      </c>
      <c r="BX139" s="24" t="str">
        <f t="shared" si="275"/>
        <v/>
      </c>
      <c r="BY139" s="24" t="str">
        <f t="shared" si="276"/>
        <v/>
      </c>
      <c r="BZ139" s="24" t="str">
        <f t="shared" si="277"/>
        <v/>
      </c>
      <c r="CA139" s="24" t="str">
        <f t="shared" si="278"/>
        <v/>
      </c>
      <c r="CB139" s="24" t="str">
        <f t="shared" si="279"/>
        <v/>
      </c>
      <c r="CC139" s="24">
        <f t="shared" si="280"/>
        <v>1.4143518518524439E-5</v>
      </c>
      <c r="CD139" s="1">
        <f t="shared" si="281"/>
        <v>0</v>
      </c>
      <c r="CE139" s="1">
        <f t="shared" si="282"/>
        <v>1</v>
      </c>
      <c r="CF139" s="24">
        <f t="shared" si="283"/>
        <v>1.4143518518524439E-5</v>
      </c>
      <c r="CG139" s="24">
        <f t="shared" si="284"/>
        <v>1.4143518518524439E-5</v>
      </c>
      <c r="CH139" s="24">
        <f t="shared" si="285"/>
        <v>1.4143518518524439E-5</v>
      </c>
      <c r="CI139" s="24">
        <f t="shared" si="286"/>
        <v>1.4143518518524439E-5</v>
      </c>
      <c r="CJ139" s="24">
        <f t="shared" si="287"/>
        <v>1.4143518518524439E-5</v>
      </c>
      <c r="CM139" s="24">
        <f t="shared" si="288"/>
        <v>6.6898148148100689E-6</v>
      </c>
      <c r="CN139" s="24" t="str">
        <f t="shared" si="289"/>
        <v/>
      </c>
      <c r="CO139" s="24" t="str">
        <f t="shared" si="290"/>
        <v/>
      </c>
      <c r="CP139" s="24" t="str">
        <f t="shared" si="291"/>
        <v/>
      </c>
      <c r="CQ139" s="24" t="str">
        <f t="shared" si="292"/>
        <v/>
      </c>
      <c r="CR139" s="24" t="str">
        <f t="shared" si="293"/>
        <v/>
      </c>
      <c r="CS139" s="24" t="str">
        <f t="shared" si="294"/>
        <v/>
      </c>
      <c r="CT139" s="24" t="str">
        <f t="shared" si="295"/>
        <v/>
      </c>
      <c r="CU139" s="24" t="str">
        <f t="shared" si="296"/>
        <v/>
      </c>
      <c r="CV139" s="24" t="str">
        <f t="shared" si="297"/>
        <v/>
      </c>
      <c r="CW139" s="24" t="str">
        <f t="shared" si="298"/>
        <v/>
      </c>
      <c r="CX139" s="24" t="str">
        <f t="shared" si="299"/>
        <v/>
      </c>
      <c r="CY139" s="24" t="str">
        <f t="shared" si="300"/>
        <v/>
      </c>
      <c r="CZ139" s="1">
        <f t="shared" si="301"/>
        <v>1</v>
      </c>
      <c r="DA139" s="1">
        <f t="shared" si="302"/>
        <v>1</v>
      </c>
      <c r="DB139" s="24">
        <f t="shared" si="303"/>
        <v>6.6898148148100689E-6</v>
      </c>
      <c r="DC139" s="24">
        <f t="shared" si="244"/>
        <v>6.6898148148100689E-6</v>
      </c>
      <c r="DD139" s="24">
        <f t="shared" si="304"/>
        <v>6.6898148148100689E-6</v>
      </c>
      <c r="DE139" s="24">
        <f t="shared" si="305"/>
        <v>6.6898148148100689E-6</v>
      </c>
      <c r="DF139" s="24" t="str">
        <f t="shared" si="306"/>
        <v/>
      </c>
      <c r="DI139" s="24" t="str">
        <f t="shared" si="307"/>
        <v/>
      </c>
      <c r="DJ139" s="24" t="str">
        <f t="shared" si="308"/>
        <v/>
      </c>
      <c r="DK139" s="24" t="str">
        <f t="shared" si="309"/>
        <v/>
      </c>
      <c r="DL139" s="24" t="str">
        <f t="shared" si="310"/>
        <v/>
      </c>
      <c r="DM139" s="24" t="str">
        <f t="shared" si="311"/>
        <v/>
      </c>
      <c r="DN139" s="24" t="str">
        <f t="shared" si="312"/>
        <v/>
      </c>
      <c r="DO139" s="24" t="str">
        <f t="shared" si="313"/>
        <v/>
      </c>
      <c r="DP139" s="24" t="str">
        <f t="shared" si="314"/>
        <v/>
      </c>
      <c r="DQ139" s="24" t="str">
        <f t="shared" si="315"/>
        <v/>
      </c>
      <c r="DR139" s="24" t="str">
        <f t="shared" si="316"/>
        <v/>
      </c>
      <c r="DS139" s="24" t="str">
        <f t="shared" si="317"/>
        <v/>
      </c>
      <c r="DT139" s="24" t="str">
        <f t="shared" si="318"/>
        <v/>
      </c>
      <c r="DU139" s="24" t="str">
        <f t="shared" si="319"/>
        <v/>
      </c>
      <c r="DV139" s="1">
        <f t="shared" si="320"/>
        <v>0</v>
      </c>
      <c r="DW139" s="1">
        <f t="shared" si="321"/>
        <v>0</v>
      </c>
      <c r="DX139" s="24">
        <f t="shared" si="322"/>
        <v>0</v>
      </c>
      <c r="DY139" s="24" t="str">
        <f t="shared" si="245"/>
        <v/>
      </c>
      <c r="DZ139" s="24">
        <f t="shared" si="323"/>
        <v>0</v>
      </c>
      <c r="EA139" s="24" t="str">
        <f t="shared" si="324"/>
        <v/>
      </c>
      <c r="EB139" s="24" t="str">
        <f t="shared" si="325"/>
        <v/>
      </c>
      <c r="EE139" s="24" t="str">
        <f t="shared" si="326"/>
        <v/>
      </c>
      <c r="EF139" s="24" t="str">
        <f t="shared" si="327"/>
        <v/>
      </c>
      <c r="EG139" s="24" t="str">
        <f t="shared" si="328"/>
        <v/>
      </c>
      <c r="EH139" s="24" t="str">
        <f t="shared" si="329"/>
        <v/>
      </c>
      <c r="EI139" s="24" t="str">
        <f t="shared" si="330"/>
        <v/>
      </c>
      <c r="EJ139" s="24" t="str">
        <f t="shared" si="331"/>
        <v/>
      </c>
      <c r="EK139" s="24" t="str">
        <f t="shared" si="332"/>
        <v/>
      </c>
      <c r="EL139" s="24" t="str">
        <f t="shared" si="333"/>
        <v/>
      </c>
      <c r="EM139" s="24" t="str">
        <f t="shared" si="334"/>
        <v/>
      </c>
      <c r="EN139" s="24" t="str">
        <f t="shared" si="335"/>
        <v/>
      </c>
      <c r="EO139" s="24" t="str">
        <f t="shared" si="336"/>
        <v/>
      </c>
      <c r="EP139" s="24" t="str">
        <f t="shared" si="337"/>
        <v/>
      </c>
      <c r="EQ139" s="24" t="str">
        <f t="shared" si="338"/>
        <v/>
      </c>
      <c r="ER139" s="1">
        <f t="shared" si="339"/>
        <v>0</v>
      </c>
      <c r="ES139" s="1">
        <f t="shared" si="340"/>
        <v>0</v>
      </c>
      <c r="ET139" s="24">
        <f t="shared" si="341"/>
        <v>0</v>
      </c>
      <c r="EU139" s="24" t="str">
        <f t="shared" si="246"/>
        <v/>
      </c>
      <c r="EV139" s="24">
        <f t="shared" si="342"/>
        <v>0</v>
      </c>
      <c r="EW139" s="24" t="str">
        <f t="shared" si="343"/>
        <v/>
      </c>
      <c r="EX139" s="24" t="str">
        <f t="shared" si="344"/>
        <v/>
      </c>
      <c r="EZ139" s="24">
        <f t="shared" si="345"/>
        <v>2.0833333333334508E-5</v>
      </c>
      <c r="FA139" s="24">
        <f t="shared" si="346"/>
        <v>2.0833333333333333E-5</v>
      </c>
      <c r="FB139" s="40">
        <f t="shared" si="347"/>
        <v>-1.0157890154016691E-13</v>
      </c>
      <c r="FD139" s="24">
        <f t="shared" si="348"/>
        <v>6.6898148148100689E-6</v>
      </c>
      <c r="FE139" s="24">
        <f t="shared" si="349"/>
        <v>1.1805555555528813E-6</v>
      </c>
      <c r="FG139" s="49">
        <f>K139</f>
        <v>1</v>
      </c>
      <c r="FH139" s="8">
        <f>C139</f>
        <v>1.8</v>
      </c>
      <c r="FI139" s="49">
        <f>L139</f>
        <v>0</v>
      </c>
      <c r="FJ139" s="49">
        <f t="shared" si="241"/>
        <v>1</v>
      </c>
      <c r="FK139" s="49">
        <f t="shared" si="241"/>
        <v>1</v>
      </c>
      <c r="FL139" s="51">
        <f t="shared" si="350"/>
        <v>0.57799999999958995</v>
      </c>
      <c r="FM139" s="49">
        <f t="shared" si="237"/>
        <v>0</v>
      </c>
      <c r="FN139" s="49">
        <f t="shared" si="237"/>
        <v>1</v>
      </c>
      <c r="FO139" s="51">
        <f t="shared" si="248"/>
        <v>1.2220000000005116</v>
      </c>
      <c r="FP139" s="51">
        <f t="shared" si="248"/>
        <v>1.2220000000005116</v>
      </c>
      <c r="FQ139" s="51">
        <f t="shared" si="248"/>
        <v>1.2220000000005116</v>
      </c>
      <c r="FR139" s="51">
        <f t="shared" si="248"/>
        <v>1.2220000000005116</v>
      </c>
      <c r="FS139" s="51">
        <f t="shared" si="248"/>
        <v>1.2220000000005116</v>
      </c>
      <c r="FT139" s="1">
        <f t="shared" si="238"/>
        <v>1</v>
      </c>
      <c r="FU139" s="1">
        <f t="shared" si="238"/>
        <v>1</v>
      </c>
      <c r="FV139" s="51">
        <f t="shared" si="251"/>
        <v>0.57799999999958995</v>
      </c>
      <c r="FW139" s="51">
        <f t="shared" si="251"/>
        <v>0.57799999999958995</v>
      </c>
      <c r="FX139" s="51">
        <f t="shared" si="251"/>
        <v>0.57799999999958995</v>
      </c>
      <c r="FY139" s="51">
        <f t="shared" si="251"/>
        <v>0.57799999999958995</v>
      </c>
      <c r="FZ139" s="51" t="str">
        <f t="shared" si="251"/>
        <v/>
      </c>
      <c r="GA139" s="1">
        <f t="shared" si="239"/>
        <v>0</v>
      </c>
      <c r="GB139" s="1">
        <f t="shared" si="239"/>
        <v>0</v>
      </c>
      <c r="GC139" s="51">
        <f t="shared" si="249"/>
        <v>0</v>
      </c>
      <c r="GD139" s="51" t="str">
        <f t="shared" si="249"/>
        <v/>
      </c>
      <c r="GE139" s="51">
        <f t="shared" si="249"/>
        <v>0</v>
      </c>
      <c r="GF139" s="51" t="str">
        <f t="shared" si="249"/>
        <v/>
      </c>
      <c r="GG139" s="51" t="str">
        <f t="shared" si="249"/>
        <v/>
      </c>
      <c r="GH139" s="1">
        <f t="shared" si="240"/>
        <v>0</v>
      </c>
      <c r="GI139" s="1">
        <f t="shared" si="240"/>
        <v>0</v>
      </c>
      <c r="GJ139" s="40">
        <f t="shared" si="250"/>
        <v>0</v>
      </c>
      <c r="GK139" s="40" t="str">
        <f t="shared" si="250"/>
        <v/>
      </c>
      <c r="GL139" s="40">
        <f t="shared" si="250"/>
        <v>0</v>
      </c>
      <c r="GM139" s="40" t="str">
        <f t="shared" si="250"/>
        <v/>
      </c>
      <c r="GN139" s="40" t="str">
        <f t="shared" si="250"/>
        <v/>
      </c>
    </row>
    <row r="140" spans="1:196" hidden="1" x14ac:dyDescent="0.25">
      <c r="A140">
        <v>3</v>
      </c>
      <c r="B140">
        <v>0</v>
      </c>
      <c r="C140">
        <v>2.2000000000000002</v>
      </c>
      <c r="D140" s="11">
        <f t="shared" si="242"/>
        <v>2.4554293981481484E-2</v>
      </c>
      <c r="E140" s="11">
        <f t="shared" si="254"/>
        <v>2.4598275462962966E-2</v>
      </c>
      <c r="F140" s="1">
        <v>3</v>
      </c>
      <c r="G140" s="1" t="s">
        <v>288</v>
      </c>
      <c r="H140" s="1">
        <v>20</v>
      </c>
      <c r="J140" s="1"/>
      <c r="K140" s="23">
        <f t="shared" si="255"/>
        <v>1</v>
      </c>
      <c r="L140" s="23">
        <f t="shared" si="256"/>
        <v>0</v>
      </c>
      <c r="M140" s="6">
        <f t="shared" si="257"/>
        <v>0</v>
      </c>
      <c r="N140" s="6">
        <f t="shared" si="258"/>
        <v>0</v>
      </c>
      <c r="O140" s="57">
        <f t="shared" si="259"/>
        <v>0</v>
      </c>
      <c r="P140" s="4">
        <v>2.4528831018518521E-2</v>
      </c>
      <c r="Q140" s="4">
        <v>2.455224537037037E-2</v>
      </c>
      <c r="R140" s="4">
        <v>2.4553032407407405E-2</v>
      </c>
      <c r="S140" s="4">
        <v>2.4553425925925923E-2</v>
      </c>
      <c r="T140" s="16">
        <v>2.4535324074074074E-2</v>
      </c>
      <c r="U140" s="4">
        <v>2.4553032407407405E-2</v>
      </c>
      <c r="V140" s="4">
        <v>2.4553425925925923E-2</v>
      </c>
      <c r="W140" s="16"/>
      <c r="X140" s="4"/>
      <c r="Y140" s="4"/>
      <c r="Z140" s="16"/>
      <c r="AA140" s="4"/>
      <c r="AB140" s="4"/>
      <c r="AC140" s="16"/>
      <c r="AD140" s="4"/>
      <c r="AE140" s="4"/>
      <c r="AF140" s="4">
        <v>2.4554803240740743E-2</v>
      </c>
      <c r="AG140" s="4">
        <f t="shared" si="260"/>
        <v>2.4554293981481484E-2</v>
      </c>
      <c r="AH140" s="4" t="str">
        <f t="shared" si="261"/>
        <v>TO</v>
      </c>
      <c r="AI140" s="4" t="str">
        <f t="shared" si="252"/>
        <v/>
      </c>
      <c r="AJ140" s="1" t="s">
        <v>282</v>
      </c>
      <c r="AK140" s="17" t="s">
        <v>286</v>
      </c>
      <c r="AL140" s="1" t="s">
        <v>280</v>
      </c>
      <c r="AM140" s="28" t="s">
        <v>286</v>
      </c>
      <c r="AN140" s="27"/>
      <c r="AW140" s="1" t="str">
        <f t="shared" si="262"/>
        <v>street</v>
      </c>
      <c r="AY140" s="1">
        <f t="shared" si="263"/>
        <v>2</v>
      </c>
      <c r="AZ140" s="1">
        <f t="shared" si="253"/>
        <v>3</v>
      </c>
      <c r="BA140" s="1">
        <f t="shared" si="264"/>
        <v>3</v>
      </c>
      <c r="BB140" s="1">
        <f t="shared" si="265"/>
        <v>0</v>
      </c>
      <c r="BC140" s="24">
        <f t="shared" si="266"/>
        <v>6.4930555555529901E-6</v>
      </c>
      <c r="BD140" s="24">
        <f t="shared" si="243"/>
        <v>1.7708333333331383E-5</v>
      </c>
      <c r="BE140" s="24">
        <f t="shared" si="243"/>
        <v>3.9351851851762709E-7</v>
      </c>
      <c r="BF140" s="24" t="str">
        <f t="shared" si="243"/>
        <v/>
      </c>
      <c r="BG140" s="24" t="str">
        <f t="shared" si="243"/>
        <v/>
      </c>
      <c r="BH140" s="24" t="str">
        <f t="shared" si="243"/>
        <v/>
      </c>
      <c r="BI140" s="24" t="str">
        <f t="shared" si="243"/>
        <v/>
      </c>
      <c r="BJ140" s="24" t="str">
        <f t="shared" si="243"/>
        <v/>
      </c>
      <c r="BK140" s="24" t="str">
        <f t="shared" si="243"/>
        <v/>
      </c>
      <c r="BL140" s="24" t="str">
        <f t="shared" si="247"/>
        <v/>
      </c>
      <c r="BM140" s="24" t="str">
        <f t="shared" si="247"/>
        <v/>
      </c>
      <c r="BN140" s="24" t="str">
        <f t="shared" si="247"/>
        <v/>
      </c>
      <c r="BO140" s="24">
        <f t="shared" si="267"/>
        <v>8.6805555556124236E-7</v>
      </c>
      <c r="BQ140" s="24" t="str">
        <f t="shared" si="268"/>
        <v/>
      </c>
      <c r="BR140" s="24" t="str">
        <f t="shared" si="269"/>
        <v/>
      </c>
      <c r="BS140" s="24">
        <f t="shared" si="270"/>
        <v>3.9351851851762709E-7</v>
      </c>
      <c r="BT140" s="24" t="str">
        <f t="shared" si="271"/>
        <v/>
      </c>
      <c r="BU140" s="24" t="str">
        <f t="shared" si="272"/>
        <v/>
      </c>
      <c r="BV140" s="24" t="str">
        <f t="shared" si="273"/>
        <v/>
      </c>
      <c r="BW140" s="24" t="str">
        <f t="shared" si="274"/>
        <v/>
      </c>
      <c r="BX140" s="24" t="str">
        <f t="shared" si="275"/>
        <v/>
      </c>
      <c r="BY140" s="24" t="str">
        <f t="shared" si="276"/>
        <v/>
      </c>
      <c r="BZ140" s="24" t="str">
        <f t="shared" si="277"/>
        <v/>
      </c>
      <c r="CA140" s="24" t="str">
        <f t="shared" si="278"/>
        <v/>
      </c>
      <c r="CB140" s="24" t="str">
        <f t="shared" si="279"/>
        <v/>
      </c>
      <c r="CC140" s="24" t="str">
        <f t="shared" si="280"/>
        <v/>
      </c>
      <c r="CD140" s="1">
        <f t="shared" si="281"/>
        <v>0</v>
      </c>
      <c r="CE140" s="1">
        <f t="shared" si="282"/>
        <v>1</v>
      </c>
      <c r="CF140" s="24">
        <f t="shared" si="283"/>
        <v>3.9351851851762709E-7</v>
      </c>
      <c r="CG140" s="24">
        <f t="shared" si="284"/>
        <v>3.9351851851762709E-7</v>
      </c>
      <c r="CH140" s="24">
        <f t="shared" si="285"/>
        <v>3.9351851851762709E-7</v>
      </c>
      <c r="CI140" s="24">
        <f t="shared" si="286"/>
        <v>3.9351851851762709E-7</v>
      </c>
      <c r="CJ140" s="24">
        <f t="shared" si="287"/>
        <v>3.9351851851762709E-7</v>
      </c>
      <c r="CM140" s="24" t="str">
        <f t="shared" si="288"/>
        <v/>
      </c>
      <c r="CN140" s="24">
        <f t="shared" si="289"/>
        <v>1.7708333333331383E-5</v>
      </c>
      <c r="CO140" s="24" t="str">
        <f t="shared" si="290"/>
        <v/>
      </c>
      <c r="CP140" s="24" t="str">
        <f t="shared" si="291"/>
        <v/>
      </c>
      <c r="CQ140" s="24" t="str">
        <f t="shared" si="292"/>
        <v/>
      </c>
      <c r="CR140" s="24" t="str">
        <f t="shared" si="293"/>
        <v/>
      </c>
      <c r="CS140" s="24" t="str">
        <f t="shared" si="294"/>
        <v/>
      </c>
      <c r="CT140" s="24" t="str">
        <f t="shared" si="295"/>
        <v/>
      </c>
      <c r="CU140" s="24" t="str">
        <f t="shared" si="296"/>
        <v/>
      </c>
      <c r="CV140" s="24" t="str">
        <f t="shared" si="297"/>
        <v/>
      </c>
      <c r="CW140" s="24" t="str">
        <f t="shared" si="298"/>
        <v/>
      </c>
      <c r="CX140" s="24" t="str">
        <f t="shared" si="299"/>
        <v/>
      </c>
      <c r="CY140" s="24">
        <f t="shared" si="300"/>
        <v>8.6805555556124236E-7</v>
      </c>
      <c r="CZ140" s="1">
        <f t="shared" si="301"/>
        <v>0</v>
      </c>
      <c r="DA140" s="1">
        <f t="shared" si="302"/>
        <v>2</v>
      </c>
      <c r="DB140" s="24">
        <f t="shared" si="303"/>
        <v>1.8576388888892625E-5</v>
      </c>
      <c r="DC140" s="24">
        <f t="shared" si="244"/>
        <v>9.2881944444463127E-6</v>
      </c>
      <c r="DD140" s="24">
        <f t="shared" si="304"/>
        <v>1.7708333333331383E-5</v>
      </c>
      <c r="DE140" s="24">
        <f t="shared" si="305"/>
        <v>1.7708333333331383E-5</v>
      </c>
      <c r="DF140" s="24">
        <f t="shared" si="306"/>
        <v>1.7708333333331383E-5</v>
      </c>
      <c r="DI140" s="24">
        <f t="shared" si="307"/>
        <v>6.4930555555529901E-6</v>
      </c>
      <c r="DJ140" s="24" t="str">
        <f t="shared" si="308"/>
        <v/>
      </c>
      <c r="DK140" s="24" t="str">
        <f t="shared" si="309"/>
        <v/>
      </c>
      <c r="DL140" s="24" t="str">
        <f t="shared" si="310"/>
        <v/>
      </c>
      <c r="DM140" s="24" t="str">
        <f t="shared" si="311"/>
        <v/>
      </c>
      <c r="DN140" s="24" t="str">
        <f t="shared" si="312"/>
        <v/>
      </c>
      <c r="DO140" s="24" t="str">
        <f t="shared" si="313"/>
        <v/>
      </c>
      <c r="DP140" s="24" t="str">
        <f t="shared" si="314"/>
        <v/>
      </c>
      <c r="DQ140" s="24" t="str">
        <f t="shared" si="315"/>
        <v/>
      </c>
      <c r="DR140" s="24" t="str">
        <f t="shared" si="316"/>
        <v/>
      </c>
      <c r="DS140" s="24" t="str">
        <f t="shared" si="317"/>
        <v/>
      </c>
      <c r="DT140" s="24" t="str">
        <f t="shared" si="318"/>
        <v/>
      </c>
      <c r="DU140" s="24" t="str">
        <f t="shared" si="319"/>
        <v/>
      </c>
      <c r="DV140" s="1">
        <f t="shared" si="320"/>
        <v>1</v>
      </c>
      <c r="DW140" s="1">
        <f t="shared" si="321"/>
        <v>1</v>
      </c>
      <c r="DX140" s="24">
        <f t="shared" si="322"/>
        <v>6.4930555555529901E-6</v>
      </c>
      <c r="DY140" s="24">
        <f t="shared" si="245"/>
        <v>6.4930555555529901E-6</v>
      </c>
      <c r="DZ140" s="24">
        <f t="shared" si="323"/>
        <v>6.4930555555529901E-6</v>
      </c>
      <c r="EA140" s="24">
        <f t="shared" si="324"/>
        <v>6.4930555555529901E-6</v>
      </c>
      <c r="EB140" s="24" t="str">
        <f t="shared" si="325"/>
        <v/>
      </c>
      <c r="EE140" s="24" t="str">
        <f t="shared" si="326"/>
        <v/>
      </c>
      <c r="EF140" s="24" t="str">
        <f t="shared" si="327"/>
        <v/>
      </c>
      <c r="EG140" s="24" t="str">
        <f t="shared" si="328"/>
        <v/>
      </c>
      <c r="EH140" s="24" t="str">
        <f t="shared" si="329"/>
        <v/>
      </c>
      <c r="EI140" s="24" t="str">
        <f t="shared" si="330"/>
        <v/>
      </c>
      <c r="EJ140" s="24" t="str">
        <f t="shared" si="331"/>
        <v/>
      </c>
      <c r="EK140" s="24" t="str">
        <f t="shared" si="332"/>
        <v/>
      </c>
      <c r="EL140" s="24" t="str">
        <f t="shared" si="333"/>
        <v/>
      </c>
      <c r="EM140" s="24" t="str">
        <f t="shared" si="334"/>
        <v/>
      </c>
      <c r="EN140" s="24" t="str">
        <f t="shared" si="335"/>
        <v/>
      </c>
      <c r="EO140" s="24" t="str">
        <f t="shared" si="336"/>
        <v/>
      </c>
      <c r="EP140" s="24" t="str">
        <f t="shared" si="337"/>
        <v/>
      </c>
      <c r="EQ140" s="24" t="str">
        <f t="shared" si="338"/>
        <v/>
      </c>
      <c r="ER140" s="1">
        <f t="shared" si="339"/>
        <v>0</v>
      </c>
      <c r="ES140" s="1">
        <f t="shared" si="340"/>
        <v>0</v>
      </c>
      <c r="ET140" s="24">
        <f t="shared" si="341"/>
        <v>0</v>
      </c>
      <c r="EU140" s="24" t="str">
        <f t="shared" si="246"/>
        <v/>
      </c>
      <c r="EV140" s="24">
        <f t="shared" si="342"/>
        <v>0</v>
      </c>
      <c r="EW140" s="24" t="str">
        <f t="shared" si="343"/>
        <v/>
      </c>
      <c r="EX140" s="24" t="str">
        <f t="shared" si="344"/>
        <v/>
      </c>
      <c r="EZ140" s="24">
        <f t="shared" si="345"/>
        <v>2.5462962962963243E-5</v>
      </c>
      <c r="FA140" s="24">
        <f t="shared" si="346"/>
        <v>2.5462962962962965E-5</v>
      </c>
      <c r="FB140" s="40">
        <f t="shared" si="347"/>
        <v>-2.4004236098829068E-14</v>
      </c>
      <c r="FD140" s="24">
        <f t="shared" si="348"/>
        <v>2.4201388888884373E-5</v>
      </c>
      <c r="FE140" s="24">
        <f t="shared" si="349"/>
        <v>7.8703703703525418E-7</v>
      </c>
      <c r="FG140" s="49">
        <f>K140</f>
        <v>1</v>
      </c>
      <c r="FH140" s="8">
        <f>C140</f>
        <v>2.2000000000000002</v>
      </c>
      <c r="FI140" s="49">
        <f>L140</f>
        <v>0</v>
      </c>
      <c r="FJ140" s="49">
        <f t="shared" si="241"/>
        <v>2</v>
      </c>
      <c r="FK140" s="49">
        <f t="shared" si="241"/>
        <v>3</v>
      </c>
      <c r="FL140" s="51">
        <f t="shared" si="350"/>
        <v>2.0909999999996098</v>
      </c>
      <c r="FM140" s="49">
        <f t="shared" si="237"/>
        <v>0</v>
      </c>
      <c r="FN140" s="49">
        <f t="shared" si="237"/>
        <v>1</v>
      </c>
      <c r="FO140" s="51">
        <f t="shared" si="248"/>
        <v>3.3999999999922981E-2</v>
      </c>
      <c r="FP140" s="51">
        <f t="shared" si="248"/>
        <v>3.3999999999922981E-2</v>
      </c>
      <c r="FQ140" s="51">
        <f t="shared" si="248"/>
        <v>3.3999999999922981E-2</v>
      </c>
      <c r="FR140" s="51">
        <f t="shared" si="248"/>
        <v>3.3999999999922981E-2</v>
      </c>
      <c r="FS140" s="51">
        <f t="shared" si="248"/>
        <v>3.3999999999922981E-2</v>
      </c>
      <c r="FT140" s="1">
        <f t="shared" si="238"/>
        <v>0</v>
      </c>
      <c r="FU140" s="1">
        <f t="shared" si="238"/>
        <v>2</v>
      </c>
      <c r="FV140" s="51">
        <f t="shared" si="251"/>
        <v>1.6050000000003228</v>
      </c>
      <c r="FW140" s="51">
        <f t="shared" si="251"/>
        <v>0.80250000000016142</v>
      </c>
      <c r="FX140" s="51">
        <f t="shared" si="251"/>
        <v>1.5299999999998315</v>
      </c>
      <c r="FY140" s="51">
        <f t="shared" si="251"/>
        <v>1.5299999999998315</v>
      </c>
      <c r="FZ140" s="51">
        <f t="shared" si="251"/>
        <v>1.5299999999998315</v>
      </c>
      <c r="GA140" s="1">
        <f t="shared" si="239"/>
        <v>1</v>
      </c>
      <c r="GB140" s="1">
        <f t="shared" si="239"/>
        <v>1</v>
      </c>
      <c r="GC140" s="51">
        <f t="shared" si="249"/>
        <v>0.56099999999977834</v>
      </c>
      <c r="GD140" s="51">
        <f t="shared" si="249"/>
        <v>0.56099999999977834</v>
      </c>
      <c r="GE140" s="51">
        <f t="shared" si="249"/>
        <v>0.56099999999977834</v>
      </c>
      <c r="GF140" s="51">
        <f t="shared" si="249"/>
        <v>0.56099999999977834</v>
      </c>
      <c r="GG140" s="51" t="str">
        <f t="shared" si="249"/>
        <v/>
      </c>
      <c r="GH140" s="1">
        <f t="shared" si="240"/>
        <v>0</v>
      </c>
      <c r="GI140" s="1">
        <f t="shared" si="240"/>
        <v>0</v>
      </c>
      <c r="GJ140" s="40">
        <f t="shared" si="250"/>
        <v>0</v>
      </c>
      <c r="GK140" s="40" t="str">
        <f t="shared" si="250"/>
        <v/>
      </c>
      <c r="GL140" s="40">
        <f t="shared" si="250"/>
        <v>0</v>
      </c>
      <c r="GM140" s="40" t="str">
        <f t="shared" si="250"/>
        <v/>
      </c>
      <c r="GN140" s="40" t="str">
        <f t="shared" si="250"/>
        <v/>
      </c>
    </row>
    <row r="141" spans="1:196" hidden="1" x14ac:dyDescent="0.25">
      <c r="A141">
        <v>3</v>
      </c>
      <c r="B141">
        <v>0</v>
      </c>
      <c r="C141">
        <v>7.3</v>
      </c>
      <c r="D141" s="11">
        <f t="shared" si="242"/>
        <v>2.6217951388888886E-2</v>
      </c>
      <c r="E141" s="11">
        <f t="shared" si="254"/>
        <v>2.6202905092592592E-2</v>
      </c>
      <c r="F141" s="1">
        <v>3</v>
      </c>
      <c r="G141" s="1" t="s">
        <v>288</v>
      </c>
      <c r="H141" s="1">
        <v>21</v>
      </c>
      <c r="J141" s="1"/>
      <c r="K141" s="23">
        <f t="shared" si="255"/>
        <v>1</v>
      </c>
      <c r="L141" s="23">
        <f t="shared" si="256"/>
        <v>1</v>
      </c>
      <c r="M141" s="6">
        <f t="shared" si="257"/>
        <v>0</v>
      </c>
      <c r="N141" s="6">
        <f t="shared" si="258"/>
        <v>0</v>
      </c>
      <c r="O141" s="57">
        <f t="shared" si="259"/>
        <v>0</v>
      </c>
      <c r="P141" s="4">
        <v>2.6133460648148147E-2</v>
      </c>
      <c r="Q141" s="4">
        <v>2.6141724537037034E-2</v>
      </c>
      <c r="R141" s="4">
        <v>2.6142118055555556E-2</v>
      </c>
      <c r="S141" s="4">
        <v>2.6178321759259261E-2</v>
      </c>
      <c r="T141" s="16">
        <v>2.6142118055555556E-2</v>
      </c>
      <c r="U141" s="4">
        <v>2.6178321759259261E-2</v>
      </c>
      <c r="V141" s="4">
        <v>2.618993055555556E-2</v>
      </c>
      <c r="W141" s="16"/>
      <c r="X141" s="4"/>
      <c r="Y141" s="4"/>
      <c r="Z141" s="16"/>
      <c r="AA141" s="4"/>
      <c r="AB141" s="4"/>
      <c r="AC141" s="16"/>
      <c r="AD141" s="4"/>
      <c r="AE141" s="4"/>
      <c r="AF141" s="4">
        <v>2.6219444444444445E-2</v>
      </c>
      <c r="AG141" s="4">
        <f t="shared" si="260"/>
        <v>2.6202905092592592E-2</v>
      </c>
      <c r="AH141" s="4" t="str">
        <f t="shared" si="261"/>
        <v>EB</v>
      </c>
      <c r="AI141" s="4" t="str">
        <f t="shared" si="252"/>
        <v>X</v>
      </c>
      <c r="AJ141" s="1" t="s">
        <v>282</v>
      </c>
      <c r="AK141" s="17" t="s">
        <v>280</v>
      </c>
      <c r="AL141" s="1" t="s">
        <v>286</v>
      </c>
      <c r="AM141" s="1" t="s">
        <v>280</v>
      </c>
      <c r="AW141" s="1" t="str">
        <f t="shared" si="262"/>
        <v>ic</v>
      </c>
      <c r="AY141" s="1">
        <f t="shared" si="263"/>
        <v>1</v>
      </c>
      <c r="AZ141" s="1">
        <f t="shared" si="253"/>
        <v>3</v>
      </c>
      <c r="BA141" s="1">
        <f t="shared" si="264"/>
        <v>3</v>
      </c>
      <c r="BB141" s="1">
        <f t="shared" si="265"/>
        <v>0</v>
      </c>
      <c r="BC141" s="24">
        <f t="shared" si="266"/>
        <v>8.6574074074086127E-6</v>
      </c>
      <c r="BD141" s="24">
        <f t="shared" si="243"/>
        <v>3.6203703703704959E-5</v>
      </c>
      <c r="BE141" s="24">
        <f t="shared" ref="BE141:BK171" si="351">IF(AND(AL141&lt;&gt;"",AM141&lt;&gt;""),V141-U141,"")</f>
        <v>1.160879629629949E-5</v>
      </c>
      <c r="BF141" s="24" t="str">
        <f t="shared" si="351"/>
        <v/>
      </c>
      <c r="BG141" s="24" t="str">
        <f t="shared" si="351"/>
        <v/>
      </c>
      <c r="BH141" s="24" t="str">
        <f t="shared" si="351"/>
        <v/>
      </c>
      <c r="BI141" s="24" t="str">
        <f t="shared" si="351"/>
        <v/>
      </c>
      <c r="BJ141" s="24" t="str">
        <f t="shared" si="351"/>
        <v/>
      </c>
      <c r="BK141" s="24" t="str">
        <f t="shared" si="351"/>
        <v/>
      </c>
      <c r="BL141" s="24" t="str">
        <f t="shared" si="247"/>
        <v/>
      </c>
      <c r="BM141" s="24" t="str">
        <f t="shared" si="247"/>
        <v/>
      </c>
      <c r="BN141" s="24" t="str">
        <f t="shared" si="247"/>
        <v/>
      </c>
      <c r="BO141" s="24">
        <f t="shared" si="267"/>
        <v>1.297453703703183E-5</v>
      </c>
      <c r="BQ141" s="24" t="str">
        <f t="shared" si="268"/>
        <v/>
      </c>
      <c r="BR141" s="24">
        <f t="shared" si="269"/>
        <v>3.6203703703704959E-5</v>
      </c>
      <c r="BS141" s="24" t="str">
        <f t="shared" si="270"/>
        <v/>
      </c>
      <c r="BT141" s="24" t="str">
        <f t="shared" si="271"/>
        <v/>
      </c>
      <c r="BU141" s="24" t="str">
        <f t="shared" si="272"/>
        <v/>
      </c>
      <c r="BV141" s="24" t="str">
        <f t="shared" si="273"/>
        <v/>
      </c>
      <c r="BW141" s="24" t="str">
        <f t="shared" si="274"/>
        <v/>
      </c>
      <c r="BX141" s="24" t="str">
        <f t="shared" si="275"/>
        <v/>
      </c>
      <c r="BY141" s="24" t="str">
        <f t="shared" si="276"/>
        <v/>
      </c>
      <c r="BZ141" s="24" t="str">
        <f t="shared" si="277"/>
        <v/>
      </c>
      <c r="CA141" s="24" t="str">
        <f t="shared" si="278"/>
        <v/>
      </c>
      <c r="CB141" s="24" t="str">
        <f t="shared" si="279"/>
        <v/>
      </c>
      <c r="CC141" s="24">
        <f t="shared" si="280"/>
        <v>1.297453703703183E-5</v>
      </c>
      <c r="CD141" s="1">
        <f t="shared" si="281"/>
        <v>0</v>
      </c>
      <c r="CE141" s="1">
        <f t="shared" si="282"/>
        <v>2</v>
      </c>
      <c r="CF141" s="24">
        <f t="shared" si="283"/>
        <v>4.9178240740736789E-5</v>
      </c>
      <c r="CG141" s="24">
        <f t="shared" si="284"/>
        <v>2.4589120370368395E-5</v>
      </c>
      <c r="CH141" s="24">
        <f t="shared" si="285"/>
        <v>3.6203703703704959E-5</v>
      </c>
      <c r="CI141" s="24">
        <f t="shared" si="286"/>
        <v>3.6203703703704959E-5</v>
      </c>
      <c r="CJ141" s="24">
        <f t="shared" si="287"/>
        <v>3.6203703703704959E-5</v>
      </c>
      <c r="CM141" s="24" t="str">
        <f t="shared" si="288"/>
        <v/>
      </c>
      <c r="CN141" s="24" t="str">
        <f t="shared" si="289"/>
        <v/>
      </c>
      <c r="CO141" s="24">
        <f t="shared" si="290"/>
        <v>1.160879629629949E-5</v>
      </c>
      <c r="CP141" s="24" t="str">
        <f t="shared" si="291"/>
        <v/>
      </c>
      <c r="CQ141" s="24" t="str">
        <f t="shared" si="292"/>
        <v/>
      </c>
      <c r="CR141" s="24" t="str">
        <f t="shared" si="293"/>
        <v/>
      </c>
      <c r="CS141" s="24" t="str">
        <f t="shared" si="294"/>
        <v/>
      </c>
      <c r="CT141" s="24" t="str">
        <f t="shared" si="295"/>
        <v/>
      </c>
      <c r="CU141" s="24" t="str">
        <f t="shared" si="296"/>
        <v/>
      </c>
      <c r="CV141" s="24" t="str">
        <f t="shared" si="297"/>
        <v/>
      </c>
      <c r="CW141" s="24" t="str">
        <f t="shared" si="298"/>
        <v/>
      </c>
      <c r="CX141" s="24" t="str">
        <f t="shared" si="299"/>
        <v/>
      </c>
      <c r="CY141" s="24" t="str">
        <f t="shared" si="300"/>
        <v/>
      </c>
      <c r="CZ141" s="1">
        <f t="shared" si="301"/>
        <v>0</v>
      </c>
      <c r="DA141" s="1">
        <f t="shared" si="302"/>
        <v>1</v>
      </c>
      <c r="DB141" s="24">
        <f t="shared" si="303"/>
        <v>1.160879629629949E-5</v>
      </c>
      <c r="DC141" s="24">
        <f t="shared" si="244"/>
        <v>1.160879629629949E-5</v>
      </c>
      <c r="DD141" s="24">
        <f t="shared" si="304"/>
        <v>1.160879629629949E-5</v>
      </c>
      <c r="DE141" s="24">
        <f t="shared" si="305"/>
        <v>1.160879629629949E-5</v>
      </c>
      <c r="DF141" s="24">
        <f t="shared" si="306"/>
        <v>1.160879629629949E-5</v>
      </c>
      <c r="DI141" s="24">
        <f t="shared" si="307"/>
        <v>8.6574074074086127E-6</v>
      </c>
      <c r="DJ141" s="24" t="str">
        <f t="shared" si="308"/>
        <v/>
      </c>
      <c r="DK141" s="24" t="str">
        <f t="shared" si="309"/>
        <v/>
      </c>
      <c r="DL141" s="24" t="str">
        <f t="shared" si="310"/>
        <v/>
      </c>
      <c r="DM141" s="24" t="str">
        <f t="shared" si="311"/>
        <v/>
      </c>
      <c r="DN141" s="24" t="str">
        <f t="shared" si="312"/>
        <v/>
      </c>
      <c r="DO141" s="24" t="str">
        <f t="shared" si="313"/>
        <v/>
      </c>
      <c r="DP141" s="24" t="str">
        <f t="shared" si="314"/>
        <v/>
      </c>
      <c r="DQ141" s="24" t="str">
        <f t="shared" si="315"/>
        <v/>
      </c>
      <c r="DR141" s="24" t="str">
        <f t="shared" si="316"/>
        <v/>
      </c>
      <c r="DS141" s="24" t="str">
        <f t="shared" si="317"/>
        <v/>
      </c>
      <c r="DT141" s="24" t="str">
        <f t="shared" si="318"/>
        <v/>
      </c>
      <c r="DU141" s="24" t="str">
        <f t="shared" si="319"/>
        <v/>
      </c>
      <c r="DV141" s="1">
        <f t="shared" si="320"/>
        <v>1</v>
      </c>
      <c r="DW141" s="1">
        <f t="shared" si="321"/>
        <v>1</v>
      </c>
      <c r="DX141" s="24">
        <f t="shared" si="322"/>
        <v>8.6574074074086127E-6</v>
      </c>
      <c r="DY141" s="24">
        <f t="shared" si="245"/>
        <v>8.6574074074086127E-6</v>
      </c>
      <c r="DZ141" s="24">
        <f t="shared" si="323"/>
        <v>8.6574074074086127E-6</v>
      </c>
      <c r="EA141" s="24">
        <f t="shared" si="324"/>
        <v>8.6574074074086127E-6</v>
      </c>
      <c r="EB141" s="24" t="str">
        <f t="shared" si="325"/>
        <v/>
      </c>
      <c r="EE141" s="24" t="str">
        <f t="shared" si="326"/>
        <v/>
      </c>
      <c r="EF141" s="24" t="str">
        <f t="shared" si="327"/>
        <v/>
      </c>
      <c r="EG141" s="24" t="str">
        <f t="shared" si="328"/>
        <v/>
      </c>
      <c r="EH141" s="24" t="str">
        <f t="shared" si="329"/>
        <v/>
      </c>
      <c r="EI141" s="24" t="str">
        <f t="shared" si="330"/>
        <v/>
      </c>
      <c r="EJ141" s="24" t="str">
        <f t="shared" si="331"/>
        <v/>
      </c>
      <c r="EK141" s="24" t="str">
        <f t="shared" si="332"/>
        <v/>
      </c>
      <c r="EL141" s="24" t="str">
        <f t="shared" si="333"/>
        <v/>
      </c>
      <c r="EM141" s="24" t="str">
        <f t="shared" si="334"/>
        <v/>
      </c>
      <c r="EN141" s="24" t="str">
        <f t="shared" si="335"/>
        <v/>
      </c>
      <c r="EO141" s="24" t="str">
        <f t="shared" si="336"/>
        <v/>
      </c>
      <c r="EP141" s="24" t="str">
        <f t="shared" si="337"/>
        <v/>
      </c>
      <c r="EQ141" s="24" t="str">
        <f t="shared" si="338"/>
        <v/>
      </c>
      <c r="ER141" s="1">
        <f t="shared" si="339"/>
        <v>0</v>
      </c>
      <c r="ES141" s="1">
        <f t="shared" si="340"/>
        <v>0</v>
      </c>
      <c r="ET141" s="24">
        <f t="shared" si="341"/>
        <v>0</v>
      </c>
      <c r="EU141" s="24" t="str">
        <f t="shared" si="246"/>
        <v/>
      </c>
      <c r="EV141" s="24">
        <f t="shared" si="342"/>
        <v>0</v>
      </c>
      <c r="EW141" s="24" t="str">
        <f t="shared" si="343"/>
        <v/>
      </c>
      <c r="EX141" s="24" t="str">
        <f t="shared" si="344"/>
        <v/>
      </c>
      <c r="EZ141" s="24">
        <f t="shared" si="345"/>
        <v>6.9444444444444892E-5</v>
      </c>
      <c r="FA141" s="24">
        <f t="shared" si="346"/>
        <v>6.9444444444444444E-5</v>
      </c>
      <c r="FB141" s="40">
        <f t="shared" si="347"/>
        <v>-3.8640965427383378E-14</v>
      </c>
      <c r="FD141" s="24">
        <f t="shared" si="348"/>
        <v>8.6574074074086127E-6</v>
      </c>
      <c r="FE141" s="24">
        <f t="shared" si="349"/>
        <v>3.9351851852109654E-7</v>
      </c>
      <c r="FG141" s="49">
        <f>K141</f>
        <v>1</v>
      </c>
      <c r="FH141" s="8">
        <f>C141</f>
        <v>7.3</v>
      </c>
      <c r="FI141" s="49">
        <f>L141</f>
        <v>1</v>
      </c>
      <c r="FJ141" s="49">
        <f t="shared" si="241"/>
        <v>1</v>
      </c>
      <c r="FK141" s="49">
        <f t="shared" si="241"/>
        <v>3</v>
      </c>
      <c r="FL141" s="51">
        <f t="shared" si="350"/>
        <v>0.74800000000010414</v>
      </c>
      <c r="FM141" s="49">
        <f t="shared" si="237"/>
        <v>0</v>
      </c>
      <c r="FN141" s="49">
        <f t="shared" si="237"/>
        <v>2</v>
      </c>
      <c r="FO141" s="51">
        <f t="shared" si="248"/>
        <v>4.2489999999996586</v>
      </c>
      <c r="FP141" s="51">
        <f t="shared" si="248"/>
        <v>2.1244999999998293</v>
      </c>
      <c r="FQ141" s="51">
        <f t="shared" si="248"/>
        <v>3.1280000000001085</v>
      </c>
      <c r="FR141" s="51">
        <f t="shared" si="248"/>
        <v>3.1280000000001085</v>
      </c>
      <c r="FS141" s="51">
        <f t="shared" si="248"/>
        <v>3.1280000000001085</v>
      </c>
      <c r="FT141" s="1">
        <f t="shared" si="238"/>
        <v>0</v>
      </c>
      <c r="FU141" s="1">
        <f t="shared" si="238"/>
        <v>1</v>
      </c>
      <c r="FV141" s="51">
        <f t="shared" si="251"/>
        <v>1.0030000000002759</v>
      </c>
      <c r="FW141" s="51">
        <f t="shared" si="251"/>
        <v>1.0030000000002759</v>
      </c>
      <c r="FX141" s="51">
        <f t="shared" si="251"/>
        <v>1.0030000000002759</v>
      </c>
      <c r="FY141" s="51">
        <f t="shared" si="251"/>
        <v>1.0030000000002759</v>
      </c>
      <c r="FZ141" s="51">
        <f t="shared" si="251"/>
        <v>1.0030000000002759</v>
      </c>
      <c r="GA141" s="1">
        <f t="shared" si="239"/>
        <v>1</v>
      </c>
      <c r="GB141" s="1">
        <f t="shared" si="239"/>
        <v>1</v>
      </c>
      <c r="GC141" s="51">
        <f t="shared" si="249"/>
        <v>0.74800000000010414</v>
      </c>
      <c r="GD141" s="51">
        <f t="shared" si="249"/>
        <v>0.74800000000010414</v>
      </c>
      <c r="GE141" s="51">
        <f t="shared" si="249"/>
        <v>0.74800000000010414</v>
      </c>
      <c r="GF141" s="51">
        <f t="shared" si="249"/>
        <v>0.74800000000010414</v>
      </c>
      <c r="GG141" s="51" t="str">
        <f t="shared" si="249"/>
        <v/>
      </c>
      <c r="GH141" s="1">
        <f t="shared" si="240"/>
        <v>0</v>
      </c>
      <c r="GI141" s="1">
        <f t="shared" si="240"/>
        <v>0</v>
      </c>
      <c r="GJ141" s="40">
        <f t="shared" si="250"/>
        <v>0</v>
      </c>
      <c r="GK141" s="40" t="str">
        <f t="shared" si="250"/>
        <v/>
      </c>
      <c r="GL141" s="40">
        <f t="shared" si="250"/>
        <v>0</v>
      </c>
      <c r="GM141" s="40" t="str">
        <f t="shared" si="250"/>
        <v/>
      </c>
      <c r="GN141" s="40" t="str">
        <f t="shared" si="250"/>
        <v/>
      </c>
    </row>
    <row r="142" spans="1:196" x14ac:dyDescent="0.25">
      <c r="A142">
        <v>2</v>
      </c>
      <c r="B142">
        <v>2</v>
      </c>
      <c r="D142" s="11"/>
      <c r="E142" s="11"/>
      <c r="F142" s="1">
        <v>3</v>
      </c>
      <c r="G142" s="1" t="s">
        <v>283</v>
      </c>
      <c r="H142" s="1">
        <v>51</v>
      </c>
      <c r="J142" s="1" t="s">
        <v>341</v>
      </c>
      <c r="K142" s="23">
        <f t="shared" si="255"/>
        <v>0</v>
      </c>
      <c r="L142" s="23"/>
      <c r="M142" s="6"/>
      <c r="N142" s="6"/>
      <c r="O142" s="57"/>
      <c r="P142" s="4"/>
      <c r="Q142" s="4"/>
      <c r="R142" s="4"/>
      <c r="S142" s="4"/>
      <c r="T142" s="16"/>
      <c r="U142" s="4"/>
      <c r="V142" s="4"/>
      <c r="W142" s="16"/>
      <c r="X142" s="4"/>
      <c r="Y142" s="4"/>
      <c r="Z142" s="16"/>
      <c r="AA142" s="4"/>
      <c r="AB142" s="4"/>
      <c r="AC142" s="16"/>
      <c r="AD142" s="4"/>
      <c r="AE142" s="4"/>
      <c r="AF142" s="4"/>
      <c r="AG142" s="4"/>
      <c r="AH142" s="4"/>
      <c r="AI142" s="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F142" s="24"/>
      <c r="CG142" s="24"/>
      <c r="CH142" s="24"/>
      <c r="CI142" s="24"/>
      <c r="CJ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DB142" s="24"/>
      <c r="DC142" s="24"/>
      <c r="DD142" s="24"/>
      <c r="DE142" s="24"/>
      <c r="DF142" s="24"/>
      <c r="DI142" s="24"/>
      <c r="DJ142" s="24"/>
      <c r="DK142" s="24"/>
      <c r="DL142" s="24"/>
      <c r="DM142" s="24"/>
      <c r="DN142" s="24"/>
      <c r="DO142" s="24"/>
      <c r="DP142" s="24"/>
      <c r="DQ142" s="24"/>
      <c r="DR142" s="24"/>
      <c r="DS142" s="24"/>
      <c r="DT142" s="24"/>
      <c r="DU142" s="24"/>
      <c r="DX142" s="24"/>
      <c r="DY142" s="24"/>
      <c r="DZ142" s="24"/>
      <c r="EA142" s="24"/>
      <c r="EB142" s="24"/>
      <c r="EE142" s="24"/>
      <c r="EF142" s="24"/>
      <c r="EG142" s="24"/>
      <c r="EH142" s="24"/>
      <c r="EI142" s="24"/>
      <c r="EJ142" s="24"/>
      <c r="EK142" s="24"/>
      <c r="EL142" s="24"/>
      <c r="EM142" s="24"/>
      <c r="EN142" s="24"/>
      <c r="EO142" s="24"/>
      <c r="EP142" s="24"/>
      <c r="EQ142" s="24"/>
      <c r="ET142" s="24"/>
      <c r="EU142" s="24"/>
      <c r="EV142" s="24"/>
      <c r="EW142" s="24"/>
      <c r="EX142" s="24"/>
      <c r="EZ142" s="24"/>
      <c r="FA142" s="24"/>
      <c r="FB142" s="40"/>
      <c r="FD142" s="24"/>
      <c r="FE142" s="24"/>
      <c r="FG142" s="49"/>
      <c r="FH142" s="8"/>
      <c r="FI142" s="49"/>
      <c r="FJ142" s="49"/>
      <c r="FK142" s="49"/>
      <c r="FL142" s="51"/>
      <c r="FM142" s="49"/>
      <c r="FN142" s="49"/>
      <c r="FO142" s="51"/>
      <c r="FP142" s="51"/>
      <c r="FQ142" s="51"/>
      <c r="FR142" s="51"/>
      <c r="FS142" s="51"/>
      <c r="FV142" s="51"/>
      <c r="FW142" s="51"/>
      <c r="FX142" s="51"/>
      <c r="FY142" s="51"/>
      <c r="FZ142" s="51"/>
      <c r="GC142" s="51"/>
      <c r="GD142" s="51"/>
      <c r="GE142" s="51"/>
      <c r="GF142" s="51"/>
      <c r="GG142" s="51"/>
      <c r="GJ142" s="40"/>
      <c r="GK142" s="40"/>
      <c r="GL142" s="40"/>
      <c r="GM142" s="40"/>
      <c r="GN142" s="40"/>
    </row>
    <row r="143" spans="1:196" hidden="1" x14ac:dyDescent="0.25">
      <c r="A143">
        <v>3</v>
      </c>
      <c r="B143">
        <v>0</v>
      </c>
      <c r="C143">
        <v>7.3</v>
      </c>
      <c r="D143" s="11">
        <f t="shared" si="242"/>
        <v>2.6008101851851848E-2</v>
      </c>
      <c r="E143" s="11">
        <f t="shared" si="254"/>
        <v>2.5993055555555554E-2</v>
      </c>
      <c r="F143" s="1">
        <v>3</v>
      </c>
      <c r="G143" s="1" t="s">
        <v>283</v>
      </c>
      <c r="H143" s="1">
        <v>52</v>
      </c>
      <c r="J143" s="1"/>
      <c r="K143" s="23">
        <f t="shared" si="255"/>
        <v>1</v>
      </c>
      <c r="L143" s="23">
        <f t="shared" si="256"/>
        <v>1</v>
      </c>
      <c r="M143" s="6">
        <f t="shared" si="257"/>
        <v>0</v>
      </c>
      <c r="N143" s="6">
        <f t="shared" si="258"/>
        <v>0</v>
      </c>
      <c r="O143" s="57">
        <f t="shared" si="259"/>
        <v>0</v>
      </c>
      <c r="P143" s="4">
        <v>2.5923611111111109E-2</v>
      </c>
      <c r="Q143" s="4">
        <v>2.5928136574074074E-2</v>
      </c>
      <c r="R143" s="4">
        <v>2.5931481481481482E-2</v>
      </c>
      <c r="S143" s="4">
        <v>2.5944270833333335E-2</v>
      </c>
      <c r="T143" s="16">
        <v>2.5931481481481482E-2</v>
      </c>
      <c r="U143" s="4">
        <v>2.5944270833333335E-2</v>
      </c>
      <c r="V143" s="4">
        <v>2.5952928240740743E-2</v>
      </c>
      <c r="W143" s="16"/>
      <c r="X143" s="4"/>
      <c r="Y143" s="4"/>
      <c r="Z143" s="16"/>
      <c r="AA143" s="4"/>
      <c r="AB143" s="4"/>
      <c r="AC143" s="16"/>
      <c r="AD143" s="4"/>
      <c r="AE143" s="4"/>
      <c r="AF143" s="4">
        <v>2.6008611111111107E-2</v>
      </c>
      <c r="AG143" s="4">
        <f t="shared" si="260"/>
        <v>2.5993055555555554E-2</v>
      </c>
      <c r="AH143" s="4" t="str">
        <f t="shared" si="261"/>
        <v>EB</v>
      </c>
      <c r="AI143" s="4" t="str">
        <f t="shared" si="252"/>
        <v>X</v>
      </c>
      <c r="AJ143" s="1" t="s">
        <v>282</v>
      </c>
      <c r="AK143" s="17" t="s">
        <v>280</v>
      </c>
      <c r="AL143" s="1" t="s">
        <v>286</v>
      </c>
      <c r="AM143" s="1" t="s">
        <v>280</v>
      </c>
      <c r="AW143" s="1" t="str">
        <f t="shared" si="262"/>
        <v>ic</v>
      </c>
      <c r="AY143" s="1">
        <f t="shared" si="263"/>
        <v>1</v>
      </c>
      <c r="AZ143" s="1">
        <f t="shared" si="253"/>
        <v>3</v>
      </c>
      <c r="BA143" s="1">
        <f t="shared" si="264"/>
        <v>3</v>
      </c>
      <c r="BB143" s="1">
        <f t="shared" si="265"/>
        <v>0</v>
      </c>
      <c r="BC143" s="24">
        <f t="shared" si="266"/>
        <v>7.8703703703733585E-6</v>
      </c>
      <c r="BD143" s="24">
        <f t="shared" ref="BD142:BD172" si="352">IF(AND(AK143&lt;&gt;"",AL143&lt;&gt;""),U143-T143,"")</f>
        <v>1.2789351851852371E-5</v>
      </c>
      <c r="BE143" s="24">
        <f t="shared" si="351"/>
        <v>8.6574074074086127E-6</v>
      </c>
      <c r="BF143" s="24" t="str">
        <f t="shared" si="351"/>
        <v/>
      </c>
      <c r="BG143" s="24" t="str">
        <f t="shared" si="351"/>
        <v/>
      </c>
      <c r="BH143" s="24" t="str">
        <f t="shared" si="351"/>
        <v/>
      </c>
      <c r="BI143" s="24" t="str">
        <f t="shared" si="351"/>
        <v/>
      </c>
      <c r="BJ143" s="24" t="str">
        <f t="shared" si="351"/>
        <v/>
      </c>
      <c r="BK143" s="24" t="str">
        <f t="shared" si="351"/>
        <v/>
      </c>
      <c r="BL143" s="24" t="str">
        <f t="shared" si="247"/>
        <v/>
      </c>
      <c r="BM143" s="24" t="str">
        <f t="shared" si="247"/>
        <v/>
      </c>
      <c r="BN143" s="24" t="str">
        <f t="shared" si="247"/>
        <v/>
      </c>
      <c r="BO143" s="24">
        <f t="shared" si="267"/>
        <v>4.012731481481055E-5</v>
      </c>
      <c r="BQ143" s="24" t="str">
        <f t="shared" si="268"/>
        <v/>
      </c>
      <c r="BR143" s="24">
        <f t="shared" si="269"/>
        <v>1.2789351851852371E-5</v>
      </c>
      <c r="BS143" s="24" t="str">
        <f t="shared" si="270"/>
        <v/>
      </c>
      <c r="BT143" s="24" t="str">
        <f t="shared" si="271"/>
        <v/>
      </c>
      <c r="BU143" s="24" t="str">
        <f t="shared" si="272"/>
        <v/>
      </c>
      <c r="BV143" s="24" t="str">
        <f t="shared" si="273"/>
        <v/>
      </c>
      <c r="BW143" s="24" t="str">
        <f t="shared" si="274"/>
        <v/>
      </c>
      <c r="BX143" s="24" t="str">
        <f t="shared" si="275"/>
        <v/>
      </c>
      <c r="BY143" s="24" t="str">
        <f t="shared" si="276"/>
        <v/>
      </c>
      <c r="BZ143" s="24" t="str">
        <f t="shared" si="277"/>
        <v/>
      </c>
      <c r="CA143" s="24" t="str">
        <f t="shared" si="278"/>
        <v/>
      </c>
      <c r="CB143" s="24" t="str">
        <f t="shared" si="279"/>
        <v/>
      </c>
      <c r="CC143" s="24">
        <f t="shared" si="280"/>
        <v>4.012731481481055E-5</v>
      </c>
      <c r="CD143" s="1">
        <f t="shared" si="281"/>
        <v>0</v>
      </c>
      <c r="CE143" s="1">
        <f t="shared" si="282"/>
        <v>2</v>
      </c>
      <c r="CF143" s="24">
        <f t="shared" si="283"/>
        <v>5.291666666666292E-5</v>
      </c>
      <c r="CG143" s="24">
        <f t="shared" si="284"/>
        <v>2.645833333333146E-5</v>
      </c>
      <c r="CH143" s="24">
        <f t="shared" si="285"/>
        <v>4.012731481481055E-5</v>
      </c>
      <c r="CI143" s="24">
        <f t="shared" si="286"/>
        <v>1.2789351851852371E-5</v>
      </c>
      <c r="CJ143" s="24">
        <f t="shared" si="287"/>
        <v>1.2789351851852371E-5</v>
      </c>
      <c r="CM143" s="24" t="str">
        <f t="shared" si="288"/>
        <v/>
      </c>
      <c r="CN143" s="24" t="str">
        <f t="shared" si="289"/>
        <v/>
      </c>
      <c r="CO143" s="24">
        <f t="shared" si="290"/>
        <v>8.6574074074086127E-6</v>
      </c>
      <c r="CP143" s="24" t="str">
        <f t="shared" si="291"/>
        <v/>
      </c>
      <c r="CQ143" s="24" t="str">
        <f t="shared" si="292"/>
        <v/>
      </c>
      <c r="CR143" s="24" t="str">
        <f t="shared" si="293"/>
        <v/>
      </c>
      <c r="CS143" s="24" t="str">
        <f t="shared" si="294"/>
        <v/>
      </c>
      <c r="CT143" s="24" t="str">
        <f t="shared" si="295"/>
        <v/>
      </c>
      <c r="CU143" s="24" t="str">
        <f t="shared" si="296"/>
        <v/>
      </c>
      <c r="CV143" s="24" t="str">
        <f t="shared" si="297"/>
        <v/>
      </c>
      <c r="CW143" s="24" t="str">
        <f t="shared" si="298"/>
        <v/>
      </c>
      <c r="CX143" s="24" t="str">
        <f t="shared" si="299"/>
        <v/>
      </c>
      <c r="CY143" s="24" t="str">
        <f t="shared" si="300"/>
        <v/>
      </c>
      <c r="CZ143" s="1">
        <f t="shared" si="301"/>
        <v>0</v>
      </c>
      <c r="DA143" s="1">
        <f t="shared" si="302"/>
        <v>1</v>
      </c>
      <c r="DB143" s="24">
        <f t="shared" si="303"/>
        <v>8.6574074074086127E-6</v>
      </c>
      <c r="DC143" s="24">
        <f t="shared" si="244"/>
        <v>8.6574074074086127E-6</v>
      </c>
      <c r="DD143" s="24">
        <f t="shared" si="304"/>
        <v>8.6574074074086127E-6</v>
      </c>
      <c r="DE143" s="24">
        <f t="shared" si="305"/>
        <v>8.6574074074086127E-6</v>
      </c>
      <c r="DF143" s="24">
        <f t="shared" si="306"/>
        <v>8.6574074074086127E-6</v>
      </c>
      <c r="DI143" s="24">
        <f t="shared" si="307"/>
        <v>7.8703703703733585E-6</v>
      </c>
      <c r="DJ143" s="24" t="str">
        <f t="shared" si="308"/>
        <v/>
      </c>
      <c r="DK143" s="24" t="str">
        <f t="shared" si="309"/>
        <v/>
      </c>
      <c r="DL143" s="24" t="str">
        <f t="shared" si="310"/>
        <v/>
      </c>
      <c r="DM143" s="24" t="str">
        <f t="shared" si="311"/>
        <v/>
      </c>
      <c r="DN143" s="24" t="str">
        <f t="shared" si="312"/>
        <v/>
      </c>
      <c r="DO143" s="24" t="str">
        <f t="shared" si="313"/>
        <v/>
      </c>
      <c r="DP143" s="24" t="str">
        <f t="shared" si="314"/>
        <v/>
      </c>
      <c r="DQ143" s="24" t="str">
        <f t="shared" si="315"/>
        <v/>
      </c>
      <c r="DR143" s="24" t="str">
        <f t="shared" si="316"/>
        <v/>
      </c>
      <c r="DS143" s="24" t="str">
        <f t="shared" si="317"/>
        <v/>
      </c>
      <c r="DT143" s="24" t="str">
        <f t="shared" si="318"/>
        <v/>
      </c>
      <c r="DU143" s="24" t="str">
        <f t="shared" si="319"/>
        <v/>
      </c>
      <c r="DV143" s="1">
        <f t="shared" si="320"/>
        <v>1</v>
      </c>
      <c r="DW143" s="1">
        <f t="shared" si="321"/>
        <v>1</v>
      </c>
      <c r="DX143" s="24">
        <f t="shared" si="322"/>
        <v>7.8703703703733585E-6</v>
      </c>
      <c r="DY143" s="24">
        <f t="shared" si="245"/>
        <v>7.8703703703733585E-6</v>
      </c>
      <c r="DZ143" s="24">
        <f t="shared" si="323"/>
        <v>7.8703703703733585E-6</v>
      </c>
      <c r="EA143" s="24">
        <f t="shared" si="324"/>
        <v>7.8703703703733585E-6</v>
      </c>
      <c r="EB143" s="24" t="str">
        <f t="shared" si="325"/>
        <v/>
      </c>
      <c r="EE143" s="24" t="str">
        <f t="shared" si="326"/>
        <v/>
      </c>
      <c r="EF143" s="24" t="str">
        <f t="shared" si="327"/>
        <v/>
      </c>
      <c r="EG143" s="24" t="str">
        <f t="shared" si="328"/>
        <v/>
      </c>
      <c r="EH143" s="24" t="str">
        <f t="shared" si="329"/>
        <v/>
      </c>
      <c r="EI143" s="24" t="str">
        <f t="shared" si="330"/>
        <v/>
      </c>
      <c r="EJ143" s="24" t="str">
        <f t="shared" si="331"/>
        <v/>
      </c>
      <c r="EK143" s="24" t="str">
        <f t="shared" si="332"/>
        <v/>
      </c>
      <c r="EL143" s="24" t="str">
        <f t="shared" si="333"/>
        <v/>
      </c>
      <c r="EM143" s="24" t="str">
        <f t="shared" si="334"/>
        <v/>
      </c>
      <c r="EN143" s="24" t="str">
        <f t="shared" si="335"/>
        <v/>
      </c>
      <c r="EO143" s="24" t="str">
        <f t="shared" si="336"/>
        <v/>
      </c>
      <c r="EP143" s="24" t="str">
        <f t="shared" si="337"/>
        <v/>
      </c>
      <c r="EQ143" s="24" t="str">
        <f t="shared" si="338"/>
        <v/>
      </c>
      <c r="ER143" s="1">
        <f t="shared" si="339"/>
        <v>0</v>
      </c>
      <c r="ES143" s="1">
        <f t="shared" si="340"/>
        <v>0</v>
      </c>
      <c r="ET143" s="24">
        <f t="shared" si="341"/>
        <v>0</v>
      </c>
      <c r="EU143" s="24" t="str">
        <f t="shared" si="246"/>
        <v/>
      </c>
      <c r="EV143" s="24">
        <f t="shared" si="342"/>
        <v>0</v>
      </c>
      <c r="EW143" s="24" t="str">
        <f t="shared" si="343"/>
        <v/>
      </c>
      <c r="EX143" s="24" t="str">
        <f t="shared" si="344"/>
        <v/>
      </c>
      <c r="EZ143" s="24">
        <f t="shared" si="345"/>
        <v>6.9444444444444892E-5</v>
      </c>
      <c r="FA143" s="24">
        <f t="shared" si="346"/>
        <v>6.9444444444444444E-5</v>
      </c>
      <c r="FB143" s="40">
        <f t="shared" si="347"/>
        <v>-3.8640965427383378E-14</v>
      </c>
      <c r="FD143" s="24">
        <f t="shared" si="348"/>
        <v>7.8703703703733585E-6</v>
      </c>
      <c r="FE143" s="24">
        <f t="shared" si="349"/>
        <v>3.3449074074085039E-6</v>
      </c>
      <c r="FG143" s="49">
        <f>K143</f>
        <v>1</v>
      </c>
      <c r="FH143" s="8">
        <f>C143</f>
        <v>7.3</v>
      </c>
      <c r="FI143" s="49">
        <f>L143</f>
        <v>1</v>
      </c>
      <c r="FJ143" s="49">
        <f t="shared" si="241"/>
        <v>1</v>
      </c>
      <c r="FK143" s="49">
        <f t="shared" si="241"/>
        <v>3</v>
      </c>
      <c r="FL143" s="51">
        <f t="shared" si="350"/>
        <v>0.68000000000025818</v>
      </c>
      <c r="FM143" s="49">
        <f t="shared" si="237"/>
        <v>0</v>
      </c>
      <c r="FN143" s="49">
        <f t="shared" si="237"/>
        <v>2</v>
      </c>
      <c r="FO143" s="51">
        <f t="shared" si="248"/>
        <v>4.5719999999996759</v>
      </c>
      <c r="FP143" s="51">
        <f t="shared" si="248"/>
        <v>2.2859999999998379</v>
      </c>
      <c r="FQ143" s="51">
        <f t="shared" si="248"/>
        <v>3.4669999999996315</v>
      </c>
      <c r="FR143" s="51">
        <f t="shared" si="248"/>
        <v>1.1050000000000448</v>
      </c>
      <c r="FS143" s="51">
        <f t="shared" si="248"/>
        <v>1.1050000000000448</v>
      </c>
      <c r="FT143" s="1">
        <f t="shared" si="238"/>
        <v>0</v>
      </c>
      <c r="FU143" s="1">
        <f t="shared" si="238"/>
        <v>1</v>
      </c>
      <c r="FV143" s="51">
        <f t="shared" si="251"/>
        <v>0.74800000000010414</v>
      </c>
      <c r="FW143" s="51">
        <f t="shared" si="251"/>
        <v>0.74800000000010414</v>
      </c>
      <c r="FX143" s="51">
        <f t="shared" si="251"/>
        <v>0.74800000000010414</v>
      </c>
      <c r="FY143" s="51">
        <f t="shared" si="251"/>
        <v>0.74800000000010414</v>
      </c>
      <c r="FZ143" s="51">
        <f t="shared" si="251"/>
        <v>0.74800000000010414</v>
      </c>
      <c r="GA143" s="1">
        <f t="shared" si="239"/>
        <v>1</v>
      </c>
      <c r="GB143" s="1">
        <f t="shared" si="239"/>
        <v>1</v>
      </c>
      <c r="GC143" s="51">
        <f t="shared" si="249"/>
        <v>0.68000000000025818</v>
      </c>
      <c r="GD143" s="51">
        <f t="shared" si="249"/>
        <v>0.68000000000025818</v>
      </c>
      <c r="GE143" s="51">
        <f t="shared" si="249"/>
        <v>0.68000000000025818</v>
      </c>
      <c r="GF143" s="51">
        <f t="shared" si="249"/>
        <v>0.68000000000025818</v>
      </c>
      <c r="GG143" s="51" t="str">
        <f t="shared" si="249"/>
        <v/>
      </c>
      <c r="GH143" s="1">
        <f t="shared" si="240"/>
        <v>0</v>
      </c>
      <c r="GI143" s="1">
        <f t="shared" si="240"/>
        <v>0</v>
      </c>
      <c r="GJ143" s="40">
        <f t="shared" si="250"/>
        <v>0</v>
      </c>
      <c r="GK143" s="40" t="str">
        <f t="shared" si="250"/>
        <v/>
      </c>
      <c r="GL143" s="40">
        <f t="shared" si="250"/>
        <v>0</v>
      </c>
      <c r="GM143" s="40" t="str">
        <f t="shared" si="250"/>
        <v/>
      </c>
      <c r="GN143" s="40" t="str">
        <f t="shared" si="250"/>
        <v/>
      </c>
    </row>
    <row r="144" spans="1:196" hidden="1" x14ac:dyDescent="0.25">
      <c r="A144">
        <v>3</v>
      </c>
      <c r="B144">
        <v>0</v>
      </c>
      <c r="C144">
        <v>11.2</v>
      </c>
      <c r="D144" s="11">
        <f t="shared" si="242"/>
        <v>2.9496585648148149E-2</v>
      </c>
      <c r="E144" s="11">
        <f t="shared" si="254"/>
        <v>2.9436400462962965E-2</v>
      </c>
      <c r="F144" s="1">
        <v>3</v>
      </c>
      <c r="G144" s="1" t="s">
        <v>283</v>
      </c>
      <c r="H144" s="1">
        <v>53</v>
      </c>
      <c r="J144" s="5"/>
      <c r="K144" s="23">
        <f t="shared" si="255"/>
        <v>1</v>
      </c>
      <c r="L144" s="23">
        <f t="shared" si="256"/>
        <v>1</v>
      </c>
      <c r="M144" s="6">
        <f t="shared" si="257"/>
        <v>0</v>
      </c>
      <c r="N144" s="6">
        <f t="shared" si="258"/>
        <v>0</v>
      </c>
      <c r="O144" s="57">
        <f t="shared" si="259"/>
        <v>0</v>
      </c>
      <c r="P144" s="4">
        <v>2.936695601851852E-2</v>
      </c>
      <c r="Q144" s="4">
        <v>2.9367152777777777E-2</v>
      </c>
      <c r="R144" s="4">
        <v>2.9368333333333333E-2</v>
      </c>
      <c r="S144" s="4">
        <v>2.9411620370370369E-2</v>
      </c>
      <c r="T144" s="16">
        <v>2.9368333333333333E-2</v>
      </c>
      <c r="U144" s="4">
        <v>2.9411620370370369E-2</v>
      </c>
      <c r="V144" s="4">
        <v>2.9423819444444443E-2</v>
      </c>
      <c r="W144" s="16"/>
      <c r="X144" s="4"/>
      <c r="Y144" s="4"/>
      <c r="Z144" s="16"/>
      <c r="AA144" s="4"/>
      <c r="AB144" s="4"/>
      <c r="AC144" s="16"/>
      <c r="AD144" s="4"/>
      <c r="AE144" s="4"/>
      <c r="AF144" s="4">
        <v>2.9497800925925924E-2</v>
      </c>
      <c r="AG144" s="4">
        <f t="shared" si="260"/>
        <v>2.9436400462962965E-2</v>
      </c>
      <c r="AH144" s="4" t="str">
        <f t="shared" si="261"/>
        <v>EB</v>
      </c>
      <c r="AI144" s="4" t="str">
        <f t="shared" si="252"/>
        <v>X</v>
      </c>
      <c r="AJ144" s="1" t="s">
        <v>286</v>
      </c>
      <c r="AK144" s="17" t="s">
        <v>280</v>
      </c>
      <c r="AL144" s="1" t="s">
        <v>286</v>
      </c>
      <c r="AM144" s="28" t="s">
        <v>280</v>
      </c>
      <c r="AN144" s="27"/>
      <c r="AW144" s="1" t="str">
        <f t="shared" si="262"/>
        <v>ic</v>
      </c>
      <c r="AY144" s="1">
        <f t="shared" si="263"/>
        <v>1</v>
      </c>
      <c r="AZ144" s="1">
        <f t="shared" si="253"/>
        <v>3</v>
      </c>
      <c r="BA144" s="1">
        <f t="shared" si="264"/>
        <v>3</v>
      </c>
      <c r="BB144" s="1">
        <f t="shared" si="265"/>
        <v>0</v>
      </c>
      <c r="BC144" s="24">
        <f t="shared" si="266"/>
        <v>1.3773148148134295E-6</v>
      </c>
      <c r="BD144" s="24">
        <f t="shared" si="352"/>
        <v>4.3287037037036125E-5</v>
      </c>
      <c r="BE144" s="24">
        <f t="shared" si="351"/>
        <v>1.2199074074074195E-5</v>
      </c>
      <c r="BF144" s="24" t="str">
        <f t="shared" si="351"/>
        <v/>
      </c>
      <c r="BG144" s="24" t="str">
        <f t="shared" si="351"/>
        <v/>
      </c>
      <c r="BH144" s="24" t="str">
        <f t="shared" si="351"/>
        <v/>
      </c>
      <c r="BI144" s="24" t="str">
        <f t="shared" si="351"/>
        <v/>
      </c>
      <c r="BJ144" s="24" t="str">
        <f t="shared" si="351"/>
        <v/>
      </c>
      <c r="BK144" s="24" t="str">
        <f t="shared" si="351"/>
        <v/>
      </c>
      <c r="BL144" s="24" t="str">
        <f t="shared" si="247"/>
        <v/>
      </c>
      <c r="BM144" s="24" t="str">
        <f t="shared" si="247"/>
        <v/>
      </c>
      <c r="BN144" s="24" t="str">
        <f t="shared" si="247"/>
        <v/>
      </c>
      <c r="BO144" s="24">
        <f t="shared" si="267"/>
        <v>1.2581018518521142E-5</v>
      </c>
      <c r="BQ144" s="24" t="str">
        <f t="shared" si="268"/>
        <v/>
      </c>
      <c r="BR144" s="24">
        <f t="shared" si="269"/>
        <v>4.3287037037036125E-5</v>
      </c>
      <c r="BS144" s="24" t="str">
        <f t="shared" si="270"/>
        <v/>
      </c>
      <c r="BT144" s="24" t="str">
        <f t="shared" si="271"/>
        <v/>
      </c>
      <c r="BU144" s="24" t="str">
        <f t="shared" si="272"/>
        <v/>
      </c>
      <c r="BV144" s="24" t="str">
        <f t="shared" si="273"/>
        <v/>
      </c>
      <c r="BW144" s="24" t="str">
        <f t="shared" si="274"/>
        <v/>
      </c>
      <c r="BX144" s="24" t="str">
        <f t="shared" si="275"/>
        <v/>
      </c>
      <c r="BY144" s="24" t="str">
        <f t="shared" si="276"/>
        <v/>
      </c>
      <c r="BZ144" s="24" t="str">
        <f t="shared" si="277"/>
        <v/>
      </c>
      <c r="CA144" s="24" t="str">
        <f t="shared" si="278"/>
        <v/>
      </c>
      <c r="CB144" s="24" t="str">
        <f t="shared" si="279"/>
        <v/>
      </c>
      <c r="CC144" s="24">
        <f t="shared" si="280"/>
        <v>1.2581018518521142E-5</v>
      </c>
      <c r="CD144" s="1">
        <f t="shared" si="281"/>
        <v>0</v>
      </c>
      <c r="CE144" s="1">
        <f t="shared" si="282"/>
        <v>2</v>
      </c>
      <c r="CF144" s="24">
        <f t="shared" si="283"/>
        <v>5.5868055555557267E-5</v>
      </c>
      <c r="CG144" s="24">
        <f t="shared" si="284"/>
        <v>2.7934027777778633E-5</v>
      </c>
      <c r="CH144" s="24">
        <f t="shared" si="285"/>
        <v>4.3287037037036125E-5</v>
      </c>
      <c r="CI144" s="24">
        <f t="shared" si="286"/>
        <v>4.3287037037036125E-5</v>
      </c>
      <c r="CJ144" s="24">
        <f t="shared" si="287"/>
        <v>4.3287037037036125E-5</v>
      </c>
      <c r="CM144" s="24">
        <f t="shared" si="288"/>
        <v>1.3773148148134295E-6</v>
      </c>
      <c r="CN144" s="24" t="str">
        <f t="shared" si="289"/>
        <v/>
      </c>
      <c r="CO144" s="24">
        <f t="shared" si="290"/>
        <v>1.2199074074074195E-5</v>
      </c>
      <c r="CP144" s="24" t="str">
        <f t="shared" si="291"/>
        <v/>
      </c>
      <c r="CQ144" s="24" t="str">
        <f t="shared" si="292"/>
        <v/>
      </c>
      <c r="CR144" s="24" t="str">
        <f t="shared" si="293"/>
        <v/>
      </c>
      <c r="CS144" s="24" t="str">
        <f t="shared" si="294"/>
        <v/>
      </c>
      <c r="CT144" s="24" t="str">
        <f t="shared" si="295"/>
        <v/>
      </c>
      <c r="CU144" s="24" t="str">
        <f t="shared" si="296"/>
        <v/>
      </c>
      <c r="CV144" s="24" t="str">
        <f t="shared" si="297"/>
        <v/>
      </c>
      <c r="CW144" s="24" t="str">
        <f t="shared" si="298"/>
        <v/>
      </c>
      <c r="CX144" s="24" t="str">
        <f t="shared" si="299"/>
        <v/>
      </c>
      <c r="CY144" s="24" t="str">
        <f t="shared" si="300"/>
        <v/>
      </c>
      <c r="CZ144" s="1">
        <f t="shared" si="301"/>
        <v>1</v>
      </c>
      <c r="DA144" s="1">
        <f t="shared" si="302"/>
        <v>2</v>
      </c>
      <c r="DB144" s="24">
        <f t="shared" si="303"/>
        <v>1.3576388888887625E-5</v>
      </c>
      <c r="DC144" s="24">
        <f t="shared" si="244"/>
        <v>6.7881944444438125E-6</v>
      </c>
      <c r="DD144" s="24">
        <f t="shared" si="304"/>
        <v>1.2199074074074195E-5</v>
      </c>
      <c r="DE144" s="24">
        <f t="shared" si="305"/>
        <v>1.3773148148134295E-6</v>
      </c>
      <c r="DF144" s="24">
        <f t="shared" si="306"/>
        <v>1.2199074074074195E-5</v>
      </c>
      <c r="DI144" s="24" t="str">
        <f t="shared" si="307"/>
        <v/>
      </c>
      <c r="DJ144" s="24" t="str">
        <f t="shared" si="308"/>
        <v/>
      </c>
      <c r="DK144" s="24" t="str">
        <f t="shared" si="309"/>
        <v/>
      </c>
      <c r="DL144" s="24" t="str">
        <f t="shared" si="310"/>
        <v/>
      </c>
      <c r="DM144" s="24" t="str">
        <f t="shared" si="311"/>
        <v/>
      </c>
      <c r="DN144" s="24" t="str">
        <f t="shared" si="312"/>
        <v/>
      </c>
      <c r="DO144" s="24" t="str">
        <f t="shared" si="313"/>
        <v/>
      </c>
      <c r="DP144" s="24" t="str">
        <f t="shared" si="314"/>
        <v/>
      </c>
      <c r="DQ144" s="24" t="str">
        <f t="shared" si="315"/>
        <v/>
      </c>
      <c r="DR144" s="24" t="str">
        <f t="shared" si="316"/>
        <v/>
      </c>
      <c r="DS144" s="24" t="str">
        <f t="shared" si="317"/>
        <v/>
      </c>
      <c r="DT144" s="24" t="str">
        <f t="shared" si="318"/>
        <v/>
      </c>
      <c r="DU144" s="24" t="str">
        <f t="shared" si="319"/>
        <v/>
      </c>
      <c r="DV144" s="1">
        <f t="shared" si="320"/>
        <v>0</v>
      </c>
      <c r="DW144" s="1">
        <f t="shared" si="321"/>
        <v>0</v>
      </c>
      <c r="DX144" s="24">
        <f t="shared" si="322"/>
        <v>0</v>
      </c>
      <c r="DY144" s="24" t="str">
        <f t="shared" si="245"/>
        <v/>
      </c>
      <c r="DZ144" s="24">
        <f t="shared" si="323"/>
        <v>0</v>
      </c>
      <c r="EA144" s="24" t="str">
        <f t="shared" si="324"/>
        <v/>
      </c>
      <c r="EB144" s="24" t="str">
        <f t="shared" si="325"/>
        <v/>
      </c>
      <c r="EE144" s="24" t="str">
        <f t="shared" si="326"/>
        <v/>
      </c>
      <c r="EF144" s="24" t="str">
        <f t="shared" si="327"/>
        <v/>
      </c>
      <c r="EG144" s="24" t="str">
        <f t="shared" si="328"/>
        <v/>
      </c>
      <c r="EH144" s="24" t="str">
        <f t="shared" si="329"/>
        <v/>
      </c>
      <c r="EI144" s="24" t="str">
        <f t="shared" si="330"/>
        <v/>
      </c>
      <c r="EJ144" s="24" t="str">
        <f t="shared" si="331"/>
        <v/>
      </c>
      <c r="EK144" s="24" t="str">
        <f t="shared" si="332"/>
        <v/>
      </c>
      <c r="EL144" s="24" t="str">
        <f t="shared" si="333"/>
        <v/>
      </c>
      <c r="EM144" s="24" t="str">
        <f t="shared" si="334"/>
        <v/>
      </c>
      <c r="EN144" s="24" t="str">
        <f t="shared" si="335"/>
        <v/>
      </c>
      <c r="EO144" s="24" t="str">
        <f t="shared" si="336"/>
        <v/>
      </c>
      <c r="EP144" s="24" t="str">
        <f t="shared" si="337"/>
        <v/>
      </c>
      <c r="EQ144" s="24" t="str">
        <f t="shared" si="338"/>
        <v/>
      </c>
      <c r="ER144" s="1">
        <f t="shared" si="339"/>
        <v>0</v>
      </c>
      <c r="ES144" s="1">
        <f t="shared" si="340"/>
        <v>0</v>
      </c>
      <c r="ET144" s="24">
        <f t="shared" si="341"/>
        <v>0</v>
      </c>
      <c r="EU144" s="24" t="str">
        <f t="shared" si="246"/>
        <v/>
      </c>
      <c r="EV144" s="24">
        <f t="shared" si="342"/>
        <v>0</v>
      </c>
      <c r="EW144" s="24" t="str">
        <f t="shared" si="343"/>
        <v/>
      </c>
      <c r="EX144" s="24" t="str">
        <f t="shared" si="344"/>
        <v/>
      </c>
      <c r="EZ144" s="24">
        <f t="shared" si="345"/>
        <v>6.9444444444444892E-5</v>
      </c>
      <c r="FA144" s="24">
        <f t="shared" si="346"/>
        <v>6.9444444444444444E-5</v>
      </c>
      <c r="FB144" s="40">
        <f t="shared" si="347"/>
        <v>-3.8640965427383378E-14</v>
      </c>
      <c r="FD144" s="24">
        <f t="shared" si="348"/>
        <v>1.3773148148134295E-6</v>
      </c>
      <c r="FE144" s="24">
        <f t="shared" si="349"/>
        <v>1.1805555555563507E-6</v>
      </c>
      <c r="FG144" s="49">
        <f>K144</f>
        <v>1</v>
      </c>
      <c r="FH144" s="8">
        <f>C144</f>
        <v>11.2</v>
      </c>
      <c r="FI144" s="49">
        <f>L144</f>
        <v>1</v>
      </c>
      <c r="FJ144" s="49">
        <f t="shared" si="241"/>
        <v>1</v>
      </c>
      <c r="FK144" s="49">
        <f t="shared" si="241"/>
        <v>3</v>
      </c>
      <c r="FL144" s="51">
        <f t="shared" si="350"/>
        <v>0.11899999999988031</v>
      </c>
      <c r="FM144" s="49">
        <f t="shared" si="237"/>
        <v>0</v>
      </c>
      <c r="FN144" s="49">
        <f t="shared" si="237"/>
        <v>2</v>
      </c>
      <c r="FO144" s="51">
        <f t="shared" si="248"/>
        <v>4.8270000000001474</v>
      </c>
      <c r="FP144" s="51">
        <f t="shared" si="248"/>
        <v>2.4135000000000737</v>
      </c>
      <c r="FQ144" s="51">
        <f t="shared" si="248"/>
        <v>3.7399999999999212</v>
      </c>
      <c r="FR144" s="51">
        <f t="shared" si="248"/>
        <v>3.7399999999999212</v>
      </c>
      <c r="FS144" s="51">
        <f t="shared" si="248"/>
        <v>3.7399999999999212</v>
      </c>
      <c r="FT144" s="1">
        <f t="shared" si="238"/>
        <v>1</v>
      </c>
      <c r="FU144" s="1">
        <f t="shared" si="238"/>
        <v>2</v>
      </c>
      <c r="FV144" s="51">
        <f t="shared" si="251"/>
        <v>1.1729999999998908</v>
      </c>
      <c r="FW144" s="51">
        <f t="shared" si="251"/>
        <v>0.5864999999999454</v>
      </c>
      <c r="FX144" s="51">
        <f t="shared" si="251"/>
        <v>1.0540000000000105</v>
      </c>
      <c r="FY144" s="51">
        <f t="shared" si="251"/>
        <v>0.11899999999988031</v>
      </c>
      <c r="FZ144" s="51">
        <f t="shared" si="251"/>
        <v>1.0540000000000105</v>
      </c>
      <c r="GA144" s="1">
        <f t="shared" si="239"/>
        <v>0</v>
      </c>
      <c r="GB144" s="1">
        <f t="shared" si="239"/>
        <v>0</v>
      </c>
      <c r="GC144" s="51">
        <f t="shared" si="249"/>
        <v>0</v>
      </c>
      <c r="GD144" s="51" t="str">
        <f t="shared" si="249"/>
        <v/>
      </c>
      <c r="GE144" s="51">
        <f t="shared" si="249"/>
        <v>0</v>
      </c>
      <c r="GF144" s="51" t="str">
        <f t="shared" si="249"/>
        <v/>
      </c>
      <c r="GG144" s="51" t="str">
        <f t="shared" si="249"/>
        <v/>
      </c>
      <c r="GH144" s="1">
        <f t="shared" si="240"/>
        <v>0</v>
      </c>
      <c r="GI144" s="1">
        <f t="shared" si="240"/>
        <v>0</v>
      </c>
      <c r="GJ144" s="40">
        <f t="shared" si="250"/>
        <v>0</v>
      </c>
      <c r="GK144" s="40" t="str">
        <f t="shared" si="250"/>
        <v/>
      </c>
      <c r="GL144" s="40">
        <f t="shared" si="250"/>
        <v>0</v>
      </c>
      <c r="GM144" s="40" t="str">
        <f t="shared" si="250"/>
        <v/>
      </c>
      <c r="GN144" s="40" t="str">
        <f t="shared" si="250"/>
        <v/>
      </c>
    </row>
    <row r="145" spans="1:196" hidden="1" x14ac:dyDescent="0.25">
      <c r="A145">
        <v>3</v>
      </c>
      <c r="B145">
        <v>0</v>
      </c>
      <c r="C145">
        <v>4.5999999999999996</v>
      </c>
      <c r="D145" s="11">
        <f t="shared" si="242"/>
        <v>3.2435787037037041E-2</v>
      </c>
      <c r="E145" s="11">
        <f t="shared" si="254"/>
        <v>3.245199074074074E-2</v>
      </c>
      <c r="F145" s="1">
        <v>3</v>
      </c>
      <c r="G145" s="1" t="s">
        <v>283</v>
      </c>
      <c r="H145" s="1">
        <v>54</v>
      </c>
      <c r="J145" s="1"/>
      <c r="K145" s="23">
        <f t="shared" si="255"/>
        <v>1</v>
      </c>
      <c r="L145" s="23">
        <f t="shared" si="256"/>
        <v>0</v>
      </c>
      <c r="M145" s="6">
        <f t="shared" si="257"/>
        <v>0</v>
      </c>
      <c r="N145" s="6">
        <f t="shared" si="258"/>
        <v>0</v>
      </c>
      <c r="O145" s="57">
        <f t="shared" si="259"/>
        <v>1</v>
      </c>
      <c r="P145" s="4">
        <v>3.2382546296296298E-2</v>
      </c>
      <c r="Q145" s="4">
        <v>3.2409930555555556E-2</v>
      </c>
      <c r="R145" s="4">
        <v>3.2410717592592592E-2</v>
      </c>
      <c r="S145" s="4"/>
      <c r="T145" s="16">
        <v>3.2410717592592592E-2</v>
      </c>
      <c r="U145" s="4"/>
      <c r="V145" s="4"/>
      <c r="W145" s="16"/>
      <c r="X145" s="4"/>
      <c r="Y145" s="4"/>
      <c r="Z145" s="16"/>
      <c r="AA145" s="4"/>
      <c r="AB145" s="4"/>
      <c r="AC145" s="16"/>
      <c r="AD145" s="4"/>
      <c r="AE145" s="4"/>
      <c r="AF145" s="4">
        <v>3.2436099537037036E-2</v>
      </c>
      <c r="AG145" s="4">
        <f t="shared" si="260"/>
        <v>3.2435787037037041E-2</v>
      </c>
      <c r="AH145" s="4" t="str">
        <f t="shared" si="261"/>
        <v>TO</v>
      </c>
      <c r="AI145" s="4" t="str">
        <f t="shared" si="252"/>
        <v/>
      </c>
      <c r="AJ145" s="1" t="s">
        <v>282</v>
      </c>
      <c r="AK145" s="17" t="s">
        <v>280</v>
      </c>
      <c r="AW145" s="1" t="str">
        <f t="shared" si="262"/>
        <v>ic</v>
      </c>
      <c r="AY145" s="1">
        <f t="shared" si="263"/>
        <v>1</v>
      </c>
      <c r="AZ145" s="1">
        <f t="shared" si="253"/>
        <v>1</v>
      </c>
      <c r="BA145" s="1">
        <f t="shared" si="264"/>
        <v>1</v>
      </c>
      <c r="BB145" s="1">
        <f t="shared" si="265"/>
        <v>0</v>
      </c>
      <c r="BC145" s="24">
        <f t="shared" si="266"/>
        <v>2.8171296296293502E-5</v>
      </c>
      <c r="BD145" s="24" t="str">
        <f t="shared" si="352"/>
        <v/>
      </c>
      <c r="BE145" s="24" t="str">
        <f t="shared" si="351"/>
        <v/>
      </c>
      <c r="BF145" s="24" t="str">
        <f t="shared" si="351"/>
        <v/>
      </c>
      <c r="BG145" s="24" t="str">
        <f t="shared" si="351"/>
        <v/>
      </c>
      <c r="BH145" s="24" t="str">
        <f t="shared" si="351"/>
        <v/>
      </c>
      <c r="BI145" s="24" t="str">
        <f t="shared" si="351"/>
        <v/>
      </c>
      <c r="BJ145" s="24" t="str">
        <f t="shared" si="351"/>
        <v/>
      </c>
      <c r="BK145" s="24" t="str">
        <f t="shared" si="351"/>
        <v/>
      </c>
      <c r="BL145" s="24" t="str">
        <f t="shared" si="247"/>
        <v/>
      </c>
      <c r="BM145" s="24" t="str">
        <f t="shared" si="247"/>
        <v/>
      </c>
      <c r="BN145" s="24" t="str">
        <f t="shared" si="247"/>
        <v/>
      </c>
      <c r="BO145" s="24">
        <f t="shared" si="267"/>
        <v>2.5069444444449085E-5</v>
      </c>
      <c r="BQ145" s="24" t="str">
        <f t="shared" si="268"/>
        <v/>
      </c>
      <c r="BR145" s="24" t="str">
        <f t="shared" si="269"/>
        <v/>
      </c>
      <c r="BS145" s="24" t="str">
        <f t="shared" si="270"/>
        <v/>
      </c>
      <c r="BT145" s="24" t="str">
        <f t="shared" si="271"/>
        <v/>
      </c>
      <c r="BU145" s="24" t="str">
        <f t="shared" si="272"/>
        <v/>
      </c>
      <c r="BV145" s="24" t="str">
        <f t="shared" si="273"/>
        <v/>
      </c>
      <c r="BW145" s="24" t="str">
        <f t="shared" si="274"/>
        <v/>
      </c>
      <c r="BX145" s="24" t="str">
        <f t="shared" si="275"/>
        <v/>
      </c>
      <c r="BY145" s="24" t="str">
        <f t="shared" si="276"/>
        <v/>
      </c>
      <c r="BZ145" s="24" t="str">
        <f t="shared" si="277"/>
        <v/>
      </c>
      <c r="CA145" s="24" t="str">
        <f t="shared" si="278"/>
        <v/>
      </c>
      <c r="CB145" s="24" t="str">
        <f t="shared" si="279"/>
        <v/>
      </c>
      <c r="CC145" s="24">
        <f t="shared" si="280"/>
        <v>2.5069444444449085E-5</v>
      </c>
      <c r="CD145" s="1">
        <f t="shared" si="281"/>
        <v>0</v>
      </c>
      <c r="CE145" s="1">
        <f t="shared" si="282"/>
        <v>1</v>
      </c>
      <c r="CF145" s="24">
        <f t="shared" si="283"/>
        <v>2.5069444444449085E-5</v>
      </c>
      <c r="CG145" s="24">
        <f t="shared" si="284"/>
        <v>2.5069444444449085E-5</v>
      </c>
      <c r="CH145" s="24">
        <f t="shared" si="285"/>
        <v>2.5069444444449085E-5</v>
      </c>
      <c r="CI145" s="24">
        <f t="shared" si="286"/>
        <v>2.5069444444449085E-5</v>
      </c>
      <c r="CJ145" s="24">
        <f t="shared" si="287"/>
        <v>2.5069444444449085E-5</v>
      </c>
      <c r="CM145" s="24" t="str">
        <f t="shared" si="288"/>
        <v/>
      </c>
      <c r="CN145" s="24" t="str">
        <f t="shared" si="289"/>
        <v/>
      </c>
      <c r="CO145" s="24" t="str">
        <f t="shared" si="290"/>
        <v/>
      </c>
      <c r="CP145" s="24" t="str">
        <f t="shared" si="291"/>
        <v/>
      </c>
      <c r="CQ145" s="24" t="str">
        <f t="shared" si="292"/>
        <v/>
      </c>
      <c r="CR145" s="24" t="str">
        <f t="shared" si="293"/>
        <v/>
      </c>
      <c r="CS145" s="24" t="str">
        <f t="shared" si="294"/>
        <v/>
      </c>
      <c r="CT145" s="24" t="str">
        <f t="shared" si="295"/>
        <v/>
      </c>
      <c r="CU145" s="24" t="str">
        <f t="shared" si="296"/>
        <v/>
      </c>
      <c r="CV145" s="24" t="str">
        <f t="shared" si="297"/>
        <v/>
      </c>
      <c r="CW145" s="24" t="str">
        <f t="shared" si="298"/>
        <v/>
      </c>
      <c r="CX145" s="24" t="str">
        <f t="shared" si="299"/>
        <v/>
      </c>
      <c r="CY145" s="24" t="str">
        <f t="shared" si="300"/>
        <v/>
      </c>
      <c r="CZ145" s="1">
        <f t="shared" si="301"/>
        <v>0</v>
      </c>
      <c r="DA145" s="1">
        <f t="shared" si="302"/>
        <v>0</v>
      </c>
      <c r="DB145" s="24">
        <f t="shared" si="303"/>
        <v>0</v>
      </c>
      <c r="DC145" s="24" t="str">
        <f t="shared" si="244"/>
        <v/>
      </c>
      <c r="DD145" s="24">
        <f t="shared" si="304"/>
        <v>0</v>
      </c>
      <c r="DE145" s="24" t="str">
        <f t="shared" si="305"/>
        <v/>
      </c>
      <c r="DF145" s="24" t="str">
        <f t="shared" si="306"/>
        <v/>
      </c>
      <c r="DI145" s="24">
        <f t="shared" si="307"/>
        <v>2.8171296296293502E-5</v>
      </c>
      <c r="DJ145" s="24" t="str">
        <f t="shared" si="308"/>
        <v/>
      </c>
      <c r="DK145" s="24" t="str">
        <f t="shared" si="309"/>
        <v/>
      </c>
      <c r="DL145" s="24" t="str">
        <f t="shared" si="310"/>
        <v/>
      </c>
      <c r="DM145" s="24" t="str">
        <f t="shared" si="311"/>
        <v/>
      </c>
      <c r="DN145" s="24" t="str">
        <f t="shared" si="312"/>
        <v/>
      </c>
      <c r="DO145" s="24" t="str">
        <f t="shared" si="313"/>
        <v/>
      </c>
      <c r="DP145" s="24" t="str">
        <f t="shared" si="314"/>
        <v/>
      </c>
      <c r="DQ145" s="24" t="str">
        <f t="shared" si="315"/>
        <v/>
      </c>
      <c r="DR145" s="24" t="str">
        <f t="shared" si="316"/>
        <v/>
      </c>
      <c r="DS145" s="24" t="str">
        <f t="shared" si="317"/>
        <v/>
      </c>
      <c r="DT145" s="24" t="str">
        <f t="shared" si="318"/>
        <v/>
      </c>
      <c r="DU145" s="24" t="str">
        <f t="shared" si="319"/>
        <v/>
      </c>
      <c r="DV145" s="1">
        <f t="shared" si="320"/>
        <v>1</v>
      </c>
      <c r="DW145" s="1">
        <f t="shared" si="321"/>
        <v>1</v>
      </c>
      <c r="DX145" s="24">
        <f t="shared" si="322"/>
        <v>2.8171296296293502E-5</v>
      </c>
      <c r="DY145" s="24">
        <f t="shared" si="245"/>
        <v>2.8171296296293502E-5</v>
      </c>
      <c r="DZ145" s="24">
        <f t="shared" si="323"/>
        <v>2.8171296296293502E-5</v>
      </c>
      <c r="EA145" s="24">
        <f t="shared" si="324"/>
        <v>2.8171296296293502E-5</v>
      </c>
      <c r="EB145" s="24" t="str">
        <f t="shared" si="325"/>
        <v/>
      </c>
      <c r="EE145" s="24" t="str">
        <f t="shared" si="326"/>
        <v/>
      </c>
      <c r="EF145" s="24" t="str">
        <f t="shared" si="327"/>
        <v/>
      </c>
      <c r="EG145" s="24" t="str">
        <f t="shared" si="328"/>
        <v/>
      </c>
      <c r="EH145" s="24" t="str">
        <f t="shared" si="329"/>
        <v/>
      </c>
      <c r="EI145" s="24" t="str">
        <f t="shared" si="330"/>
        <v/>
      </c>
      <c r="EJ145" s="24" t="str">
        <f t="shared" si="331"/>
        <v/>
      </c>
      <c r="EK145" s="24" t="str">
        <f t="shared" si="332"/>
        <v/>
      </c>
      <c r="EL145" s="24" t="str">
        <f t="shared" si="333"/>
        <v/>
      </c>
      <c r="EM145" s="24" t="str">
        <f t="shared" si="334"/>
        <v/>
      </c>
      <c r="EN145" s="24" t="str">
        <f t="shared" si="335"/>
        <v/>
      </c>
      <c r="EO145" s="24" t="str">
        <f t="shared" si="336"/>
        <v/>
      </c>
      <c r="EP145" s="24" t="str">
        <f t="shared" si="337"/>
        <v/>
      </c>
      <c r="EQ145" s="24" t="str">
        <f t="shared" si="338"/>
        <v/>
      </c>
      <c r="ER145" s="1">
        <f t="shared" si="339"/>
        <v>0</v>
      </c>
      <c r="ES145" s="1">
        <f t="shared" si="340"/>
        <v>0</v>
      </c>
      <c r="ET145" s="24">
        <f t="shared" si="341"/>
        <v>0</v>
      </c>
      <c r="EU145" s="24" t="str">
        <f t="shared" si="246"/>
        <v/>
      </c>
      <c r="EV145" s="24">
        <f t="shared" si="342"/>
        <v>0</v>
      </c>
      <c r="EW145" s="24" t="str">
        <f t="shared" si="343"/>
        <v/>
      </c>
      <c r="EX145" s="24" t="str">
        <f t="shared" si="344"/>
        <v/>
      </c>
      <c r="EZ145" s="24">
        <f t="shared" si="345"/>
        <v>5.3240740740742587E-5</v>
      </c>
      <c r="FA145" s="24">
        <f t="shared" si="346"/>
        <v>5.3240740740740737E-5</v>
      </c>
      <c r="FB145" s="40">
        <f t="shared" si="347"/>
        <v>-1.5983308426781306E-13</v>
      </c>
      <c r="FD145" s="24">
        <f t="shared" si="348"/>
        <v>2.8171296296293502E-5</v>
      </c>
      <c r="FE145" s="24">
        <f t="shared" si="349"/>
        <v>7.8703703703525418E-7</v>
      </c>
      <c r="FG145" s="49">
        <f>K145</f>
        <v>1</v>
      </c>
      <c r="FH145" s="8">
        <f>C145</f>
        <v>4.5999999999999996</v>
      </c>
      <c r="FI145" s="49">
        <f>L145</f>
        <v>0</v>
      </c>
      <c r="FJ145" s="49">
        <f t="shared" si="241"/>
        <v>1</v>
      </c>
      <c r="FK145" s="49">
        <f t="shared" si="241"/>
        <v>1</v>
      </c>
      <c r="FL145" s="51">
        <f t="shared" si="350"/>
        <v>2.4339999999997586</v>
      </c>
      <c r="FM145" s="49">
        <f t="shared" si="237"/>
        <v>0</v>
      </c>
      <c r="FN145" s="49">
        <f t="shared" si="237"/>
        <v>1</v>
      </c>
      <c r="FO145" s="51">
        <f t="shared" si="248"/>
        <v>2.1660000000004009</v>
      </c>
      <c r="FP145" s="51">
        <f t="shared" si="248"/>
        <v>2.1660000000004009</v>
      </c>
      <c r="FQ145" s="51">
        <f t="shared" si="248"/>
        <v>2.1660000000004009</v>
      </c>
      <c r="FR145" s="51">
        <f t="shared" si="248"/>
        <v>2.1660000000004009</v>
      </c>
      <c r="FS145" s="51">
        <f t="shared" si="248"/>
        <v>2.1660000000004009</v>
      </c>
      <c r="FT145" s="1">
        <f t="shared" si="238"/>
        <v>0</v>
      </c>
      <c r="FU145" s="1">
        <f t="shared" si="238"/>
        <v>0</v>
      </c>
      <c r="FV145" s="51">
        <f t="shared" si="251"/>
        <v>0</v>
      </c>
      <c r="FW145" s="51" t="str">
        <f t="shared" si="251"/>
        <v/>
      </c>
      <c r="FX145" s="51">
        <f t="shared" si="251"/>
        <v>0</v>
      </c>
      <c r="FY145" s="51" t="str">
        <f t="shared" si="251"/>
        <v/>
      </c>
      <c r="FZ145" s="51" t="str">
        <f t="shared" si="251"/>
        <v/>
      </c>
      <c r="GA145" s="1">
        <f t="shared" si="239"/>
        <v>1</v>
      </c>
      <c r="GB145" s="1">
        <f t="shared" si="239"/>
        <v>1</v>
      </c>
      <c r="GC145" s="51">
        <f t="shared" si="249"/>
        <v>2.4339999999997586</v>
      </c>
      <c r="GD145" s="51">
        <f t="shared" si="249"/>
        <v>2.4339999999997586</v>
      </c>
      <c r="GE145" s="51">
        <f t="shared" si="249"/>
        <v>2.4339999999997586</v>
      </c>
      <c r="GF145" s="51">
        <f t="shared" si="249"/>
        <v>2.4339999999997586</v>
      </c>
      <c r="GG145" s="51" t="str">
        <f t="shared" si="249"/>
        <v/>
      </c>
      <c r="GH145" s="1">
        <f t="shared" si="240"/>
        <v>0</v>
      </c>
      <c r="GI145" s="1">
        <f t="shared" si="240"/>
        <v>0</v>
      </c>
      <c r="GJ145" s="40">
        <f t="shared" si="250"/>
        <v>0</v>
      </c>
      <c r="GK145" s="40" t="str">
        <f t="shared" si="250"/>
        <v/>
      </c>
      <c r="GL145" s="40">
        <f t="shared" si="250"/>
        <v>0</v>
      </c>
      <c r="GM145" s="40" t="str">
        <f t="shared" si="250"/>
        <v/>
      </c>
      <c r="GN145" s="40" t="str">
        <f t="shared" si="250"/>
        <v/>
      </c>
    </row>
    <row r="146" spans="1:196" x14ac:dyDescent="0.25">
      <c r="A146">
        <v>2</v>
      </c>
      <c r="B146">
        <v>2</v>
      </c>
      <c r="C146">
        <v>-20.5</v>
      </c>
      <c r="D146" s="11" t="str">
        <f t="shared" si="242"/>
        <v/>
      </c>
      <c r="E146" s="11">
        <f t="shared" si="254"/>
        <v>6.9444444444444444E-5</v>
      </c>
      <c r="F146" s="1">
        <v>3</v>
      </c>
      <c r="G146" s="1" t="s">
        <v>283</v>
      </c>
      <c r="H146" s="1">
        <v>55</v>
      </c>
      <c r="J146" s="1" t="s">
        <v>285</v>
      </c>
      <c r="K146" s="23">
        <f t="shared" si="255"/>
        <v>0</v>
      </c>
      <c r="L146" s="23"/>
      <c r="M146" s="6"/>
      <c r="N146" s="6"/>
      <c r="O146" s="57"/>
      <c r="P146" s="4"/>
      <c r="Q146" s="4"/>
      <c r="R146" s="4"/>
      <c r="S146" s="4"/>
      <c r="T146" s="16"/>
      <c r="U146" s="4"/>
      <c r="V146" s="4"/>
      <c r="W146" s="16"/>
      <c r="X146" s="4"/>
      <c r="Y146" s="4"/>
      <c r="Z146" s="16"/>
      <c r="AA146" s="4"/>
      <c r="AB146" s="4"/>
      <c r="AC146" s="16"/>
      <c r="AD146" s="4"/>
      <c r="AE146" s="4"/>
      <c r="AF146" s="4"/>
      <c r="AG146" s="4"/>
      <c r="AH146" s="4"/>
      <c r="AI146" s="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F146" s="24"/>
      <c r="CG146" s="24"/>
      <c r="CH146" s="24"/>
      <c r="CI146" s="24"/>
      <c r="CJ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DB146" s="24"/>
      <c r="DC146" s="24"/>
      <c r="DD146" s="24"/>
      <c r="DE146" s="24"/>
      <c r="DF146" s="24"/>
      <c r="DI146" s="24"/>
      <c r="DJ146" s="24"/>
      <c r="DK146" s="24"/>
      <c r="DL146" s="24"/>
      <c r="DM146" s="24"/>
      <c r="DN146" s="24"/>
      <c r="DO146" s="24"/>
      <c r="DP146" s="24"/>
      <c r="DQ146" s="24"/>
      <c r="DR146" s="24"/>
      <c r="DS146" s="24"/>
      <c r="DT146" s="24"/>
      <c r="DU146" s="24"/>
      <c r="DX146" s="24"/>
      <c r="DY146" s="24"/>
      <c r="DZ146" s="24"/>
      <c r="EA146" s="24"/>
      <c r="EB146" s="24"/>
      <c r="EE146" s="24"/>
      <c r="EF146" s="24"/>
      <c r="EG146" s="24"/>
      <c r="EH146" s="24"/>
      <c r="EI146" s="24"/>
      <c r="EJ146" s="24"/>
      <c r="EK146" s="24"/>
      <c r="EL146" s="24"/>
      <c r="EM146" s="24"/>
      <c r="EN146" s="24"/>
      <c r="EO146" s="24"/>
      <c r="EP146" s="24"/>
      <c r="EQ146" s="24"/>
      <c r="ET146" s="24"/>
      <c r="EU146" s="24"/>
      <c r="EV146" s="24"/>
      <c r="EW146" s="24"/>
      <c r="EX146" s="24"/>
      <c r="EZ146" s="24"/>
      <c r="FA146" s="24"/>
      <c r="FB146" s="40"/>
      <c r="FD146" s="24"/>
      <c r="FE146" s="24"/>
      <c r="FG146" s="49"/>
      <c r="FH146" s="8"/>
      <c r="FI146" s="49"/>
      <c r="FJ146" s="49"/>
      <c r="FK146" s="49"/>
      <c r="FL146" s="51"/>
      <c r="FM146" s="49"/>
      <c r="FN146" s="49"/>
      <c r="FO146" s="51"/>
      <c r="FP146" s="51"/>
      <c r="FQ146" s="51"/>
      <c r="FR146" s="51"/>
      <c r="FS146" s="51"/>
      <c r="FV146" s="51"/>
      <c r="FW146" s="51"/>
      <c r="FX146" s="51"/>
      <c r="FY146" s="51"/>
      <c r="FZ146" s="51"/>
      <c r="GC146" s="51"/>
      <c r="GD146" s="51"/>
      <c r="GE146" s="51"/>
      <c r="GF146" s="51"/>
      <c r="GG146" s="51"/>
      <c r="GJ146" s="40"/>
      <c r="GK146" s="40"/>
      <c r="GL146" s="40"/>
      <c r="GM146" s="40"/>
      <c r="GN146" s="40"/>
    </row>
    <row r="147" spans="1:196" x14ac:dyDescent="0.25">
      <c r="A147">
        <v>2</v>
      </c>
      <c r="B147">
        <v>2</v>
      </c>
      <c r="D147" s="11"/>
      <c r="E147" s="11"/>
      <c r="F147" s="1">
        <v>3</v>
      </c>
      <c r="G147" s="1" t="s">
        <v>283</v>
      </c>
      <c r="H147" s="1">
        <v>56</v>
      </c>
      <c r="J147" s="1" t="s">
        <v>341</v>
      </c>
      <c r="K147" s="23">
        <f t="shared" si="255"/>
        <v>0</v>
      </c>
      <c r="L147" s="23"/>
      <c r="M147" s="6"/>
      <c r="N147" s="6"/>
      <c r="O147" s="57"/>
      <c r="P147" s="4"/>
      <c r="Q147" s="4"/>
      <c r="R147" s="4"/>
      <c r="S147" s="4"/>
      <c r="T147" s="16"/>
      <c r="U147" s="4"/>
      <c r="V147" s="4"/>
      <c r="W147" s="16"/>
      <c r="X147" s="4"/>
      <c r="Y147" s="4"/>
      <c r="Z147" s="16"/>
      <c r="AA147" s="4"/>
      <c r="AB147" s="4"/>
      <c r="AC147" s="16"/>
      <c r="AD147" s="4"/>
      <c r="AE147" s="4"/>
      <c r="AF147" s="4"/>
      <c r="AG147" s="4"/>
      <c r="AH147" s="4"/>
      <c r="AI147" s="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F147" s="24"/>
      <c r="CG147" s="24"/>
      <c r="CH147" s="24"/>
      <c r="CI147" s="24"/>
      <c r="CJ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DB147" s="24"/>
      <c r="DC147" s="24"/>
      <c r="DD147" s="24"/>
      <c r="DE147" s="24"/>
      <c r="DF147" s="24"/>
      <c r="DI147" s="24"/>
      <c r="DJ147" s="24"/>
      <c r="DK147" s="24"/>
      <c r="DL147" s="24"/>
      <c r="DM147" s="24"/>
      <c r="DN147" s="24"/>
      <c r="DO147" s="24"/>
      <c r="DP147" s="24"/>
      <c r="DQ147" s="24"/>
      <c r="DR147" s="24"/>
      <c r="DS147" s="24"/>
      <c r="DT147" s="24"/>
      <c r="DU147" s="24"/>
      <c r="DX147" s="24"/>
      <c r="DY147" s="24"/>
      <c r="DZ147" s="24"/>
      <c r="EA147" s="24"/>
      <c r="EB147" s="24"/>
      <c r="EE147" s="24"/>
      <c r="EF147" s="24"/>
      <c r="EG147" s="24"/>
      <c r="EH147" s="24"/>
      <c r="EI147" s="24"/>
      <c r="EJ147" s="24"/>
      <c r="EK147" s="24"/>
      <c r="EL147" s="24"/>
      <c r="EM147" s="24"/>
      <c r="EN147" s="24"/>
      <c r="EO147" s="24"/>
      <c r="EP147" s="24"/>
      <c r="EQ147" s="24"/>
      <c r="ET147" s="24"/>
      <c r="EU147" s="24"/>
      <c r="EV147" s="24"/>
      <c r="EW147" s="24"/>
      <c r="EX147" s="24"/>
      <c r="EZ147" s="24"/>
      <c r="FA147" s="24"/>
      <c r="FB147" s="40"/>
      <c r="FD147" s="24"/>
      <c r="FE147" s="24"/>
      <c r="FG147" s="49"/>
      <c r="FH147" s="8"/>
      <c r="FI147" s="49"/>
      <c r="FJ147" s="49"/>
      <c r="FK147" s="49"/>
      <c r="FL147" s="51"/>
      <c r="FM147" s="49"/>
      <c r="FN147" s="49"/>
      <c r="FO147" s="51"/>
      <c r="FP147" s="51"/>
      <c r="FQ147" s="51"/>
      <c r="FR147" s="51"/>
      <c r="FS147" s="51"/>
      <c r="FV147" s="51"/>
      <c r="FW147" s="51"/>
      <c r="FX147" s="51"/>
      <c r="FY147" s="51"/>
      <c r="FZ147" s="51"/>
      <c r="GC147" s="51"/>
      <c r="GD147" s="51"/>
      <c r="GE147" s="51"/>
      <c r="GF147" s="51"/>
      <c r="GG147" s="51"/>
      <c r="GJ147" s="40"/>
      <c r="GK147" s="40"/>
      <c r="GL147" s="40"/>
      <c r="GM147" s="40"/>
      <c r="GN147" s="40"/>
    </row>
    <row r="148" spans="1:196" s="42" customFormat="1" hidden="1" x14ac:dyDescent="0.25">
      <c r="A148" s="30">
        <v>3</v>
      </c>
      <c r="B148" s="30">
        <v>0</v>
      </c>
      <c r="C148" s="30">
        <v>7.7</v>
      </c>
      <c r="D148" s="11">
        <f t="shared" si="242"/>
        <v>2.9050358796296295E-2</v>
      </c>
      <c r="E148" s="11">
        <f t="shared" si="254"/>
        <v>2.9030682870370368E-2</v>
      </c>
      <c r="F148" s="42">
        <v>3</v>
      </c>
      <c r="G148" s="42" t="s">
        <v>283</v>
      </c>
      <c r="H148" s="42">
        <v>57</v>
      </c>
      <c r="J148" s="47"/>
      <c r="K148" s="23">
        <f t="shared" si="255"/>
        <v>1</v>
      </c>
      <c r="L148" s="23">
        <f t="shared" si="256"/>
        <v>1</v>
      </c>
      <c r="M148" s="6">
        <f t="shared" si="257"/>
        <v>0</v>
      </c>
      <c r="N148" s="6">
        <f t="shared" si="258"/>
        <v>0</v>
      </c>
      <c r="O148" s="57">
        <f t="shared" si="259"/>
        <v>1</v>
      </c>
      <c r="P148" s="43">
        <v>2.8961238425925923E-2</v>
      </c>
      <c r="Q148" s="43">
        <v>2.8983865740740741E-2</v>
      </c>
      <c r="R148" s="43">
        <v>2.8985046296296297E-2</v>
      </c>
      <c r="S148" s="43"/>
      <c r="T148" s="43">
        <v>2.8985046296296297E-2</v>
      </c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>
        <v>2.9050960648148147E-2</v>
      </c>
      <c r="AG148" s="43">
        <f t="shared" si="260"/>
        <v>2.9030682870370368E-2</v>
      </c>
      <c r="AH148" s="43" t="str">
        <f t="shared" si="261"/>
        <v>EB</v>
      </c>
      <c r="AI148" s="43" t="str">
        <f t="shared" si="252"/>
        <v>X</v>
      </c>
      <c r="AJ148" s="42" t="s">
        <v>286</v>
      </c>
      <c r="AK148" s="42" t="s">
        <v>280</v>
      </c>
      <c r="AW148" s="42" t="str">
        <f t="shared" si="262"/>
        <v>ic</v>
      </c>
      <c r="AY148" s="42">
        <f t="shared" si="263"/>
        <v>1</v>
      </c>
      <c r="AZ148" s="42">
        <f t="shared" si="253"/>
        <v>1</v>
      </c>
      <c r="BA148" s="42">
        <f t="shared" si="264"/>
        <v>1</v>
      </c>
      <c r="BB148" s="42">
        <f t="shared" si="265"/>
        <v>0</v>
      </c>
      <c r="BC148" s="45">
        <f t="shared" si="266"/>
        <v>2.3807870370373685E-5</v>
      </c>
      <c r="BD148" s="45" t="str">
        <f t="shared" si="352"/>
        <v/>
      </c>
      <c r="BE148" s="45" t="str">
        <f t="shared" si="351"/>
        <v/>
      </c>
      <c r="BF148" s="45" t="str">
        <f t="shared" si="351"/>
        <v/>
      </c>
      <c r="BG148" s="45" t="str">
        <f t="shared" si="351"/>
        <v/>
      </c>
      <c r="BH148" s="45" t="str">
        <f t="shared" si="351"/>
        <v/>
      </c>
      <c r="BI148" s="45" t="str">
        <f t="shared" si="351"/>
        <v/>
      </c>
      <c r="BJ148" s="45" t="str">
        <f t="shared" si="351"/>
        <v/>
      </c>
      <c r="BK148" s="45" t="str">
        <f t="shared" si="351"/>
        <v/>
      </c>
      <c r="BL148" s="45" t="str">
        <f t="shared" si="247"/>
        <v/>
      </c>
      <c r="BM148" s="45" t="str">
        <f t="shared" si="247"/>
        <v/>
      </c>
      <c r="BN148" s="45" t="str">
        <f t="shared" si="247"/>
        <v/>
      </c>
      <c r="BO148" s="45">
        <f t="shared" si="267"/>
        <v>4.5636574074071207E-5</v>
      </c>
      <c r="BQ148" s="45" t="str">
        <f t="shared" si="268"/>
        <v/>
      </c>
      <c r="BR148" s="45" t="str">
        <f t="shared" si="269"/>
        <v/>
      </c>
      <c r="BS148" s="45" t="str">
        <f t="shared" si="270"/>
        <v/>
      </c>
      <c r="BT148" s="45" t="str">
        <f t="shared" si="271"/>
        <v/>
      </c>
      <c r="BU148" s="45" t="str">
        <f t="shared" si="272"/>
        <v/>
      </c>
      <c r="BV148" s="45" t="str">
        <f t="shared" si="273"/>
        <v/>
      </c>
      <c r="BW148" s="45" t="str">
        <f t="shared" si="274"/>
        <v/>
      </c>
      <c r="BX148" s="45" t="str">
        <f t="shared" si="275"/>
        <v/>
      </c>
      <c r="BY148" s="45" t="str">
        <f t="shared" si="276"/>
        <v/>
      </c>
      <c r="BZ148" s="45" t="str">
        <f t="shared" si="277"/>
        <v/>
      </c>
      <c r="CA148" s="45" t="str">
        <f t="shared" si="278"/>
        <v/>
      </c>
      <c r="CB148" s="45" t="str">
        <f t="shared" si="279"/>
        <v/>
      </c>
      <c r="CC148" s="45">
        <f t="shared" si="280"/>
        <v>4.5636574074071207E-5</v>
      </c>
      <c r="CD148" s="42">
        <f t="shared" si="281"/>
        <v>0</v>
      </c>
      <c r="CE148" s="42">
        <f t="shared" si="282"/>
        <v>1</v>
      </c>
      <c r="CF148" s="45">
        <f t="shared" si="283"/>
        <v>4.5636574074071207E-5</v>
      </c>
      <c r="CG148" s="45">
        <f t="shared" si="284"/>
        <v>4.5636574074071207E-5</v>
      </c>
      <c r="CH148" s="45">
        <f t="shared" si="285"/>
        <v>4.5636574074071207E-5</v>
      </c>
      <c r="CI148" s="45">
        <f t="shared" si="286"/>
        <v>4.5636574074071207E-5</v>
      </c>
      <c r="CJ148" s="45">
        <f t="shared" si="287"/>
        <v>4.5636574074071207E-5</v>
      </c>
      <c r="CM148" s="45">
        <f t="shared" si="288"/>
        <v>2.3807870370373685E-5</v>
      </c>
      <c r="CN148" s="45" t="str">
        <f t="shared" si="289"/>
        <v/>
      </c>
      <c r="CO148" s="45" t="str">
        <f t="shared" si="290"/>
        <v/>
      </c>
      <c r="CP148" s="45" t="str">
        <f t="shared" si="291"/>
        <v/>
      </c>
      <c r="CQ148" s="45" t="str">
        <f t="shared" si="292"/>
        <v/>
      </c>
      <c r="CR148" s="45" t="str">
        <f t="shared" si="293"/>
        <v/>
      </c>
      <c r="CS148" s="45" t="str">
        <f t="shared" si="294"/>
        <v/>
      </c>
      <c r="CT148" s="45" t="str">
        <f t="shared" si="295"/>
        <v/>
      </c>
      <c r="CU148" s="45" t="str">
        <f t="shared" si="296"/>
        <v/>
      </c>
      <c r="CV148" s="45" t="str">
        <f t="shared" si="297"/>
        <v/>
      </c>
      <c r="CW148" s="45" t="str">
        <f t="shared" si="298"/>
        <v/>
      </c>
      <c r="CX148" s="45" t="str">
        <f t="shared" si="299"/>
        <v/>
      </c>
      <c r="CY148" s="45" t="str">
        <f t="shared" si="300"/>
        <v/>
      </c>
      <c r="CZ148" s="42">
        <f t="shared" si="301"/>
        <v>1</v>
      </c>
      <c r="DA148" s="42">
        <f t="shared" si="302"/>
        <v>1</v>
      </c>
      <c r="DB148" s="45">
        <f t="shared" si="303"/>
        <v>2.3807870370373685E-5</v>
      </c>
      <c r="DC148" s="45">
        <f t="shared" si="244"/>
        <v>2.3807870370373685E-5</v>
      </c>
      <c r="DD148" s="45">
        <f t="shared" si="304"/>
        <v>2.3807870370373685E-5</v>
      </c>
      <c r="DE148" s="45">
        <f t="shared" si="305"/>
        <v>2.3807870370373685E-5</v>
      </c>
      <c r="DF148" s="45" t="str">
        <f t="shared" si="306"/>
        <v/>
      </c>
      <c r="DI148" s="45" t="str">
        <f t="shared" si="307"/>
        <v/>
      </c>
      <c r="DJ148" s="45" t="str">
        <f t="shared" si="308"/>
        <v/>
      </c>
      <c r="DK148" s="45" t="str">
        <f t="shared" si="309"/>
        <v/>
      </c>
      <c r="DL148" s="45" t="str">
        <f t="shared" si="310"/>
        <v/>
      </c>
      <c r="DM148" s="45" t="str">
        <f t="shared" si="311"/>
        <v/>
      </c>
      <c r="DN148" s="45" t="str">
        <f t="shared" si="312"/>
        <v/>
      </c>
      <c r="DO148" s="45" t="str">
        <f t="shared" si="313"/>
        <v/>
      </c>
      <c r="DP148" s="45" t="str">
        <f t="shared" si="314"/>
        <v/>
      </c>
      <c r="DQ148" s="45" t="str">
        <f t="shared" si="315"/>
        <v/>
      </c>
      <c r="DR148" s="45" t="str">
        <f t="shared" si="316"/>
        <v/>
      </c>
      <c r="DS148" s="45" t="str">
        <f t="shared" si="317"/>
        <v/>
      </c>
      <c r="DT148" s="45" t="str">
        <f t="shared" si="318"/>
        <v/>
      </c>
      <c r="DU148" s="45" t="str">
        <f t="shared" si="319"/>
        <v/>
      </c>
      <c r="DV148" s="42">
        <f t="shared" si="320"/>
        <v>0</v>
      </c>
      <c r="DW148" s="42">
        <f t="shared" si="321"/>
        <v>0</v>
      </c>
      <c r="DX148" s="45">
        <f t="shared" si="322"/>
        <v>0</v>
      </c>
      <c r="DY148" s="45" t="str">
        <f t="shared" si="245"/>
        <v/>
      </c>
      <c r="DZ148" s="45">
        <f t="shared" si="323"/>
        <v>0</v>
      </c>
      <c r="EA148" s="45" t="str">
        <f t="shared" si="324"/>
        <v/>
      </c>
      <c r="EB148" s="45" t="str">
        <f t="shared" si="325"/>
        <v/>
      </c>
      <c r="EE148" s="45" t="str">
        <f t="shared" si="326"/>
        <v/>
      </c>
      <c r="EF148" s="45" t="str">
        <f t="shared" si="327"/>
        <v/>
      </c>
      <c r="EG148" s="45" t="str">
        <f t="shared" si="328"/>
        <v/>
      </c>
      <c r="EH148" s="45" t="str">
        <f t="shared" si="329"/>
        <v/>
      </c>
      <c r="EI148" s="45" t="str">
        <f t="shared" si="330"/>
        <v/>
      </c>
      <c r="EJ148" s="45" t="str">
        <f t="shared" si="331"/>
        <v/>
      </c>
      <c r="EK148" s="45" t="str">
        <f t="shared" si="332"/>
        <v/>
      </c>
      <c r="EL148" s="45" t="str">
        <f t="shared" si="333"/>
        <v/>
      </c>
      <c r="EM148" s="45" t="str">
        <f t="shared" si="334"/>
        <v/>
      </c>
      <c r="EN148" s="45" t="str">
        <f t="shared" si="335"/>
        <v/>
      </c>
      <c r="EO148" s="45" t="str">
        <f t="shared" si="336"/>
        <v/>
      </c>
      <c r="EP148" s="45" t="str">
        <f t="shared" si="337"/>
        <v/>
      </c>
      <c r="EQ148" s="45" t="str">
        <f t="shared" si="338"/>
        <v/>
      </c>
      <c r="ER148" s="42">
        <f t="shared" si="339"/>
        <v>0</v>
      </c>
      <c r="ES148" s="42">
        <f t="shared" si="340"/>
        <v>0</v>
      </c>
      <c r="ET148" s="45">
        <f t="shared" si="341"/>
        <v>0</v>
      </c>
      <c r="EU148" s="45" t="str">
        <f t="shared" si="246"/>
        <v/>
      </c>
      <c r="EV148" s="45">
        <f t="shared" si="342"/>
        <v>0</v>
      </c>
      <c r="EW148" s="45" t="str">
        <f t="shared" si="343"/>
        <v/>
      </c>
      <c r="EX148" s="45" t="str">
        <f t="shared" si="344"/>
        <v/>
      </c>
      <c r="EZ148" s="45">
        <f t="shared" si="345"/>
        <v>6.9444444444444892E-5</v>
      </c>
      <c r="FA148" s="24">
        <f t="shared" si="346"/>
        <v>6.9444444444444444E-5</v>
      </c>
      <c r="FB148" s="46">
        <f t="shared" si="347"/>
        <v>-3.8640965427383378E-14</v>
      </c>
      <c r="FD148" s="24">
        <f t="shared" si="348"/>
        <v>2.3807870370373685E-5</v>
      </c>
      <c r="FE148" s="24">
        <f t="shared" si="349"/>
        <v>1.1805555555563507E-6</v>
      </c>
      <c r="FG148" s="49">
        <f>K148</f>
        <v>1</v>
      </c>
      <c r="FH148" s="8">
        <f>C148</f>
        <v>7.7</v>
      </c>
      <c r="FI148" s="49">
        <f>L148</f>
        <v>1</v>
      </c>
      <c r="FJ148" s="49">
        <f t="shared" ref="FJ147:FK172" si="353">AY148</f>
        <v>1</v>
      </c>
      <c r="FK148" s="49">
        <f t="shared" si="353"/>
        <v>1</v>
      </c>
      <c r="FL148" s="51">
        <f t="shared" si="350"/>
        <v>2.0570000000002864</v>
      </c>
      <c r="FM148" s="49">
        <f t="shared" ref="FM146:FN176" si="354">CD148</f>
        <v>0</v>
      </c>
      <c r="FN148" s="49">
        <f t="shared" si="354"/>
        <v>1</v>
      </c>
      <c r="FO148" s="51">
        <f t="shared" si="248"/>
        <v>3.9429999999997523</v>
      </c>
      <c r="FP148" s="51">
        <f t="shared" si="248"/>
        <v>3.9429999999997523</v>
      </c>
      <c r="FQ148" s="51">
        <f t="shared" si="248"/>
        <v>3.9429999999997523</v>
      </c>
      <c r="FR148" s="51">
        <f t="shared" si="248"/>
        <v>3.9429999999997523</v>
      </c>
      <c r="FS148" s="51">
        <f t="shared" si="248"/>
        <v>3.9429999999997523</v>
      </c>
      <c r="FT148" s="1">
        <f t="shared" ref="FT146:FU171" si="355">CZ148</f>
        <v>1</v>
      </c>
      <c r="FU148" s="1">
        <f t="shared" si="355"/>
        <v>1</v>
      </c>
      <c r="FV148" s="51">
        <f t="shared" si="251"/>
        <v>2.0570000000002864</v>
      </c>
      <c r="FW148" s="51">
        <f t="shared" si="251"/>
        <v>2.0570000000002864</v>
      </c>
      <c r="FX148" s="51">
        <f t="shared" si="251"/>
        <v>2.0570000000002864</v>
      </c>
      <c r="FY148" s="51">
        <f t="shared" si="251"/>
        <v>2.0570000000002864</v>
      </c>
      <c r="FZ148" s="51" t="str">
        <f t="shared" si="251"/>
        <v/>
      </c>
      <c r="GA148" s="1">
        <f t="shared" ref="GA146:GB171" si="356">DV148</f>
        <v>0</v>
      </c>
      <c r="GB148" s="1">
        <f t="shared" si="356"/>
        <v>0</v>
      </c>
      <c r="GC148" s="51">
        <f t="shared" si="249"/>
        <v>0</v>
      </c>
      <c r="GD148" s="51" t="str">
        <f t="shared" si="249"/>
        <v/>
      </c>
      <c r="GE148" s="51">
        <f t="shared" si="249"/>
        <v>0</v>
      </c>
      <c r="GF148" s="51" t="str">
        <f t="shared" si="249"/>
        <v/>
      </c>
      <c r="GG148" s="51" t="str">
        <f t="shared" si="249"/>
        <v/>
      </c>
      <c r="GH148" s="1">
        <f t="shared" ref="GH146:GI171" si="357">ER148</f>
        <v>0</v>
      </c>
      <c r="GI148" s="1">
        <f t="shared" si="357"/>
        <v>0</v>
      </c>
      <c r="GJ148" s="40">
        <f t="shared" si="250"/>
        <v>0</v>
      </c>
      <c r="GK148" s="40" t="str">
        <f t="shared" si="250"/>
        <v/>
      </c>
      <c r="GL148" s="40">
        <f t="shared" si="250"/>
        <v>0</v>
      </c>
      <c r="GM148" s="40" t="str">
        <f t="shared" si="250"/>
        <v/>
      </c>
      <c r="GN148" s="40" t="str">
        <f t="shared" si="250"/>
        <v/>
      </c>
    </row>
    <row r="149" spans="1:196" hidden="1" x14ac:dyDescent="0.25">
      <c r="A149">
        <v>3</v>
      </c>
      <c r="B149">
        <v>0</v>
      </c>
      <c r="C149">
        <v>9</v>
      </c>
      <c r="D149" s="11">
        <f t="shared" si="242"/>
        <v>3.729876157407408E-2</v>
      </c>
      <c r="E149" s="11">
        <f t="shared" si="254"/>
        <v>3.7264039351851852E-2</v>
      </c>
      <c r="F149" s="1">
        <v>3</v>
      </c>
      <c r="G149" s="1" t="s">
        <v>283</v>
      </c>
      <c r="H149" s="1">
        <v>58</v>
      </c>
      <c r="J149" s="1"/>
      <c r="K149" s="23">
        <f t="shared" si="255"/>
        <v>1</v>
      </c>
      <c r="L149" s="23">
        <f t="shared" si="256"/>
        <v>1</v>
      </c>
      <c r="M149" s="6">
        <f t="shared" si="257"/>
        <v>0</v>
      </c>
      <c r="N149" s="6">
        <f t="shared" si="258"/>
        <v>0</v>
      </c>
      <c r="O149" s="57">
        <f t="shared" si="259"/>
        <v>1</v>
      </c>
      <c r="P149" s="4">
        <v>3.7194594907407411E-2</v>
      </c>
      <c r="Q149" s="4">
        <v>3.7240833333333334E-2</v>
      </c>
      <c r="R149" s="4">
        <v>3.7242210648148151E-2</v>
      </c>
      <c r="S149" s="4"/>
      <c r="T149" s="16">
        <v>3.7242210648148151E-2</v>
      </c>
      <c r="U149" s="4"/>
      <c r="V149" s="4"/>
      <c r="W149" s="16"/>
      <c r="X149" s="4"/>
      <c r="Y149" s="4"/>
      <c r="Z149" s="16"/>
      <c r="AA149" s="4"/>
      <c r="AB149" s="4"/>
      <c r="AC149" s="16"/>
      <c r="AD149" s="4"/>
      <c r="AE149" s="4"/>
      <c r="AF149" s="4">
        <v>3.7299664351851856E-2</v>
      </c>
      <c r="AG149" s="4">
        <f t="shared" si="260"/>
        <v>3.7264039351851852E-2</v>
      </c>
      <c r="AH149" s="4" t="str">
        <f t="shared" si="261"/>
        <v>EB</v>
      </c>
      <c r="AI149" s="4" t="str">
        <f t="shared" si="252"/>
        <v>X</v>
      </c>
      <c r="AJ149" s="1" t="s">
        <v>282</v>
      </c>
      <c r="AK149" s="17" t="s">
        <v>280</v>
      </c>
      <c r="AW149" s="1" t="str">
        <f t="shared" si="262"/>
        <v>ic</v>
      </c>
      <c r="AY149" s="1">
        <f t="shared" si="263"/>
        <v>1</v>
      </c>
      <c r="AZ149" s="1">
        <f t="shared" si="253"/>
        <v>1</v>
      </c>
      <c r="BA149" s="1">
        <f t="shared" si="264"/>
        <v>1</v>
      </c>
      <c r="BB149" s="1">
        <f t="shared" si="265"/>
        <v>0</v>
      </c>
      <c r="BC149" s="24">
        <f t="shared" si="266"/>
        <v>4.7615740740740431E-5</v>
      </c>
      <c r="BD149" s="24" t="str">
        <f t="shared" si="352"/>
        <v/>
      </c>
      <c r="BE149" s="24" t="str">
        <f t="shared" si="351"/>
        <v/>
      </c>
      <c r="BF149" s="24" t="str">
        <f t="shared" si="351"/>
        <v/>
      </c>
      <c r="BG149" s="24" t="str">
        <f t="shared" si="351"/>
        <v/>
      </c>
      <c r="BH149" s="24" t="str">
        <f t="shared" si="351"/>
        <v/>
      </c>
      <c r="BI149" s="24" t="str">
        <f t="shared" si="351"/>
        <v/>
      </c>
      <c r="BJ149" s="24" t="str">
        <f t="shared" si="351"/>
        <v/>
      </c>
      <c r="BK149" s="24" t="str">
        <f t="shared" si="351"/>
        <v/>
      </c>
      <c r="BL149" s="24" t="str">
        <f t="shared" si="247"/>
        <v/>
      </c>
      <c r="BM149" s="24" t="str">
        <f t="shared" si="247"/>
        <v/>
      </c>
      <c r="BN149" s="24" t="str">
        <f t="shared" si="247"/>
        <v/>
      </c>
      <c r="BO149" s="24">
        <f t="shared" si="267"/>
        <v>2.1828703703700991E-5</v>
      </c>
      <c r="BQ149" s="24" t="str">
        <f t="shared" si="268"/>
        <v/>
      </c>
      <c r="BR149" s="24" t="str">
        <f t="shared" si="269"/>
        <v/>
      </c>
      <c r="BS149" s="24" t="str">
        <f t="shared" si="270"/>
        <v/>
      </c>
      <c r="BT149" s="24" t="str">
        <f t="shared" si="271"/>
        <v/>
      </c>
      <c r="BU149" s="24" t="str">
        <f t="shared" si="272"/>
        <v/>
      </c>
      <c r="BV149" s="24" t="str">
        <f t="shared" si="273"/>
        <v/>
      </c>
      <c r="BW149" s="24" t="str">
        <f t="shared" si="274"/>
        <v/>
      </c>
      <c r="BX149" s="24" t="str">
        <f t="shared" si="275"/>
        <v/>
      </c>
      <c r="BY149" s="24" t="str">
        <f t="shared" si="276"/>
        <v/>
      </c>
      <c r="BZ149" s="24" t="str">
        <f t="shared" si="277"/>
        <v/>
      </c>
      <c r="CA149" s="24" t="str">
        <f t="shared" si="278"/>
        <v/>
      </c>
      <c r="CB149" s="24" t="str">
        <f t="shared" si="279"/>
        <v/>
      </c>
      <c r="CC149" s="24">
        <f t="shared" si="280"/>
        <v>2.1828703703700991E-5</v>
      </c>
      <c r="CD149" s="1">
        <f t="shared" si="281"/>
        <v>0</v>
      </c>
      <c r="CE149" s="1">
        <f t="shared" si="282"/>
        <v>1</v>
      </c>
      <c r="CF149" s="24">
        <f t="shared" si="283"/>
        <v>2.1828703703700991E-5</v>
      </c>
      <c r="CG149" s="24">
        <f t="shared" si="284"/>
        <v>2.1828703703700991E-5</v>
      </c>
      <c r="CH149" s="24">
        <f t="shared" si="285"/>
        <v>2.1828703703700991E-5</v>
      </c>
      <c r="CI149" s="24">
        <f t="shared" si="286"/>
        <v>2.1828703703700991E-5</v>
      </c>
      <c r="CJ149" s="24">
        <f t="shared" si="287"/>
        <v>2.1828703703700991E-5</v>
      </c>
      <c r="CM149" s="24" t="str">
        <f t="shared" si="288"/>
        <v/>
      </c>
      <c r="CN149" s="24" t="str">
        <f t="shared" si="289"/>
        <v/>
      </c>
      <c r="CO149" s="24" t="str">
        <f t="shared" si="290"/>
        <v/>
      </c>
      <c r="CP149" s="24" t="str">
        <f t="shared" si="291"/>
        <v/>
      </c>
      <c r="CQ149" s="24" t="str">
        <f t="shared" si="292"/>
        <v/>
      </c>
      <c r="CR149" s="24" t="str">
        <f t="shared" si="293"/>
        <v/>
      </c>
      <c r="CS149" s="24" t="str">
        <f t="shared" si="294"/>
        <v/>
      </c>
      <c r="CT149" s="24" t="str">
        <f t="shared" si="295"/>
        <v/>
      </c>
      <c r="CU149" s="24" t="str">
        <f t="shared" si="296"/>
        <v/>
      </c>
      <c r="CV149" s="24" t="str">
        <f t="shared" si="297"/>
        <v/>
      </c>
      <c r="CW149" s="24" t="str">
        <f t="shared" si="298"/>
        <v/>
      </c>
      <c r="CX149" s="24" t="str">
        <f t="shared" si="299"/>
        <v/>
      </c>
      <c r="CY149" s="24" t="str">
        <f t="shared" si="300"/>
        <v/>
      </c>
      <c r="CZ149" s="1">
        <f t="shared" si="301"/>
        <v>0</v>
      </c>
      <c r="DA149" s="1">
        <f t="shared" si="302"/>
        <v>0</v>
      </c>
      <c r="DB149" s="24">
        <f t="shared" si="303"/>
        <v>0</v>
      </c>
      <c r="DC149" s="24" t="str">
        <f t="shared" si="244"/>
        <v/>
      </c>
      <c r="DD149" s="24">
        <f t="shared" si="304"/>
        <v>0</v>
      </c>
      <c r="DE149" s="24" t="str">
        <f t="shared" si="305"/>
        <v/>
      </c>
      <c r="DF149" s="24" t="str">
        <f t="shared" si="306"/>
        <v/>
      </c>
      <c r="DI149" s="24">
        <f t="shared" si="307"/>
        <v>4.7615740740740431E-5</v>
      </c>
      <c r="DJ149" s="24" t="str">
        <f t="shared" si="308"/>
        <v/>
      </c>
      <c r="DK149" s="24" t="str">
        <f t="shared" si="309"/>
        <v/>
      </c>
      <c r="DL149" s="24" t="str">
        <f t="shared" si="310"/>
        <v/>
      </c>
      <c r="DM149" s="24" t="str">
        <f t="shared" si="311"/>
        <v/>
      </c>
      <c r="DN149" s="24" t="str">
        <f t="shared" si="312"/>
        <v/>
      </c>
      <c r="DO149" s="24" t="str">
        <f t="shared" si="313"/>
        <v/>
      </c>
      <c r="DP149" s="24" t="str">
        <f t="shared" si="314"/>
        <v/>
      </c>
      <c r="DQ149" s="24" t="str">
        <f t="shared" si="315"/>
        <v/>
      </c>
      <c r="DR149" s="24" t="str">
        <f t="shared" si="316"/>
        <v/>
      </c>
      <c r="DS149" s="24" t="str">
        <f t="shared" si="317"/>
        <v/>
      </c>
      <c r="DT149" s="24" t="str">
        <f t="shared" si="318"/>
        <v/>
      </c>
      <c r="DU149" s="24" t="str">
        <f t="shared" si="319"/>
        <v/>
      </c>
      <c r="DV149" s="1">
        <f t="shared" si="320"/>
        <v>1</v>
      </c>
      <c r="DW149" s="1">
        <f t="shared" si="321"/>
        <v>1</v>
      </c>
      <c r="DX149" s="24">
        <f t="shared" si="322"/>
        <v>4.7615740740740431E-5</v>
      </c>
      <c r="DY149" s="24">
        <f t="shared" si="245"/>
        <v>4.7615740740740431E-5</v>
      </c>
      <c r="DZ149" s="24">
        <f t="shared" si="323"/>
        <v>4.7615740740740431E-5</v>
      </c>
      <c r="EA149" s="24">
        <f t="shared" si="324"/>
        <v>4.7615740740740431E-5</v>
      </c>
      <c r="EB149" s="24" t="str">
        <f t="shared" si="325"/>
        <v/>
      </c>
      <c r="EE149" s="24" t="str">
        <f t="shared" si="326"/>
        <v/>
      </c>
      <c r="EF149" s="24" t="str">
        <f t="shared" si="327"/>
        <v/>
      </c>
      <c r="EG149" s="24" t="str">
        <f t="shared" si="328"/>
        <v/>
      </c>
      <c r="EH149" s="24" t="str">
        <f t="shared" si="329"/>
        <v/>
      </c>
      <c r="EI149" s="24" t="str">
        <f t="shared" si="330"/>
        <v/>
      </c>
      <c r="EJ149" s="24" t="str">
        <f t="shared" si="331"/>
        <v/>
      </c>
      <c r="EK149" s="24" t="str">
        <f t="shared" si="332"/>
        <v/>
      </c>
      <c r="EL149" s="24" t="str">
        <f t="shared" si="333"/>
        <v/>
      </c>
      <c r="EM149" s="24" t="str">
        <f t="shared" si="334"/>
        <v/>
      </c>
      <c r="EN149" s="24" t="str">
        <f t="shared" si="335"/>
        <v/>
      </c>
      <c r="EO149" s="24" t="str">
        <f t="shared" si="336"/>
        <v/>
      </c>
      <c r="EP149" s="24" t="str">
        <f t="shared" si="337"/>
        <v/>
      </c>
      <c r="EQ149" s="24" t="str">
        <f t="shared" si="338"/>
        <v/>
      </c>
      <c r="ER149" s="1">
        <f t="shared" si="339"/>
        <v>0</v>
      </c>
      <c r="ES149" s="1">
        <f t="shared" si="340"/>
        <v>0</v>
      </c>
      <c r="ET149" s="24">
        <f t="shared" si="341"/>
        <v>0</v>
      </c>
      <c r="EU149" s="24" t="str">
        <f t="shared" si="246"/>
        <v/>
      </c>
      <c r="EV149" s="24">
        <f t="shared" si="342"/>
        <v>0</v>
      </c>
      <c r="EW149" s="24" t="str">
        <f t="shared" si="343"/>
        <v/>
      </c>
      <c r="EX149" s="24" t="str">
        <f t="shared" si="344"/>
        <v/>
      </c>
      <c r="EZ149" s="24">
        <f t="shared" si="345"/>
        <v>6.9444444444441422E-5</v>
      </c>
      <c r="FA149" s="24">
        <f t="shared" si="346"/>
        <v>6.9444444444444444E-5</v>
      </c>
      <c r="FB149" s="40">
        <f t="shared" si="347"/>
        <v>2.6111925122140889E-13</v>
      </c>
      <c r="FD149" s="24">
        <f t="shared" si="348"/>
        <v>4.7615740740740431E-5</v>
      </c>
      <c r="FE149" s="24">
        <f t="shared" si="349"/>
        <v>1.377314814816899E-6</v>
      </c>
      <c r="FG149" s="49">
        <f>K149</f>
        <v>1</v>
      </c>
      <c r="FH149" s="8">
        <f>C149</f>
        <v>9</v>
      </c>
      <c r="FI149" s="49">
        <f>L149</f>
        <v>1</v>
      </c>
      <c r="FJ149" s="49">
        <f t="shared" si="353"/>
        <v>1</v>
      </c>
      <c r="FK149" s="49">
        <f t="shared" si="353"/>
        <v>1</v>
      </c>
      <c r="FL149" s="51">
        <f t="shared" si="350"/>
        <v>4.1139999999999732</v>
      </c>
      <c r="FM149" s="49">
        <f t="shared" si="354"/>
        <v>0</v>
      </c>
      <c r="FN149" s="49">
        <f t="shared" si="354"/>
        <v>1</v>
      </c>
      <c r="FO149" s="51">
        <f t="shared" si="248"/>
        <v>1.8859999999997656</v>
      </c>
      <c r="FP149" s="51">
        <f t="shared" si="248"/>
        <v>1.8859999999997656</v>
      </c>
      <c r="FQ149" s="51">
        <f t="shared" si="248"/>
        <v>1.8859999999997656</v>
      </c>
      <c r="FR149" s="51">
        <f t="shared" si="248"/>
        <v>1.8859999999997656</v>
      </c>
      <c r="FS149" s="51">
        <f t="shared" si="248"/>
        <v>1.8859999999997656</v>
      </c>
      <c r="FT149" s="1">
        <f t="shared" si="355"/>
        <v>0</v>
      </c>
      <c r="FU149" s="1">
        <f t="shared" si="355"/>
        <v>0</v>
      </c>
      <c r="FV149" s="51">
        <f t="shared" si="251"/>
        <v>0</v>
      </c>
      <c r="FW149" s="51" t="str">
        <f t="shared" si="251"/>
        <v/>
      </c>
      <c r="FX149" s="51">
        <f t="shared" si="251"/>
        <v>0</v>
      </c>
      <c r="FY149" s="51" t="str">
        <f t="shared" si="251"/>
        <v/>
      </c>
      <c r="FZ149" s="51" t="str">
        <f t="shared" si="251"/>
        <v/>
      </c>
      <c r="GA149" s="1">
        <f t="shared" si="356"/>
        <v>1</v>
      </c>
      <c r="GB149" s="1">
        <f t="shared" si="356"/>
        <v>1</v>
      </c>
      <c r="GC149" s="51">
        <f t="shared" si="249"/>
        <v>4.1139999999999732</v>
      </c>
      <c r="GD149" s="51">
        <f t="shared" si="249"/>
        <v>4.1139999999999732</v>
      </c>
      <c r="GE149" s="51">
        <f t="shared" si="249"/>
        <v>4.1139999999999732</v>
      </c>
      <c r="GF149" s="51">
        <f t="shared" si="249"/>
        <v>4.1139999999999732</v>
      </c>
      <c r="GG149" s="51" t="str">
        <f t="shared" si="249"/>
        <v/>
      </c>
      <c r="GH149" s="1">
        <f t="shared" si="357"/>
        <v>0</v>
      </c>
      <c r="GI149" s="1">
        <f t="shared" si="357"/>
        <v>0</v>
      </c>
      <c r="GJ149" s="40">
        <f t="shared" si="250"/>
        <v>0</v>
      </c>
      <c r="GK149" s="40" t="str">
        <f t="shared" si="250"/>
        <v/>
      </c>
      <c r="GL149" s="40">
        <f t="shared" si="250"/>
        <v>0</v>
      </c>
      <c r="GM149" s="40" t="str">
        <f t="shared" si="250"/>
        <v/>
      </c>
      <c r="GN149" s="40" t="str">
        <f t="shared" si="250"/>
        <v/>
      </c>
    </row>
    <row r="150" spans="1:196" x14ac:dyDescent="0.25">
      <c r="A150">
        <v>2</v>
      </c>
      <c r="B150">
        <v>2</v>
      </c>
      <c r="D150" s="11" t="str">
        <f t="shared" si="242"/>
        <v/>
      </c>
      <c r="E150" s="11">
        <f t="shared" si="254"/>
        <v>6.9444444444444444E-5</v>
      </c>
      <c r="F150" s="1">
        <v>3</v>
      </c>
      <c r="G150" s="1" t="s">
        <v>283</v>
      </c>
      <c r="H150" s="1">
        <v>59</v>
      </c>
      <c r="J150" s="1" t="s">
        <v>285</v>
      </c>
      <c r="K150" s="23">
        <f t="shared" si="255"/>
        <v>0</v>
      </c>
      <c r="L150" s="23"/>
      <c r="M150" s="6"/>
      <c r="N150" s="6"/>
      <c r="O150" s="57"/>
      <c r="P150" s="4"/>
      <c r="Q150" s="4"/>
      <c r="R150" s="4"/>
      <c r="S150" s="4"/>
      <c r="T150" s="16"/>
      <c r="U150" s="4"/>
      <c r="V150" s="4"/>
      <c r="W150" s="16"/>
      <c r="X150" s="4"/>
      <c r="Y150" s="4"/>
      <c r="Z150" s="16"/>
      <c r="AA150" s="4"/>
      <c r="AB150" s="4"/>
      <c r="AC150" s="16"/>
      <c r="AD150" s="4"/>
      <c r="AE150" s="4"/>
      <c r="AF150" s="4"/>
      <c r="AG150" s="4"/>
      <c r="AH150" s="4"/>
      <c r="AI150" s="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F150" s="24"/>
      <c r="CG150" s="24"/>
      <c r="CH150" s="24"/>
      <c r="CI150" s="24"/>
      <c r="CJ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DB150" s="24"/>
      <c r="DC150" s="24"/>
      <c r="DD150" s="24"/>
      <c r="DE150" s="24"/>
      <c r="DF150" s="24"/>
      <c r="DI150" s="24"/>
      <c r="DJ150" s="24"/>
      <c r="DK150" s="24"/>
      <c r="DL150" s="24"/>
      <c r="DM150" s="24"/>
      <c r="DN150" s="24"/>
      <c r="DO150" s="24"/>
      <c r="DP150" s="24"/>
      <c r="DQ150" s="24"/>
      <c r="DR150" s="24"/>
      <c r="DS150" s="24"/>
      <c r="DT150" s="24"/>
      <c r="DU150" s="24"/>
      <c r="DX150" s="24"/>
      <c r="DY150" s="24"/>
      <c r="DZ150" s="24"/>
      <c r="EA150" s="24"/>
      <c r="EB150" s="24"/>
      <c r="EE150" s="24"/>
      <c r="EF150" s="24"/>
      <c r="EG150" s="24"/>
      <c r="EH150" s="24"/>
      <c r="EI150" s="24"/>
      <c r="EJ150" s="24"/>
      <c r="EK150" s="24"/>
      <c r="EL150" s="24"/>
      <c r="EM150" s="24"/>
      <c r="EN150" s="24"/>
      <c r="EO150" s="24"/>
      <c r="EP150" s="24"/>
      <c r="EQ150" s="24"/>
      <c r="ET150" s="24"/>
      <c r="EU150" s="24"/>
      <c r="EV150" s="24"/>
      <c r="EW150" s="24"/>
      <c r="EX150" s="24"/>
      <c r="EZ150" s="24"/>
      <c r="FA150" s="24"/>
      <c r="FB150" s="40"/>
      <c r="FD150" s="24"/>
      <c r="FE150" s="24"/>
      <c r="FG150" s="49"/>
      <c r="FH150" s="8"/>
      <c r="FI150" s="49"/>
      <c r="FJ150" s="49"/>
      <c r="FK150" s="49"/>
      <c r="FL150" s="51"/>
      <c r="FM150" s="49"/>
      <c r="FN150" s="49"/>
      <c r="FO150" s="51"/>
      <c r="FP150" s="51"/>
      <c r="FQ150" s="51"/>
      <c r="FR150" s="51"/>
      <c r="FS150" s="51"/>
      <c r="FV150" s="51"/>
      <c r="FW150" s="51"/>
      <c r="FX150" s="51"/>
      <c r="FY150" s="51"/>
      <c r="FZ150" s="51"/>
      <c r="GC150" s="51"/>
      <c r="GD150" s="51"/>
      <c r="GE150" s="51"/>
      <c r="GF150" s="51"/>
      <c r="GG150" s="51"/>
      <c r="GJ150" s="40"/>
      <c r="GK150" s="40"/>
      <c r="GL150" s="40"/>
      <c r="GM150" s="40"/>
      <c r="GN150" s="40"/>
    </row>
    <row r="151" spans="1:196" hidden="1" x14ac:dyDescent="0.25">
      <c r="A151">
        <v>3</v>
      </c>
      <c r="B151">
        <v>0</v>
      </c>
      <c r="C151">
        <v>7.1</v>
      </c>
      <c r="D151" s="11">
        <f t="shared" si="242"/>
        <v>3.4403749999999997E-2</v>
      </c>
      <c r="E151" s="11">
        <f t="shared" si="254"/>
        <v>3.4391018518518515E-2</v>
      </c>
      <c r="F151" s="1">
        <v>3</v>
      </c>
      <c r="G151" s="1" t="s">
        <v>283</v>
      </c>
      <c r="H151" s="1">
        <v>60</v>
      </c>
      <c r="J151" s="1"/>
      <c r="K151" s="23">
        <f t="shared" si="255"/>
        <v>1</v>
      </c>
      <c r="L151" s="23">
        <f t="shared" si="256"/>
        <v>1</v>
      </c>
      <c r="M151" s="6">
        <f t="shared" si="257"/>
        <v>0</v>
      </c>
      <c r="N151" s="6">
        <f t="shared" si="258"/>
        <v>0</v>
      </c>
      <c r="O151" s="57">
        <f t="shared" si="259"/>
        <v>1</v>
      </c>
      <c r="P151" s="4">
        <v>3.4321574074074074E-2</v>
      </c>
      <c r="Q151" s="4">
        <v>3.434912037037037E-2</v>
      </c>
      <c r="R151" s="4">
        <v>3.4349710648148145E-2</v>
      </c>
      <c r="S151" s="4"/>
      <c r="T151" s="16">
        <v>3.4349710648148145E-2</v>
      </c>
      <c r="U151" s="4"/>
      <c r="V151" s="4"/>
      <c r="W151" s="16"/>
      <c r="X151" s="4"/>
      <c r="Y151" s="4"/>
      <c r="Z151" s="16"/>
      <c r="AA151" s="4"/>
      <c r="AB151" s="4"/>
      <c r="AC151" s="16"/>
      <c r="AD151" s="4"/>
      <c r="AE151" s="4"/>
      <c r="AF151" s="4">
        <v>3.4403819444444442E-2</v>
      </c>
      <c r="AG151" s="4">
        <f t="shared" si="260"/>
        <v>3.4391018518518515E-2</v>
      </c>
      <c r="AH151" s="4" t="str">
        <f t="shared" si="261"/>
        <v>EB</v>
      </c>
      <c r="AI151" s="4" t="str">
        <f t="shared" si="252"/>
        <v>X</v>
      </c>
      <c r="AJ151" s="1" t="s">
        <v>286</v>
      </c>
      <c r="AK151" s="17" t="s">
        <v>280</v>
      </c>
      <c r="AW151" s="1" t="str">
        <f t="shared" si="262"/>
        <v>ic</v>
      </c>
      <c r="AY151" s="1">
        <f t="shared" si="263"/>
        <v>1</v>
      </c>
      <c r="AZ151" s="1">
        <f t="shared" si="253"/>
        <v>1</v>
      </c>
      <c r="BA151" s="1">
        <f t="shared" si="264"/>
        <v>1</v>
      </c>
      <c r="BB151" s="1">
        <f t="shared" si="265"/>
        <v>0</v>
      </c>
      <c r="BC151" s="24">
        <f t="shared" si="266"/>
        <v>2.8136574074071052E-5</v>
      </c>
      <c r="BD151" s="24" t="str">
        <f t="shared" si="352"/>
        <v/>
      </c>
      <c r="BE151" s="24" t="str">
        <f t="shared" si="351"/>
        <v/>
      </c>
      <c r="BF151" s="24" t="str">
        <f t="shared" si="351"/>
        <v/>
      </c>
      <c r="BG151" s="24" t="str">
        <f t="shared" si="351"/>
        <v/>
      </c>
      <c r="BH151" s="24" t="str">
        <f t="shared" si="351"/>
        <v/>
      </c>
      <c r="BI151" s="24" t="str">
        <f t="shared" si="351"/>
        <v/>
      </c>
      <c r="BJ151" s="24" t="str">
        <f t="shared" si="351"/>
        <v/>
      </c>
      <c r="BK151" s="24" t="str">
        <f t="shared" si="351"/>
        <v/>
      </c>
      <c r="BL151" s="24" t="str">
        <f t="shared" si="247"/>
        <v/>
      </c>
      <c r="BM151" s="24" t="str">
        <f t="shared" si="247"/>
        <v/>
      </c>
      <c r="BN151" s="24" t="str">
        <f t="shared" si="247"/>
        <v/>
      </c>
      <c r="BO151" s="24">
        <f t="shared" si="267"/>
        <v>4.130787037037037E-5</v>
      </c>
      <c r="BQ151" s="24" t="str">
        <f t="shared" si="268"/>
        <v/>
      </c>
      <c r="BR151" s="24" t="str">
        <f t="shared" si="269"/>
        <v/>
      </c>
      <c r="BS151" s="24" t="str">
        <f t="shared" si="270"/>
        <v/>
      </c>
      <c r="BT151" s="24" t="str">
        <f t="shared" si="271"/>
        <v/>
      </c>
      <c r="BU151" s="24" t="str">
        <f t="shared" si="272"/>
        <v/>
      </c>
      <c r="BV151" s="24" t="str">
        <f t="shared" si="273"/>
        <v/>
      </c>
      <c r="BW151" s="24" t="str">
        <f t="shared" si="274"/>
        <v/>
      </c>
      <c r="BX151" s="24" t="str">
        <f t="shared" si="275"/>
        <v/>
      </c>
      <c r="BY151" s="24" t="str">
        <f t="shared" si="276"/>
        <v/>
      </c>
      <c r="BZ151" s="24" t="str">
        <f t="shared" si="277"/>
        <v/>
      </c>
      <c r="CA151" s="24" t="str">
        <f t="shared" si="278"/>
        <v/>
      </c>
      <c r="CB151" s="24" t="str">
        <f t="shared" si="279"/>
        <v/>
      </c>
      <c r="CC151" s="24">
        <f t="shared" si="280"/>
        <v>4.130787037037037E-5</v>
      </c>
      <c r="CD151" s="1">
        <f t="shared" si="281"/>
        <v>0</v>
      </c>
      <c r="CE151" s="1">
        <f t="shared" si="282"/>
        <v>1</v>
      </c>
      <c r="CF151" s="24">
        <f t="shared" si="283"/>
        <v>4.130787037037037E-5</v>
      </c>
      <c r="CG151" s="24">
        <f t="shared" si="284"/>
        <v>4.130787037037037E-5</v>
      </c>
      <c r="CH151" s="24">
        <f t="shared" si="285"/>
        <v>4.130787037037037E-5</v>
      </c>
      <c r="CI151" s="24">
        <f t="shared" si="286"/>
        <v>4.130787037037037E-5</v>
      </c>
      <c r="CJ151" s="24">
        <f t="shared" si="287"/>
        <v>4.130787037037037E-5</v>
      </c>
      <c r="CM151" s="24">
        <f t="shared" si="288"/>
        <v>2.8136574074071052E-5</v>
      </c>
      <c r="CN151" s="24" t="str">
        <f t="shared" si="289"/>
        <v/>
      </c>
      <c r="CO151" s="24" t="str">
        <f t="shared" si="290"/>
        <v/>
      </c>
      <c r="CP151" s="24" t="str">
        <f t="shared" si="291"/>
        <v/>
      </c>
      <c r="CQ151" s="24" t="str">
        <f t="shared" si="292"/>
        <v/>
      </c>
      <c r="CR151" s="24" t="str">
        <f t="shared" si="293"/>
        <v/>
      </c>
      <c r="CS151" s="24" t="str">
        <f t="shared" si="294"/>
        <v/>
      </c>
      <c r="CT151" s="24" t="str">
        <f t="shared" si="295"/>
        <v/>
      </c>
      <c r="CU151" s="24" t="str">
        <f t="shared" si="296"/>
        <v/>
      </c>
      <c r="CV151" s="24" t="str">
        <f t="shared" si="297"/>
        <v/>
      </c>
      <c r="CW151" s="24" t="str">
        <f t="shared" si="298"/>
        <v/>
      </c>
      <c r="CX151" s="24" t="str">
        <f t="shared" si="299"/>
        <v/>
      </c>
      <c r="CY151" s="24" t="str">
        <f t="shared" si="300"/>
        <v/>
      </c>
      <c r="CZ151" s="1">
        <f t="shared" si="301"/>
        <v>1</v>
      </c>
      <c r="DA151" s="1">
        <f t="shared" si="302"/>
        <v>1</v>
      </c>
      <c r="DB151" s="24">
        <f t="shared" si="303"/>
        <v>2.8136574074071052E-5</v>
      </c>
      <c r="DC151" s="24">
        <f t="shared" si="244"/>
        <v>2.8136574074071052E-5</v>
      </c>
      <c r="DD151" s="24">
        <f t="shared" si="304"/>
        <v>2.8136574074071052E-5</v>
      </c>
      <c r="DE151" s="24">
        <f t="shared" si="305"/>
        <v>2.8136574074071052E-5</v>
      </c>
      <c r="DF151" s="24" t="str">
        <f t="shared" si="306"/>
        <v/>
      </c>
      <c r="DI151" s="24" t="str">
        <f t="shared" si="307"/>
        <v/>
      </c>
      <c r="DJ151" s="24" t="str">
        <f t="shared" si="308"/>
        <v/>
      </c>
      <c r="DK151" s="24" t="str">
        <f t="shared" si="309"/>
        <v/>
      </c>
      <c r="DL151" s="24" t="str">
        <f t="shared" si="310"/>
        <v/>
      </c>
      <c r="DM151" s="24" t="str">
        <f t="shared" si="311"/>
        <v/>
      </c>
      <c r="DN151" s="24" t="str">
        <f t="shared" si="312"/>
        <v/>
      </c>
      <c r="DO151" s="24" t="str">
        <f t="shared" si="313"/>
        <v/>
      </c>
      <c r="DP151" s="24" t="str">
        <f t="shared" si="314"/>
        <v/>
      </c>
      <c r="DQ151" s="24" t="str">
        <f t="shared" si="315"/>
        <v/>
      </c>
      <c r="DR151" s="24" t="str">
        <f t="shared" si="316"/>
        <v/>
      </c>
      <c r="DS151" s="24" t="str">
        <f t="shared" si="317"/>
        <v/>
      </c>
      <c r="DT151" s="24" t="str">
        <f t="shared" si="318"/>
        <v/>
      </c>
      <c r="DU151" s="24" t="str">
        <f t="shared" si="319"/>
        <v/>
      </c>
      <c r="DV151" s="1">
        <f t="shared" si="320"/>
        <v>0</v>
      </c>
      <c r="DW151" s="1">
        <f t="shared" si="321"/>
        <v>0</v>
      </c>
      <c r="DX151" s="24">
        <f t="shared" si="322"/>
        <v>0</v>
      </c>
      <c r="DY151" s="24" t="str">
        <f t="shared" si="245"/>
        <v/>
      </c>
      <c r="DZ151" s="24">
        <f t="shared" si="323"/>
        <v>0</v>
      </c>
      <c r="EA151" s="24" t="str">
        <f t="shared" si="324"/>
        <v/>
      </c>
      <c r="EB151" s="24" t="str">
        <f t="shared" si="325"/>
        <v/>
      </c>
      <c r="EE151" s="24" t="str">
        <f t="shared" si="326"/>
        <v/>
      </c>
      <c r="EF151" s="24" t="str">
        <f t="shared" si="327"/>
        <v/>
      </c>
      <c r="EG151" s="24" t="str">
        <f t="shared" si="328"/>
        <v/>
      </c>
      <c r="EH151" s="24" t="str">
        <f t="shared" si="329"/>
        <v/>
      </c>
      <c r="EI151" s="24" t="str">
        <f t="shared" si="330"/>
        <v/>
      </c>
      <c r="EJ151" s="24" t="str">
        <f t="shared" si="331"/>
        <v/>
      </c>
      <c r="EK151" s="24" t="str">
        <f t="shared" si="332"/>
        <v/>
      </c>
      <c r="EL151" s="24" t="str">
        <f t="shared" si="333"/>
        <v/>
      </c>
      <c r="EM151" s="24" t="str">
        <f t="shared" si="334"/>
        <v/>
      </c>
      <c r="EN151" s="24" t="str">
        <f t="shared" si="335"/>
        <v/>
      </c>
      <c r="EO151" s="24" t="str">
        <f t="shared" si="336"/>
        <v/>
      </c>
      <c r="EP151" s="24" t="str">
        <f t="shared" si="337"/>
        <v/>
      </c>
      <c r="EQ151" s="24" t="str">
        <f t="shared" si="338"/>
        <v/>
      </c>
      <c r="ER151" s="1">
        <f t="shared" si="339"/>
        <v>0</v>
      </c>
      <c r="ES151" s="1">
        <f t="shared" si="340"/>
        <v>0</v>
      </c>
      <c r="ET151" s="24">
        <f t="shared" si="341"/>
        <v>0</v>
      </c>
      <c r="EU151" s="24" t="str">
        <f t="shared" si="246"/>
        <v/>
      </c>
      <c r="EV151" s="24">
        <f t="shared" si="342"/>
        <v>0</v>
      </c>
      <c r="EW151" s="24" t="str">
        <f t="shared" si="343"/>
        <v/>
      </c>
      <c r="EX151" s="24" t="str">
        <f t="shared" si="344"/>
        <v/>
      </c>
      <c r="EZ151" s="24">
        <f t="shared" si="345"/>
        <v>6.9444444444441422E-5</v>
      </c>
      <c r="FA151" s="24">
        <f t="shared" si="346"/>
        <v>6.9444444444444444E-5</v>
      </c>
      <c r="FB151" s="40">
        <f t="shared" si="347"/>
        <v>2.6111925122140889E-13</v>
      </c>
      <c r="FD151" s="24">
        <f t="shared" si="348"/>
        <v>2.8136574074071052E-5</v>
      </c>
      <c r="FE151" s="24">
        <f t="shared" si="349"/>
        <v>5.9027777777470591E-7</v>
      </c>
      <c r="FG151" s="49">
        <f>K151</f>
        <v>1</v>
      </c>
      <c r="FH151" s="8">
        <f>C151</f>
        <v>7.1</v>
      </c>
      <c r="FI151" s="49">
        <f>L151</f>
        <v>1</v>
      </c>
      <c r="FJ151" s="49">
        <f t="shared" si="353"/>
        <v>1</v>
      </c>
      <c r="FK151" s="49">
        <f t="shared" si="353"/>
        <v>1</v>
      </c>
      <c r="FL151" s="51">
        <f t="shared" si="350"/>
        <v>2.4309999999997389</v>
      </c>
      <c r="FM151" s="49">
        <f t="shared" si="354"/>
        <v>0</v>
      </c>
      <c r="FN151" s="49">
        <f t="shared" si="354"/>
        <v>1</v>
      </c>
      <c r="FO151" s="51">
        <f t="shared" si="248"/>
        <v>3.569</v>
      </c>
      <c r="FP151" s="51">
        <f t="shared" si="248"/>
        <v>3.569</v>
      </c>
      <c r="FQ151" s="51">
        <f t="shared" si="248"/>
        <v>3.569</v>
      </c>
      <c r="FR151" s="51">
        <f t="shared" si="248"/>
        <v>3.569</v>
      </c>
      <c r="FS151" s="51">
        <f t="shared" si="248"/>
        <v>3.569</v>
      </c>
      <c r="FT151" s="1">
        <f t="shared" si="355"/>
        <v>1</v>
      </c>
      <c r="FU151" s="1">
        <f t="shared" si="355"/>
        <v>1</v>
      </c>
      <c r="FV151" s="51">
        <f t="shared" si="251"/>
        <v>2.4309999999997389</v>
      </c>
      <c r="FW151" s="51">
        <f t="shared" si="251"/>
        <v>2.4309999999997389</v>
      </c>
      <c r="FX151" s="51">
        <f t="shared" si="251"/>
        <v>2.4309999999997389</v>
      </c>
      <c r="FY151" s="51">
        <f t="shared" si="251"/>
        <v>2.4309999999997389</v>
      </c>
      <c r="FZ151" s="51" t="str">
        <f t="shared" si="251"/>
        <v/>
      </c>
      <c r="GA151" s="1">
        <f t="shared" si="356"/>
        <v>0</v>
      </c>
      <c r="GB151" s="1">
        <f t="shared" si="356"/>
        <v>0</v>
      </c>
      <c r="GC151" s="51">
        <f t="shared" si="249"/>
        <v>0</v>
      </c>
      <c r="GD151" s="51" t="str">
        <f t="shared" si="249"/>
        <v/>
      </c>
      <c r="GE151" s="51">
        <f t="shared" si="249"/>
        <v>0</v>
      </c>
      <c r="GF151" s="51" t="str">
        <f t="shared" si="249"/>
        <v/>
      </c>
      <c r="GG151" s="51" t="str">
        <f t="shared" si="249"/>
        <v/>
      </c>
      <c r="GH151" s="1">
        <f t="shared" si="357"/>
        <v>0</v>
      </c>
      <c r="GI151" s="1">
        <f t="shared" si="357"/>
        <v>0</v>
      </c>
      <c r="GJ151" s="40">
        <f t="shared" si="250"/>
        <v>0</v>
      </c>
      <c r="GK151" s="40" t="str">
        <f t="shared" si="250"/>
        <v/>
      </c>
      <c r="GL151" s="40">
        <f t="shared" si="250"/>
        <v>0</v>
      </c>
      <c r="GM151" s="40" t="str">
        <f t="shared" si="250"/>
        <v/>
      </c>
      <c r="GN151" s="40" t="str">
        <f t="shared" si="250"/>
        <v/>
      </c>
    </row>
    <row r="152" spans="1:196" hidden="1" x14ac:dyDescent="0.25">
      <c r="A152">
        <v>3</v>
      </c>
      <c r="B152">
        <v>0</v>
      </c>
      <c r="C152">
        <v>4.2</v>
      </c>
      <c r="D152" s="11">
        <f t="shared" si="242"/>
        <v>2.6307199074074073E-2</v>
      </c>
      <c r="E152" s="11">
        <f t="shared" si="254"/>
        <v>2.6328032407407408E-2</v>
      </c>
      <c r="F152" s="1">
        <v>3</v>
      </c>
      <c r="G152" s="1" t="s">
        <v>283</v>
      </c>
      <c r="H152" s="1">
        <v>61</v>
      </c>
      <c r="J152" s="5"/>
      <c r="K152" s="23">
        <f t="shared" si="255"/>
        <v>1</v>
      </c>
      <c r="L152" s="23">
        <f t="shared" si="256"/>
        <v>0</v>
      </c>
      <c r="M152" s="6">
        <f t="shared" si="257"/>
        <v>1</v>
      </c>
      <c r="N152" s="6">
        <f t="shared" si="258"/>
        <v>0</v>
      </c>
      <c r="O152" s="57">
        <f t="shared" si="259"/>
        <v>0</v>
      </c>
      <c r="P152" s="4">
        <v>2.6258587962962963E-2</v>
      </c>
      <c r="Q152" s="4"/>
      <c r="R152" s="4"/>
      <c r="S152" s="4">
        <v>2.6295775462962964E-2</v>
      </c>
      <c r="T152" s="16">
        <v>2.6295775462962964E-2</v>
      </c>
      <c r="U152" s="4">
        <v>2.6306597222222224E-2</v>
      </c>
      <c r="V152" s="4"/>
      <c r="W152" s="16"/>
      <c r="X152" s="4"/>
      <c r="Y152" s="4"/>
      <c r="Z152" s="16"/>
      <c r="AA152" s="4"/>
      <c r="AB152" s="4"/>
      <c r="AC152" s="16"/>
      <c r="AD152" s="4"/>
      <c r="AE152" s="4"/>
      <c r="AF152" s="4">
        <v>2.6307337962962963E-2</v>
      </c>
      <c r="AG152" s="4">
        <f t="shared" si="260"/>
        <v>2.6307199074074073E-2</v>
      </c>
      <c r="AH152" s="4" t="str">
        <f t="shared" si="261"/>
        <v>TO</v>
      </c>
      <c r="AI152" s="4" t="str">
        <f t="shared" si="252"/>
        <v/>
      </c>
      <c r="AJ152" s="1" t="s">
        <v>280</v>
      </c>
      <c r="AK152" s="17" t="s">
        <v>281</v>
      </c>
      <c r="AL152" s="1" t="s">
        <v>280</v>
      </c>
      <c r="AW152" s="1" t="str">
        <f t="shared" si="262"/>
        <v>ic</v>
      </c>
      <c r="AY152" s="1">
        <f t="shared" si="263"/>
        <v>0</v>
      </c>
      <c r="AZ152" s="1">
        <f t="shared" si="253"/>
        <v>2</v>
      </c>
      <c r="BA152" s="1">
        <f t="shared" si="264"/>
        <v>2</v>
      </c>
      <c r="BB152" s="1">
        <f t="shared" si="265"/>
        <v>0</v>
      </c>
      <c r="BC152" s="24">
        <f t="shared" si="266"/>
        <v>3.7187500000000762E-5</v>
      </c>
      <c r="BD152" s="24">
        <f t="shared" si="352"/>
        <v>1.0821759259260766E-5</v>
      </c>
      <c r="BE152" s="24" t="str">
        <f t="shared" si="351"/>
        <v/>
      </c>
      <c r="BF152" s="24" t="str">
        <f t="shared" si="351"/>
        <v/>
      </c>
      <c r="BG152" s="24" t="str">
        <f t="shared" si="351"/>
        <v/>
      </c>
      <c r="BH152" s="24" t="str">
        <f t="shared" si="351"/>
        <v/>
      </c>
      <c r="BI152" s="24" t="str">
        <f t="shared" si="351"/>
        <v/>
      </c>
      <c r="BJ152" s="24" t="str">
        <f t="shared" si="351"/>
        <v/>
      </c>
      <c r="BK152" s="24" t="str">
        <f t="shared" si="351"/>
        <v/>
      </c>
      <c r="BL152" s="24" t="str">
        <f t="shared" si="247"/>
        <v/>
      </c>
      <c r="BM152" s="24" t="str">
        <f t="shared" si="247"/>
        <v/>
      </c>
      <c r="BN152" s="24" t="str">
        <f t="shared" si="247"/>
        <v/>
      </c>
      <c r="BO152" s="24">
        <f t="shared" si="267"/>
        <v>6.0185185184885581E-7</v>
      </c>
      <c r="BQ152" s="24">
        <f t="shared" si="268"/>
        <v>3.7187500000000762E-5</v>
      </c>
      <c r="BR152" s="24" t="str">
        <f t="shared" si="269"/>
        <v/>
      </c>
      <c r="BS152" s="24" t="str">
        <f t="shared" si="270"/>
        <v/>
      </c>
      <c r="BT152" s="24" t="str">
        <f t="shared" si="271"/>
        <v/>
      </c>
      <c r="BU152" s="24" t="str">
        <f t="shared" si="272"/>
        <v/>
      </c>
      <c r="BV152" s="24" t="str">
        <f t="shared" si="273"/>
        <v/>
      </c>
      <c r="BW152" s="24" t="str">
        <f t="shared" si="274"/>
        <v/>
      </c>
      <c r="BX152" s="24" t="str">
        <f t="shared" si="275"/>
        <v/>
      </c>
      <c r="BY152" s="24" t="str">
        <f t="shared" si="276"/>
        <v/>
      </c>
      <c r="BZ152" s="24" t="str">
        <f t="shared" si="277"/>
        <v/>
      </c>
      <c r="CA152" s="24" t="str">
        <f t="shared" si="278"/>
        <v/>
      </c>
      <c r="CB152" s="24" t="str">
        <f t="shared" si="279"/>
        <v/>
      </c>
      <c r="CC152" s="24">
        <f t="shared" si="280"/>
        <v>6.0185185184885581E-7</v>
      </c>
      <c r="CD152" s="1">
        <f t="shared" si="281"/>
        <v>1</v>
      </c>
      <c r="CE152" s="1">
        <f t="shared" si="282"/>
        <v>2</v>
      </c>
      <c r="CF152" s="24">
        <f t="shared" si="283"/>
        <v>3.7789351851849617E-5</v>
      </c>
      <c r="CG152" s="24">
        <f t="shared" si="284"/>
        <v>1.8894675925924809E-5</v>
      </c>
      <c r="CH152" s="24">
        <f t="shared" si="285"/>
        <v>3.7187500000000762E-5</v>
      </c>
      <c r="CI152" s="24">
        <f t="shared" si="286"/>
        <v>3.7187500000000762E-5</v>
      </c>
      <c r="CJ152" s="24">
        <f t="shared" si="287"/>
        <v>6.0185185184885581E-7</v>
      </c>
      <c r="CM152" s="24" t="str">
        <f t="shared" si="288"/>
        <v/>
      </c>
      <c r="CN152" s="24" t="str">
        <f t="shared" si="289"/>
        <v/>
      </c>
      <c r="CO152" s="24" t="str">
        <f t="shared" si="290"/>
        <v/>
      </c>
      <c r="CP152" s="24" t="str">
        <f t="shared" si="291"/>
        <v/>
      </c>
      <c r="CQ152" s="24" t="str">
        <f t="shared" si="292"/>
        <v/>
      </c>
      <c r="CR152" s="24" t="str">
        <f t="shared" si="293"/>
        <v/>
      </c>
      <c r="CS152" s="24" t="str">
        <f t="shared" si="294"/>
        <v/>
      </c>
      <c r="CT152" s="24" t="str">
        <f t="shared" si="295"/>
        <v/>
      </c>
      <c r="CU152" s="24" t="str">
        <f t="shared" si="296"/>
        <v/>
      </c>
      <c r="CV152" s="24" t="str">
        <f t="shared" si="297"/>
        <v/>
      </c>
      <c r="CW152" s="24" t="str">
        <f t="shared" si="298"/>
        <v/>
      </c>
      <c r="CX152" s="24" t="str">
        <f t="shared" si="299"/>
        <v/>
      </c>
      <c r="CY152" s="24" t="str">
        <f t="shared" si="300"/>
        <v/>
      </c>
      <c r="CZ152" s="1">
        <f t="shared" si="301"/>
        <v>0</v>
      </c>
      <c r="DA152" s="1">
        <f t="shared" si="302"/>
        <v>0</v>
      </c>
      <c r="DB152" s="24">
        <f t="shared" si="303"/>
        <v>0</v>
      </c>
      <c r="DC152" s="24" t="str">
        <f t="shared" si="244"/>
        <v/>
      </c>
      <c r="DD152" s="24">
        <f t="shared" si="304"/>
        <v>0</v>
      </c>
      <c r="DE152" s="24" t="str">
        <f t="shared" si="305"/>
        <v/>
      </c>
      <c r="DF152" s="24" t="str">
        <f t="shared" si="306"/>
        <v/>
      </c>
      <c r="DI152" s="24" t="str">
        <f t="shared" si="307"/>
        <v/>
      </c>
      <c r="DJ152" s="24" t="str">
        <f t="shared" si="308"/>
        <v/>
      </c>
      <c r="DK152" s="24" t="str">
        <f t="shared" si="309"/>
        <v/>
      </c>
      <c r="DL152" s="24" t="str">
        <f t="shared" si="310"/>
        <v/>
      </c>
      <c r="DM152" s="24" t="str">
        <f t="shared" si="311"/>
        <v/>
      </c>
      <c r="DN152" s="24" t="str">
        <f t="shared" si="312"/>
        <v/>
      </c>
      <c r="DO152" s="24" t="str">
        <f t="shared" si="313"/>
        <v/>
      </c>
      <c r="DP152" s="24" t="str">
        <f t="shared" si="314"/>
        <v/>
      </c>
      <c r="DQ152" s="24" t="str">
        <f t="shared" si="315"/>
        <v/>
      </c>
      <c r="DR152" s="24" t="str">
        <f t="shared" si="316"/>
        <v/>
      </c>
      <c r="DS152" s="24" t="str">
        <f t="shared" si="317"/>
        <v/>
      </c>
      <c r="DT152" s="24" t="str">
        <f t="shared" si="318"/>
        <v/>
      </c>
      <c r="DU152" s="24" t="str">
        <f t="shared" si="319"/>
        <v/>
      </c>
      <c r="DV152" s="1">
        <f t="shared" si="320"/>
        <v>0</v>
      </c>
      <c r="DW152" s="1">
        <f t="shared" si="321"/>
        <v>0</v>
      </c>
      <c r="DX152" s="24">
        <f t="shared" si="322"/>
        <v>0</v>
      </c>
      <c r="DY152" s="24" t="str">
        <f t="shared" si="245"/>
        <v/>
      </c>
      <c r="DZ152" s="24">
        <f t="shared" si="323"/>
        <v>0</v>
      </c>
      <c r="EA152" s="24" t="str">
        <f t="shared" si="324"/>
        <v/>
      </c>
      <c r="EB152" s="24" t="str">
        <f t="shared" si="325"/>
        <v/>
      </c>
      <c r="EE152" s="24" t="str">
        <f t="shared" si="326"/>
        <v/>
      </c>
      <c r="EF152" s="24">
        <f t="shared" si="327"/>
        <v>1.0821759259260766E-5</v>
      </c>
      <c r="EG152" s="24" t="str">
        <f t="shared" si="328"/>
        <v/>
      </c>
      <c r="EH152" s="24" t="str">
        <f t="shared" si="329"/>
        <v/>
      </c>
      <c r="EI152" s="24" t="str">
        <f t="shared" si="330"/>
        <v/>
      </c>
      <c r="EJ152" s="24" t="str">
        <f t="shared" si="331"/>
        <v/>
      </c>
      <c r="EK152" s="24" t="str">
        <f t="shared" si="332"/>
        <v/>
      </c>
      <c r="EL152" s="24" t="str">
        <f t="shared" si="333"/>
        <v/>
      </c>
      <c r="EM152" s="24" t="str">
        <f t="shared" si="334"/>
        <v/>
      </c>
      <c r="EN152" s="24" t="str">
        <f t="shared" si="335"/>
        <v/>
      </c>
      <c r="EO152" s="24" t="str">
        <f t="shared" si="336"/>
        <v/>
      </c>
      <c r="EP152" s="24" t="str">
        <f t="shared" si="337"/>
        <v/>
      </c>
      <c r="EQ152" s="24" t="str">
        <f t="shared" si="338"/>
        <v/>
      </c>
      <c r="ER152" s="1">
        <f t="shared" si="339"/>
        <v>0</v>
      </c>
      <c r="ES152" s="1">
        <f t="shared" si="340"/>
        <v>1</v>
      </c>
      <c r="ET152" s="24">
        <f t="shared" si="341"/>
        <v>1.0821759259260766E-5</v>
      </c>
      <c r="EU152" s="24">
        <f t="shared" si="246"/>
        <v>1.0821759259260766E-5</v>
      </c>
      <c r="EV152" s="24">
        <f t="shared" si="342"/>
        <v>1.0821759259260766E-5</v>
      </c>
      <c r="EW152" s="24">
        <f t="shared" si="343"/>
        <v>1.0821759259260766E-5</v>
      </c>
      <c r="EX152" s="24">
        <f t="shared" si="344"/>
        <v>1.0821759259260766E-5</v>
      </c>
      <c r="EZ152" s="24">
        <f t="shared" si="345"/>
        <v>4.8611111111110383E-5</v>
      </c>
      <c r="FA152" s="24">
        <f t="shared" si="346"/>
        <v>4.8611111111111115E-5</v>
      </c>
      <c r="FB152" s="40">
        <f t="shared" si="347"/>
        <v>6.3230670699354619E-14</v>
      </c>
      <c r="FD152" s="24" t="str">
        <f t="shared" si="348"/>
        <v/>
      </c>
      <c r="FE152" s="24" t="str">
        <f t="shared" si="349"/>
        <v/>
      </c>
      <c r="FG152" s="49">
        <f>K152</f>
        <v>1</v>
      </c>
      <c r="FH152" s="8">
        <f>C152</f>
        <v>4.2</v>
      </c>
      <c r="FI152" s="49">
        <f>L152</f>
        <v>0</v>
      </c>
      <c r="FJ152" s="49">
        <f t="shared" si="353"/>
        <v>0</v>
      </c>
      <c r="FK152" s="49">
        <f t="shared" si="353"/>
        <v>2</v>
      </c>
      <c r="FL152" s="51" t="str">
        <f t="shared" si="350"/>
        <v/>
      </c>
      <c r="FM152" s="49">
        <f t="shared" si="354"/>
        <v>1</v>
      </c>
      <c r="FN152" s="49">
        <f t="shared" si="354"/>
        <v>2</v>
      </c>
      <c r="FO152" s="51">
        <f t="shared" si="248"/>
        <v>3.2649999999998069</v>
      </c>
      <c r="FP152" s="51">
        <f t="shared" si="248"/>
        <v>1.6324999999999035</v>
      </c>
      <c r="FQ152" s="51">
        <f t="shared" si="248"/>
        <v>3.2130000000000658</v>
      </c>
      <c r="FR152" s="51">
        <f t="shared" si="248"/>
        <v>3.2130000000000658</v>
      </c>
      <c r="FS152" s="51">
        <f t="shared" si="248"/>
        <v>5.1999999999741142E-2</v>
      </c>
      <c r="FT152" s="1">
        <f t="shared" si="355"/>
        <v>0</v>
      </c>
      <c r="FU152" s="1">
        <f t="shared" si="355"/>
        <v>0</v>
      </c>
      <c r="FV152" s="51">
        <f t="shared" si="251"/>
        <v>0</v>
      </c>
      <c r="FW152" s="51" t="str">
        <f t="shared" si="251"/>
        <v/>
      </c>
      <c r="FX152" s="51">
        <f t="shared" si="251"/>
        <v>0</v>
      </c>
      <c r="FY152" s="51" t="str">
        <f t="shared" si="251"/>
        <v/>
      </c>
      <c r="FZ152" s="51" t="str">
        <f t="shared" si="251"/>
        <v/>
      </c>
      <c r="GA152" s="1">
        <f t="shared" si="356"/>
        <v>0</v>
      </c>
      <c r="GB152" s="1">
        <f t="shared" si="356"/>
        <v>0</v>
      </c>
      <c r="GC152" s="51">
        <f t="shared" si="249"/>
        <v>0</v>
      </c>
      <c r="GD152" s="51" t="str">
        <f t="shared" si="249"/>
        <v/>
      </c>
      <c r="GE152" s="51">
        <f t="shared" si="249"/>
        <v>0</v>
      </c>
      <c r="GF152" s="51" t="str">
        <f t="shared" si="249"/>
        <v/>
      </c>
      <c r="GG152" s="51" t="str">
        <f t="shared" si="249"/>
        <v/>
      </c>
      <c r="GH152" s="1">
        <f t="shared" si="357"/>
        <v>0</v>
      </c>
      <c r="GI152" s="1">
        <f t="shared" si="357"/>
        <v>1</v>
      </c>
      <c r="GJ152" s="40">
        <f t="shared" si="250"/>
        <v>0.93500000000013017</v>
      </c>
      <c r="GK152" s="40">
        <f t="shared" si="250"/>
        <v>0.93500000000013017</v>
      </c>
      <c r="GL152" s="40">
        <f t="shared" si="250"/>
        <v>0.93500000000013017</v>
      </c>
      <c r="GM152" s="40">
        <f t="shared" si="250"/>
        <v>0.93500000000013017</v>
      </c>
      <c r="GN152" s="40">
        <f t="shared" si="250"/>
        <v>0.93500000000013017</v>
      </c>
    </row>
    <row r="153" spans="1:196" hidden="1" x14ac:dyDescent="0.25">
      <c r="A153">
        <v>3</v>
      </c>
      <c r="B153">
        <v>0</v>
      </c>
      <c r="C153">
        <v>9.6</v>
      </c>
      <c r="D153" s="11">
        <f t="shared" si="242"/>
        <v>2.8672280092592591E-2</v>
      </c>
      <c r="E153" s="11">
        <f t="shared" si="254"/>
        <v>2.8630613425925926E-2</v>
      </c>
      <c r="F153" s="1">
        <v>3</v>
      </c>
      <c r="G153" s="1" t="s">
        <v>283</v>
      </c>
      <c r="H153" s="1">
        <v>62</v>
      </c>
      <c r="J153" s="5" t="s">
        <v>285</v>
      </c>
      <c r="K153" s="23">
        <f t="shared" si="255"/>
        <v>1</v>
      </c>
      <c r="L153" s="23">
        <f t="shared" si="256"/>
        <v>1</v>
      </c>
      <c r="M153" s="6">
        <f t="shared" si="257"/>
        <v>0</v>
      </c>
      <c r="N153" s="6">
        <f t="shared" si="258"/>
        <v>1</v>
      </c>
      <c r="O153" s="57">
        <f t="shared" si="259"/>
        <v>0</v>
      </c>
      <c r="P153" s="4">
        <v>2.8561168981481481E-2</v>
      </c>
      <c r="Q153" s="4"/>
      <c r="R153" s="4"/>
      <c r="S153" s="4"/>
      <c r="T153" s="16">
        <v>2.8563333333333333E-2</v>
      </c>
      <c r="U153" s="4">
        <v>2.8624131944444447E-2</v>
      </c>
      <c r="V153" s="4">
        <v>2.8627870370370373E-2</v>
      </c>
      <c r="W153" s="16"/>
      <c r="X153" s="4"/>
      <c r="Y153" s="4"/>
      <c r="Z153" s="16"/>
      <c r="AA153" s="4"/>
      <c r="AB153" s="4"/>
      <c r="AC153" s="16"/>
      <c r="AD153" s="4"/>
      <c r="AE153" s="4"/>
      <c r="AF153" s="4" t="s">
        <v>284</v>
      </c>
      <c r="AG153" s="4">
        <f t="shared" si="260"/>
        <v>2.8630613425925926E-2</v>
      </c>
      <c r="AH153" s="4" t="str">
        <f t="shared" si="261"/>
        <v>EB</v>
      </c>
      <c r="AI153" s="4" t="e">
        <f t="shared" si="252"/>
        <v>#VALUE!</v>
      </c>
      <c r="AJ153" s="1" t="s">
        <v>286</v>
      </c>
      <c r="AK153" s="17" t="s">
        <v>282</v>
      </c>
      <c r="AL153" s="1" t="s">
        <v>286</v>
      </c>
      <c r="AM153" s="60" t="s">
        <v>282</v>
      </c>
      <c r="AW153" s="1" t="str">
        <f t="shared" si="262"/>
        <v>surt</v>
      </c>
      <c r="AY153" s="1">
        <f t="shared" si="263"/>
        <v>999</v>
      </c>
      <c r="AZ153" s="1">
        <f t="shared" si="253"/>
        <v>3</v>
      </c>
      <c r="BA153" s="1">
        <f t="shared" si="264"/>
        <v>3</v>
      </c>
      <c r="BB153" s="1">
        <f t="shared" si="265"/>
        <v>0</v>
      </c>
      <c r="BC153" s="24">
        <f t="shared" si="266"/>
        <v>2.1643518518521532E-6</v>
      </c>
      <c r="BD153" s="24">
        <f t="shared" si="352"/>
        <v>6.0798611111113898E-5</v>
      </c>
      <c r="BE153" s="24">
        <f t="shared" si="351"/>
        <v>3.738425925926131E-6</v>
      </c>
      <c r="BF153" s="24" t="str">
        <f t="shared" si="351"/>
        <v/>
      </c>
      <c r="BG153" s="24" t="str">
        <f t="shared" si="351"/>
        <v/>
      </c>
      <c r="BH153" s="24" t="str">
        <f t="shared" si="351"/>
        <v/>
      </c>
      <c r="BI153" s="24" t="str">
        <f t="shared" si="351"/>
        <v/>
      </c>
      <c r="BJ153" s="24" t="str">
        <f t="shared" si="351"/>
        <v/>
      </c>
      <c r="BK153" s="24" t="str">
        <f t="shared" si="351"/>
        <v/>
      </c>
      <c r="BL153" s="24" t="str">
        <f t="shared" si="247"/>
        <v/>
      </c>
      <c r="BM153" s="24" t="str">
        <f t="shared" si="247"/>
        <v/>
      </c>
      <c r="BN153" s="24" t="str">
        <f t="shared" si="247"/>
        <v/>
      </c>
      <c r="BO153" s="24">
        <f t="shared" si="267"/>
        <v>2.7430555555527092E-6</v>
      </c>
      <c r="BQ153" s="24" t="str">
        <f t="shared" si="268"/>
        <v/>
      </c>
      <c r="BR153" s="24" t="str">
        <f t="shared" si="269"/>
        <v/>
      </c>
      <c r="BS153" s="24" t="str">
        <f t="shared" si="270"/>
        <v/>
      </c>
      <c r="BT153" s="24" t="str">
        <f t="shared" si="271"/>
        <v/>
      </c>
      <c r="BU153" s="24" t="str">
        <f t="shared" si="272"/>
        <v/>
      </c>
      <c r="BV153" s="24" t="str">
        <f t="shared" si="273"/>
        <v/>
      </c>
      <c r="BW153" s="24" t="str">
        <f t="shared" si="274"/>
        <v/>
      </c>
      <c r="BX153" s="24" t="str">
        <f t="shared" si="275"/>
        <v/>
      </c>
      <c r="BY153" s="24" t="str">
        <f t="shared" si="276"/>
        <v/>
      </c>
      <c r="BZ153" s="24" t="str">
        <f t="shared" si="277"/>
        <v/>
      </c>
      <c r="CA153" s="24" t="str">
        <f t="shared" si="278"/>
        <v/>
      </c>
      <c r="CB153" s="24" t="str">
        <f t="shared" si="279"/>
        <v/>
      </c>
      <c r="CC153" s="24" t="str">
        <f t="shared" si="280"/>
        <v/>
      </c>
      <c r="CD153" s="1">
        <f t="shared" si="281"/>
        <v>0</v>
      </c>
      <c r="CE153" s="1">
        <f t="shared" si="282"/>
        <v>0</v>
      </c>
      <c r="CF153" s="24">
        <f t="shared" si="283"/>
        <v>0</v>
      </c>
      <c r="CG153" s="24" t="str">
        <f t="shared" si="284"/>
        <v/>
      </c>
      <c r="CH153" s="24">
        <f t="shared" si="285"/>
        <v>0</v>
      </c>
      <c r="CI153" s="24" t="str">
        <f t="shared" si="286"/>
        <v/>
      </c>
      <c r="CJ153" s="24" t="str">
        <f t="shared" si="287"/>
        <v/>
      </c>
      <c r="CM153" s="24">
        <f t="shared" si="288"/>
        <v>2.1643518518521532E-6</v>
      </c>
      <c r="CN153" s="24" t="str">
        <f t="shared" si="289"/>
        <v/>
      </c>
      <c r="CO153" s="24">
        <f t="shared" si="290"/>
        <v>3.738425925926131E-6</v>
      </c>
      <c r="CP153" s="24" t="str">
        <f t="shared" si="291"/>
        <v/>
      </c>
      <c r="CQ153" s="24" t="str">
        <f t="shared" si="292"/>
        <v/>
      </c>
      <c r="CR153" s="24" t="str">
        <f t="shared" si="293"/>
        <v/>
      </c>
      <c r="CS153" s="24" t="str">
        <f t="shared" si="294"/>
        <v/>
      </c>
      <c r="CT153" s="24" t="str">
        <f t="shared" si="295"/>
        <v/>
      </c>
      <c r="CU153" s="24" t="str">
        <f t="shared" si="296"/>
        <v/>
      </c>
      <c r="CV153" s="24" t="str">
        <f t="shared" si="297"/>
        <v/>
      </c>
      <c r="CW153" s="24" t="str">
        <f t="shared" si="298"/>
        <v/>
      </c>
      <c r="CX153" s="24" t="str">
        <f t="shared" si="299"/>
        <v/>
      </c>
      <c r="CY153" s="24" t="str">
        <f t="shared" si="300"/>
        <v/>
      </c>
      <c r="CZ153" s="1">
        <f t="shared" si="301"/>
        <v>1</v>
      </c>
      <c r="DA153" s="1">
        <f t="shared" si="302"/>
        <v>2</v>
      </c>
      <c r="DB153" s="24">
        <f t="shared" si="303"/>
        <v>5.9027777777782842E-6</v>
      </c>
      <c r="DC153" s="24">
        <f t="shared" si="244"/>
        <v>2.9513888888891421E-6</v>
      </c>
      <c r="DD153" s="24">
        <f t="shared" si="304"/>
        <v>3.738425925926131E-6</v>
      </c>
      <c r="DE153" s="24">
        <f t="shared" si="305"/>
        <v>2.1643518518521532E-6</v>
      </c>
      <c r="DF153" s="24">
        <f t="shared" si="306"/>
        <v>3.738425925926131E-6</v>
      </c>
      <c r="DI153" s="24" t="str">
        <f t="shared" si="307"/>
        <v/>
      </c>
      <c r="DJ153" s="24">
        <f t="shared" si="308"/>
        <v>6.0798611111113898E-5</v>
      </c>
      <c r="DK153" s="24" t="str">
        <f t="shared" si="309"/>
        <v/>
      </c>
      <c r="DL153" s="24" t="str">
        <f t="shared" si="310"/>
        <v/>
      </c>
      <c r="DM153" s="24" t="str">
        <f t="shared" si="311"/>
        <v/>
      </c>
      <c r="DN153" s="24" t="str">
        <f t="shared" si="312"/>
        <v/>
      </c>
      <c r="DO153" s="24" t="str">
        <f t="shared" si="313"/>
        <v/>
      </c>
      <c r="DP153" s="24" t="str">
        <f t="shared" si="314"/>
        <v/>
      </c>
      <c r="DQ153" s="24" t="str">
        <f t="shared" si="315"/>
        <v/>
      </c>
      <c r="DR153" s="24" t="str">
        <f t="shared" si="316"/>
        <v/>
      </c>
      <c r="DS153" s="24" t="str">
        <f t="shared" si="317"/>
        <v/>
      </c>
      <c r="DT153" s="24" t="str">
        <f t="shared" si="318"/>
        <v/>
      </c>
      <c r="DU153" s="24">
        <f t="shared" si="319"/>
        <v>2.7430555555527092E-6</v>
      </c>
      <c r="DV153" s="1">
        <f t="shared" si="320"/>
        <v>0</v>
      </c>
      <c r="DW153" s="1">
        <f t="shared" si="321"/>
        <v>2</v>
      </c>
      <c r="DX153" s="24">
        <f t="shared" si="322"/>
        <v>6.3541666666666607E-5</v>
      </c>
      <c r="DY153" s="24">
        <f t="shared" si="245"/>
        <v>3.1770833333333304E-5</v>
      </c>
      <c r="DZ153" s="24">
        <f t="shared" si="323"/>
        <v>6.0798611111113898E-5</v>
      </c>
      <c r="EA153" s="24">
        <f t="shared" si="324"/>
        <v>6.0798611111113898E-5</v>
      </c>
      <c r="EB153" s="24">
        <f t="shared" si="325"/>
        <v>6.0798611111113898E-5</v>
      </c>
      <c r="EE153" s="24" t="str">
        <f t="shared" si="326"/>
        <v/>
      </c>
      <c r="EF153" s="24" t="str">
        <f t="shared" si="327"/>
        <v/>
      </c>
      <c r="EG153" s="24" t="str">
        <f t="shared" si="328"/>
        <v/>
      </c>
      <c r="EH153" s="24" t="str">
        <f t="shared" si="329"/>
        <v/>
      </c>
      <c r="EI153" s="24" t="str">
        <f t="shared" si="330"/>
        <v/>
      </c>
      <c r="EJ153" s="24" t="str">
        <f t="shared" si="331"/>
        <v/>
      </c>
      <c r="EK153" s="24" t="str">
        <f t="shared" si="332"/>
        <v/>
      </c>
      <c r="EL153" s="24" t="str">
        <f t="shared" si="333"/>
        <v/>
      </c>
      <c r="EM153" s="24" t="str">
        <f t="shared" si="334"/>
        <v/>
      </c>
      <c r="EN153" s="24" t="str">
        <f t="shared" si="335"/>
        <v/>
      </c>
      <c r="EO153" s="24" t="str">
        <f t="shared" si="336"/>
        <v/>
      </c>
      <c r="EP153" s="24" t="str">
        <f t="shared" si="337"/>
        <v/>
      </c>
      <c r="EQ153" s="24" t="str">
        <f t="shared" si="338"/>
        <v/>
      </c>
      <c r="ER153" s="1">
        <f t="shared" si="339"/>
        <v>0</v>
      </c>
      <c r="ES153" s="1">
        <f t="shared" si="340"/>
        <v>0</v>
      </c>
      <c r="ET153" s="24">
        <f t="shared" si="341"/>
        <v>0</v>
      </c>
      <c r="EU153" s="24" t="str">
        <f t="shared" si="246"/>
        <v/>
      </c>
      <c r="EV153" s="24">
        <f t="shared" si="342"/>
        <v>0</v>
      </c>
      <c r="EW153" s="24" t="str">
        <f t="shared" si="343"/>
        <v/>
      </c>
      <c r="EX153" s="24" t="str">
        <f t="shared" si="344"/>
        <v/>
      </c>
      <c r="EZ153" s="24">
        <f t="shared" si="345"/>
        <v>6.9444444444444892E-5</v>
      </c>
      <c r="FA153" s="24">
        <f t="shared" si="346"/>
        <v>6.9444444444444444E-5</v>
      </c>
      <c r="FB153" s="40">
        <f t="shared" si="347"/>
        <v>-3.8640965427383378E-14</v>
      </c>
      <c r="FD153" s="24" t="str">
        <f t="shared" si="348"/>
        <v/>
      </c>
      <c r="FE153" s="24" t="str">
        <f t="shared" si="349"/>
        <v/>
      </c>
      <c r="FG153" s="49">
        <f>K153</f>
        <v>1</v>
      </c>
      <c r="FH153" s="8">
        <f>C153</f>
        <v>9.6</v>
      </c>
      <c r="FI153" s="49">
        <f>L153</f>
        <v>1</v>
      </c>
      <c r="FJ153" s="49">
        <f t="shared" si="353"/>
        <v>999</v>
      </c>
      <c r="FK153" s="49">
        <f t="shared" si="353"/>
        <v>3</v>
      </c>
      <c r="FL153" s="51" t="str">
        <f t="shared" si="350"/>
        <v/>
      </c>
      <c r="FM153" s="49">
        <f t="shared" si="354"/>
        <v>0</v>
      </c>
      <c r="FN153" s="49">
        <f t="shared" si="354"/>
        <v>0</v>
      </c>
      <c r="FO153" s="51">
        <f t="shared" si="248"/>
        <v>0</v>
      </c>
      <c r="FP153" s="51" t="str">
        <f t="shared" si="248"/>
        <v/>
      </c>
      <c r="FQ153" s="51">
        <f t="shared" si="248"/>
        <v>0</v>
      </c>
      <c r="FR153" s="51" t="str">
        <f t="shared" si="248"/>
        <v/>
      </c>
      <c r="FS153" s="51" t="str">
        <f t="shared" si="248"/>
        <v/>
      </c>
      <c r="FT153" s="1">
        <f t="shared" si="355"/>
        <v>1</v>
      </c>
      <c r="FU153" s="1">
        <f t="shared" si="355"/>
        <v>2</v>
      </c>
      <c r="FV153" s="51">
        <f t="shared" si="251"/>
        <v>0.51000000000004375</v>
      </c>
      <c r="FW153" s="51">
        <f t="shared" si="251"/>
        <v>0.25500000000002188</v>
      </c>
      <c r="FX153" s="51">
        <f t="shared" si="251"/>
        <v>0.32300000000001772</v>
      </c>
      <c r="FY153" s="51">
        <f t="shared" si="251"/>
        <v>0.18700000000002603</v>
      </c>
      <c r="FZ153" s="51">
        <f t="shared" si="251"/>
        <v>0.32300000000001772</v>
      </c>
      <c r="GA153" s="1">
        <f t="shared" si="356"/>
        <v>0</v>
      </c>
      <c r="GB153" s="1">
        <f t="shared" si="356"/>
        <v>2</v>
      </c>
      <c r="GC153" s="51">
        <f t="shared" si="249"/>
        <v>5.4899999999999949</v>
      </c>
      <c r="GD153" s="51">
        <f t="shared" si="249"/>
        <v>2.7449999999999974</v>
      </c>
      <c r="GE153" s="51">
        <f t="shared" si="249"/>
        <v>5.2530000000002408</v>
      </c>
      <c r="GF153" s="51">
        <f t="shared" si="249"/>
        <v>5.2530000000002408</v>
      </c>
      <c r="GG153" s="51">
        <f t="shared" si="249"/>
        <v>5.2530000000002408</v>
      </c>
      <c r="GH153" s="1">
        <f t="shared" si="357"/>
        <v>0</v>
      </c>
      <c r="GI153" s="1">
        <f t="shared" si="357"/>
        <v>0</v>
      </c>
      <c r="GJ153" s="40">
        <f t="shared" si="250"/>
        <v>0</v>
      </c>
      <c r="GK153" s="40" t="str">
        <f t="shared" si="250"/>
        <v/>
      </c>
      <c r="GL153" s="40">
        <f t="shared" si="250"/>
        <v>0</v>
      </c>
      <c r="GM153" s="40" t="str">
        <f t="shared" si="250"/>
        <v/>
      </c>
      <c r="GN153" s="40" t="str">
        <f t="shared" si="250"/>
        <v/>
      </c>
    </row>
    <row r="154" spans="1:196" hidden="1" x14ac:dyDescent="0.25">
      <c r="A154">
        <v>3</v>
      </c>
      <c r="B154">
        <v>0</v>
      </c>
      <c r="C154">
        <v>14</v>
      </c>
      <c r="D154" s="11">
        <f t="shared" si="242"/>
        <v>2.7308055555555554E-2</v>
      </c>
      <c r="E154" s="11">
        <f t="shared" si="254"/>
        <v>2.7215462962962962E-2</v>
      </c>
      <c r="F154" s="1">
        <v>3</v>
      </c>
      <c r="G154" s="1" t="s">
        <v>283</v>
      </c>
      <c r="H154" s="1">
        <v>63</v>
      </c>
      <c r="J154" s="5" t="s">
        <v>285</v>
      </c>
      <c r="K154" s="23">
        <f t="shared" si="255"/>
        <v>1</v>
      </c>
      <c r="L154" s="23">
        <f t="shared" si="256"/>
        <v>1</v>
      </c>
      <c r="M154" s="6">
        <f t="shared" si="257"/>
        <v>0</v>
      </c>
      <c r="N154" s="6">
        <f t="shared" si="258"/>
        <v>1</v>
      </c>
      <c r="O154" s="57">
        <f t="shared" si="259"/>
        <v>0</v>
      </c>
      <c r="P154" s="4">
        <v>2.7146018518518517E-2</v>
      </c>
      <c r="Q154" s="4"/>
      <c r="R154" s="4"/>
      <c r="S154" s="4"/>
      <c r="T154" s="16"/>
      <c r="U154" s="4"/>
      <c r="V154" s="4"/>
      <c r="W154" s="16"/>
      <c r="X154" s="4"/>
      <c r="Y154" s="4"/>
      <c r="Z154" s="16"/>
      <c r="AA154" s="4"/>
      <c r="AB154" s="4"/>
      <c r="AC154" s="16"/>
      <c r="AD154" s="4"/>
      <c r="AE154" s="4"/>
      <c r="AF154" s="4" t="s">
        <v>284</v>
      </c>
      <c r="AG154" s="4">
        <f t="shared" si="260"/>
        <v>2.7215462962962962E-2</v>
      </c>
      <c r="AH154" s="4" t="str">
        <f t="shared" si="261"/>
        <v>EB</v>
      </c>
      <c r="AI154" s="4" t="e">
        <f t="shared" si="252"/>
        <v>#VALUE!</v>
      </c>
      <c r="AJ154" s="1" t="s">
        <v>282</v>
      </c>
      <c r="AW154" s="1" t="str">
        <f t="shared" si="262"/>
        <v>surt</v>
      </c>
      <c r="AY154" s="1">
        <f t="shared" si="263"/>
        <v>999</v>
      </c>
      <c r="AZ154" s="1">
        <f t="shared" si="253"/>
        <v>0</v>
      </c>
      <c r="BA154" s="1">
        <f t="shared" si="264"/>
        <v>0</v>
      </c>
      <c r="BB154" s="1">
        <f t="shared" si="265"/>
        <v>0</v>
      </c>
      <c r="BC154" s="24">
        <f t="shared" si="266"/>
        <v>6.9444444444444892E-5</v>
      </c>
      <c r="BD154" s="24" t="str">
        <f t="shared" si="352"/>
        <v/>
      </c>
      <c r="BE154" s="24" t="str">
        <f t="shared" si="351"/>
        <v/>
      </c>
      <c r="BF154" s="24" t="str">
        <f t="shared" si="351"/>
        <v/>
      </c>
      <c r="BG154" s="24" t="str">
        <f t="shared" si="351"/>
        <v/>
      </c>
      <c r="BH154" s="24" t="str">
        <f t="shared" si="351"/>
        <v/>
      </c>
      <c r="BI154" s="24" t="str">
        <f t="shared" si="351"/>
        <v/>
      </c>
      <c r="BJ154" s="24" t="str">
        <f t="shared" si="351"/>
        <v/>
      </c>
      <c r="BK154" s="24" t="str">
        <f t="shared" si="351"/>
        <v/>
      </c>
      <c r="BL154" s="24" t="str">
        <f t="shared" si="247"/>
        <v/>
      </c>
      <c r="BM154" s="24" t="str">
        <f t="shared" si="247"/>
        <v/>
      </c>
      <c r="BN154" s="24" t="str">
        <f t="shared" si="247"/>
        <v/>
      </c>
      <c r="BO154" s="24" t="str">
        <f t="shared" si="267"/>
        <v/>
      </c>
      <c r="BQ154" s="24" t="str">
        <f t="shared" si="268"/>
        <v/>
      </c>
      <c r="BR154" s="24" t="str">
        <f t="shared" si="269"/>
        <v/>
      </c>
      <c r="BS154" s="24" t="str">
        <f t="shared" si="270"/>
        <v/>
      </c>
      <c r="BT154" s="24" t="str">
        <f t="shared" si="271"/>
        <v/>
      </c>
      <c r="BU154" s="24" t="str">
        <f t="shared" si="272"/>
        <v/>
      </c>
      <c r="BV154" s="24" t="str">
        <f t="shared" si="273"/>
        <v/>
      </c>
      <c r="BW154" s="24" t="str">
        <f t="shared" si="274"/>
        <v/>
      </c>
      <c r="BX154" s="24" t="str">
        <f t="shared" si="275"/>
        <v/>
      </c>
      <c r="BY154" s="24" t="str">
        <f t="shared" si="276"/>
        <v/>
      </c>
      <c r="BZ154" s="24" t="str">
        <f t="shared" si="277"/>
        <v/>
      </c>
      <c r="CA154" s="24" t="str">
        <f t="shared" si="278"/>
        <v/>
      </c>
      <c r="CB154" s="24" t="str">
        <f t="shared" si="279"/>
        <v/>
      </c>
      <c r="CC154" s="24" t="str">
        <f t="shared" si="280"/>
        <v/>
      </c>
      <c r="CD154" s="1">
        <f t="shared" si="281"/>
        <v>0</v>
      </c>
      <c r="CE154" s="1">
        <f t="shared" si="282"/>
        <v>0</v>
      </c>
      <c r="CF154" s="24">
        <f t="shared" si="283"/>
        <v>0</v>
      </c>
      <c r="CG154" s="24" t="str">
        <f t="shared" si="284"/>
        <v/>
      </c>
      <c r="CH154" s="24">
        <f t="shared" si="285"/>
        <v>0</v>
      </c>
      <c r="CI154" s="24" t="str">
        <f t="shared" si="286"/>
        <v/>
      </c>
      <c r="CJ154" s="24" t="str">
        <f t="shared" si="287"/>
        <v/>
      </c>
      <c r="CM154" s="24" t="str">
        <f t="shared" si="288"/>
        <v/>
      </c>
      <c r="CN154" s="24" t="str">
        <f t="shared" si="289"/>
        <v/>
      </c>
      <c r="CO154" s="24" t="str">
        <f t="shared" si="290"/>
        <v/>
      </c>
      <c r="CP154" s="24" t="str">
        <f t="shared" si="291"/>
        <v/>
      </c>
      <c r="CQ154" s="24" t="str">
        <f t="shared" si="292"/>
        <v/>
      </c>
      <c r="CR154" s="24" t="str">
        <f t="shared" si="293"/>
        <v/>
      </c>
      <c r="CS154" s="24" t="str">
        <f t="shared" si="294"/>
        <v/>
      </c>
      <c r="CT154" s="24" t="str">
        <f t="shared" si="295"/>
        <v/>
      </c>
      <c r="CU154" s="24" t="str">
        <f t="shared" si="296"/>
        <v/>
      </c>
      <c r="CV154" s="24" t="str">
        <f t="shared" si="297"/>
        <v/>
      </c>
      <c r="CW154" s="24" t="str">
        <f t="shared" si="298"/>
        <v/>
      </c>
      <c r="CX154" s="24" t="str">
        <f t="shared" si="299"/>
        <v/>
      </c>
      <c r="CY154" s="24" t="str">
        <f t="shared" si="300"/>
        <v/>
      </c>
      <c r="CZ154" s="1">
        <f t="shared" si="301"/>
        <v>0</v>
      </c>
      <c r="DA154" s="1">
        <f t="shared" si="302"/>
        <v>0</v>
      </c>
      <c r="DB154" s="24">
        <f t="shared" si="303"/>
        <v>0</v>
      </c>
      <c r="DC154" s="24" t="str">
        <f t="shared" si="244"/>
        <v/>
      </c>
      <c r="DD154" s="24">
        <f t="shared" si="304"/>
        <v>0</v>
      </c>
      <c r="DE154" s="24" t="str">
        <f t="shared" si="305"/>
        <v/>
      </c>
      <c r="DF154" s="24" t="str">
        <f t="shared" si="306"/>
        <v/>
      </c>
      <c r="DI154" s="24">
        <f t="shared" si="307"/>
        <v>6.9444444444444892E-5</v>
      </c>
      <c r="DJ154" s="24" t="str">
        <f t="shared" si="308"/>
        <v/>
      </c>
      <c r="DK154" s="24" t="str">
        <f t="shared" si="309"/>
        <v/>
      </c>
      <c r="DL154" s="24" t="str">
        <f t="shared" si="310"/>
        <v/>
      </c>
      <c r="DM154" s="24" t="str">
        <f t="shared" si="311"/>
        <v/>
      </c>
      <c r="DN154" s="24" t="str">
        <f t="shared" si="312"/>
        <v/>
      </c>
      <c r="DO154" s="24" t="str">
        <f t="shared" si="313"/>
        <v/>
      </c>
      <c r="DP154" s="24" t="str">
        <f t="shared" si="314"/>
        <v/>
      </c>
      <c r="DQ154" s="24" t="str">
        <f t="shared" si="315"/>
        <v/>
      </c>
      <c r="DR154" s="24" t="str">
        <f t="shared" si="316"/>
        <v/>
      </c>
      <c r="DS154" s="24" t="str">
        <f t="shared" si="317"/>
        <v/>
      </c>
      <c r="DT154" s="24" t="str">
        <f t="shared" si="318"/>
        <v/>
      </c>
      <c r="DU154" s="24" t="str">
        <f t="shared" si="319"/>
        <v/>
      </c>
      <c r="DV154" s="1">
        <f t="shared" si="320"/>
        <v>1</v>
      </c>
      <c r="DW154" s="1">
        <f t="shared" si="321"/>
        <v>1</v>
      </c>
      <c r="DX154" s="24">
        <f t="shared" si="322"/>
        <v>6.9444444444444892E-5</v>
      </c>
      <c r="DY154" s="24">
        <f t="shared" si="245"/>
        <v>6.9444444444444892E-5</v>
      </c>
      <c r="DZ154" s="24">
        <f t="shared" si="323"/>
        <v>6.9444444444444892E-5</v>
      </c>
      <c r="EA154" s="24">
        <f t="shared" si="324"/>
        <v>6.9444444444444892E-5</v>
      </c>
      <c r="EB154" s="24" t="str">
        <f t="shared" si="325"/>
        <v/>
      </c>
      <c r="EE154" s="24" t="str">
        <f t="shared" si="326"/>
        <v/>
      </c>
      <c r="EF154" s="24" t="str">
        <f t="shared" si="327"/>
        <v/>
      </c>
      <c r="EG154" s="24" t="str">
        <f t="shared" si="328"/>
        <v/>
      </c>
      <c r="EH154" s="24" t="str">
        <f t="shared" si="329"/>
        <v/>
      </c>
      <c r="EI154" s="24" t="str">
        <f t="shared" si="330"/>
        <v/>
      </c>
      <c r="EJ154" s="24" t="str">
        <f t="shared" si="331"/>
        <v/>
      </c>
      <c r="EK154" s="24" t="str">
        <f t="shared" si="332"/>
        <v/>
      </c>
      <c r="EL154" s="24" t="str">
        <f t="shared" si="333"/>
        <v/>
      </c>
      <c r="EM154" s="24" t="str">
        <f t="shared" si="334"/>
        <v/>
      </c>
      <c r="EN154" s="24" t="str">
        <f t="shared" si="335"/>
        <v/>
      </c>
      <c r="EO154" s="24" t="str">
        <f t="shared" si="336"/>
        <v/>
      </c>
      <c r="EP154" s="24" t="str">
        <f t="shared" si="337"/>
        <v/>
      </c>
      <c r="EQ154" s="24" t="str">
        <f t="shared" si="338"/>
        <v/>
      </c>
      <c r="ER154" s="1">
        <f t="shared" si="339"/>
        <v>0</v>
      </c>
      <c r="ES154" s="1">
        <f t="shared" si="340"/>
        <v>0</v>
      </c>
      <c r="ET154" s="24">
        <f t="shared" si="341"/>
        <v>0</v>
      </c>
      <c r="EU154" s="24" t="str">
        <f t="shared" si="246"/>
        <v/>
      </c>
      <c r="EV154" s="24">
        <f t="shared" si="342"/>
        <v>0</v>
      </c>
      <c r="EW154" s="24" t="str">
        <f t="shared" si="343"/>
        <v/>
      </c>
      <c r="EX154" s="24" t="str">
        <f t="shared" si="344"/>
        <v/>
      </c>
      <c r="EZ154" s="24">
        <f t="shared" si="345"/>
        <v>6.9444444444444892E-5</v>
      </c>
      <c r="FA154" s="24">
        <f t="shared" si="346"/>
        <v>6.9444444444444444E-5</v>
      </c>
      <c r="FB154" s="40">
        <f t="shared" si="347"/>
        <v>-3.8640965427383378E-14</v>
      </c>
      <c r="FD154" s="24" t="str">
        <f t="shared" si="348"/>
        <v/>
      </c>
      <c r="FE154" s="24" t="str">
        <f t="shared" si="349"/>
        <v/>
      </c>
      <c r="FG154" s="49">
        <f>K154</f>
        <v>1</v>
      </c>
      <c r="FH154" s="8">
        <f>C154</f>
        <v>14</v>
      </c>
      <c r="FI154" s="49">
        <f>L154</f>
        <v>1</v>
      </c>
      <c r="FJ154" s="49">
        <f t="shared" si="353"/>
        <v>999</v>
      </c>
      <c r="FK154" s="49">
        <f t="shared" si="353"/>
        <v>0</v>
      </c>
      <c r="FL154" s="51" t="str">
        <f t="shared" si="350"/>
        <v/>
      </c>
      <c r="FM154" s="49">
        <f t="shared" si="354"/>
        <v>0</v>
      </c>
      <c r="FN154" s="49">
        <f t="shared" si="354"/>
        <v>0</v>
      </c>
      <c r="FO154" s="51">
        <f t="shared" si="248"/>
        <v>0</v>
      </c>
      <c r="FP154" s="51" t="str">
        <f t="shared" si="248"/>
        <v/>
      </c>
      <c r="FQ154" s="51">
        <f t="shared" si="248"/>
        <v>0</v>
      </c>
      <c r="FR154" s="51" t="str">
        <f t="shared" si="248"/>
        <v/>
      </c>
      <c r="FS154" s="51" t="str">
        <f t="shared" si="248"/>
        <v/>
      </c>
      <c r="FT154" s="1">
        <f t="shared" si="355"/>
        <v>0</v>
      </c>
      <c r="FU154" s="1">
        <f t="shared" si="355"/>
        <v>0</v>
      </c>
      <c r="FV154" s="51">
        <f t="shared" si="251"/>
        <v>0</v>
      </c>
      <c r="FW154" s="51" t="str">
        <f t="shared" si="251"/>
        <v/>
      </c>
      <c r="FX154" s="51">
        <f t="shared" si="251"/>
        <v>0</v>
      </c>
      <c r="FY154" s="51" t="str">
        <f t="shared" si="251"/>
        <v/>
      </c>
      <c r="FZ154" s="51" t="str">
        <f t="shared" si="251"/>
        <v/>
      </c>
      <c r="GA154" s="1">
        <f t="shared" si="356"/>
        <v>1</v>
      </c>
      <c r="GB154" s="1">
        <f t="shared" si="356"/>
        <v>1</v>
      </c>
      <c r="GC154" s="51">
        <f t="shared" si="249"/>
        <v>6.0000000000000391</v>
      </c>
      <c r="GD154" s="51">
        <f t="shared" si="249"/>
        <v>6.0000000000000391</v>
      </c>
      <c r="GE154" s="51">
        <f t="shared" si="249"/>
        <v>6.0000000000000391</v>
      </c>
      <c r="GF154" s="51">
        <f t="shared" si="249"/>
        <v>6.0000000000000391</v>
      </c>
      <c r="GG154" s="51" t="str">
        <f t="shared" si="249"/>
        <v/>
      </c>
      <c r="GH154" s="1">
        <f t="shared" si="357"/>
        <v>0</v>
      </c>
      <c r="GI154" s="1">
        <f t="shared" si="357"/>
        <v>0</v>
      </c>
      <c r="GJ154" s="40">
        <f t="shared" si="250"/>
        <v>0</v>
      </c>
      <c r="GK154" s="40" t="str">
        <f t="shared" si="250"/>
        <v/>
      </c>
      <c r="GL154" s="40">
        <f t="shared" si="250"/>
        <v>0</v>
      </c>
      <c r="GM154" s="40" t="str">
        <f t="shared" si="250"/>
        <v/>
      </c>
      <c r="GN154" s="40" t="str">
        <f t="shared" si="250"/>
        <v/>
      </c>
    </row>
    <row r="155" spans="1:196" hidden="1" x14ac:dyDescent="0.25">
      <c r="A155">
        <v>3</v>
      </c>
      <c r="B155">
        <v>0</v>
      </c>
      <c r="C155">
        <v>7.6</v>
      </c>
      <c r="D155" s="11">
        <f t="shared" si="242"/>
        <v>2.6804108796296293E-2</v>
      </c>
      <c r="E155" s="11">
        <f t="shared" si="254"/>
        <v>2.6785590277777774E-2</v>
      </c>
      <c r="F155" s="1">
        <v>3</v>
      </c>
      <c r="G155" s="1" t="s">
        <v>283</v>
      </c>
      <c r="H155" s="1">
        <v>64</v>
      </c>
      <c r="J155" s="1"/>
      <c r="K155" s="23">
        <f t="shared" si="255"/>
        <v>1</v>
      </c>
      <c r="L155" s="23">
        <f t="shared" si="256"/>
        <v>1</v>
      </c>
      <c r="M155" s="6">
        <f t="shared" si="257"/>
        <v>0</v>
      </c>
      <c r="N155" s="6">
        <f t="shared" si="258"/>
        <v>0</v>
      </c>
      <c r="O155" s="57">
        <f t="shared" si="259"/>
        <v>1</v>
      </c>
      <c r="P155" s="4">
        <v>2.671614583333333E-2</v>
      </c>
      <c r="Q155" s="4">
        <v>2.673943287037037E-2</v>
      </c>
      <c r="R155" s="4">
        <v>2.6741921296296295E-2</v>
      </c>
      <c r="S155" s="4"/>
      <c r="T155" s="16">
        <v>2.6741921296296295E-2</v>
      </c>
      <c r="U155" s="4"/>
      <c r="V155" s="4"/>
      <c r="W155" s="16"/>
      <c r="X155" s="4"/>
      <c r="Y155" s="4"/>
      <c r="Z155" s="16"/>
      <c r="AA155" s="4"/>
      <c r="AB155" s="4"/>
      <c r="AC155" s="16"/>
      <c r="AD155" s="4"/>
      <c r="AE155" s="4"/>
      <c r="AF155" s="4">
        <v>2.6804490740740743E-2</v>
      </c>
      <c r="AG155" s="4">
        <f t="shared" si="260"/>
        <v>2.6785590277777774E-2</v>
      </c>
      <c r="AH155" s="4" t="str">
        <f t="shared" si="261"/>
        <v>EB</v>
      </c>
      <c r="AI155" s="4" t="str">
        <f t="shared" si="252"/>
        <v>X</v>
      </c>
      <c r="AJ155" s="1" t="s">
        <v>282</v>
      </c>
      <c r="AK155" s="17" t="s">
        <v>280</v>
      </c>
      <c r="AW155" s="1" t="str">
        <f t="shared" si="262"/>
        <v>ic</v>
      </c>
      <c r="AY155" s="1">
        <f t="shared" si="263"/>
        <v>1</v>
      </c>
      <c r="AZ155" s="1">
        <f t="shared" si="253"/>
        <v>1</v>
      </c>
      <c r="BA155" s="1">
        <f t="shared" si="264"/>
        <v>1</v>
      </c>
      <c r="BB155" s="1">
        <f t="shared" si="265"/>
        <v>0</v>
      </c>
      <c r="BC155" s="24">
        <f t="shared" si="266"/>
        <v>2.577546296296529E-5</v>
      </c>
      <c r="BD155" s="24" t="str">
        <f t="shared" si="352"/>
        <v/>
      </c>
      <c r="BE155" s="24" t="str">
        <f t="shared" si="351"/>
        <v/>
      </c>
      <c r="BF155" s="24" t="str">
        <f t="shared" si="351"/>
        <v/>
      </c>
      <c r="BG155" s="24" t="str">
        <f t="shared" si="351"/>
        <v/>
      </c>
      <c r="BH155" s="24" t="str">
        <f t="shared" si="351"/>
        <v/>
      </c>
      <c r="BI155" s="24" t="str">
        <f t="shared" si="351"/>
        <v/>
      </c>
      <c r="BJ155" s="24" t="str">
        <f t="shared" si="351"/>
        <v/>
      </c>
      <c r="BK155" s="24" t="str">
        <f t="shared" si="351"/>
        <v/>
      </c>
      <c r="BL155" s="24" t="str">
        <f t="shared" si="247"/>
        <v/>
      </c>
      <c r="BM155" s="24" t="str">
        <f t="shared" si="247"/>
        <v/>
      </c>
      <c r="BN155" s="24" t="str">
        <f t="shared" si="247"/>
        <v/>
      </c>
      <c r="BO155" s="24">
        <f t="shared" si="267"/>
        <v>4.3668981481479602E-5</v>
      </c>
      <c r="BQ155" s="24" t="str">
        <f t="shared" si="268"/>
        <v/>
      </c>
      <c r="BR155" s="24" t="str">
        <f t="shared" si="269"/>
        <v/>
      </c>
      <c r="BS155" s="24" t="str">
        <f t="shared" si="270"/>
        <v/>
      </c>
      <c r="BT155" s="24" t="str">
        <f t="shared" si="271"/>
        <v/>
      </c>
      <c r="BU155" s="24" t="str">
        <f t="shared" si="272"/>
        <v/>
      </c>
      <c r="BV155" s="24" t="str">
        <f t="shared" si="273"/>
        <v/>
      </c>
      <c r="BW155" s="24" t="str">
        <f t="shared" si="274"/>
        <v/>
      </c>
      <c r="BX155" s="24" t="str">
        <f t="shared" si="275"/>
        <v/>
      </c>
      <c r="BY155" s="24" t="str">
        <f t="shared" si="276"/>
        <v/>
      </c>
      <c r="BZ155" s="24" t="str">
        <f t="shared" si="277"/>
        <v/>
      </c>
      <c r="CA155" s="24" t="str">
        <f t="shared" si="278"/>
        <v/>
      </c>
      <c r="CB155" s="24" t="str">
        <f t="shared" si="279"/>
        <v/>
      </c>
      <c r="CC155" s="24">
        <f t="shared" si="280"/>
        <v>4.3668981481479602E-5</v>
      </c>
      <c r="CD155" s="1">
        <f t="shared" si="281"/>
        <v>0</v>
      </c>
      <c r="CE155" s="1">
        <f t="shared" si="282"/>
        <v>1</v>
      </c>
      <c r="CF155" s="24">
        <f t="shared" si="283"/>
        <v>4.3668981481479602E-5</v>
      </c>
      <c r="CG155" s="24">
        <f t="shared" si="284"/>
        <v>4.3668981481479602E-5</v>
      </c>
      <c r="CH155" s="24">
        <f t="shared" si="285"/>
        <v>4.3668981481479602E-5</v>
      </c>
      <c r="CI155" s="24">
        <f t="shared" si="286"/>
        <v>4.3668981481479602E-5</v>
      </c>
      <c r="CJ155" s="24">
        <f t="shared" si="287"/>
        <v>4.3668981481479602E-5</v>
      </c>
      <c r="CM155" s="24" t="str">
        <f t="shared" si="288"/>
        <v/>
      </c>
      <c r="CN155" s="24" t="str">
        <f t="shared" si="289"/>
        <v/>
      </c>
      <c r="CO155" s="24" t="str">
        <f t="shared" si="290"/>
        <v/>
      </c>
      <c r="CP155" s="24" t="str">
        <f t="shared" si="291"/>
        <v/>
      </c>
      <c r="CQ155" s="24" t="str">
        <f t="shared" si="292"/>
        <v/>
      </c>
      <c r="CR155" s="24" t="str">
        <f t="shared" si="293"/>
        <v/>
      </c>
      <c r="CS155" s="24" t="str">
        <f t="shared" si="294"/>
        <v/>
      </c>
      <c r="CT155" s="24" t="str">
        <f t="shared" si="295"/>
        <v/>
      </c>
      <c r="CU155" s="24" t="str">
        <f t="shared" si="296"/>
        <v/>
      </c>
      <c r="CV155" s="24" t="str">
        <f t="shared" si="297"/>
        <v/>
      </c>
      <c r="CW155" s="24" t="str">
        <f t="shared" si="298"/>
        <v/>
      </c>
      <c r="CX155" s="24" t="str">
        <f t="shared" si="299"/>
        <v/>
      </c>
      <c r="CY155" s="24" t="str">
        <f t="shared" si="300"/>
        <v/>
      </c>
      <c r="CZ155" s="1">
        <f t="shared" si="301"/>
        <v>0</v>
      </c>
      <c r="DA155" s="1">
        <f t="shared" si="302"/>
        <v>0</v>
      </c>
      <c r="DB155" s="24">
        <f t="shared" si="303"/>
        <v>0</v>
      </c>
      <c r="DC155" s="24" t="str">
        <f t="shared" si="244"/>
        <v/>
      </c>
      <c r="DD155" s="24">
        <f t="shared" si="304"/>
        <v>0</v>
      </c>
      <c r="DE155" s="24" t="str">
        <f t="shared" si="305"/>
        <v/>
      </c>
      <c r="DF155" s="24" t="str">
        <f t="shared" si="306"/>
        <v/>
      </c>
      <c r="DI155" s="24">
        <f t="shared" si="307"/>
        <v>2.577546296296529E-5</v>
      </c>
      <c r="DJ155" s="24" t="str">
        <f t="shared" si="308"/>
        <v/>
      </c>
      <c r="DK155" s="24" t="str">
        <f t="shared" si="309"/>
        <v/>
      </c>
      <c r="DL155" s="24" t="str">
        <f t="shared" si="310"/>
        <v/>
      </c>
      <c r="DM155" s="24" t="str">
        <f t="shared" si="311"/>
        <v/>
      </c>
      <c r="DN155" s="24" t="str">
        <f t="shared" si="312"/>
        <v/>
      </c>
      <c r="DO155" s="24" t="str">
        <f t="shared" si="313"/>
        <v/>
      </c>
      <c r="DP155" s="24" t="str">
        <f t="shared" si="314"/>
        <v/>
      </c>
      <c r="DQ155" s="24" t="str">
        <f t="shared" si="315"/>
        <v/>
      </c>
      <c r="DR155" s="24" t="str">
        <f t="shared" si="316"/>
        <v/>
      </c>
      <c r="DS155" s="24" t="str">
        <f t="shared" si="317"/>
        <v/>
      </c>
      <c r="DT155" s="24" t="str">
        <f t="shared" si="318"/>
        <v/>
      </c>
      <c r="DU155" s="24" t="str">
        <f t="shared" si="319"/>
        <v/>
      </c>
      <c r="DV155" s="1">
        <f t="shared" si="320"/>
        <v>1</v>
      </c>
      <c r="DW155" s="1">
        <f t="shared" si="321"/>
        <v>1</v>
      </c>
      <c r="DX155" s="24">
        <f t="shared" si="322"/>
        <v>2.577546296296529E-5</v>
      </c>
      <c r="DY155" s="24">
        <f t="shared" si="245"/>
        <v>2.577546296296529E-5</v>
      </c>
      <c r="DZ155" s="24">
        <f t="shared" si="323"/>
        <v>2.577546296296529E-5</v>
      </c>
      <c r="EA155" s="24">
        <f t="shared" si="324"/>
        <v>2.577546296296529E-5</v>
      </c>
      <c r="EB155" s="24" t="str">
        <f t="shared" si="325"/>
        <v/>
      </c>
      <c r="EE155" s="24" t="str">
        <f t="shared" si="326"/>
        <v/>
      </c>
      <c r="EF155" s="24" t="str">
        <f t="shared" si="327"/>
        <v/>
      </c>
      <c r="EG155" s="24" t="str">
        <f t="shared" si="328"/>
        <v/>
      </c>
      <c r="EH155" s="24" t="str">
        <f t="shared" si="329"/>
        <v/>
      </c>
      <c r="EI155" s="24" t="str">
        <f t="shared" si="330"/>
        <v/>
      </c>
      <c r="EJ155" s="24" t="str">
        <f t="shared" si="331"/>
        <v/>
      </c>
      <c r="EK155" s="24" t="str">
        <f t="shared" si="332"/>
        <v/>
      </c>
      <c r="EL155" s="24" t="str">
        <f t="shared" si="333"/>
        <v/>
      </c>
      <c r="EM155" s="24" t="str">
        <f t="shared" si="334"/>
        <v/>
      </c>
      <c r="EN155" s="24" t="str">
        <f t="shared" si="335"/>
        <v/>
      </c>
      <c r="EO155" s="24" t="str">
        <f t="shared" si="336"/>
        <v/>
      </c>
      <c r="EP155" s="24" t="str">
        <f t="shared" si="337"/>
        <v/>
      </c>
      <c r="EQ155" s="24" t="str">
        <f t="shared" si="338"/>
        <v/>
      </c>
      <c r="ER155" s="1">
        <f t="shared" si="339"/>
        <v>0</v>
      </c>
      <c r="ES155" s="1">
        <f t="shared" si="340"/>
        <v>0</v>
      </c>
      <c r="ET155" s="24">
        <f t="shared" si="341"/>
        <v>0</v>
      </c>
      <c r="EU155" s="24" t="str">
        <f t="shared" si="246"/>
        <v/>
      </c>
      <c r="EV155" s="24">
        <f t="shared" si="342"/>
        <v>0</v>
      </c>
      <c r="EW155" s="24" t="str">
        <f t="shared" si="343"/>
        <v/>
      </c>
      <c r="EX155" s="24" t="str">
        <f t="shared" si="344"/>
        <v/>
      </c>
      <c r="EZ155" s="24">
        <f t="shared" si="345"/>
        <v>6.9444444444444892E-5</v>
      </c>
      <c r="FA155" s="24">
        <f t="shared" si="346"/>
        <v>6.9444444444444444E-5</v>
      </c>
      <c r="FB155" s="40">
        <f t="shared" si="347"/>
        <v>-3.8640965427383378E-14</v>
      </c>
      <c r="FD155" s="24">
        <f t="shared" si="348"/>
        <v>2.577546296296529E-5</v>
      </c>
      <c r="FE155" s="24">
        <f t="shared" si="349"/>
        <v>2.4884259259248809E-6</v>
      </c>
      <c r="FG155" s="49">
        <f>K155</f>
        <v>1</v>
      </c>
      <c r="FH155" s="8">
        <f>C155</f>
        <v>7.6</v>
      </c>
      <c r="FI155" s="49">
        <f>L155</f>
        <v>1</v>
      </c>
      <c r="FJ155" s="49">
        <f t="shared" si="353"/>
        <v>1</v>
      </c>
      <c r="FK155" s="49">
        <f t="shared" si="353"/>
        <v>1</v>
      </c>
      <c r="FL155" s="51">
        <f t="shared" si="350"/>
        <v>2.227000000000201</v>
      </c>
      <c r="FM155" s="49">
        <f t="shared" si="354"/>
        <v>0</v>
      </c>
      <c r="FN155" s="49">
        <f t="shared" si="354"/>
        <v>1</v>
      </c>
      <c r="FO155" s="51">
        <f t="shared" si="248"/>
        <v>3.7729999999998376</v>
      </c>
      <c r="FP155" s="51">
        <f t="shared" si="248"/>
        <v>3.7729999999998376</v>
      </c>
      <c r="FQ155" s="51">
        <f t="shared" si="248"/>
        <v>3.7729999999998376</v>
      </c>
      <c r="FR155" s="51">
        <f t="shared" si="248"/>
        <v>3.7729999999998376</v>
      </c>
      <c r="FS155" s="51">
        <f t="shared" si="248"/>
        <v>3.7729999999998376</v>
      </c>
      <c r="FT155" s="1">
        <f t="shared" si="355"/>
        <v>0</v>
      </c>
      <c r="FU155" s="1">
        <f t="shared" si="355"/>
        <v>0</v>
      </c>
      <c r="FV155" s="51">
        <f t="shared" si="251"/>
        <v>0</v>
      </c>
      <c r="FW155" s="51" t="str">
        <f t="shared" si="251"/>
        <v/>
      </c>
      <c r="FX155" s="51">
        <f t="shared" si="251"/>
        <v>0</v>
      </c>
      <c r="FY155" s="51" t="str">
        <f t="shared" si="251"/>
        <v/>
      </c>
      <c r="FZ155" s="51" t="str">
        <f t="shared" si="251"/>
        <v/>
      </c>
      <c r="GA155" s="1">
        <f t="shared" si="356"/>
        <v>1</v>
      </c>
      <c r="GB155" s="1">
        <f t="shared" si="356"/>
        <v>1</v>
      </c>
      <c r="GC155" s="51">
        <f t="shared" si="249"/>
        <v>2.227000000000201</v>
      </c>
      <c r="GD155" s="51">
        <f t="shared" si="249"/>
        <v>2.227000000000201</v>
      </c>
      <c r="GE155" s="51">
        <f t="shared" si="249"/>
        <v>2.227000000000201</v>
      </c>
      <c r="GF155" s="51">
        <f t="shared" si="249"/>
        <v>2.227000000000201</v>
      </c>
      <c r="GG155" s="51" t="str">
        <f t="shared" si="249"/>
        <v/>
      </c>
      <c r="GH155" s="1">
        <f t="shared" si="357"/>
        <v>0</v>
      </c>
      <c r="GI155" s="1">
        <f t="shared" si="357"/>
        <v>0</v>
      </c>
      <c r="GJ155" s="40">
        <f t="shared" si="250"/>
        <v>0</v>
      </c>
      <c r="GK155" s="40" t="str">
        <f t="shared" si="250"/>
        <v/>
      </c>
      <c r="GL155" s="40">
        <f t="shared" si="250"/>
        <v>0</v>
      </c>
      <c r="GM155" s="40" t="str">
        <f t="shared" si="250"/>
        <v/>
      </c>
      <c r="GN155" s="40" t="str">
        <f t="shared" si="250"/>
        <v/>
      </c>
    </row>
    <row r="156" spans="1:196" hidden="1" x14ac:dyDescent="0.25">
      <c r="A156">
        <v>3</v>
      </c>
      <c r="B156">
        <v>0</v>
      </c>
      <c r="C156">
        <v>14.3</v>
      </c>
      <c r="D156" s="11">
        <f t="shared" si="242"/>
        <v>2.8703773148148148E-2</v>
      </c>
      <c r="E156" s="11">
        <f t="shared" si="254"/>
        <v>2.8607708333333336E-2</v>
      </c>
      <c r="F156" s="1">
        <v>3</v>
      </c>
      <c r="G156" s="1" t="s">
        <v>283</v>
      </c>
      <c r="H156" s="1">
        <v>65</v>
      </c>
      <c r="J156" s="1" t="s">
        <v>285</v>
      </c>
      <c r="K156" s="23">
        <f t="shared" si="255"/>
        <v>1</v>
      </c>
      <c r="L156" s="23">
        <f t="shared" si="256"/>
        <v>1</v>
      </c>
      <c r="M156" s="6">
        <f t="shared" si="257"/>
        <v>0</v>
      </c>
      <c r="N156" s="6">
        <f t="shared" si="258"/>
        <v>1</v>
      </c>
      <c r="O156" s="57">
        <f t="shared" si="259"/>
        <v>0</v>
      </c>
      <c r="P156" s="4">
        <v>2.8538263888888891E-2</v>
      </c>
      <c r="Q156" s="4"/>
      <c r="R156" s="4"/>
      <c r="S156" s="4"/>
      <c r="T156" s="16"/>
      <c r="U156" s="4"/>
      <c r="V156" s="4"/>
      <c r="W156" s="16"/>
      <c r="X156" s="4"/>
      <c r="Y156" s="4"/>
      <c r="Z156" s="16"/>
      <c r="AA156" s="4"/>
      <c r="AB156" s="4"/>
      <c r="AC156" s="16"/>
      <c r="AD156" s="4"/>
      <c r="AE156" s="4"/>
      <c r="AF156" s="4" t="s">
        <v>284</v>
      </c>
      <c r="AG156" s="4">
        <f t="shared" si="260"/>
        <v>2.8607708333333336E-2</v>
      </c>
      <c r="AH156" s="4" t="str">
        <f t="shared" si="261"/>
        <v>EB</v>
      </c>
      <c r="AI156" s="4" t="e">
        <f t="shared" si="252"/>
        <v>#VALUE!</v>
      </c>
      <c r="AJ156" s="1" t="s">
        <v>282</v>
      </c>
      <c r="AW156" s="1" t="str">
        <f t="shared" si="262"/>
        <v>surt</v>
      </c>
      <c r="AY156" s="1">
        <f t="shared" si="263"/>
        <v>999</v>
      </c>
      <c r="AZ156" s="1">
        <f t="shared" si="253"/>
        <v>0</v>
      </c>
      <c r="BA156" s="1">
        <f t="shared" si="264"/>
        <v>0</v>
      </c>
      <c r="BB156" s="1">
        <f t="shared" si="265"/>
        <v>0</v>
      </c>
      <c r="BC156" s="24">
        <f t="shared" si="266"/>
        <v>6.9444444444444892E-5</v>
      </c>
      <c r="BD156" s="24" t="str">
        <f t="shared" si="352"/>
        <v/>
      </c>
      <c r="BE156" s="24" t="str">
        <f t="shared" si="351"/>
        <v/>
      </c>
      <c r="BF156" s="24" t="str">
        <f t="shared" si="351"/>
        <v/>
      </c>
      <c r="BG156" s="24" t="str">
        <f t="shared" si="351"/>
        <v/>
      </c>
      <c r="BH156" s="24" t="str">
        <f t="shared" si="351"/>
        <v/>
      </c>
      <c r="BI156" s="24" t="str">
        <f t="shared" si="351"/>
        <v/>
      </c>
      <c r="BJ156" s="24" t="str">
        <f t="shared" si="351"/>
        <v/>
      </c>
      <c r="BK156" s="24" t="str">
        <f t="shared" si="351"/>
        <v/>
      </c>
      <c r="BL156" s="24" t="str">
        <f t="shared" si="247"/>
        <v/>
      </c>
      <c r="BM156" s="24" t="str">
        <f t="shared" si="247"/>
        <v/>
      </c>
      <c r="BN156" s="24" t="str">
        <f t="shared" si="247"/>
        <v/>
      </c>
      <c r="BO156" s="24" t="str">
        <f t="shared" si="267"/>
        <v/>
      </c>
      <c r="BQ156" s="24" t="str">
        <f t="shared" si="268"/>
        <v/>
      </c>
      <c r="BR156" s="24" t="str">
        <f t="shared" si="269"/>
        <v/>
      </c>
      <c r="BS156" s="24" t="str">
        <f t="shared" si="270"/>
        <v/>
      </c>
      <c r="BT156" s="24" t="str">
        <f t="shared" si="271"/>
        <v/>
      </c>
      <c r="BU156" s="24" t="str">
        <f t="shared" si="272"/>
        <v/>
      </c>
      <c r="BV156" s="24" t="str">
        <f t="shared" si="273"/>
        <v/>
      </c>
      <c r="BW156" s="24" t="str">
        <f t="shared" si="274"/>
        <v/>
      </c>
      <c r="BX156" s="24" t="str">
        <f t="shared" si="275"/>
        <v/>
      </c>
      <c r="BY156" s="24" t="str">
        <f t="shared" si="276"/>
        <v/>
      </c>
      <c r="BZ156" s="24" t="str">
        <f t="shared" si="277"/>
        <v/>
      </c>
      <c r="CA156" s="24" t="str">
        <f t="shared" si="278"/>
        <v/>
      </c>
      <c r="CB156" s="24" t="str">
        <f t="shared" si="279"/>
        <v/>
      </c>
      <c r="CC156" s="24" t="str">
        <f t="shared" si="280"/>
        <v/>
      </c>
      <c r="CD156" s="1">
        <f t="shared" si="281"/>
        <v>0</v>
      </c>
      <c r="CE156" s="1">
        <f t="shared" si="282"/>
        <v>0</v>
      </c>
      <c r="CF156" s="24">
        <f t="shared" si="283"/>
        <v>0</v>
      </c>
      <c r="CG156" s="24" t="str">
        <f t="shared" si="284"/>
        <v/>
      </c>
      <c r="CH156" s="24">
        <f t="shared" si="285"/>
        <v>0</v>
      </c>
      <c r="CI156" s="24" t="str">
        <f t="shared" si="286"/>
        <v/>
      </c>
      <c r="CJ156" s="24" t="str">
        <f t="shared" si="287"/>
        <v/>
      </c>
      <c r="CM156" s="24" t="str">
        <f t="shared" si="288"/>
        <v/>
      </c>
      <c r="CN156" s="24" t="str">
        <f t="shared" si="289"/>
        <v/>
      </c>
      <c r="CO156" s="24" t="str">
        <f t="shared" si="290"/>
        <v/>
      </c>
      <c r="CP156" s="24" t="str">
        <f t="shared" si="291"/>
        <v/>
      </c>
      <c r="CQ156" s="24" t="str">
        <f t="shared" si="292"/>
        <v/>
      </c>
      <c r="CR156" s="24" t="str">
        <f t="shared" si="293"/>
        <v/>
      </c>
      <c r="CS156" s="24" t="str">
        <f t="shared" si="294"/>
        <v/>
      </c>
      <c r="CT156" s="24" t="str">
        <f t="shared" si="295"/>
        <v/>
      </c>
      <c r="CU156" s="24" t="str">
        <f t="shared" si="296"/>
        <v/>
      </c>
      <c r="CV156" s="24" t="str">
        <f t="shared" si="297"/>
        <v/>
      </c>
      <c r="CW156" s="24" t="str">
        <f t="shared" si="298"/>
        <v/>
      </c>
      <c r="CX156" s="24" t="str">
        <f t="shared" si="299"/>
        <v/>
      </c>
      <c r="CY156" s="24" t="str">
        <f t="shared" si="300"/>
        <v/>
      </c>
      <c r="CZ156" s="1">
        <f t="shared" si="301"/>
        <v>0</v>
      </c>
      <c r="DA156" s="1">
        <f t="shared" si="302"/>
        <v>0</v>
      </c>
      <c r="DB156" s="24">
        <f t="shared" si="303"/>
        <v>0</v>
      </c>
      <c r="DC156" s="24" t="str">
        <f t="shared" si="244"/>
        <v/>
      </c>
      <c r="DD156" s="24">
        <f t="shared" si="304"/>
        <v>0</v>
      </c>
      <c r="DE156" s="24" t="str">
        <f t="shared" si="305"/>
        <v/>
      </c>
      <c r="DF156" s="24" t="str">
        <f t="shared" si="306"/>
        <v/>
      </c>
      <c r="DI156" s="24">
        <f t="shared" si="307"/>
        <v>6.9444444444444892E-5</v>
      </c>
      <c r="DJ156" s="24" t="str">
        <f t="shared" si="308"/>
        <v/>
      </c>
      <c r="DK156" s="24" t="str">
        <f t="shared" si="309"/>
        <v/>
      </c>
      <c r="DL156" s="24" t="str">
        <f t="shared" si="310"/>
        <v/>
      </c>
      <c r="DM156" s="24" t="str">
        <f t="shared" si="311"/>
        <v/>
      </c>
      <c r="DN156" s="24" t="str">
        <f t="shared" si="312"/>
        <v/>
      </c>
      <c r="DO156" s="24" t="str">
        <f t="shared" si="313"/>
        <v/>
      </c>
      <c r="DP156" s="24" t="str">
        <f t="shared" si="314"/>
        <v/>
      </c>
      <c r="DQ156" s="24" t="str">
        <f t="shared" si="315"/>
        <v/>
      </c>
      <c r="DR156" s="24" t="str">
        <f t="shared" si="316"/>
        <v/>
      </c>
      <c r="DS156" s="24" t="str">
        <f t="shared" si="317"/>
        <v/>
      </c>
      <c r="DT156" s="24" t="str">
        <f t="shared" si="318"/>
        <v/>
      </c>
      <c r="DU156" s="24" t="str">
        <f t="shared" si="319"/>
        <v/>
      </c>
      <c r="DV156" s="1">
        <f t="shared" si="320"/>
        <v>1</v>
      </c>
      <c r="DW156" s="1">
        <f t="shared" si="321"/>
        <v>1</v>
      </c>
      <c r="DX156" s="24">
        <f t="shared" si="322"/>
        <v>6.9444444444444892E-5</v>
      </c>
      <c r="DY156" s="24">
        <f t="shared" si="245"/>
        <v>6.9444444444444892E-5</v>
      </c>
      <c r="DZ156" s="24">
        <f t="shared" si="323"/>
        <v>6.9444444444444892E-5</v>
      </c>
      <c r="EA156" s="24">
        <f t="shared" si="324"/>
        <v>6.9444444444444892E-5</v>
      </c>
      <c r="EB156" s="24" t="str">
        <f t="shared" si="325"/>
        <v/>
      </c>
      <c r="EE156" s="24" t="str">
        <f t="shared" si="326"/>
        <v/>
      </c>
      <c r="EF156" s="24" t="str">
        <f t="shared" si="327"/>
        <v/>
      </c>
      <c r="EG156" s="24" t="str">
        <f t="shared" si="328"/>
        <v/>
      </c>
      <c r="EH156" s="24" t="str">
        <f t="shared" si="329"/>
        <v/>
      </c>
      <c r="EI156" s="24" t="str">
        <f t="shared" si="330"/>
        <v/>
      </c>
      <c r="EJ156" s="24" t="str">
        <f t="shared" si="331"/>
        <v/>
      </c>
      <c r="EK156" s="24" t="str">
        <f t="shared" si="332"/>
        <v/>
      </c>
      <c r="EL156" s="24" t="str">
        <f t="shared" si="333"/>
        <v/>
      </c>
      <c r="EM156" s="24" t="str">
        <f t="shared" si="334"/>
        <v/>
      </c>
      <c r="EN156" s="24" t="str">
        <f t="shared" si="335"/>
        <v/>
      </c>
      <c r="EO156" s="24" t="str">
        <f t="shared" si="336"/>
        <v/>
      </c>
      <c r="EP156" s="24" t="str">
        <f t="shared" si="337"/>
        <v/>
      </c>
      <c r="EQ156" s="24" t="str">
        <f t="shared" si="338"/>
        <v/>
      </c>
      <c r="ER156" s="1">
        <f t="shared" si="339"/>
        <v>0</v>
      </c>
      <c r="ES156" s="1">
        <f t="shared" si="340"/>
        <v>0</v>
      </c>
      <c r="ET156" s="24">
        <f t="shared" si="341"/>
        <v>0</v>
      </c>
      <c r="EU156" s="24" t="str">
        <f t="shared" si="246"/>
        <v/>
      </c>
      <c r="EV156" s="24">
        <f t="shared" si="342"/>
        <v>0</v>
      </c>
      <c r="EW156" s="24" t="str">
        <f t="shared" si="343"/>
        <v/>
      </c>
      <c r="EX156" s="24" t="str">
        <f t="shared" si="344"/>
        <v/>
      </c>
      <c r="EZ156" s="24">
        <f t="shared" si="345"/>
        <v>6.9444444444444892E-5</v>
      </c>
      <c r="FA156" s="24">
        <f t="shared" si="346"/>
        <v>6.9444444444444444E-5</v>
      </c>
      <c r="FB156" s="40">
        <f t="shared" si="347"/>
        <v>-3.8640965427383378E-14</v>
      </c>
      <c r="FD156" s="24" t="str">
        <f t="shared" si="348"/>
        <v/>
      </c>
      <c r="FE156" s="24" t="str">
        <f t="shared" si="349"/>
        <v/>
      </c>
      <c r="FG156" s="49">
        <f>K156</f>
        <v>1</v>
      </c>
      <c r="FH156" s="8">
        <f>C156</f>
        <v>14.3</v>
      </c>
      <c r="FI156" s="49">
        <f>L156</f>
        <v>1</v>
      </c>
      <c r="FJ156" s="49">
        <f t="shared" si="353"/>
        <v>999</v>
      </c>
      <c r="FK156" s="49">
        <f t="shared" si="353"/>
        <v>0</v>
      </c>
      <c r="FL156" s="51" t="str">
        <f t="shared" si="350"/>
        <v/>
      </c>
      <c r="FM156" s="49">
        <f t="shared" si="354"/>
        <v>0</v>
      </c>
      <c r="FN156" s="49">
        <f t="shared" si="354"/>
        <v>0</v>
      </c>
      <c r="FO156" s="51">
        <f t="shared" si="248"/>
        <v>0</v>
      </c>
      <c r="FP156" s="51" t="str">
        <f t="shared" si="248"/>
        <v/>
      </c>
      <c r="FQ156" s="51">
        <f t="shared" si="248"/>
        <v>0</v>
      </c>
      <c r="FR156" s="51" t="str">
        <f t="shared" si="248"/>
        <v/>
      </c>
      <c r="FS156" s="51" t="str">
        <f t="shared" si="248"/>
        <v/>
      </c>
      <c r="FT156" s="1">
        <f t="shared" si="355"/>
        <v>0</v>
      </c>
      <c r="FU156" s="1">
        <f t="shared" si="355"/>
        <v>0</v>
      </c>
      <c r="FV156" s="51">
        <f t="shared" si="251"/>
        <v>0</v>
      </c>
      <c r="FW156" s="51" t="str">
        <f t="shared" si="251"/>
        <v/>
      </c>
      <c r="FX156" s="51">
        <f t="shared" si="251"/>
        <v>0</v>
      </c>
      <c r="FY156" s="51" t="str">
        <f t="shared" si="251"/>
        <v/>
      </c>
      <c r="FZ156" s="51" t="str">
        <f t="shared" si="251"/>
        <v/>
      </c>
      <c r="GA156" s="1">
        <f t="shared" si="356"/>
        <v>1</v>
      </c>
      <c r="GB156" s="1">
        <f t="shared" si="356"/>
        <v>1</v>
      </c>
      <c r="GC156" s="51">
        <f t="shared" si="249"/>
        <v>6.0000000000000391</v>
      </c>
      <c r="GD156" s="51">
        <f t="shared" si="249"/>
        <v>6.0000000000000391</v>
      </c>
      <c r="GE156" s="51">
        <f t="shared" si="249"/>
        <v>6.0000000000000391</v>
      </c>
      <c r="GF156" s="51">
        <f t="shared" si="249"/>
        <v>6.0000000000000391</v>
      </c>
      <c r="GG156" s="51" t="str">
        <f t="shared" si="249"/>
        <v/>
      </c>
      <c r="GH156" s="1">
        <f t="shared" si="357"/>
        <v>0</v>
      </c>
      <c r="GI156" s="1">
        <f t="shared" si="357"/>
        <v>0</v>
      </c>
      <c r="GJ156" s="40">
        <f t="shared" si="250"/>
        <v>0</v>
      </c>
      <c r="GK156" s="40" t="str">
        <f t="shared" si="250"/>
        <v/>
      </c>
      <c r="GL156" s="40">
        <f t="shared" si="250"/>
        <v>0</v>
      </c>
      <c r="GM156" s="40" t="str">
        <f t="shared" si="250"/>
        <v/>
      </c>
      <c r="GN156" s="40" t="str">
        <f t="shared" si="250"/>
        <v/>
      </c>
    </row>
    <row r="157" spans="1:196" hidden="1" x14ac:dyDescent="0.25">
      <c r="A157">
        <v>3</v>
      </c>
      <c r="B157">
        <v>0</v>
      </c>
      <c r="C157">
        <v>6.9</v>
      </c>
      <c r="D157" s="11">
        <f t="shared" si="242"/>
        <v>7.4688657407407412E-3</v>
      </c>
      <c r="E157" s="11">
        <f t="shared" si="254"/>
        <v>7.4584490740740739E-3</v>
      </c>
      <c r="F157" s="1">
        <v>3</v>
      </c>
      <c r="G157" s="1" t="s">
        <v>283</v>
      </c>
      <c r="H157" s="1">
        <v>66</v>
      </c>
      <c r="J157" s="1"/>
      <c r="K157" s="23">
        <f t="shared" si="255"/>
        <v>1</v>
      </c>
      <c r="L157" s="23">
        <f t="shared" si="256"/>
        <v>1</v>
      </c>
      <c r="M157" s="6">
        <f t="shared" si="257"/>
        <v>0</v>
      </c>
      <c r="N157" s="6">
        <f t="shared" si="258"/>
        <v>1</v>
      </c>
      <c r="O157" s="57">
        <f t="shared" si="259"/>
        <v>0</v>
      </c>
      <c r="P157" s="4">
        <v>7.3890046296296299E-3</v>
      </c>
      <c r="Q157" s="4">
        <v>7.4289467592592593E-3</v>
      </c>
      <c r="R157" s="4">
        <v>7.4301273148148148E-3</v>
      </c>
      <c r="S157" s="4"/>
      <c r="T157" s="16"/>
      <c r="U157" s="4"/>
      <c r="V157" s="4"/>
      <c r="W157" s="16"/>
      <c r="X157" s="4"/>
      <c r="Y157" s="4"/>
      <c r="Z157" s="16"/>
      <c r="AA157" s="4"/>
      <c r="AB157" s="4"/>
      <c r="AC157" s="16"/>
      <c r="AD157" s="4"/>
      <c r="AE157" s="4"/>
      <c r="AF157" s="4" t="s">
        <v>284</v>
      </c>
      <c r="AG157" s="4">
        <f t="shared" si="260"/>
        <v>7.4584490740740739E-3</v>
      </c>
      <c r="AH157" s="4" t="str">
        <f t="shared" si="261"/>
        <v>EB</v>
      </c>
      <c r="AI157" s="4" t="e">
        <f t="shared" si="252"/>
        <v>#VALUE!</v>
      </c>
      <c r="AJ157" s="1" t="s">
        <v>282</v>
      </c>
      <c r="AW157" s="1" t="str">
        <f t="shared" si="262"/>
        <v>surt</v>
      </c>
      <c r="AY157" s="1">
        <f t="shared" si="263"/>
        <v>999</v>
      </c>
      <c r="AZ157" s="1">
        <f t="shared" si="253"/>
        <v>0</v>
      </c>
      <c r="BA157" s="1">
        <f t="shared" si="264"/>
        <v>0</v>
      </c>
      <c r="BB157" s="1">
        <f t="shared" si="265"/>
        <v>0</v>
      </c>
      <c r="BC157" s="24">
        <f t="shared" si="266"/>
        <v>6.9444444444444024E-5</v>
      </c>
      <c r="BD157" s="24" t="str">
        <f t="shared" si="352"/>
        <v/>
      </c>
      <c r="BE157" s="24" t="str">
        <f t="shared" si="351"/>
        <v/>
      </c>
      <c r="BF157" s="24" t="str">
        <f t="shared" si="351"/>
        <v/>
      </c>
      <c r="BG157" s="24" t="str">
        <f t="shared" si="351"/>
        <v/>
      </c>
      <c r="BH157" s="24" t="str">
        <f t="shared" si="351"/>
        <v/>
      </c>
      <c r="BI157" s="24" t="str">
        <f t="shared" si="351"/>
        <v/>
      </c>
      <c r="BJ157" s="24" t="str">
        <f t="shared" si="351"/>
        <v/>
      </c>
      <c r="BK157" s="24" t="str">
        <f t="shared" si="351"/>
        <v/>
      </c>
      <c r="BL157" s="24" t="str">
        <f t="shared" si="247"/>
        <v/>
      </c>
      <c r="BM157" s="24" t="str">
        <f t="shared" si="247"/>
        <v/>
      </c>
      <c r="BN157" s="24" t="str">
        <f t="shared" si="247"/>
        <v/>
      </c>
      <c r="BO157" s="24" t="str">
        <f t="shared" si="267"/>
        <v/>
      </c>
      <c r="BQ157" s="24" t="str">
        <f t="shared" si="268"/>
        <v/>
      </c>
      <c r="BR157" s="24" t="str">
        <f t="shared" si="269"/>
        <v/>
      </c>
      <c r="BS157" s="24" t="str">
        <f t="shared" si="270"/>
        <v/>
      </c>
      <c r="BT157" s="24" t="str">
        <f t="shared" si="271"/>
        <v/>
      </c>
      <c r="BU157" s="24" t="str">
        <f t="shared" si="272"/>
        <v/>
      </c>
      <c r="BV157" s="24" t="str">
        <f t="shared" si="273"/>
        <v/>
      </c>
      <c r="BW157" s="24" t="str">
        <f t="shared" si="274"/>
        <v/>
      </c>
      <c r="BX157" s="24" t="str">
        <f t="shared" si="275"/>
        <v/>
      </c>
      <c r="BY157" s="24" t="str">
        <f t="shared" si="276"/>
        <v/>
      </c>
      <c r="BZ157" s="24" t="str">
        <f t="shared" si="277"/>
        <v/>
      </c>
      <c r="CA157" s="24" t="str">
        <f t="shared" si="278"/>
        <v/>
      </c>
      <c r="CB157" s="24" t="str">
        <f t="shared" si="279"/>
        <v/>
      </c>
      <c r="CC157" s="24" t="str">
        <f t="shared" si="280"/>
        <v/>
      </c>
      <c r="CD157" s="1">
        <f t="shared" si="281"/>
        <v>0</v>
      </c>
      <c r="CE157" s="1">
        <f t="shared" si="282"/>
        <v>0</v>
      </c>
      <c r="CF157" s="24">
        <f t="shared" si="283"/>
        <v>0</v>
      </c>
      <c r="CG157" s="24" t="str">
        <f t="shared" si="284"/>
        <v/>
      </c>
      <c r="CH157" s="24">
        <f t="shared" si="285"/>
        <v>0</v>
      </c>
      <c r="CI157" s="24" t="str">
        <f t="shared" si="286"/>
        <v/>
      </c>
      <c r="CJ157" s="24" t="str">
        <f t="shared" si="287"/>
        <v/>
      </c>
      <c r="CM157" s="24" t="str">
        <f t="shared" si="288"/>
        <v/>
      </c>
      <c r="CN157" s="24" t="str">
        <f t="shared" si="289"/>
        <v/>
      </c>
      <c r="CO157" s="24" t="str">
        <f t="shared" si="290"/>
        <v/>
      </c>
      <c r="CP157" s="24" t="str">
        <f t="shared" si="291"/>
        <v/>
      </c>
      <c r="CQ157" s="24" t="str">
        <f t="shared" si="292"/>
        <v/>
      </c>
      <c r="CR157" s="24" t="str">
        <f t="shared" si="293"/>
        <v/>
      </c>
      <c r="CS157" s="24" t="str">
        <f t="shared" si="294"/>
        <v/>
      </c>
      <c r="CT157" s="24" t="str">
        <f t="shared" si="295"/>
        <v/>
      </c>
      <c r="CU157" s="24" t="str">
        <f t="shared" si="296"/>
        <v/>
      </c>
      <c r="CV157" s="24" t="str">
        <f t="shared" si="297"/>
        <v/>
      </c>
      <c r="CW157" s="24" t="str">
        <f t="shared" si="298"/>
        <v/>
      </c>
      <c r="CX157" s="24" t="str">
        <f t="shared" si="299"/>
        <v/>
      </c>
      <c r="CY157" s="24" t="str">
        <f t="shared" si="300"/>
        <v/>
      </c>
      <c r="CZ157" s="1">
        <f t="shared" si="301"/>
        <v>0</v>
      </c>
      <c r="DA157" s="1">
        <f t="shared" si="302"/>
        <v>0</v>
      </c>
      <c r="DB157" s="24">
        <f t="shared" si="303"/>
        <v>0</v>
      </c>
      <c r="DC157" s="24" t="str">
        <f t="shared" si="244"/>
        <v/>
      </c>
      <c r="DD157" s="24">
        <f t="shared" si="304"/>
        <v>0</v>
      </c>
      <c r="DE157" s="24" t="str">
        <f t="shared" si="305"/>
        <v/>
      </c>
      <c r="DF157" s="24" t="str">
        <f t="shared" si="306"/>
        <v/>
      </c>
      <c r="DI157" s="24">
        <f t="shared" si="307"/>
        <v>6.9444444444444024E-5</v>
      </c>
      <c r="DJ157" s="24" t="str">
        <f t="shared" si="308"/>
        <v/>
      </c>
      <c r="DK157" s="24" t="str">
        <f t="shared" si="309"/>
        <v/>
      </c>
      <c r="DL157" s="24" t="str">
        <f t="shared" si="310"/>
        <v/>
      </c>
      <c r="DM157" s="24" t="str">
        <f t="shared" si="311"/>
        <v/>
      </c>
      <c r="DN157" s="24" t="str">
        <f t="shared" si="312"/>
        <v/>
      </c>
      <c r="DO157" s="24" t="str">
        <f t="shared" si="313"/>
        <v/>
      </c>
      <c r="DP157" s="24" t="str">
        <f t="shared" si="314"/>
        <v/>
      </c>
      <c r="DQ157" s="24" t="str">
        <f t="shared" si="315"/>
        <v/>
      </c>
      <c r="DR157" s="24" t="str">
        <f t="shared" si="316"/>
        <v/>
      </c>
      <c r="DS157" s="24" t="str">
        <f t="shared" si="317"/>
        <v/>
      </c>
      <c r="DT157" s="24" t="str">
        <f t="shared" si="318"/>
        <v/>
      </c>
      <c r="DU157" s="24" t="str">
        <f t="shared" si="319"/>
        <v/>
      </c>
      <c r="DV157" s="1">
        <f t="shared" si="320"/>
        <v>1</v>
      </c>
      <c r="DW157" s="1">
        <f t="shared" si="321"/>
        <v>1</v>
      </c>
      <c r="DX157" s="24">
        <f t="shared" si="322"/>
        <v>6.9444444444444024E-5</v>
      </c>
      <c r="DY157" s="24">
        <f t="shared" si="245"/>
        <v>6.9444444444444024E-5</v>
      </c>
      <c r="DZ157" s="24">
        <f t="shared" si="323"/>
        <v>6.9444444444444024E-5</v>
      </c>
      <c r="EA157" s="24">
        <f t="shared" si="324"/>
        <v>6.9444444444444024E-5</v>
      </c>
      <c r="EB157" s="24" t="str">
        <f t="shared" si="325"/>
        <v/>
      </c>
      <c r="EE157" s="24" t="str">
        <f t="shared" si="326"/>
        <v/>
      </c>
      <c r="EF157" s="24" t="str">
        <f t="shared" si="327"/>
        <v/>
      </c>
      <c r="EG157" s="24" t="str">
        <f t="shared" si="328"/>
        <v/>
      </c>
      <c r="EH157" s="24" t="str">
        <f t="shared" si="329"/>
        <v/>
      </c>
      <c r="EI157" s="24" t="str">
        <f t="shared" si="330"/>
        <v/>
      </c>
      <c r="EJ157" s="24" t="str">
        <f t="shared" si="331"/>
        <v/>
      </c>
      <c r="EK157" s="24" t="str">
        <f t="shared" si="332"/>
        <v/>
      </c>
      <c r="EL157" s="24" t="str">
        <f t="shared" si="333"/>
        <v/>
      </c>
      <c r="EM157" s="24" t="str">
        <f t="shared" si="334"/>
        <v/>
      </c>
      <c r="EN157" s="24" t="str">
        <f t="shared" si="335"/>
        <v/>
      </c>
      <c r="EO157" s="24" t="str">
        <f t="shared" si="336"/>
        <v/>
      </c>
      <c r="EP157" s="24" t="str">
        <f t="shared" si="337"/>
        <v/>
      </c>
      <c r="EQ157" s="24" t="str">
        <f t="shared" si="338"/>
        <v/>
      </c>
      <c r="ER157" s="1">
        <f t="shared" si="339"/>
        <v>0</v>
      </c>
      <c r="ES157" s="1">
        <f t="shared" si="340"/>
        <v>0</v>
      </c>
      <c r="ET157" s="24">
        <f t="shared" si="341"/>
        <v>0</v>
      </c>
      <c r="EU157" s="24" t="str">
        <f t="shared" si="246"/>
        <v/>
      </c>
      <c r="EV157" s="24">
        <f t="shared" si="342"/>
        <v>0</v>
      </c>
      <c r="EW157" s="24" t="str">
        <f t="shared" si="343"/>
        <v/>
      </c>
      <c r="EX157" s="24" t="str">
        <f t="shared" si="344"/>
        <v/>
      </c>
      <c r="EZ157" s="24">
        <f t="shared" si="345"/>
        <v>6.9444444444444024E-5</v>
      </c>
      <c r="FA157" s="24">
        <f t="shared" si="346"/>
        <v>6.9444444444444444E-5</v>
      </c>
      <c r="FB157" s="40">
        <f t="shared" si="347"/>
        <v>3.6299088734814688E-14</v>
      </c>
      <c r="FD157" s="24">
        <f t="shared" si="348"/>
        <v>4.1122685185184839E-5</v>
      </c>
      <c r="FE157" s="24">
        <f t="shared" si="349"/>
        <v>1.1805555555554834E-6</v>
      </c>
      <c r="FG157" s="49">
        <f>K157</f>
        <v>1</v>
      </c>
      <c r="FH157" s="8">
        <f>C157</f>
        <v>6.9</v>
      </c>
      <c r="FI157" s="49">
        <f>L157</f>
        <v>1</v>
      </c>
      <c r="FJ157" s="49">
        <f t="shared" si="353"/>
        <v>999</v>
      </c>
      <c r="FK157" s="49">
        <f t="shared" si="353"/>
        <v>0</v>
      </c>
      <c r="FL157" s="51">
        <f t="shared" si="350"/>
        <v>3.5529999999999702</v>
      </c>
      <c r="FM157" s="49">
        <f t="shared" si="354"/>
        <v>0</v>
      </c>
      <c r="FN157" s="49">
        <f t="shared" si="354"/>
        <v>0</v>
      </c>
      <c r="FO157" s="51">
        <f t="shared" si="248"/>
        <v>0</v>
      </c>
      <c r="FP157" s="51" t="str">
        <f t="shared" si="248"/>
        <v/>
      </c>
      <c r="FQ157" s="51">
        <f t="shared" si="248"/>
        <v>0</v>
      </c>
      <c r="FR157" s="51" t="str">
        <f t="shared" si="248"/>
        <v/>
      </c>
      <c r="FS157" s="51" t="str">
        <f t="shared" si="248"/>
        <v/>
      </c>
      <c r="FT157" s="1">
        <f t="shared" si="355"/>
        <v>0</v>
      </c>
      <c r="FU157" s="1">
        <f t="shared" si="355"/>
        <v>0</v>
      </c>
      <c r="FV157" s="51">
        <f t="shared" si="251"/>
        <v>0</v>
      </c>
      <c r="FW157" s="51" t="str">
        <f t="shared" si="251"/>
        <v/>
      </c>
      <c r="FX157" s="51">
        <f t="shared" si="251"/>
        <v>0</v>
      </c>
      <c r="FY157" s="51" t="str">
        <f t="shared" si="251"/>
        <v/>
      </c>
      <c r="FZ157" s="51" t="str">
        <f t="shared" si="251"/>
        <v/>
      </c>
      <c r="GA157" s="1">
        <f t="shared" si="356"/>
        <v>1</v>
      </c>
      <c r="GB157" s="1">
        <f t="shared" si="356"/>
        <v>1</v>
      </c>
      <c r="GC157" s="51">
        <f t="shared" si="249"/>
        <v>5.9999999999999636</v>
      </c>
      <c r="GD157" s="51">
        <f t="shared" si="249"/>
        <v>5.9999999999999636</v>
      </c>
      <c r="GE157" s="51">
        <f t="shared" si="249"/>
        <v>5.9999999999999636</v>
      </c>
      <c r="GF157" s="51">
        <f t="shared" si="249"/>
        <v>5.9999999999999636</v>
      </c>
      <c r="GG157" s="51" t="str">
        <f t="shared" si="249"/>
        <v/>
      </c>
      <c r="GH157" s="1">
        <f t="shared" si="357"/>
        <v>0</v>
      </c>
      <c r="GI157" s="1">
        <f t="shared" si="357"/>
        <v>0</v>
      </c>
      <c r="GJ157" s="40">
        <f t="shared" si="250"/>
        <v>0</v>
      </c>
      <c r="GK157" s="40" t="str">
        <f t="shared" si="250"/>
        <v/>
      </c>
      <c r="GL157" s="40">
        <f t="shared" si="250"/>
        <v>0</v>
      </c>
      <c r="GM157" s="40" t="str">
        <f t="shared" si="250"/>
        <v/>
      </c>
      <c r="GN157" s="40" t="str">
        <f t="shared" si="250"/>
        <v/>
      </c>
    </row>
    <row r="158" spans="1:196" hidden="1" x14ac:dyDescent="0.25">
      <c r="A158">
        <v>3</v>
      </c>
      <c r="B158">
        <v>0</v>
      </c>
      <c r="C158">
        <v>11.5</v>
      </c>
      <c r="D158" s="11">
        <f t="shared" si="242"/>
        <v>3.6662893518518515E-2</v>
      </c>
      <c r="E158" s="11">
        <f t="shared" si="254"/>
        <v>3.6599236111111107E-2</v>
      </c>
      <c r="F158" s="1">
        <v>3</v>
      </c>
      <c r="G158" s="1" t="s">
        <v>283</v>
      </c>
      <c r="H158" s="1">
        <v>67</v>
      </c>
      <c r="J158" s="1"/>
      <c r="K158" s="23">
        <f t="shared" si="255"/>
        <v>1</v>
      </c>
      <c r="L158" s="23">
        <f t="shared" si="256"/>
        <v>1</v>
      </c>
      <c r="M158" s="6">
        <f t="shared" si="257"/>
        <v>0</v>
      </c>
      <c r="N158" s="6">
        <f t="shared" si="258"/>
        <v>1</v>
      </c>
      <c r="O158" s="57">
        <f t="shared" si="259"/>
        <v>0</v>
      </c>
      <c r="P158" s="4">
        <v>3.6529791666666665E-2</v>
      </c>
      <c r="Q158" s="4"/>
      <c r="R158" s="4"/>
      <c r="S158" s="4"/>
      <c r="T158" s="16"/>
      <c r="U158" s="4"/>
      <c r="V158" s="4"/>
      <c r="W158" s="16"/>
      <c r="X158" s="4"/>
      <c r="Y158" s="4"/>
      <c r="Z158" s="16"/>
      <c r="AA158" s="4"/>
      <c r="AB158" s="4"/>
      <c r="AC158" s="16"/>
      <c r="AD158" s="4"/>
      <c r="AE158" s="4"/>
      <c r="AF158" s="4">
        <v>3.6663981481481478E-2</v>
      </c>
      <c r="AG158" s="4">
        <f t="shared" si="260"/>
        <v>3.6599236111111107E-2</v>
      </c>
      <c r="AH158" s="4" t="str">
        <f t="shared" si="261"/>
        <v>EB</v>
      </c>
      <c r="AI158" s="4" t="str">
        <f t="shared" si="252"/>
        <v>X</v>
      </c>
      <c r="AJ158" s="1" t="s">
        <v>282</v>
      </c>
      <c r="AW158" s="1" t="str">
        <f t="shared" si="262"/>
        <v>surt</v>
      </c>
      <c r="AY158" s="1">
        <f t="shared" si="263"/>
        <v>999</v>
      </c>
      <c r="AZ158" s="1">
        <f t="shared" si="253"/>
        <v>0</v>
      </c>
      <c r="BA158" s="1">
        <f t="shared" si="264"/>
        <v>0</v>
      </c>
      <c r="BB158" s="1">
        <f t="shared" si="265"/>
        <v>0</v>
      </c>
      <c r="BC158" s="24">
        <f t="shared" si="266"/>
        <v>6.9444444444441422E-5</v>
      </c>
      <c r="BD158" s="24" t="str">
        <f t="shared" si="352"/>
        <v/>
      </c>
      <c r="BE158" s="24" t="str">
        <f t="shared" si="351"/>
        <v/>
      </c>
      <c r="BF158" s="24" t="str">
        <f t="shared" si="351"/>
        <v/>
      </c>
      <c r="BG158" s="24" t="str">
        <f t="shared" si="351"/>
        <v/>
      </c>
      <c r="BH158" s="24" t="str">
        <f t="shared" si="351"/>
        <v/>
      </c>
      <c r="BI158" s="24" t="str">
        <f t="shared" si="351"/>
        <v/>
      </c>
      <c r="BJ158" s="24" t="str">
        <f t="shared" si="351"/>
        <v/>
      </c>
      <c r="BK158" s="24" t="str">
        <f t="shared" si="351"/>
        <v/>
      </c>
      <c r="BL158" s="24" t="str">
        <f t="shared" si="247"/>
        <v/>
      </c>
      <c r="BM158" s="24" t="str">
        <f t="shared" si="247"/>
        <v/>
      </c>
      <c r="BN158" s="24" t="str">
        <f t="shared" si="247"/>
        <v/>
      </c>
      <c r="BO158" s="24" t="str">
        <f t="shared" si="267"/>
        <v/>
      </c>
      <c r="BQ158" s="24" t="str">
        <f t="shared" si="268"/>
        <v/>
      </c>
      <c r="BR158" s="24" t="str">
        <f t="shared" si="269"/>
        <v/>
      </c>
      <c r="BS158" s="24" t="str">
        <f t="shared" si="270"/>
        <v/>
      </c>
      <c r="BT158" s="24" t="str">
        <f t="shared" si="271"/>
        <v/>
      </c>
      <c r="BU158" s="24" t="str">
        <f t="shared" si="272"/>
        <v/>
      </c>
      <c r="BV158" s="24" t="str">
        <f t="shared" si="273"/>
        <v/>
      </c>
      <c r="BW158" s="24" t="str">
        <f t="shared" si="274"/>
        <v/>
      </c>
      <c r="BX158" s="24" t="str">
        <f t="shared" si="275"/>
        <v/>
      </c>
      <c r="BY158" s="24" t="str">
        <f t="shared" si="276"/>
        <v/>
      </c>
      <c r="BZ158" s="24" t="str">
        <f t="shared" si="277"/>
        <v/>
      </c>
      <c r="CA158" s="24" t="str">
        <f t="shared" si="278"/>
        <v/>
      </c>
      <c r="CB158" s="24" t="str">
        <f t="shared" si="279"/>
        <v/>
      </c>
      <c r="CC158" s="24" t="str">
        <f t="shared" si="280"/>
        <v/>
      </c>
      <c r="CD158" s="1">
        <f t="shared" si="281"/>
        <v>0</v>
      </c>
      <c r="CE158" s="1">
        <f t="shared" si="282"/>
        <v>0</v>
      </c>
      <c r="CF158" s="24">
        <f t="shared" si="283"/>
        <v>0</v>
      </c>
      <c r="CG158" s="24" t="str">
        <f t="shared" si="284"/>
        <v/>
      </c>
      <c r="CH158" s="24">
        <f t="shared" si="285"/>
        <v>0</v>
      </c>
      <c r="CI158" s="24" t="str">
        <f t="shared" si="286"/>
        <v/>
      </c>
      <c r="CJ158" s="24" t="str">
        <f t="shared" si="287"/>
        <v/>
      </c>
      <c r="CM158" s="24" t="str">
        <f t="shared" si="288"/>
        <v/>
      </c>
      <c r="CN158" s="24" t="str">
        <f t="shared" si="289"/>
        <v/>
      </c>
      <c r="CO158" s="24" t="str">
        <f t="shared" si="290"/>
        <v/>
      </c>
      <c r="CP158" s="24" t="str">
        <f t="shared" si="291"/>
        <v/>
      </c>
      <c r="CQ158" s="24" t="str">
        <f t="shared" si="292"/>
        <v/>
      </c>
      <c r="CR158" s="24" t="str">
        <f t="shared" si="293"/>
        <v/>
      </c>
      <c r="CS158" s="24" t="str">
        <f t="shared" si="294"/>
        <v/>
      </c>
      <c r="CT158" s="24" t="str">
        <f t="shared" si="295"/>
        <v/>
      </c>
      <c r="CU158" s="24" t="str">
        <f t="shared" si="296"/>
        <v/>
      </c>
      <c r="CV158" s="24" t="str">
        <f t="shared" si="297"/>
        <v/>
      </c>
      <c r="CW158" s="24" t="str">
        <f t="shared" si="298"/>
        <v/>
      </c>
      <c r="CX158" s="24" t="str">
        <f t="shared" si="299"/>
        <v/>
      </c>
      <c r="CY158" s="24" t="str">
        <f t="shared" si="300"/>
        <v/>
      </c>
      <c r="CZ158" s="1">
        <f t="shared" si="301"/>
        <v>0</v>
      </c>
      <c r="DA158" s="1">
        <f t="shared" si="302"/>
        <v>0</v>
      </c>
      <c r="DB158" s="24">
        <f t="shared" si="303"/>
        <v>0</v>
      </c>
      <c r="DC158" s="24" t="str">
        <f t="shared" si="244"/>
        <v/>
      </c>
      <c r="DD158" s="24">
        <f t="shared" si="304"/>
        <v>0</v>
      </c>
      <c r="DE158" s="24" t="str">
        <f t="shared" si="305"/>
        <v/>
      </c>
      <c r="DF158" s="24" t="str">
        <f t="shared" si="306"/>
        <v/>
      </c>
      <c r="DI158" s="24">
        <f t="shared" si="307"/>
        <v>6.9444444444441422E-5</v>
      </c>
      <c r="DJ158" s="24" t="str">
        <f t="shared" si="308"/>
        <v/>
      </c>
      <c r="DK158" s="24" t="str">
        <f t="shared" si="309"/>
        <v/>
      </c>
      <c r="DL158" s="24" t="str">
        <f t="shared" si="310"/>
        <v/>
      </c>
      <c r="DM158" s="24" t="str">
        <f t="shared" si="311"/>
        <v/>
      </c>
      <c r="DN158" s="24" t="str">
        <f t="shared" si="312"/>
        <v/>
      </c>
      <c r="DO158" s="24" t="str">
        <f t="shared" si="313"/>
        <v/>
      </c>
      <c r="DP158" s="24" t="str">
        <f t="shared" si="314"/>
        <v/>
      </c>
      <c r="DQ158" s="24" t="str">
        <f t="shared" si="315"/>
        <v/>
      </c>
      <c r="DR158" s="24" t="str">
        <f t="shared" si="316"/>
        <v/>
      </c>
      <c r="DS158" s="24" t="str">
        <f t="shared" si="317"/>
        <v/>
      </c>
      <c r="DT158" s="24" t="str">
        <f t="shared" si="318"/>
        <v/>
      </c>
      <c r="DU158" s="24" t="str">
        <f t="shared" si="319"/>
        <v/>
      </c>
      <c r="DV158" s="1">
        <f t="shared" si="320"/>
        <v>1</v>
      </c>
      <c r="DW158" s="1">
        <f t="shared" si="321"/>
        <v>1</v>
      </c>
      <c r="DX158" s="24">
        <f t="shared" si="322"/>
        <v>6.9444444444441422E-5</v>
      </c>
      <c r="DY158" s="24">
        <f t="shared" si="245"/>
        <v>6.9444444444441422E-5</v>
      </c>
      <c r="DZ158" s="24">
        <f t="shared" si="323"/>
        <v>6.9444444444441422E-5</v>
      </c>
      <c r="EA158" s="24">
        <f t="shared" si="324"/>
        <v>6.9444444444441422E-5</v>
      </c>
      <c r="EB158" s="24" t="str">
        <f t="shared" si="325"/>
        <v/>
      </c>
      <c r="EE158" s="24" t="str">
        <f t="shared" si="326"/>
        <v/>
      </c>
      <c r="EF158" s="24" t="str">
        <f t="shared" si="327"/>
        <v/>
      </c>
      <c r="EG158" s="24" t="str">
        <f t="shared" si="328"/>
        <v/>
      </c>
      <c r="EH158" s="24" t="str">
        <f t="shared" si="329"/>
        <v/>
      </c>
      <c r="EI158" s="24" t="str">
        <f t="shared" si="330"/>
        <v/>
      </c>
      <c r="EJ158" s="24" t="str">
        <f t="shared" si="331"/>
        <v/>
      </c>
      <c r="EK158" s="24" t="str">
        <f t="shared" si="332"/>
        <v/>
      </c>
      <c r="EL158" s="24" t="str">
        <f t="shared" si="333"/>
        <v/>
      </c>
      <c r="EM158" s="24" t="str">
        <f t="shared" si="334"/>
        <v/>
      </c>
      <c r="EN158" s="24" t="str">
        <f t="shared" si="335"/>
        <v/>
      </c>
      <c r="EO158" s="24" t="str">
        <f t="shared" si="336"/>
        <v/>
      </c>
      <c r="EP158" s="24" t="str">
        <f t="shared" si="337"/>
        <v/>
      </c>
      <c r="EQ158" s="24" t="str">
        <f t="shared" si="338"/>
        <v/>
      </c>
      <c r="ER158" s="1">
        <f t="shared" si="339"/>
        <v>0</v>
      </c>
      <c r="ES158" s="1">
        <f t="shared" si="340"/>
        <v>0</v>
      </c>
      <c r="ET158" s="24">
        <f t="shared" si="341"/>
        <v>0</v>
      </c>
      <c r="EU158" s="24" t="str">
        <f t="shared" si="246"/>
        <v/>
      </c>
      <c r="EV158" s="24">
        <f t="shared" si="342"/>
        <v>0</v>
      </c>
      <c r="EW158" s="24" t="str">
        <f t="shared" si="343"/>
        <v/>
      </c>
      <c r="EX158" s="24" t="str">
        <f t="shared" si="344"/>
        <v/>
      </c>
      <c r="EZ158" s="24">
        <f t="shared" si="345"/>
        <v>6.9444444444441422E-5</v>
      </c>
      <c r="FA158" s="24">
        <f t="shared" si="346"/>
        <v>6.9444444444444444E-5</v>
      </c>
      <c r="FB158" s="40">
        <f t="shared" si="347"/>
        <v>2.6111925122140889E-13</v>
      </c>
      <c r="FD158" s="24" t="str">
        <f t="shared" si="348"/>
        <v/>
      </c>
      <c r="FE158" s="24" t="str">
        <f t="shared" si="349"/>
        <v/>
      </c>
      <c r="FG158" s="49">
        <f>K158</f>
        <v>1</v>
      </c>
      <c r="FH158" s="8">
        <f>C158</f>
        <v>11.5</v>
      </c>
      <c r="FI158" s="49">
        <f>L158</f>
        <v>1</v>
      </c>
      <c r="FJ158" s="49">
        <f t="shared" si="353"/>
        <v>999</v>
      </c>
      <c r="FK158" s="49">
        <f t="shared" si="353"/>
        <v>0</v>
      </c>
      <c r="FL158" s="51" t="str">
        <f t="shared" si="350"/>
        <v/>
      </c>
      <c r="FM158" s="49">
        <f t="shared" si="354"/>
        <v>0</v>
      </c>
      <c r="FN158" s="49">
        <f t="shared" si="354"/>
        <v>0</v>
      </c>
      <c r="FO158" s="51">
        <f t="shared" si="248"/>
        <v>0</v>
      </c>
      <c r="FP158" s="51" t="str">
        <f t="shared" si="248"/>
        <v/>
      </c>
      <c r="FQ158" s="51">
        <f t="shared" si="248"/>
        <v>0</v>
      </c>
      <c r="FR158" s="51" t="str">
        <f t="shared" si="248"/>
        <v/>
      </c>
      <c r="FS158" s="51" t="str">
        <f t="shared" si="248"/>
        <v/>
      </c>
      <c r="FT158" s="1">
        <f t="shared" si="355"/>
        <v>0</v>
      </c>
      <c r="FU158" s="1">
        <f t="shared" si="355"/>
        <v>0</v>
      </c>
      <c r="FV158" s="51">
        <f t="shared" si="251"/>
        <v>0</v>
      </c>
      <c r="FW158" s="51" t="str">
        <f t="shared" si="251"/>
        <v/>
      </c>
      <c r="FX158" s="51">
        <f t="shared" si="251"/>
        <v>0</v>
      </c>
      <c r="FY158" s="51" t="str">
        <f t="shared" si="251"/>
        <v/>
      </c>
      <c r="FZ158" s="51" t="str">
        <f t="shared" si="251"/>
        <v/>
      </c>
      <c r="GA158" s="1">
        <f t="shared" si="356"/>
        <v>1</v>
      </c>
      <c r="GB158" s="1">
        <f t="shared" si="356"/>
        <v>1</v>
      </c>
      <c r="GC158" s="51">
        <f t="shared" si="249"/>
        <v>5.9999999999997389</v>
      </c>
      <c r="GD158" s="51">
        <f t="shared" si="249"/>
        <v>5.9999999999997389</v>
      </c>
      <c r="GE158" s="51">
        <f t="shared" si="249"/>
        <v>5.9999999999997389</v>
      </c>
      <c r="GF158" s="51">
        <f t="shared" si="249"/>
        <v>5.9999999999997389</v>
      </c>
      <c r="GG158" s="51" t="str">
        <f t="shared" si="249"/>
        <v/>
      </c>
      <c r="GH158" s="1">
        <f t="shared" si="357"/>
        <v>0</v>
      </c>
      <c r="GI158" s="1">
        <f t="shared" si="357"/>
        <v>0</v>
      </c>
      <c r="GJ158" s="40">
        <f t="shared" si="250"/>
        <v>0</v>
      </c>
      <c r="GK158" s="40" t="str">
        <f t="shared" si="250"/>
        <v/>
      </c>
      <c r="GL158" s="40">
        <f t="shared" si="250"/>
        <v>0</v>
      </c>
      <c r="GM158" s="40" t="str">
        <f t="shared" si="250"/>
        <v/>
      </c>
      <c r="GN158" s="40" t="str">
        <f t="shared" si="250"/>
        <v/>
      </c>
    </row>
    <row r="159" spans="1:196" x14ac:dyDescent="0.25">
      <c r="A159">
        <v>2</v>
      </c>
      <c r="B159">
        <v>2</v>
      </c>
      <c r="D159" s="11"/>
      <c r="E159" s="11"/>
      <c r="F159" s="1">
        <v>3</v>
      </c>
      <c r="G159" s="1" t="s">
        <v>283</v>
      </c>
      <c r="H159" s="1">
        <v>68</v>
      </c>
      <c r="J159" s="1" t="s">
        <v>341</v>
      </c>
      <c r="K159" s="23">
        <f t="shared" si="255"/>
        <v>0</v>
      </c>
      <c r="L159" s="23"/>
      <c r="M159" s="6"/>
      <c r="N159" s="6"/>
      <c r="O159" s="57"/>
      <c r="P159" s="4"/>
      <c r="Q159" s="4"/>
      <c r="R159" s="4"/>
      <c r="S159" s="4"/>
      <c r="T159" s="16"/>
      <c r="U159" s="4"/>
      <c r="V159" s="4"/>
      <c r="W159" s="16"/>
      <c r="X159" s="4"/>
      <c r="Y159" s="4"/>
      <c r="Z159" s="16"/>
      <c r="AA159" s="4"/>
      <c r="AB159" s="4"/>
      <c r="AC159" s="16"/>
      <c r="AD159" s="4"/>
      <c r="AE159" s="4"/>
      <c r="AF159" s="4"/>
      <c r="AG159" s="4"/>
      <c r="AH159" s="4"/>
      <c r="AI159" s="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F159" s="24"/>
      <c r="CG159" s="24"/>
      <c r="CH159" s="24"/>
      <c r="CI159" s="24"/>
      <c r="CJ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DB159" s="24"/>
      <c r="DC159" s="24"/>
      <c r="DD159" s="24"/>
      <c r="DE159" s="24"/>
      <c r="DF159" s="24"/>
      <c r="DI159" s="24"/>
      <c r="DJ159" s="24"/>
      <c r="DK159" s="24"/>
      <c r="DL159" s="24"/>
      <c r="DM159" s="24"/>
      <c r="DN159" s="24"/>
      <c r="DO159" s="24"/>
      <c r="DP159" s="24"/>
      <c r="DQ159" s="24"/>
      <c r="DR159" s="24"/>
      <c r="DS159" s="24"/>
      <c r="DT159" s="24"/>
      <c r="DU159" s="24"/>
      <c r="DX159" s="24"/>
      <c r="DY159" s="24"/>
      <c r="DZ159" s="24"/>
      <c r="EA159" s="24"/>
      <c r="EB159" s="24"/>
      <c r="EE159" s="24"/>
      <c r="EF159" s="24"/>
      <c r="EG159" s="24"/>
      <c r="EH159" s="24"/>
      <c r="EI159" s="24"/>
      <c r="EJ159" s="24"/>
      <c r="EK159" s="24"/>
      <c r="EL159" s="24"/>
      <c r="EM159" s="24"/>
      <c r="EN159" s="24"/>
      <c r="EO159" s="24"/>
      <c r="EP159" s="24"/>
      <c r="EQ159" s="24"/>
      <c r="ET159" s="24"/>
      <c r="EU159" s="24"/>
      <c r="EV159" s="24"/>
      <c r="EW159" s="24"/>
      <c r="EX159" s="24"/>
      <c r="EZ159" s="24"/>
      <c r="FA159" s="24"/>
      <c r="FB159" s="40"/>
      <c r="FD159" s="24"/>
      <c r="FE159" s="24"/>
      <c r="FG159" s="49"/>
      <c r="FH159" s="8"/>
      <c r="FI159" s="49"/>
      <c r="FJ159" s="49"/>
      <c r="FK159" s="49"/>
      <c r="FL159" s="51"/>
      <c r="FM159" s="49"/>
      <c r="FN159" s="49"/>
      <c r="FO159" s="51"/>
      <c r="FP159" s="51"/>
      <c r="FQ159" s="51"/>
      <c r="FR159" s="51"/>
      <c r="FS159" s="51"/>
      <c r="FV159" s="51"/>
      <c r="FW159" s="51"/>
      <c r="FX159" s="51"/>
      <c r="FY159" s="51"/>
      <c r="FZ159" s="51"/>
      <c r="GC159" s="51"/>
      <c r="GD159" s="51"/>
      <c r="GE159" s="51"/>
      <c r="GF159" s="51"/>
      <c r="GG159" s="51"/>
      <c r="GJ159" s="40"/>
      <c r="GK159" s="40"/>
      <c r="GL159" s="40"/>
      <c r="GM159" s="40"/>
      <c r="GN159" s="40"/>
    </row>
    <row r="160" spans="1:196" hidden="1" x14ac:dyDescent="0.25">
      <c r="A160">
        <v>3</v>
      </c>
      <c r="B160">
        <v>0</v>
      </c>
      <c r="C160">
        <v>6.7</v>
      </c>
      <c r="D160" s="11">
        <f t="shared" si="242"/>
        <v>2.8894560185185183E-2</v>
      </c>
      <c r="E160" s="11">
        <f t="shared" si="254"/>
        <v>2.888645833333333E-2</v>
      </c>
      <c r="F160" s="1">
        <v>3</v>
      </c>
      <c r="G160" s="1" t="s">
        <v>283</v>
      </c>
      <c r="H160" s="1">
        <v>69</v>
      </c>
      <c r="J160" s="1"/>
      <c r="K160" s="23">
        <f t="shared" si="255"/>
        <v>1</v>
      </c>
      <c r="L160" s="23">
        <f t="shared" si="256"/>
        <v>1</v>
      </c>
      <c r="M160" s="6">
        <f t="shared" si="257"/>
        <v>0</v>
      </c>
      <c r="N160" s="6">
        <f t="shared" si="258"/>
        <v>0</v>
      </c>
      <c r="O160" s="57">
        <f t="shared" si="259"/>
        <v>0</v>
      </c>
      <c r="P160" s="4">
        <v>2.8817013888888885E-2</v>
      </c>
      <c r="Q160" s="4">
        <v>2.8840625000000005E-2</v>
      </c>
      <c r="R160" s="4">
        <v>2.8841412037037037E-2</v>
      </c>
      <c r="S160" s="4">
        <v>2.8884108796296298E-2</v>
      </c>
      <c r="T160" s="16">
        <v>2.8827835648148153E-2</v>
      </c>
      <c r="U160" s="4">
        <v>2.8841412037037037E-2</v>
      </c>
      <c r="V160" s="4">
        <v>2.8884108796296298E-2</v>
      </c>
      <c r="W160" s="16"/>
      <c r="X160" s="4"/>
      <c r="Y160" s="4"/>
      <c r="Z160" s="16"/>
      <c r="AA160" s="4"/>
      <c r="AB160" s="4"/>
      <c r="AC160" s="16"/>
      <c r="AD160" s="4"/>
      <c r="AE160" s="4"/>
      <c r="AF160" s="4">
        <v>2.8896111111111109E-2</v>
      </c>
      <c r="AG160" s="4">
        <f t="shared" si="260"/>
        <v>2.888645833333333E-2</v>
      </c>
      <c r="AH160" s="4" t="str">
        <f t="shared" si="261"/>
        <v>EB</v>
      </c>
      <c r="AI160" s="4" t="str">
        <f t="shared" si="252"/>
        <v/>
      </c>
      <c r="AJ160" s="1" t="s">
        <v>286</v>
      </c>
      <c r="AK160" s="17" t="s">
        <v>282</v>
      </c>
      <c r="AL160" s="1" t="s">
        <v>280</v>
      </c>
      <c r="AM160" s="1" t="s">
        <v>281</v>
      </c>
      <c r="AW160" s="1" t="str">
        <f t="shared" si="262"/>
        <v>wheel</v>
      </c>
      <c r="AY160" s="1">
        <f t="shared" si="263"/>
        <v>2</v>
      </c>
      <c r="AZ160" s="1">
        <f t="shared" si="253"/>
        <v>3</v>
      </c>
      <c r="BA160" s="1">
        <f t="shared" si="264"/>
        <v>3</v>
      </c>
      <c r="BB160" s="1">
        <f t="shared" si="265"/>
        <v>0</v>
      </c>
      <c r="BC160" s="24">
        <f t="shared" si="266"/>
        <v>1.0821759259267705E-5</v>
      </c>
      <c r="BD160" s="24">
        <f t="shared" si="352"/>
        <v>1.3576388888884156E-5</v>
      </c>
      <c r="BE160" s="24">
        <f t="shared" si="351"/>
        <v>4.2696759259261419E-5</v>
      </c>
      <c r="BF160" s="24" t="str">
        <f t="shared" si="351"/>
        <v/>
      </c>
      <c r="BG160" s="24" t="str">
        <f t="shared" si="351"/>
        <v/>
      </c>
      <c r="BH160" s="24" t="str">
        <f t="shared" si="351"/>
        <v/>
      </c>
      <c r="BI160" s="24" t="str">
        <f t="shared" si="351"/>
        <v/>
      </c>
      <c r="BJ160" s="24" t="str">
        <f t="shared" si="351"/>
        <v/>
      </c>
      <c r="BK160" s="24" t="str">
        <f t="shared" si="351"/>
        <v/>
      </c>
      <c r="BL160" s="24" t="str">
        <f t="shared" si="247"/>
        <v/>
      </c>
      <c r="BM160" s="24" t="str">
        <f t="shared" si="247"/>
        <v/>
      </c>
      <c r="BN160" s="24" t="str">
        <f t="shared" si="247"/>
        <v/>
      </c>
      <c r="BO160" s="24">
        <f t="shared" si="267"/>
        <v>2.3495370370316127E-6</v>
      </c>
      <c r="BQ160" s="24" t="str">
        <f t="shared" si="268"/>
        <v/>
      </c>
      <c r="BR160" s="24" t="str">
        <f t="shared" si="269"/>
        <v/>
      </c>
      <c r="BS160" s="24">
        <f t="shared" si="270"/>
        <v>4.2696759259261419E-5</v>
      </c>
      <c r="BT160" s="24" t="str">
        <f t="shared" si="271"/>
        <v/>
      </c>
      <c r="BU160" s="24" t="str">
        <f t="shared" si="272"/>
        <v/>
      </c>
      <c r="BV160" s="24" t="str">
        <f t="shared" si="273"/>
        <v/>
      </c>
      <c r="BW160" s="24" t="str">
        <f t="shared" si="274"/>
        <v/>
      </c>
      <c r="BX160" s="24" t="str">
        <f t="shared" si="275"/>
        <v/>
      </c>
      <c r="BY160" s="24" t="str">
        <f t="shared" si="276"/>
        <v/>
      </c>
      <c r="BZ160" s="24" t="str">
        <f t="shared" si="277"/>
        <v/>
      </c>
      <c r="CA160" s="24" t="str">
        <f t="shared" si="278"/>
        <v/>
      </c>
      <c r="CB160" s="24" t="str">
        <f t="shared" si="279"/>
        <v/>
      </c>
      <c r="CC160" s="24" t="str">
        <f t="shared" si="280"/>
        <v/>
      </c>
      <c r="CD160" s="1">
        <f t="shared" si="281"/>
        <v>0</v>
      </c>
      <c r="CE160" s="1">
        <f t="shared" si="282"/>
        <v>1</v>
      </c>
      <c r="CF160" s="24">
        <f t="shared" si="283"/>
        <v>4.2696759259261419E-5</v>
      </c>
      <c r="CG160" s="24">
        <f t="shared" si="284"/>
        <v>4.2696759259261419E-5</v>
      </c>
      <c r="CH160" s="24">
        <f t="shared" si="285"/>
        <v>4.2696759259261419E-5</v>
      </c>
      <c r="CI160" s="24">
        <f t="shared" si="286"/>
        <v>4.2696759259261419E-5</v>
      </c>
      <c r="CJ160" s="24">
        <f t="shared" si="287"/>
        <v>4.2696759259261419E-5</v>
      </c>
      <c r="CM160" s="24">
        <f t="shared" si="288"/>
        <v>1.0821759259267705E-5</v>
      </c>
      <c r="CN160" s="24" t="str">
        <f t="shared" si="289"/>
        <v/>
      </c>
      <c r="CO160" s="24" t="str">
        <f t="shared" si="290"/>
        <v/>
      </c>
      <c r="CP160" s="24" t="str">
        <f t="shared" si="291"/>
        <v/>
      </c>
      <c r="CQ160" s="24" t="str">
        <f t="shared" si="292"/>
        <v/>
      </c>
      <c r="CR160" s="24" t="str">
        <f t="shared" si="293"/>
        <v/>
      </c>
      <c r="CS160" s="24" t="str">
        <f t="shared" si="294"/>
        <v/>
      </c>
      <c r="CT160" s="24" t="str">
        <f t="shared" si="295"/>
        <v/>
      </c>
      <c r="CU160" s="24" t="str">
        <f t="shared" si="296"/>
        <v/>
      </c>
      <c r="CV160" s="24" t="str">
        <f t="shared" si="297"/>
        <v/>
      </c>
      <c r="CW160" s="24" t="str">
        <f t="shared" si="298"/>
        <v/>
      </c>
      <c r="CX160" s="24" t="str">
        <f t="shared" si="299"/>
        <v/>
      </c>
      <c r="CY160" s="24" t="str">
        <f t="shared" si="300"/>
        <v/>
      </c>
      <c r="CZ160" s="1">
        <f t="shared" si="301"/>
        <v>1</v>
      </c>
      <c r="DA160" s="1">
        <f t="shared" si="302"/>
        <v>1</v>
      </c>
      <c r="DB160" s="24">
        <f t="shared" si="303"/>
        <v>1.0821759259267705E-5</v>
      </c>
      <c r="DC160" s="24">
        <f t="shared" si="244"/>
        <v>1.0821759259267705E-5</v>
      </c>
      <c r="DD160" s="24">
        <f t="shared" si="304"/>
        <v>1.0821759259267705E-5</v>
      </c>
      <c r="DE160" s="24">
        <f t="shared" si="305"/>
        <v>1.0821759259267705E-5</v>
      </c>
      <c r="DF160" s="24" t="str">
        <f t="shared" si="306"/>
        <v/>
      </c>
      <c r="DI160" s="24" t="str">
        <f t="shared" si="307"/>
        <v/>
      </c>
      <c r="DJ160" s="24">
        <f t="shared" si="308"/>
        <v>1.3576388888884156E-5</v>
      </c>
      <c r="DK160" s="24" t="str">
        <f t="shared" si="309"/>
        <v/>
      </c>
      <c r="DL160" s="24" t="str">
        <f t="shared" si="310"/>
        <v/>
      </c>
      <c r="DM160" s="24" t="str">
        <f t="shared" si="311"/>
        <v/>
      </c>
      <c r="DN160" s="24" t="str">
        <f t="shared" si="312"/>
        <v/>
      </c>
      <c r="DO160" s="24" t="str">
        <f t="shared" si="313"/>
        <v/>
      </c>
      <c r="DP160" s="24" t="str">
        <f t="shared" si="314"/>
        <v/>
      </c>
      <c r="DQ160" s="24" t="str">
        <f t="shared" si="315"/>
        <v/>
      </c>
      <c r="DR160" s="24" t="str">
        <f t="shared" si="316"/>
        <v/>
      </c>
      <c r="DS160" s="24" t="str">
        <f t="shared" si="317"/>
        <v/>
      </c>
      <c r="DT160" s="24" t="str">
        <f t="shared" si="318"/>
        <v/>
      </c>
      <c r="DU160" s="24" t="str">
        <f t="shared" si="319"/>
        <v/>
      </c>
      <c r="DV160" s="1">
        <f t="shared" si="320"/>
        <v>0</v>
      </c>
      <c r="DW160" s="1">
        <f t="shared" si="321"/>
        <v>1</v>
      </c>
      <c r="DX160" s="24">
        <f t="shared" si="322"/>
        <v>1.3576388888884156E-5</v>
      </c>
      <c r="DY160" s="24">
        <f t="shared" si="245"/>
        <v>1.3576388888884156E-5</v>
      </c>
      <c r="DZ160" s="24">
        <f t="shared" si="323"/>
        <v>1.3576388888884156E-5</v>
      </c>
      <c r="EA160" s="24">
        <f t="shared" si="324"/>
        <v>1.3576388888884156E-5</v>
      </c>
      <c r="EB160" s="24">
        <f t="shared" si="325"/>
        <v>1.3576388888884156E-5</v>
      </c>
      <c r="EE160" s="24" t="str">
        <f t="shared" si="326"/>
        <v/>
      </c>
      <c r="EF160" s="24" t="str">
        <f t="shared" si="327"/>
        <v/>
      </c>
      <c r="EG160" s="24" t="str">
        <f t="shared" si="328"/>
        <v/>
      </c>
      <c r="EH160" s="24" t="str">
        <f t="shared" si="329"/>
        <v/>
      </c>
      <c r="EI160" s="24" t="str">
        <f t="shared" si="330"/>
        <v/>
      </c>
      <c r="EJ160" s="24" t="str">
        <f t="shared" si="331"/>
        <v/>
      </c>
      <c r="EK160" s="24" t="str">
        <f t="shared" si="332"/>
        <v/>
      </c>
      <c r="EL160" s="24" t="str">
        <f t="shared" si="333"/>
        <v/>
      </c>
      <c r="EM160" s="24" t="str">
        <f t="shared" si="334"/>
        <v/>
      </c>
      <c r="EN160" s="24" t="str">
        <f t="shared" si="335"/>
        <v/>
      </c>
      <c r="EO160" s="24" t="str">
        <f t="shared" si="336"/>
        <v/>
      </c>
      <c r="EP160" s="24" t="str">
        <f t="shared" si="337"/>
        <v/>
      </c>
      <c r="EQ160" s="24">
        <f t="shared" si="338"/>
        <v>2.3495370370316127E-6</v>
      </c>
      <c r="ER160" s="1">
        <f t="shared" si="339"/>
        <v>0</v>
      </c>
      <c r="ES160" s="1">
        <f t="shared" si="340"/>
        <v>1</v>
      </c>
      <c r="ET160" s="24">
        <f t="shared" si="341"/>
        <v>2.3495370370316127E-6</v>
      </c>
      <c r="EU160" s="24">
        <f t="shared" si="246"/>
        <v>2.3495370370316127E-6</v>
      </c>
      <c r="EV160" s="24">
        <f t="shared" si="342"/>
        <v>2.3495370370316127E-6</v>
      </c>
      <c r="EW160" s="24">
        <f t="shared" si="343"/>
        <v>2.3495370370316127E-6</v>
      </c>
      <c r="EX160" s="24">
        <f t="shared" si="344"/>
        <v>2.3495370370316127E-6</v>
      </c>
      <c r="EZ160" s="24">
        <f t="shared" si="345"/>
        <v>6.9444444444444892E-5</v>
      </c>
      <c r="FA160" s="24">
        <f t="shared" si="346"/>
        <v>6.9444444444444444E-5</v>
      </c>
      <c r="FB160" s="40">
        <f t="shared" si="347"/>
        <v>-3.8640965427383378E-14</v>
      </c>
      <c r="FD160" s="24">
        <f t="shared" si="348"/>
        <v>2.439814814815186E-5</v>
      </c>
      <c r="FE160" s="24">
        <f t="shared" si="349"/>
        <v>7.8703703703178474E-7</v>
      </c>
      <c r="FG160" s="49">
        <f>K160</f>
        <v>1</v>
      </c>
      <c r="FH160" s="8">
        <f>C160</f>
        <v>6.7</v>
      </c>
      <c r="FI160" s="49">
        <f>L160</f>
        <v>1</v>
      </c>
      <c r="FJ160" s="49">
        <f t="shared" si="353"/>
        <v>2</v>
      </c>
      <c r="FK160" s="49">
        <f t="shared" si="353"/>
        <v>3</v>
      </c>
      <c r="FL160" s="51">
        <f t="shared" si="350"/>
        <v>2.1080000000003207</v>
      </c>
      <c r="FM160" s="49">
        <f t="shared" si="354"/>
        <v>0</v>
      </c>
      <c r="FN160" s="49">
        <f t="shared" si="354"/>
        <v>1</v>
      </c>
      <c r="FO160" s="51">
        <f t="shared" si="248"/>
        <v>3.6890000000001866</v>
      </c>
      <c r="FP160" s="51">
        <f t="shared" si="248"/>
        <v>3.6890000000001866</v>
      </c>
      <c r="FQ160" s="51">
        <f t="shared" si="248"/>
        <v>3.6890000000001866</v>
      </c>
      <c r="FR160" s="51">
        <f t="shared" si="248"/>
        <v>3.6890000000001866</v>
      </c>
      <c r="FS160" s="51">
        <f t="shared" si="248"/>
        <v>3.6890000000001866</v>
      </c>
      <c r="FT160" s="1">
        <f t="shared" si="355"/>
        <v>1</v>
      </c>
      <c r="FU160" s="1">
        <f t="shared" si="355"/>
        <v>1</v>
      </c>
      <c r="FV160" s="51">
        <f t="shared" si="251"/>
        <v>0.93500000000072969</v>
      </c>
      <c r="FW160" s="51">
        <f t="shared" si="251"/>
        <v>0.93500000000072969</v>
      </c>
      <c r="FX160" s="51">
        <f t="shared" si="251"/>
        <v>0.93500000000072969</v>
      </c>
      <c r="FY160" s="51">
        <f t="shared" si="251"/>
        <v>0.93500000000072969</v>
      </c>
      <c r="FZ160" s="51" t="str">
        <f t="shared" si="251"/>
        <v/>
      </c>
      <c r="GA160" s="1">
        <f t="shared" si="356"/>
        <v>0</v>
      </c>
      <c r="GB160" s="1">
        <f t="shared" si="356"/>
        <v>1</v>
      </c>
      <c r="GC160" s="51">
        <f t="shared" si="249"/>
        <v>1.172999999999591</v>
      </c>
      <c r="GD160" s="51">
        <f t="shared" si="249"/>
        <v>1.172999999999591</v>
      </c>
      <c r="GE160" s="51">
        <f t="shared" si="249"/>
        <v>1.172999999999591</v>
      </c>
      <c r="GF160" s="51">
        <f t="shared" si="249"/>
        <v>1.172999999999591</v>
      </c>
      <c r="GG160" s="51">
        <f t="shared" si="249"/>
        <v>1.172999999999591</v>
      </c>
      <c r="GH160" s="1">
        <f t="shared" si="357"/>
        <v>0</v>
      </c>
      <c r="GI160" s="1">
        <f t="shared" si="357"/>
        <v>1</v>
      </c>
      <c r="GJ160" s="40">
        <f t="shared" si="250"/>
        <v>0.20299999999953133</v>
      </c>
      <c r="GK160" s="40">
        <f t="shared" si="250"/>
        <v>0.20299999999953133</v>
      </c>
      <c r="GL160" s="40">
        <f t="shared" si="250"/>
        <v>0.20299999999953133</v>
      </c>
      <c r="GM160" s="40">
        <f t="shared" si="250"/>
        <v>0.20299999999953133</v>
      </c>
      <c r="GN160" s="40">
        <f t="shared" si="250"/>
        <v>0.20299999999953133</v>
      </c>
    </row>
    <row r="161" spans="1:196" hidden="1" x14ac:dyDescent="0.25">
      <c r="A161">
        <v>3</v>
      </c>
      <c r="B161">
        <v>0</v>
      </c>
      <c r="C161">
        <v>12</v>
      </c>
      <c r="D161" s="11">
        <f t="shared" si="242"/>
        <v>2.9099537037037038E-2</v>
      </c>
      <c r="E161" s="11">
        <f t="shared" si="254"/>
        <v>2.9030092592592593E-2</v>
      </c>
      <c r="F161" s="1">
        <v>3</v>
      </c>
      <c r="G161" s="1" t="s">
        <v>283</v>
      </c>
      <c r="H161" s="1">
        <v>70</v>
      </c>
      <c r="J161" s="5" t="s">
        <v>285</v>
      </c>
      <c r="K161" s="23">
        <f t="shared" si="255"/>
        <v>1</v>
      </c>
      <c r="L161" s="23">
        <f t="shared" si="256"/>
        <v>1</v>
      </c>
      <c r="M161" s="6">
        <f t="shared" si="257"/>
        <v>0</v>
      </c>
      <c r="N161" s="6">
        <f t="shared" si="258"/>
        <v>1</v>
      </c>
      <c r="O161" s="57">
        <f t="shared" si="259"/>
        <v>0</v>
      </c>
      <c r="P161" s="4">
        <v>2.8960648148148149E-2</v>
      </c>
      <c r="Q161" s="4"/>
      <c r="R161" s="4"/>
      <c r="S161" s="4"/>
      <c r="T161" s="16"/>
      <c r="U161" s="4"/>
      <c r="V161" s="4"/>
      <c r="W161" s="16"/>
      <c r="X161" s="4"/>
      <c r="Y161" s="4"/>
      <c r="Z161" s="16"/>
      <c r="AA161" s="4"/>
      <c r="AB161" s="4"/>
      <c r="AC161" s="16"/>
      <c r="AD161" s="4"/>
      <c r="AE161" s="4"/>
      <c r="AF161" s="4" t="s">
        <v>284</v>
      </c>
      <c r="AG161" s="4">
        <f t="shared" si="260"/>
        <v>2.9030092592592593E-2</v>
      </c>
      <c r="AH161" s="4" t="str">
        <f t="shared" si="261"/>
        <v>EB</v>
      </c>
      <c r="AI161" s="4" t="e">
        <f t="shared" si="252"/>
        <v>#VALUE!</v>
      </c>
      <c r="AJ161" s="60" t="s">
        <v>282</v>
      </c>
      <c r="AW161" s="1" t="str">
        <f t="shared" si="262"/>
        <v>surt</v>
      </c>
      <c r="AY161" s="1">
        <f t="shared" si="263"/>
        <v>999</v>
      </c>
      <c r="AZ161" s="1">
        <f t="shared" si="253"/>
        <v>0</v>
      </c>
      <c r="BA161" s="1">
        <f t="shared" si="264"/>
        <v>0</v>
      </c>
      <c r="BB161" s="1">
        <f t="shared" si="265"/>
        <v>0</v>
      </c>
      <c r="BC161" s="24">
        <f t="shared" si="266"/>
        <v>6.9444444444444892E-5</v>
      </c>
      <c r="BD161" s="24" t="str">
        <f t="shared" si="352"/>
        <v/>
      </c>
      <c r="BE161" s="24" t="str">
        <f t="shared" si="351"/>
        <v/>
      </c>
      <c r="BF161" s="24" t="str">
        <f t="shared" si="351"/>
        <v/>
      </c>
      <c r="BG161" s="24" t="str">
        <f t="shared" si="351"/>
        <v/>
      </c>
      <c r="BH161" s="24" t="str">
        <f t="shared" si="351"/>
        <v/>
      </c>
      <c r="BI161" s="24" t="str">
        <f t="shared" si="351"/>
        <v/>
      </c>
      <c r="BJ161" s="24" t="str">
        <f t="shared" si="351"/>
        <v/>
      </c>
      <c r="BK161" s="24" t="str">
        <f t="shared" si="351"/>
        <v/>
      </c>
      <c r="BL161" s="24" t="str">
        <f t="shared" si="247"/>
        <v/>
      </c>
      <c r="BM161" s="24" t="str">
        <f t="shared" si="247"/>
        <v/>
      </c>
      <c r="BN161" s="24" t="str">
        <f t="shared" si="247"/>
        <v/>
      </c>
      <c r="BO161" s="24" t="str">
        <f t="shared" si="267"/>
        <v/>
      </c>
      <c r="BQ161" s="24" t="str">
        <f t="shared" si="268"/>
        <v/>
      </c>
      <c r="BR161" s="24" t="str">
        <f t="shared" si="269"/>
        <v/>
      </c>
      <c r="BS161" s="24" t="str">
        <f t="shared" si="270"/>
        <v/>
      </c>
      <c r="BT161" s="24" t="str">
        <f t="shared" si="271"/>
        <v/>
      </c>
      <c r="BU161" s="24" t="str">
        <f t="shared" si="272"/>
        <v/>
      </c>
      <c r="BV161" s="24" t="str">
        <f t="shared" si="273"/>
        <v/>
      </c>
      <c r="BW161" s="24" t="str">
        <f t="shared" si="274"/>
        <v/>
      </c>
      <c r="BX161" s="24" t="str">
        <f t="shared" si="275"/>
        <v/>
      </c>
      <c r="BY161" s="24" t="str">
        <f t="shared" si="276"/>
        <v/>
      </c>
      <c r="BZ161" s="24" t="str">
        <f t="shared" si="277"/>
        <v/>
      </c>
      <c r="CA161" s="24" t="str">
        <f t="shared" si="278"/>
        <v/>
      </c>
      <c r="CB161" s="24" t="str">
        <f t="shared" si="279"/>
        <v/>
      </c>
      <c r="CC161" s="24" t="str">
        <f t="shared" si="280"/>
        <v/>
      </c>
      <c r="CD161" s="1">
        <f t="shared" si="281"/>
        <v>0</v>
      </c>
      <c r="CE161" s="1">
        <f t="shared" si="282"/>
        <v>0</v>
      </c>
      <c r="CF161" s="24">
        <f t="shared" si="283"/>
        <v>0</v>
      </c>
      <c r="CG161" s="24" t="str">
        <f t="shared" si="284"/>
        <v/>
      </c>
      <c r="CH161" s="24">
        <f t="shared" si="285"/>
        <v>0</v>
      </c>
      <c r="CI161" s="24" t="str">
        <f t="shared" si="286"/>
        <v/>
      </c>
      <c r="CJ161" s="24" t="str">
        <f t="shared" si="287"/>
        <v/>
      </c>
      <c r="CM161" s="24" t="str">
        <f t="shared" si="288"/>
        <v/>
      </c>
      <c r="CN161" s="24" t="str">
        <f t="shared" si="289"/>
        <v/>
      </c>
      <c r="CO161" s="24" t="str">
        <f t="shared" si="290"/>
        <v/>
      </c>
      <c r="CP161" s="24" t="str">
        <f t="shared" si="291"/>
        <v/>
      </c>
      <c r="CQ161" s="24" t="str">
        <f t="shared" si="292"/>
        <v/>
      </c>
      <c r="CR161" s="24" t="str">
        <f t="shared" si="293"/>
        <v/>
      </c>
      <c r="CS161" s="24" t="str">
        <f t="shared" si="294"/>
        <v/>
      </c>
      <c r="CT161" s="24" t="str">
        <f t="shared" si="295"/>
        <v/>
      </c>
      <c r="CU161" s="24" t="str">
        <f t="shared" si="296"/>
        <v/>
      </c>
      <c r="CV161" s="24" t="str">
        <f t="shared" si="297"/>
        <v/>
      </c>
      <c r="CW161" s="24" t="str">
        <f t="shared" si="298"/>
        <v/>
      </c>
      <c r="CX161" s="24" t="str">
        <f t="shared" si="299"/>
        <v/>
      </c>
      <c r="CY161" s="24" t="str">
        <f t="shared" si="300"/>
        <v/>
      </c>
      <c r="CZ161" s="1">
        <f t="shared" si="301"/>
        <v>0</v>
      </c>
      <c r="DA161" s="1">
        <f t="shared" si="302"/>
        <v>0</v>
      </c>
      <c r="DB161" s="24">
        <f t="shared" si="303"/>
        <v>0</v>
      </c>
      <c r="DC161" s="24" t="str">
        <f t="shared" si="244"/>
        <v/>
      </c>
      <c r="DD161" s="24">
        <f t="shared" si="304"/>
        <v>0</v>
      </c>
      <c r="DE161" s="24" t="str">
        <f t="shared" si="305"/>
        <v/>
      </c>
      <c r="DF161" s="24" t="str">
        <f t="shared" si="306"/>
        <v/>
      </c>
      <c r="DI161" s="24">
        <f t="shared" si="307"/>
        <v>6.9444444444444892E-5</v>
      </c>
      <c r="DJ161" s="24" t="str">
        <f t="shared" si="308"/>
        <v/>
      </c>
      <c r="DK161" s="24" t="str">
        <f t="shared" si="309"/>
        <v/>
      </c>
      <c r="DL161" s="24" t="str">
        <f t="shared" si="310"/>
        <v/>
      </c>
      <c r="DM161" s="24" t="str">
        <f t="shared" si="311"/>
        <v/>
      </c>
      <c r="DN161" s="24" t="str">
        <f t="shared" si="312"/>
        <v/>
      </c>
      <c r="DO161" s="24" t="str">
        <f t="shared" si="313"/>
        <v/>
      </c>
      <c r="DP161" s="24" t="str">
        <f t="shared" si="314"/>
        <v/>
      </c>
      <c r="DQ161" s="24" t="str">
        <f t="shared" si="315"/>
        <v/>
      </c>
      <c r="DR161" s="24" t="str">
        <f t="shared" si="316"/>
        <v/>
      </c>
      <c r="DS161" s="24" t="str">
        <f t="shared" si="317"/>
        <v/>
      </c>
      <c r="DT161" s="24" t="str">
        <f t="shared" si="318"/>
        <v/>
      </c>
      <c r="DU161" s="24" t="str">
        <f t="shared" si="319"/>
        <v/>
      </c>
      <c r="DV161" s="1">
        <f t="shared" si="320"/>
        <v>1</v>
      </c>
      <c r="DW161" s="1">
        <f t="shared" si="321"/>
        <v>1</v>
      </c>
      <c r="DX161" s="24">
        <f t="shared" si="322"/>
        <v>6.9444444444444892E-5</v>
      </c>
      <c r="DY161" s="24">
        <f t="shared" si="245"/>
        <v>6.9444444444444892E-5</v>
      </c>
      <c r="DZ161" s="24">
        <f t="shared" si="323"/>
        <v>6.9444444444444892E-5</v>
      </c>
      <c r="EA161" s="24">
        <f t="shared" si="324"/>
        <v>6.9444444444444892E-5</v>
      </c>
      <c r="EB161" s="24" t="str">
        <f t="shared" si="325"/>
        <v/>
      </c>
      <c r="EE161" s="24" t="str">
        <f t="shared" si="326"/>
        <v/>
      </c>
      <c r="EF161" s="24" t="str">
        <f t="shared" si="327"/>
        <v/>
      </c>
      <c r="EG161" s="24" t="str">
        <f t="shared" si="328"/>
        <v/>
      </c>
      <c r="EH161" s="24" t="str">
        <f t="shared" si="329"/>
        <v/>
      </c>
      <c r="EI161" s="24" t="str">
        <f t="shared" si="330"/>
        <v/>
      </c>
      <c r="EJ161" s="24" t="str">
        <f t="shared" si="331"/>
        <v/>
      </c>
      <c r="EK161" s="24" t="str">
        <f t="shared" si="332"/>
        <v/>
      </c>
      <c r="EL161" s="24" t="str">
        <f t="shared" si="333"/>
        <v/>
      </c>
      <c r="EM161" s="24" t="str">
        <f t="shared" si="334"/>
        <v/>
      </c>
      <c r="EN161" s="24" t="str">
        <f t="shared" si="335"/>
        <v/>
      </c>
      <c r="EO161" s="24" t="str">
        <f t="shared" si="336"/>
        <v/>
      </c>
      <c r="EP161" s="24" t="str">
        <f t="shared" si="337"/>
        <v/>
      </c>
      <c r="EQ161" s="24" t="str">
        <f t="shared" si="338"/>
        <v/>
      </c>
      <c r="ER161" s="1">
        <f t="shared" si="339"/>
        <v>0</v>
      </c>
      <c r="ES161" s="1">
        <f t="shared" si="340"/>
        <v>0</v>
      </c>
      <c r="ET161" s="24">
        <f t="shared" si="341"/>
        <v>0</v>
      </c>
      <c r="EU161" s="24" t="str">
        <f t="shared" si="246"/>
        <v/>
      </c>
      <c r="EV161" s="24">
        <f t="shared" si="342"/>
        <v>0</v>
      </c>
      <c r="EW161" s="24" t="str">
        <f t="shared" si="343"/>
        <v/>
      </c>
      <c r="EX161" s="24" t="str">
        <f t="shared" si="344"/>
        <v/>
      </c>
      <c r="EZ161" s="24">
        <f t="shared" si="345"/>
        <v>6.9444444444444892E-5</v>
      </c>
      <c r="FA161" s="24">
        <f t="shared" si="346"/>
        <v>6.9444444444444444E-5</v>
      </c>
      <c r="FB161" s="40">
        <f t="shared" si="347"/>
        <v>-3.8640965427383378E-14</v>
      </c>
      <c r="FD161" s="24" t="str">
        <f t="shared" si="348"/>
        <v/>
      </c>
      <c r="FE161" s="24" t="str">
        <f t="shared" si="349"/>
        <v/>
      </c>
      <c r="FG161" s="49">
        <f>K161</f>
        <v>1</v>
      </c>
      <c r="FH161" s="8">
        <f>C161</f>
        <v>12</v>
      </c>
      <c r="FI161" s="49">
        <f>L161</f>
        <v>1</v>
      </c>
      <c r="FJ161" s="49">
        <f t="shared" si="353"/>
        <v>999</v>
      </c>
      <c r="FK161" s="49">
        <f t="shared" si="353"/>
        <v>0</v>
      </c>
      <c r="FL161" s="51" t="str">
        <f t="shared" si="350"/>
        <v/>
      </c>
      <c r="FM161" s="49">
        <f t="shared" si="354"/>
        <v>0</v>
      </c>
      <c r="FN161" s="49">
        <f t="shared" si="354"/>
        <v>0</v>
      </c>
      <c r="FO161" s="51">
        <f t="shared" si="248"/>
        <v>0</v>
      </c>
      <c r="FP161" s="51" t="str">
        <f t="shared" si="248"/>
        <v/>
      </c>
      <c r="FQ161" s="51">
        <f t="shared" si="248"/>
        <v>0</v>
      </c>
      <c r="FR161" s="51" t="str">
        <f t="shared" si="248"/>
        <v/>
      </c>
      <c r="FS161" s="51" t="str">
        <f t="shared" si="248"/>
        <v/>
      </c>
      <c r="FT161" s="1">
        <f t="shared" si="355"/>
        <v>0</v>
      </c>
      <c r="FU161" s="1">
        <f t="shared" si="355"/>
        <v>0</v>
      </c>
      <c r="FV161" s="51">
        <f t="shared" si="251"/>
        <v>0</v>
      </c>
      <c r="FW161" s="51" t="str">
        <f t="shared" si="251"/>
        <v/>
      </c>
      <c r="FX161" s="51">
        <f t="shared" si="251"/>
        <v>0</v>
      </c>
      <c r="FY161" s="51" t="str">
        <f t="shared" si="251"/>
        <v/>
      </c>
      <c r="FZ161" s="51" t="str">
        <f t="shared" si="251"/>
        <v/>
      </c>
      <c r="GA161" s="1">
        <f t="shared" si="356"/>
        <v>1</v>
      </c>
      <c r="GB161" s="1">
        <f t="shared" si="356"/>
        <v>1</v>
      </c>
      <c r="GC161" s="51">
        <f t="shared" si="249"/>
        <v>6.0000000000000391</v>
      </c>
      <c r="GD161" s="51">
        <f t="shared" si="249"/>
        <v>6.0000000000000391</v>
      </c>
      <c r="GE161" s="51">
        <f t="shared" si="249"/>
        <v>6.0000000000000391</v>
      </c>
      <c r="GF161" s="51">
        <f t="shared" si="249"/>
        <v>6.0000000000000391</v>
      </c>
      <c r="GG161" s="51" t="str">
        <f t="shared" si="249"/>
        <v/>
      </c>
      <c r="GH161" s="1">
        <f t="shared" si="357"/>
        <v>0</v>
      </c>
      <c r="GI161" s="1">
        <f t="shared" si="357"/>
        <v>0</v>
      </c>
      <c r="GJ161" s="40">
        <f t="shared" si="250"/>
        <v>0</v>
      </c>
      <c r="GK161" s="40" t="str">
        <f t="shared" si="250"/>
        <v/>
      </c>
      <c r="GL161" s="40">
        <f t="shared" si="250"/>
        <v>0</v>
      </c>
      <c r="GM161" s="40" t="str">
        <f t="shared" si="250"/>
        <v/>
      </c>
      <c r="GN161" s="40" t="str">
        <f t="shared" si="250"/>
        <v/>
      </c>
    </row>
    <row r="162" spans="1:196" hidden="1" x14ac:dyDescent="0.25">
      <c r="A162">
        <v>3</v>
      </c>
      <c r="B162">
        <v>0</v>
      </c>
      <c r="C162">
        <v>2.7</v>
      </c>
      <c r="D162" s="11">
        <f t="shared" si="242"/>
        <v>2.4084803240740738E-2</v>
      </c>
      <c r="E162" s="11">
        <f t="shared" si="254"/>
        <v>2.4122997685185183E-2</v>
      </c>
      <c r="F162" s="1">
        <v>3</v>
      </c>
      <c r="G162" s="1" t="s">
        <v>283</v>
      </c>
      <c r="H162" s="1">
        <v>71</v>
      </c>
      <c r="J162" s="1"/>
      <c r="K162" s="23">
        <f t="shared" si="255"/>
        <v>1</v>
      </c>
      <c r="L162" s="23">
        <f t="shared" si="256"/>
        <v>0</v>
      </c>
      <c r="M162" s="6">
        <f t="shared" si="257"/>
        <v>0</v>
      </c>
      <c r="N162" s="6">
        <f t="shared" si="258"/>
        <v>0</v>
      </c>
      <c r="O162" s="57">
        <f t="shared" si="259"/>
        <v>0</v>
      </c>
      <c r="P162" s="4">
        <v>2.4053553240740738E-2</v>
      </c>
      <c r="Q162" s="4">
        <v>2.4057094907407411E-2</v>
      </c>
      <c r="R162" s="4">
        <v>2.405988425925926E-2</v>
      </c>
      <c r="S162" s="4">
        <v>2.4073622685185186E-2</v>
      </c>
      <c r="T162" s="16">
        <v>2.405988425925926E-2</v>
      </c>
      <c r="U162" s="4">
        <v>2.407074074074074E-2</v>
      </c>
      <c r="V162" s="4">
        <v>2.407283564814815E-2</v>
      </c>
      <c r="W162" s="16">
        <v>2.4073622685185186E-2</v>
      </c>
      <c r="X162" s="4">
        <v>2.407795138888889E-2</v>
      </c>
      <c r="Y162" s="4"/>
      <c r="Z162" s="16"/>
      <c r="AA162" s="4"/>
      <c r="AB162" s="4"/>
      <c r="AC162" s="16"/>
      <c r="AD162" s="4"/>
      <c r="AE162" s="4"/>
      <c r="AF162" s="4">
        <v>2.4084837962962961E-2</v>
      </c>
      <c r="AG162" s="4">
        <f t="shared" si="260"/>
        <v>2.4084803240740738E-2</v>
      </c>
      <c r="AH162" s="4" t="str">
        <f t="shared" si="261"/>
        <v>TO</v>
      </c>
      <c r="AI162" s="4" t="str">
        <f t="shared" si="252"/>
        <v/>
      </c>
      <c r="AJ162" s="1" t="s">
        <v>282</v>
      </c>
      <c r="AK162" s="17" t="s">
        <v>280</v>
      </c>
      <c r="AL162" s="1" t="s">
        <v>281</v>
      </c>
      <c r="AM162" s="1" t="s">
        <v>280</v>
      </c>
      <c r="AN162" s="17" t="s">
        <v>281</v>
      </c>
      <c r="AO162" s="1" t="s">
        <v>280</v>
      </c>
      <c r="AW162" s="1" t="str">
        <f t="shared" si="262"/>
        <v>ic</v>
      </c>
      <c r="AY162" s="1">
        <f t="shared" si="263"/>
        <v>1</v>
      </c>
      <c r="AZ162" s="1">
        <f t="shared" si="253"/>
        <v>5</v>
      </c>
      <c r="BA162" s="1">
        <f t="shared" si="264"/>
        <v>5</v>
      </c>
      <c r="BB162" s="1">
        <f t="shared" si="265"/>
        <v>0</v>
      </c>
      <c r="BC162" s="24">
        <f t="shared" si="266"/>
        <v>6.3310185185218304E-6</v>
      </c>
      <c r="BD162" s="24">
        <f t="shared" si="352"/>
        <v>1.0856481481479746E-5</v>
      </c>
      <c r="BE162" s="24">
        <f>IF(AND(AL162&lt;&gt;"",AM162&lt;&gt;""),V162-U162,"")</f>
        <v>2.0949074074107232E-6</v>
      </c>
      <c r="BF162" s="24">
        <f t="shared" si="351"/>
        <v>7.8703703703525418E-7</v>
      </c>
      <c r="BG162" s="24">
        <f t="shared" si="351"/>
        <v>4.3287037037043063E-6</v>
      </c>
      <c r="BH162" s="24" t="str">
        <f t="shared" si="351"/>
        <v/>
      </c>
      <c r="BI162" s="24" t="str">
        <f t="shared" si="351"/>
        <v/>
      </c>
      <c r="BJ162" s="24" t="str">
        <f t="shared" si="351"/>
        <v/>
      </c>
      <c r="BK162" s="24" t="str">
        <f t="shared" si="351"/>
        <v/>
      </c>
      <c r="BL162" s="24" t="str">
        <f t="shared" si="247"/>
        <v/>
      </c>
      <c r="BM162" s="24" t="str">
        <f t="shared" si="247"/>
        <v/>
      </c>
      <c r="BN162" s="24" t="str">
        <f t="shared" si="247"/>
        <v/>
      </c>
      <c r="BO162" s="24">
        <f t="shared" si="267"/>
        <v>6.8518518518481675E-6</v>
      </c>
      <c r="BQ162" s="24" t="str">
        <f t="shared" si="268"/>
        <v/>
      </c>
      <c r="BR162" s="24">
        <f t="shared" si="269"/>
        <v>1.0856481481479746E-5</v>
      </c>
      <c r="BS162" s="24" t="str">
        <f t="shared" si="270"/>
        <v/>
      </c>
      <c r="BT162" s="24">
        <f t="shared" si="271"/>
        <v>7.8703703703525418E-7</v>
      </c>
      <c r="BU162" s="24" t="str">
        <f t="shared" si="272"/>
        <v/>
      </c>
      <c r="BV162" s="24" t="str">
        <f t="shared" si="273"/>
        <v/>
      </c>
      <c r="BW162" s="24" t="str">
        <f t="shared" si="274"/>
        <v/>
      </c>
      <c r="BX162" s="24" t="str">
        <f t="shared" si="275"/>
        <v/>
      </c>
      <c r="BY162" s="24" t="str">
        <f t="shared" si="276"/>
        <v/>
      </c>
      <c r="BZ162" s="24" t="str">
        <f t="shared" si="277"/>
        <v/>
      </c>
      <c r="CA162" s="24" t="str">
        <f t="shared" si="278"/>
        <v/>
      </c>
      <c r="CB162" s="24" t="str">
        <f t="shared" si="279"/>
        <v/>
      </c>
      <c r="CC162" s="24">
        <f t="shared" si="280"/>
        <v>6.8518518518481675E-6</v>
      </c>
      <c r="CD162" s="1">
        <f t="shared" si="281"/>
        <v>0</v>
      </c>
      <c r="CE162" s="1">
        <f t="shared" si="282"/>
        <v>3</v>
      </c>
      <c r="CF162" s="24">
        <f t="shared" si="283"/>
        <v>1.8495370370363168E-5</v>
      </c>
      <c r="CG162" s="24">
        <f t="shared" si="284"/>
        <v>6.1651234567877229E-6</v>
      </c>
      <c r="CH162" s="24">
        <f t="shared" si="285"/>
        <v>1.0856481481479746E-5</v>
      </c>
      <c r="CI162" s="24">
        <f t="shared" si="286"/>
        <v>1.0856481481479746E-5</v>
      </c>
      <c r="CJ162" s="24">
        <f t="shared" si="287"/>
        <v>1.0856481481479746E-5</v>
      </c>
      <c r="CM162" s="24" t="str">
        <f t="shared" si="288"/>
        <v/>
      </c>
      <c r="CN162" s="24" t="str">
        <f t="shared" si="289"/>
        <v/>
      </c>
      <c r="CO162" s="24" t="str">
        <f t="shared" si="290"/>
        <v/>
      </c>
      <c r="CP162" s="24" t="str">
        <f t="shared" si="291"/>
        <v/>
      </c>
      <c r="CQ162" s="24" t="str">
        <f t="shared" si="292"/>
        <v/>
      </c>
      <c r="CR162" s="24" t="str">
        <f t="shared" si="293"/>
        <v/>
      </c>
      <c r="CS162" s="24" t="str">
        <f t="shared" si="294"/>
        <v/>
      </c>
      <c r="CT162" s="24" t="str">
        <f t="shared" si="295"/>
        <v/>
      </c>
      <c r="CU162" s="24" t="str">
        <f t="shared" si="296"/>
        <v/>
      </c>
      <c r="CV162" s="24" t="str">
        <f t="shared" si="297"/>
        <v/>
      </c>
      <c r="CW162" s="24" t="str">
        <f t="shared" si="298"/>
        <v/>
      </c>
      <c r="CX162" s="24" t="str">
        <f t="shared" si="299"/>
        <v/>
      </c>
      <c r="CY162" s="24" t="str">
        <f t="shared" si="300"/>
        <v/>
      </c>
      <c r="CZ162" s="1">
        <f t="shared" si="301"/>
        <v>0</v>
      </c>
      <c r="DA162" s="1">
        <f t="shared" si="302"/>
        <v>0</v>
      </c>
      <c r="DB162" s="24">
        <f t="shared" si="303"/>
        <v>0</v>
      </c>
      <c r="DC162" s="24" t="str">
        <f t="shared" si="244"/>
        <v/>
      </c>
      <c r="DD162" s="24">
        <f t="shared" si="304"/>
        <v>0</v>
      </c>
      <c r="DE162" s="24" t="str">
        <f t="shared" si="305"/>
        <v/>
      </c>
      <c r="DF162" s="24" t="str">
        <f t="shared" si="306"/>
        <v/>
      </c>
      <c r="DI162" s="24">
        <f t="shared" si="307"/>
        <v>6.3310185185218304E-6</v>
      </c>
      <c r="DJ162" s="24" t="str">
        <f t="shared" si="308"/>
        <v/>
      </c>
      <c r="DK162" s="24" t="str">
        <f t="shared" si="309"/>
        <v/>
      </c>
      <c r="DL162" s="24" t="str">
        <f t="shared" si="310"/>
        <v/>
      </c>
      <c r="DM162" s="24" t="str">
        <f t="shared" si="311"/>
        <v/>
      </c>
      <c r="DN162" s="24" t="str">
        <f t="shared" si="312"/>
        <v/>
      </c>
      <c r="DO162" s="24" t="str">
        <f t="shared" si="313"/>
        <v/>
      </c>
      <c r="DP162" s="24" t="str">
        <f t="shared" si="314"/>
        <v/>
      </c>
      <c r="DQ162" s="24" t="str">
        <f t="shared" si="315"/>
        <v/>
      </c>
      <c r="DR162" s="24" t="str">
        <f t="shared" si="316"/>
        <v/>
      </c>
      <c r="DS162" s="24" t="str">
        <f t="shared" si="317"/>
        <v/>
      </c>
      <c r="DT162" s="24" t="str">
        <f t="shared" si="318"/>
        <v/>
      </c>
      <c r="DU162" s="24" t="str">
        <f t="shared" si="319"/>
        <v/>
      </c>
      <c r="DV162" s="1">
        <f t="shared" si="320"/>
        <v>1</v>
      </c>
      <c r="DW162" s="1">
        <f t="shared" si="321"/>
        <v>1</v>
      </c>
      <c r="DX162" s="24">
        <f t="shared" si="322"/>
        <v>6.3310185185218304E-6</v>
      </c>
      <c r="DY162" s="24">
        <f t="shared" si="245"/>
        <v>6.3310185185218304E-6</v>
      </c>
      <c r="DZ162" s="24">
        <f t="shared" si="323"/>
        <v>6.3310185185218304E-6</v>
      </c>
      <c r="EA162" s="24">
        <f t="shared" si="324"/>
        <v>6.3310185185218304E-6</v>
      </c>
      <c r="EB162" s="24" t="str">
        <f t="shared" si="325"/>
        <v/>
      </c>
      <c r="EE162" s="24" t="str">
        <f t="shared" si="326"/>
        <v/>
      </c>
      <c r="EF162" s="24" t="str">
        <f t="shared" si="327"/>
        <v/>
      </c>
      <c r="EG162" s="24">
        <f t="shared" si="328"/>
        <v>2.0949074074107232E-6</v>
      </c>
      <c r="EH162" s="24" t="str">
        <f t="shared" si="329"/>
        <v/>
      </c>
      <c r="EI162" s="24">
        <f t="shared" si="330"/>
        <v>4.3287037037043063E-6</v>
      </c>
      <c r="EJ162" s="24" t="str">
        <f t="shared" si="331"/>
        <v/>
      </c>
      <c r="EK162" s="24" t="str">
        <f t="shared" si="332"/>
        <v/>
      </c>
      <c r="EL162" s="24" t="str">
        <f t="shared" si="333"/>
        <v/>
      </c>
      <c r="EM162" s="24" t="str">
        <f t="shared" si="334"/>
        <v/>
      </c>
      <c r="EN162" s="24" t="str">
        <f t="shared" si="335"/>
        <v/>
      </c>
      <c r="EO162" s="24" t="str">
        <f t="shared" si="336"/>
        <v/>
      </c>
      <c r="EP162" s="24" t="str">
        <f t="shared" si="337"/>
        <v/>
      </c>
      <c r="EQ162" s="24" t="str">
        <f t="shared" si="338"/>
        <v/>
      </c>
      <c r="ER162" s="1">
        <f t="shared" si="339"/>
        <v>0</v>
      </c>
      <c r="ES162" s="1">
        <f t="shared" si="340"/>
        <v>2</v>
      </c>
      <c r="ET162" s="24">
        <f t="shared" si="341"/>
        <v>6.4236111111150296E-6</v>
      </c>
      <c r="EU162" s="24">
        <f t="shared" si="246"/>
        <v>3.2118055555575148E-6</v>
      </c>
      <c r="EV162" s="24">
        <f t="shared" si="342"/>
        <v>4.3287037037043063E-6</v>
      </c>
      <c r="EW162" s="24">
        <f t="shared" si="343"/>
        <v>2.0949074074107232E-6</v>
      </c>
      <c r="EX162" s="24">
        <f t="shared" si="344"/>
        <v>2.0949074074107232E-6</v>
      </c>
      <c r="EZ162" s="24">
        <f t="shared" si="345"/>
        <v>3.1250000000000028E-5</v>
      </c>
      <c r="FA162" s="24">
        <f t="shared" si="346"/>
        <v>3.1250000000000001E-5</v>
      </c>
      <c r="FB162" s="40">
        <f t="shared" si="347"/>
        <v>-2.3418766925686896E-15</v>
      </c>
      <c r="FD162" s="24">
        <f t="shared" si="348"/>
        <v>6.3310185185218304E-6</v>
      </c>
      <c r="FE162" s="24">
        <f t="shared" si="349"/>
        <v>2.7893518518493088E-6</v>
      </c>
      <c r="FG162" s="49">
        <f>K162</f>
        <v>1</v>
      </c>
      <c r="FH162" s="8">
        <f>C162</f>
        <v>2.7</v>
      </c>
      <c r="FI162" s="49">
        <f>L162</f>
        <v>0</v>
      </c>
      <c r="FJ162" s="49">
        <f t="shared" si="353"/>
        <v>1</v>
      </c>
      <c r="FK162" s="49">
        <f t="shared" si="353"/>
        <v>5</v>
      </c>
      <c r="FL162" s="51">
        <f t="shared" si="350"/>
        <v>0.54700000000028615</v>
      </c>
      <c r="FM162" s="49">
        <f t="shared" si="354"/>
        <v>0</v>
      </c>
      <c r="FN162" s="49">
        <f t="shared" si="354"/>
        <v>3</v>
      </c>
      <c r="FO162" s="51">
        <f t="shared" si="248"/>
        <v>1.5979999999993777</v>
      </c>
      <c r="FP162" s="51">
        <f t="shared" si="248"/>
        <v>0.53266666666645923</v>
      </c>
      <c r="FQ162" s="51">
        <f t="shared" si="248"/>
        <v>0.93799999999985006</v>
      </c>
      <c r="FR162" s="51">
        <f t="shared" si="248"/>
        <v>0.93799999999985006</v>
      </c>
      <c r="FS162" s="51">
        <f t="shared" si="248"/>
        <v>0.93799999999985006</v>
      </c>
      <c r="FT162" s="1">
        <f t="shared" si="355"/>
        <v>0</v>
      </c>
      <c r="FU162" s="1">
        <f t="shared" si="355"/>
        <v>0</v>
      </c>
      <c r="FV162" s="51">
        <f t="shared" si="251"/>
        <v>0</v>
      </c>
      <c r="FW162" s="51" t="str">
        <f t="shared" si="251"/>
        <v/>
      </c>
      <c r="FX162" s="51">
        <f t="shared" si="251"/>
        <v>0</v>
      </c>
      <c r="FY162" s="51" t="str">
        <f t="shared" si="251"/>
        <v/>
      </c>
      <c r="FZ162" s="51" t="str">
        <f t="shared" si="251"/>
        <v/>
      </c>
      <c r="GA162" s="1">
        <f t="shared" si="356"/>
        <v>1</v>
      </c>
      <c r="GB162" s="1">
        <f t="shared" si="356"/>
        <v>1</v>
      </c>
      <c r="GC162" s="51">
        <f t="shared" si="249"/>
        <v>0.54700000000028615</v>
      </c>
      <c r="GD162" s="51">
        <f t="shared" si="249"/>
        <v>0.54700000000028615</v>
      </c>
      <c r="GE162" s="51">
        <f t="shared" si="249"/>
        <v>0.54700000000028615</v>
      </c>
      <c r="GF162" s="51">
        <f t="shared" si="249"/>
        <v>0.54700000000028615</v>
      </c>
      <c r="GG162" s="51" t="str">
        <f t="shared" si="249"/>
        <v/>
      </c>
      <c r="GH162" s="1">
        <f t="shared" si="357"/>
        <v>0</v>
      </c>
      <c r="GI162" s="1">
        <f t="shared" si="357"/>
        <v>2</v>
      </c>
      <c r="GJ162" s="40">
        <f t="shared" si="250"/>
        <v>0.55500000000033856</v>
      </c>
      <c r="GK162" s="40">
        <f t="shared" si="250"/>
        <v>0.27750000000016928</v>
      </c>
      <c r="GL162" s="40">
        <f t="shared" si="250"/>
        <v>0.37400000000005207</v>
      </c>
      <c r="GM162" s="40">
        <f t="shared" si="250"/>
        <v>0.18100000000028649</v>
      </c>
      <c r="GN162" s="40">
        <f t="shared" si="250"/>
        <v>0.18100000000028649</v>
      </c>
    </row>
    <row r="163" spans="1:196" hidden="1" x14ac:dyDescent="0.25">
      <c r="N163" s="1"/>
      <c r="O163" s="42"/>
    </row>
    <row r="164" spans="1:196" hidden="1" x14ac:dyDescent="0.25"/>
    <row r="165" spans="1:196" hidden="1" x14ac:dyDescent="0.25"/>
    <row r="166" spans="1:196" hidden="1" x14ac:dyDescent="0.25"/>
    <row r="167" spans="1:196" hidden="1" x14ac:dyDescent="0.25"/>
    <row r="168" spans="1:196" hidden="1" x14ac:dyDescent="0.25"/>
    <row r="169" spans="1:196" hidden="1" x14ac:dyDescent="0.25"/>
    <row r="170" spans="1:196" hidden="1" x14ac:dyDescent="0.25"/>
    <row r="171" spans="1:196" hidden="1" x14ac:dyDescent="0.25"/>
    <row r="172" spans="1:196" hidden="1" x14ac:dyDescent="0.25"/>
    <row r="173" spans="1:196" hidden="1" x14ac:dyDescent="0.25"/>
    <row r="174" spans="1:196" hidden="1" x14ac:dyDescent="0.25"/>
    <row r="175" spans="1:196" hidden="1" x14ac:dyDescent="0.25"/>
    <row r="176" spans="1:196" hidden="1" x14ac:dyDescent="0.25"/>
    <row r="177" spans="10:35" hidden="1" x14ac:dyDescent="0.25"/>
    <row r="178" spans="10:35" hidden="1" x14ac:dyDescent="0.25"/>
    <row r="179" spans="10:35" hidden="1" x14ac:dyDescent="0.25"/>
    <row r="180" spans="10:35" hidden="1" x14ac:dyDescent="0.25"/>
    <row r="181" spans="10:35" hidden="1" x14ac:dyDescent="0.25">
      <c r="J181" s="1"/>
      <c r="K181" s="1"/>
      <c r="L181" s="1"/>
      <c r="M181" s="1"/>
      <c r="N181" s="1"/>
      <c r="O181" s="42"/>
      <c r="P181" s="3"/>
      <c r="Q181" s="3"/>
      <c r="R181" s="3"/>
      <c r="S181" s="3"/>
      <c r="T181" s="18"/>
      <c r="U181" s="3"/>
      <c r="V181" s="3"/>
      <c r="W181" s="18"/>
      <c r="X181" s="3"/>
      <c r="Y181" s="3"/>
      <c r="Z181" s="18"/>
      <c r="AA181" s="3"/>
      <c r="AB181" s="3"/>
      <c r="AC181" s="18"/>
      <c r="AD181" s="3"/>
      <c r="AE181" s="3"/>
      <c r="AF181" s="3"/>
      <c r="AG181" s="3"/>
      <c r="AH181" s="3"/>
      <c r="AI181" s="3"/>
    </row>
    <row r="182" spans="10:35" hidden="1" x14ac:dyDescent="0.25">
      <c r="J182" s="1"/>
      <c r="K182" s="1"/>
      <c r="L182" s="1"/>
      <c r="M182" s="1"/>
      <c r="N182" s="1"/>
      <c r="O182" s="42"/>
      <c r="P182" s="3"/>
      <c r="Q182" s="3"/>
      <c r="R182" s="3"/>
      <c r="S182" s="3"/>
      <c r="T182" s="18"/>
      <c r="U182" s="3"/>
      <c r="V182" s="3"/>
      <c r="W182" s="18"/>
      <c r="X182" s="3"/>
      <c r="Y182" s="3"/>
      <c r="Z182" s="18"/>
      <c r="AA182" s="3"/>
      <c r="AB182" s="3"/>
      <c r="AC182" s="18"/>
      <c r="AD182" s="3"/>
      <c r="AE182" s="3"/>
      <c r="AF182" s="3"/>
      <c r="AG182" s="3"/>
      <c r="AH182" s="3"/>
      <c r="AI182" s="3"/>
    </row>
    <row r="183" spans="10:35" hidden="1" x14ac:dyDescent="0.25">
      <c r="J183" s="1"/>
      <c r="K183" s="1"/>
      <c r="L183" s="1"/>
      <c r="M183" s="1"/>
      <c r="N183" s="1"/>
      <c r="O183" s="42"/>
      <c r="P183" s="3"/>
      <c r="Q183" s="3"/>
      <c r="R183" s="3"/>
      <c r="S183" s="3"/>
      <c r="T183" s="18"/>
      <c r="U183" s="3"/>
      <c r="V183" s="3"/>
      <c r="W183" s="18"/>
      <c r="X183" s="3"/>
      <c r="Y183" s="3"/>
      <c r="Z183" s="18"/>
      <c r="AA183" s="3"/>
      <c r="AB183" s="3"/>
      <c r="AC183" s="18"/>
      <c r="AD183" s="3"/>
      <c r="AE183" s="3"/>
      <c r="AF183" s="3"/>
      <c r="AG183" s="3"/>
      <c r="AH183" s="3"/>
      <c r="AI183" s="3"/>
    </row>
    <row r="184" spans="10:35" hidden="1" x14ac:dyDescent="0.25">
      <c r="J184" s="1"/>
      <c r="K184" s="1"/>
      <c r="L184" s="1"/>
      <c r="M184" s="1"/>
      <c r="N184" s="1"/>
      <c r="O184" s="42"/>
      <c r="P184" s="3"/>
      <c r="Q184" s="3"/>
      <c r="R184" s="3"/>
      <c r="S184" s="3"/>
      <c r="T184" s="18"/>
      <c r="U184" s="3"/>
      <c r="V184" s="3"/>
      <c r="W184" s="18"/>
      <c r="X184" s="3"/>
      <c r="Y184" s="3"/>
      <c r="Z184" s="18"/>
      <c r="AA184" s="3"/>
      <c r="AB184" s="3"/>
      <c r="AC184" s="18"/>
      <c r="AD184" s="3"/>
      <c r="AE184" s="3"/>
      <c r="AF184" s="3"/>
      <c r="AG184" s="3"/>
      <c r="AH184" s="3"/>
      <c r="AI184" s="3"/>
    </row>
    <row r="185" spans="10:35" hidden="1" x14ac:dyDescent="0.25">
      <c r="J185" s="1"/>
      <c r="K185" s="1"/>
      <c r="L185" s="1"/>
      <c r="M185" s="1"/>
      <c r="N185" s="1"/>
      <c r="O185" s="42"/>
      <c r="P185" s="3"/>
      <c r="Q185" s="3"/>
      <c r="R185" s="3"/>
      <c r="S185" s="3"/>
      <c r="T185" s="18"/>
      <c r="U185" s="3"/>
      <c r="V185" s="3"/>
      <c r="W185" s="18"/>
      <c r="X185" s="3"/>
      <c r="Y185" s="3"/>
      <c r="Z185" s="18"/>
      <c r="AA185" s="3"/>
      <c r="AB185" s="3"/>
      <c r="AC185" s="18"/>
      <c r="AD185" s="3"/>
      <c r="AE185" s="3"/>
      <c r="AF185" s="3"/>
      <c r="AG185" s="3"/>
      <c r="AH185" s="3"/>
      <c r="AI185" s="3"/>
    </row>
    <row r="186" spans="10:35" hidden="1" x14ac:dyDescent="0.25">
      <c r="J186" s="1"/>
      <c r="K186" s="1"/>
      <c r="L186" s="1"/>
      <c r="M186" s="1"/>
      <c r="N186" s="1"/>
      <c r="O186" s="42"/>
      <c r="P186" s="3"/>
      <c r="Q186" s="3"/>
      <c r="R186" s="3"/>
      <c r="S186" s="3"/>
      <c r="T186" s="18"/>
      <c r="U186" s="3"/>
      <c r="V186" s="3"/>
      <c r="W186" s="18"/>
      <c r="X186" s="3"/>
      <c r="Y186" s="3"/>
      <c r="Z186" s="18"/>
      <c r="AA186" s="3"/>
      <c r="AB186" s="3"/>
      <c r="AC186" s="18"/>
      <c r="AD186" s="3"/>
      <c r="AE186" s="3"/>
      <c r="AF186" s="3"/>
      <c r="AG186" s="3"/>
      <c r="AH186" s="3"/>
      <c r="AI186" s="3"/>
    </row>
    <row r="187" spans="10:35" hidden="1" x14ac:dyDescent="0.25">
      <c r="J187" s="1"/>
      <c r="K187" s="1"/>
      <c r="L187" s="1"/>
      <c r="M187" s="1"/>
      <c r="N187" s="1"/>
      <c r="O187" s="42"/>
      <c r="P187" s="3"/>
      <c r="Q187" s="3"/>
      <c r="R187" s="3"/>
      <c r="S187" s="3"/>
      <c r="T187" s="18"/>
      <c r="U187" s="3"/>
      <c r="V187" s="3"/>
      <c r="W187" s="18"/>
      <c r="X187" s="3"/>
      <c r="Y187" s="3"/>
      <c r="Z187" s="18"/>
      <c r="AA187" s="3"/>
      <c r="AB187" s="3"/>
      <c r="AC187" s="18"/>
      <c r="AD187" s="3"/>
      <c r="AE187" s="3"/>
      <c r="AF187" s="3"/>
      <c r="AG187" s="3"/>
      <c r="AH187" s="3"/>
      <c r="AI187" s="3"/>
    </row>
    <row r="188" spans="10:35" hidden="1" x14ac:dyDescent="0.25">
      <c r="J188" s="1"/>
      <c r="K188" s="1"/>
      <c r="L188" s="1"/>
      <c r="M188" s="1"/>
      <c r="N188" s="1"/>
      <c r="O188" s="42"/>
      <c r="P188" s="3"/>
      <c r="Q188" s="3"/>
      <c r="R188" s="3"/>
      <c r="S188" s="3"/>
      <c r="T188" s="18"/>
      <c r="U188" s="3"/>
      <c r="V188" s="3"/>
      <c r="W188" s="18"/>
      <c r="X188" s="3"/>
      <c r="Y188" s="3"/>
      <c r="Z188" s="18"/>
      <c r="AA188" s="3"/>
      <c r="AB188" s="3"/>
      <c r="AC188" s="18"/>
      <c r="AD188" s="3"/>
      <c r="AE188" s="3"/>
      <c r="AF188" s="3"/>
      <c r="AG188" s="3"/>
      <c r="AH188" s="3"/>
      <c r="AI188" s="3"/>
    </row>
    <row r="189" spans="10:35" hidden="1" x14ac:dyDescent="0.25">
      <c r="J189" s="1"/>
      <c r="K189" s="1"/>
      <c r="L189" s="1"/>
      <c r="M189" s="1"/>
      <c r="N189" s="1"/>
      <c r="O189" s="42"/>
      <c r="P189" s="3"/>
      <c r="Q189" s="3"/>
      <c r="R189" s="3"/>
      <c r="S189" s="3"/>
      <c r="T189" s="18"/>
      <c r="U189" s="3"/>
      <c r="V189" s="3"/>
      <c r="W189" s="18"/>
      <c r="X189" s="3"/>
      <c r="Y189" s="3"/>
      <c r="Z189" s="18"/>
      <c r="AA189" s="3"/>
      <c r="AB189" s="3"/>
      <c r="AC189" s="18"/>
      <c r="AD189" s="3"/>
      <c r="AE189" s="3"/>
      <c r="AF189" s="3"/>
      <c r="AG189" s="3"/>
      <c r="AH189" s="3"/>
      <c r="AI189" s="3"/>
    </row>
    <row r="190" spans="10:35" hidden="1" x14ac:dyDescent="0.25">
      <c r="J190" s="1"/>
      <c r="K190" s="1"/>
      <c r="L190" s="1"/>
      <c r="M190" s="1"/>
      <c r="N190" s="1"/>
      <c r="O190" s="42"/>
      <c r="P190" s="3"/>
      <c r="Q190" s="3"/>
      <c r="R190" s="3"/>
      <c r="S190" s="3"/>
      <c r="T190" s="18"/>
      <c r="U190" s="3"/>
      <c r="V190" s="3"/>
      <c r="W190" s="18"/>
      <c r="X190" s="3"/>
      <c r="Y190" s="3"/>
      <c r="Z190" s="18"/>
      <c r="AA190" s="3"/>
      <c r="AB190" s="3"/>
      <c r="AC190" s="18"/>
      <c r="AD190" s="3"/>
      <c r="AE190" s="3"/>
      <c r="AF190" s="3"/>
      <c r="AG190" s="3"/>
      <c r="AH190" s="3"/>
      <c r="AI190" s="3"/>
    </row>
    <row r="191" spans="10:35" hidden="1" x14ac:dyDescent="0.25">
      <c r="J191" s="1"/>
      <c r="K191" s="1"/>
      <c r="L191" s="1"/>
      <c r="M191" s="1"/>
      <c r="N191" s="1"/>
      <c r="O191" s="42"/>
      <c r="P191" s="3"/>
      <c r="Q191" s="3"/>
      <c r="R191" s="3"/>
      <c r="S191" s="3"/>
      <c r="T191" s="18"/>
      <c r="U191" s="3"/>
      <c r="V191" s="3"/>
      <c r="W191" s="18"/>
      <c r="X191" s="3"/>
      <c r="Y191" s="3"/>
      <c r="Z191" s="18"/>
      <c r="AA191" s="3"/>
      <c r="AB191" s="3"/>
      <c r="AC191" s="18"/>
      <c r="AD191" s="3"/>
      <c r="AE191" s="3"/>
      <c r="AF191" s="3"/>
      <c r="AG191" s="3"/>
      <c r="AH191" s="3"/>
      <c r="AI191" s="3"/>
    </row>
    <row r="192" spans="10:35" hidden="1" x14ac:dyDescent="0.25">
      <c r="J192" s="1"/>
      <c r="K192" s="1"/>
      <c r="L192" s="1"/>
      <c r="M192" s="1"/>
      <c r="N192" s="1"/>
      <c r="O192" s="42"/>
      <c r="P192" s="3"/>
      <c r="Q192" s="3"/>
      <c r="R192" s="3"/>
      <c r="S192" s="3"/>
      <c r="T192" s="18"/>
      <c r="U192" s="3"/>
      <c r="V192" s="3"/>
      <c r="W192" s="18"/>
      <c r="X192" s="3"/>
      <c r="Y192" s="3"/>
      <c r="Z192" s="18"/>
      <c r="AA192" s="3"/>
      <c r="AB192" s="3"/>
      <c r="AC192" s="18"/>
      <c r="AD192" s="3"/>
      <c r="AE192" s="3"/>
      <c r="AF192" s="3"/>
      <c r="AG192" s="3"/>
      <c r="AH192" s="3"/>
      <c r="AI192" s="3"/>
    </row>
    <row r="193" spans="10:35" hidden="1" x14ac:dyDescent="0.25">
      <c r="J193" s="1"/>
      <c r="K193" s="1"/>
      <c r="L193" s="1"/>
      <c r="M193" s="1"/>
      <c r="N193" s="1"/>
      <c r="O193" s="42"/>
      <c r="P193" s="3"/>
      <c r="Q193" s="3"/>
      <c r="R193" s="3"/>
      <c r="S193" s="3"/>
      <c r="T193" s="18"/>
      <c r="U193" s="3"/>
      <c r="V193" s="3"/>
      <c r="W193" s="18"/>
      <c r="X193" s="3"/>
      <c r="Y193" s="3"/>
      <c r="Z193" s="18"/>
      <c r="AA193" s="3"/>
      <c r="AB193" s="3"/>
      <c r="AC193" s="18"/>
      <c r="AD193" s="3"/>
      <c r="AE193" s="3"/>
      <c r="AF193" s="3"/>
      <c r="AG193" s="3"/>
      <c r="AH193" s="3"/>
      <c r="AI193" s="3"/>
    </row>
    <row r="194" spans="10:35" hidden="1" x14ac:dyDescent="0.25">
      <c r="J194" s="1"/>
      <c r="K194" s="1"/>
      <c r="L194" s="1"/>
      <c r="M194" s="1"/>
      <c r="N194" s="1"/>
      <c r="O194" s="42"/>
      <c r="P194" s="3"/>
      <c r="Q194" s="3"/>
      <c r="R194" s="3"/>
      <c r="S194" s="3"/>
      <c r="T194" s="18"/>
      <c r="U194" s="3"/>
      <c r="V194" s="3"/>
      <c r="W194" s="18"/>
      <c r="X194" s="3"/>
      <c r="Y194" s="3"/>
      <c r="Z194" s="18"/>
      <c r="AA194" s="3"/>
      <c r="AB194" s="3"/>
      <c r="AC194" s="18"/>
      <c r="AD194" s="3"/>
      <c r="AE194" s="3"/>
      <c r="AF194" s="3"/>
      <c r="AG194" s="3"/>
      <c r="AH194" s="3"/>
      <c r="AI194" s="3"/>
    </row>
    <row r="195" spans="10:35" hidden="1" x14ac:dyDescent="0.25">
      <c r="J195" s="1"/>
      <c r="K195" s="1"/>
      <c r="L195" s="1"/>
      <c r="M195" s="1"/>
      <c r="N195" s="1"/>
      <c r="O195" s="42"/>
      <c r="P195" s="3"/>
      <c r="Q195" s="3"/>
      <c r="R195" s="3"/>
      <c r="S195" s="3"/>
      <c r="T195" s="18"/>
      <c r="U195" s="3"/>
      <c r="V195" s="3"/>
      <c r="W195" s="18"/>
      <c r="X195" s="3"/>
      <c r="Y195" s="3"/>
      <c r="Z195" s="18"/>
      <c r="AA195" s="3"/>
      <c r="AB195" s="3"/>
      <c r="AC195" s="18"/>
      <c r="AD195" s="3"/>
      <c r="AE195" s="3"/>
      <c r="AF195" s="3"/>
      <c r="AG195" s="3"/>
      <c r="AH195" s="3"/>
      <c r="AI195" s="3"/>
    </row>
    <row r="196" spans="10:35" hidden="1" x14ac:dyDescent="0.25">
      <c r="J196" s="1"/>
      <c r="K196" s="1"/>
      <c r="L196" s="1"/>
      <c r="M196" s="1"/>
      <c r="N196" s="1"/>
      <c r="O196" s="42"/>
      <c r="P196" s="3"/>
      <c r="Q196" s="3"/>
      <c r="R196" s="3"/>
      <c r="S196" s="3"/>
      <c r="T196" s="18"/>
      <c r="U196" s="3"/>
      <c r="V196" s="3"/>
      <c r="W196" s="18"/>
      <c r="X196" s="3"/>
      <c r="Y196" s="3"/>
      <c r="Z196" s="18"/>
      <c r="AA196" s="3"/>
      <c r="AB196" s="3"/>
      <c r="AC196" s="18"/>
      <c r="AD196" s="3"/>
      <c r="AE196" s="3"/>
      <c r="AF196" s="3"/>
      <c r="AG196" s="3"/>
      <c r="AH196" s="3"/>
      <c r="AI196" s="3"/>
    </row>
    <row r="197" spans="10:35" hidden="1" x14ac:dyDescent="0.25">
      <c r="J197" s="1"/>
      <c r="K197" s="1"/>
      <c r="L197" s="1"/>
      <c r="M197" s="1"/>
      <c r="N197" s="1"/>
      <c r="O197" s="42"/>
      <c r="P197" s="3"/>
      <c r="Q197" s="3"/>
      <c r="R197" s="3"/>
      <c r="S197" s="3"/>
      <c r="T197" s="18"/>
      <c r="U197" s="3"/>
      <c r="V197" s="3"/>
      <c r="W197" s="18"/>
      <c r="X197" s="3"/>
      <c r="Y197" s="3"/>
      <c r="Z197" s="18"/>
      <c r="AA197" s="3"/>
      <c r="AB197" s="3"/>
      <c r="AC197" s="18"/>
      <c r="AD197" s="3"/>
      <c r="AE197" s="3"/>
      <c r="AF197" s="3"/>
      <c r="AG197" s="3"/>
      <c r="AH197" s="3"/>
      <c r="AI197" s="3"/>
    </row>
    <row r="198" spans="10:35" hidden="1" x14ac:dyDescent="0.25">
      <c r="J198" s="1"/>
      <c r="K198" s="1"/>
      <c r="L198" s="1"/>
      <c r="M198" s="1"/>
      <c r="N198" s="1"/>
      <c r="O198" s="42"/>
      <c r="P198" s="3"/>
      <c r="Q198" s="3"/>
      <c r="R198" s="3"/>
      <c r="S198" s="3"/>
      <c r="T198" s="18"/>
      <c r="U198" s="3"/>
      <c r="V198" s="3"/>
      <c r="W198" s="18"/>
      <c r="X198" s="3"/>
      <c r="Y198" s="3"/>
      <c r="Z198" s="18"/>
      <c r="AA198" s="3"/>
      <c r="AB198" s="3"/>
      <c r="AC198" s="18"/>
      <c r="AD198" s="3"/>
      <c r="AE198" s="3"/>
      <c r="AF198" s="3"/>
      <c r="AG198" s="3"/>
      <c r="AH198" s="3"/>
      <c r="AI198" s="3"/>
    </row>
    <row r="199" spans="10:35" hidden="1" x14ac:dyDescent="0.25">
      <c r="J199" s="1"/>
      <c r="K199" s="1"/>
      <c r="L199" s="1"/>
      <c r="M199" s="1"/>
      <c r="N199" s="1"/>
      <c r="O199" s="42"/>
      <c r="P199" s="3"/>
      <c r="Q199" s="3"/>
      <c r="R199" s="3"/>
      <c r="S199" s="3"/>
      <c r="T199" s="18"/>
      <c r="U199" s="3"/>
      <c r="V199" s="3"/>
      <c r="W199" s="18"/>
      <c r="X199" s="3"/>
      <c r="Y199" s="3"/>
      <c r="Z199" s="18"/>
      <c r="AA199" s="3"/>
      <c r="AB199" s="3"/>
      <c r="AC199" s="18"/>
      <c r="AD199" s="3"/>
      <c r="AE199" s="3"/>
      <c r="AF199" s="3"/>
      <c r="AG199" s="3"/>
      <c r="AH199" s="3"/>
      <c r="AI199" s="3"/>
    </row>
    <row r="200" spans="10:35" hidden="1" x14ac:dyDescent="0.25">
      <c r="J200" s="1"/>
      <c r="K200" s="1"/>
      <c r="L200" s="1"/>
      <c r="M200" s="1"/>
      <c r="N200" s="1"/>
      <c r="O200" s="42"/>
      <c r="P200" s="3"/>
      <c r="Q200" s="3"/>
      <c r="R200" s="3"/>
      <c r="S200" s="3"/>
      <c r="T200" s="18"/>
      <c r="U200" s="3"/>
      <c r="V200" s="3"/>
      <c r="W200" s="18"/>
      <c r="X200" s="3"/>
      <c r="Y200" s="3"/>
      <c r="Z200" s="18"/>
      <c r="AA200" s="3"/>
      <c r="AB200" s="3"/>
      <c r="AC200" s="18"/>
      <c r="AD200" s="3"/>
      <c r="AE200" s="3"/>
      <c r="AF200" s="3"/>
      <c r="AG200" s="3"/>
      <c r="AH200" s="3"/>
      <c r="AI200" s="3"/>
    </row>
    <row r="201" spans="10:35" hidden="1" x14ac:dyDescent="0.25">
      <c r="J201" s="1"/>
      <c r="K201" s="1"/>
      <c r="L201" s="1"/>
      <c r="M201" s="1"/>
      <c r="N201" s="1"/>
      <c r="O201" s="42"/>
      <c r="P201" s="3"/>
      <c r="Q201" s="3"/>
      <c r="R201" s="3"/>
      <c r="S201" s="3"/>
      <c r="T201" s="18"/>
      <c r="U201" s="3"/>
      <c r="V201" s="3"/>
      <c r="W201" s="18"/>
      <c r="X201" s="3"/>
      <c r="Y201" s="3"/>
      <c r="Z201" s="18"/>
      <c r="AA201" s="3"/>
      <c r="AB201" s="3"/>
      <c r="AC201" s="18"/>
      <c r="AD201" s="3"/>
      <c r="AE201" s="3"/>
      <c r="AF201" s="3"/>
      <c r="AG201" s="3"/>
      <c r="AH201" s="3"/>
      <c r="AI201" s="3"/>
    </row>
    <row r="202" spans="10:35" hidden="1" x14ac:dyDescent="0.25">
      <c r="J202" s="1"/>
      <c r="K202" s="1"/>
      <c r="L202" s="1"/>
      <c r="M202" s="1"/>
      <c r="N202" s="1"/>
      <c r="O202" s="42"/>
      <c r="P202" s="3"/>
      <c r="Q202" s="3"/>
      <c r="R202" s="3"/>
      <c r="S202" s="3"/>
      <c r="T202" s="18"/>
      <c r="U202" s="3"/>
      <c r="V202" s="3"/>
      <c r="W202" s="18"/>
      <c r="X202" s="3"/>
      <c r="Y202" s="3"/>
      <c r="Z202" s="18"/>
      <c r="AA202" s="3"/>
      <c r="AB202" s="3"/>
      <c r="AC202" s="18"/>
      <c r="AD202" s="3"/>
      <c r="AE202" s="3"/>
      <c r="AF202" s="3"/>
      <c r="AG202" s="3"/>
      <c r="AH202" s="3"/>
      <c r="AI202" s="3"/>
    </row>
    <row r="203" spans="10:35" hidden="1" x14ac:dyDescent="0.25">
      <c r="J203" s="1"/>
      <c r="K203" s="1"/>
      <c r="L203" s="1"/>
      <c r="M203" s="1"/>
      <c r="N203" s="1"/>
      <c r="O203" s="42"/>
      <c r="P203" s="3"/>
      <c r="Q203" s="3"/>
      <c r="R203" s="3"/>
      <c r="S203" s="3"/>
      <c r="T203" s="18"/>
      <c r="U203" s="3"/>
      <c r="V203" s="3"/>
      <c r="W203" s="18"/>
      <c r="X203" s="3"/>
      <c r="Y203" s="3"/>
      <c r="Z203" s="18"/>
      <c r="AA203" s="3"/>
      <c r="AB203" s="3"/>
      <c r="AC203" s="18"/>
      <c r="AD203" s="3"/>
      <c r="AE203" s="3"/>
      <c r="AF203" s="3"/>
      <c r="AG203" s="3"/>
      <c r="AH203" s="3"/>
      <c r="AI203" s="3"/>
    </row>
    <row r="204" spans="10:35" hidden="1" x14ac:dyDescent="0.25">
      <c r="J204" s="1"/>
      <c r="K204" s="1"/>
      <c r="L204" s="1"/>
      <c r="M204" s="1"/>
      <c r="N204" s="1"/>
      <c r="O204" s="42"/>
      <c r="P204" s="3"/>
      <c r="Q204" s="3"/>
      <c r="R204" s="3"/>
      <c r="S204" s="3"/>
      <c r="T204" s="18"/>
      <c r="U204" s="3"/>
      <c r="V204" s="3"/>
      <c r="W204" s="18"/>
      <c r="X204" s="3"/>
      <c r="Y204" s="3"/>
      <c r="Z204" s="18"/>
      <c r="AA204" s="3"/>
      <c r="AB204" s="3"/>
      <c r="AC204" s="18"/>
      <c r="AD204" s="3"/>
      <c r="AE204" s="3"/>
      <c r="AF204" s="3"/>
      <c r="AG204" s="3"/>
      <c r="AH204" s="3"/>
      <c r="AI204" s="3"/>
    </row>
    <row r="205" spans="10:35" hidden="1" x14ac:dyDescent="0.25">
      <c r="J205" s="1"/>
      <c r="K205" s="1"/>
      <c r="L205" s="1"/>
      <c r="M205" s="1"/>
      <c r="N205" s="1"/>
      <c r="O205" s="42"/>
      <c r="P205" s="3"/>
      <c r="Q205" s="3"/>
      <c r="R205" s="3"/>
      <c r="S205" s="3"/>
      <c r="T205" s="18"/>
      <c r="U205" s="3"/>
      <c r="V205" s="3"/>
      <c r="W205" s="18"/>
      <c r="X205" s="3"/>
      <c r="Y205" s="3"/>
      <c r="Z205" s="18"/>
      <c r="AA205" s="3"/>
      <c r="AB205" s="3"/>
      <c r="AC205" s="18"/>
      <c r="AD205" s="3"/>
      <c r="AE205" s="3"/>
      <c r="AF205" s="3"/>
      <c r="AG205" s="3"/>
      <c r="AH205" s="3"/>
      <c r="AI205" s="3"/>
    </row>
    <row r="206" spans="10:35" hidden="1" x14ac:dyDescent="0.25">
      <c r="J206" s="1"/>
      <c r="K206" s="1"/>
      <c r="L206" s="1"/>
      <c r="M206" s="1"/>
      <c r="N206" s="1"/>
      <c r="O206" s="42"/>
      <c r="P206" s="3"/>
      <c r="Q206" s="3"/>
      <c r="R206" s="3"/>
      <c r="S206" s="3"/>
      <c r="T206" s="18"/>
      <c r="U206" s="3"/>
      <c r="V206" s="3"/>
      <c r="W206" s="18"/>
      <c r="X206" s="3"/>
      <c r="Y206" s="3"/>
      <c r="Z206" s="18"/>
      <c r="AA206" s="3"/>
      <c r="AB206" s="3"/>
      <c r="AC206" s="18"/>
      <c r="AD206" s="3"/>
      <c r="AE206" s="3"/>
      <c r="AF206" s="3"/>
      <c r="AG206" s="3"/>
      <c r="AH206" s="3"/>
      <c r="AI206" s="3"/>
    </row>
    <row r="207" spans="10:35" hidden="1" x14ac:dyDescent="0.25">
      <c r="P207" s="3"/>
      <c r="Q207" s="3"/>
      <c r="R207" s="3"/>
      <c r="S207" s="3"/>
      <c r="T207" s="18"/>
      <c r="U207" s="3"/>
      <c r="V207" s="3"/>
      <c r="W207" s="18"/>
      <c r="X207" s="3"/>
      <c r="Y207" s="3"/>
      <c r="Z207" s="18"/>
      <c r="AA207" s="3"/>
      <c r="AB207" s="3"/>
      <c r="AC207" s="18"/>
      <c r="AD207" s="3"/>
      <c r="AE207" s="3"/>
      <c r="AF207" s="3"/>
      <c r="AG207" s="3"/>
      <c r="AH207" s="3"/>
      <c r="AI207" s="3"/>
    </row>
    <row r="208" spans="10:35" hidden="1" x14ac:dyDescent="0.25">
      <c r="P208" s="3"/>
      <c r="Q208" s="3"/>
      <c r="R208" s="3"/>
      <c r="S208" s="3"/>
      <c r="T208" s="18"/>
      <c r="U208" s="3"/>
      <c r="V208" s="3"/>
      <c r="W208" s="18"/>
      <c r="X208" s="3"/>
      <c r="Y208" s="3"/>
      <c r="Z208" s="18"/>
      <c r="AA208" s="3"/>
      <c r="AB208" s="3"/>
      <c r="AC208" s="18"/>
      <c r="AD208" s="3"/>
      <c r="AE208" s="3"/>
      <c r="AF208" s="3"/>
      <c r="AG208" s="3"/>
      <c r="AH208" s="3"/>
      <c r="AI208" s="3"/>
    </row>
    <row r="209" spans="16:35" hidden="1" x14ac:dyDescent="0.25">
      <c r="P209" s="3"/>
      <c r="Q209" s="3"/>
      <c r="R209" s="3"/>
      <c r="S209" s="3"/>
      <c r="T209" s="18"/>
      <c r="U209" s="3"/>
      <c r="V209" s="3"/>
      <c r="W209" s="18"/>
      <c r="X209" s="3"/>
      <c r="Y209" s="3"/>
      <c r="Z209" s="18"/>
      <c r="AA209" s="3"/>
      <c r="AB209" s="3"/>
      <c r="AC209" s="18"/>
      <c r="AD209" s="3"/>
      <c r="AE209" s="3"/>
      <c r="AF209" s="3"/>
      <c r="AG209" s="3"/>
      <c r="AH209" s="3"/>
      <c r="AI209" s="3"/>
    </row>
    <row r="210" spans="16:35" hidden="1" x14ac:dyDescent="0.25">
      <c r="P210" s="3"/>
      <c r="Q210" s="3"/>
      <c r="R210" s="3"/>
      <c r="S210" s="3"/>
      <c r="T210" s="18"/>
      <c r="U210" s="3"/>
      <c r="V210" s="3"/>
      <c r="W210" s="18"/>
      <c r="X210" s="3"/>
      <c r="Y210" s="3"/>
      <c r="Z210" s="18"/>
      <c r="AA210" s="3"/>
      <c r="AB210" s="3"/>
      <c r="AC210" s="18"/>
      <c r="AD210" s="3"/>
      <c r="AE210" s="3"/>
      <c r="AF210" s="3"/>
      <c r="AG210" s="3"/>
      <c r="AH210" s="3"/>
      <c r="AI210" s="3"/>
    </row>
    <row r="211" spans="16:35" hidden="1" x14ac:dyDescent="0.25">
      <c r="P211" s="3"/>
      <c r="Q211" s="3"/>
      <c r="R211" s="3"/>
      <c r="S211" s="3"/>
      <c r="T211" s="18"/>
      <c r="U211" s="3"/>
      <c r="V211" s="3"/>
      <c r="W211" s="18"/>
      <c r="X211" s="3"/>
      <c r="Y211" s="3"/>
      <c r="Z211" s="18"/>
      <c r="AA211" s="3"/>
      <c r="AB211" s="3"/>
      <c r="AC211" s="18"/>
      <c r="AD211" s="3"/>
      <c r="AE211" s="3"/>
      <c r="AF211" s="3"/>
      <c r="AG211" s="3"/>
      <c r="AH211" s="3"/>
      <c r="AI211" s="3"/>
    </row>
    <row r="212" spans="16:35" hidden="1" x14ac:dyDescent="0.25">
      <c r="P212" s="3"/>
      <c r="Q212" s="3"/>
      <c r="R212" s="3"/>
      <c r="S212" s="3"/>
      <c r="T212" s="18"/>
      <c r="U212" s="3"/>
      <c r="V212" s="3"/>
      <c r="W212" s="18"/>
      <c r="X212" s="3"/>
      <c r="Y212" s="3"/>
      <c r="Z212" s="18"/>
      <c r="AA212" s="3"/>
      <c r="AB212" s="3"/>
      <c r="AC212" s="18"/>
      <c r="AD212" s="3"/>
      <c r="AE212" s="3"/>
      <c r="AF212" s="3"/>
      <c r="AG212" s="3"/>
      <c r="AH212" s="3"/>
      <c r="AI212" s="3"/>
    </row>
    <row r="213" spans="16:35" hidden="1" x14ac:dyDescent="0.25">
      <c r="P213" s="3"/>
      <c r="Q213" s="3"/>
      <c r="R213" s="3"/>
      <c r="S213" s="3"/>
      <c r="T213" s="18"/>
      <c r="U213" s="3"/>
      <c r="V213" s="3"/>
      <c r="W213" s="18"/>
      <c r="X213" s="3"/>
      <c r="Y213" s="3"/>
      <c r="Z213" s="18"/>
      <c r="AA213" s="3"/>
      <c r="AB213" s="3"/>
      <c r="AC213" s="18"/>
      <c r="AD213" s="3"/>
      <c r="AE213" s="3"/>
      <c r="AF213" s="3"/>
      <c r="AG213" s="3"/>
      <c r="AH213" s="3"/>
      <c r="AI213" s="3"/>
    </row>
    <row r="214" spans="16:35" hidden="1" x14ac:dyDescent="0.25">
      <c r="P214" s="3"/>
      <c r="Q214" s="3"/>
      <c r="R214" s="3"/>
      <c r="S214" s="3"/>
      <c r="T214" s="18"/>
      <c r="U214" s="3"/>
      <c r="V214" s="3"/>
      <c r="W214" s="18"/>
      <c r="X214" s="3"/>
      <c r="Y214" s="3"/>
      <c r="Z214" s="18"/>
      <c r="AA214" s="3"/>
      <c r="AB214" s="3"/>
      <c r="AC214" s="18"/>
      <c r="AD214" s="3"/>
      <c r="AE214" s="3"/>
      <c r="AF214" s="3"/>
      <c r="AG214" s="3"/>
      <c r="AH214" s="3"/>
      <c r="AI214" s="3"/>
    </row>
    <row r="215" spans="16:35" hidden="1" x14ac:dyDescent="0.25">
      <c r="P215" s="3"/>
      <c r="Q215" s="3"/>
      <c r="R215" s="3"/>
      <c r="S215" s="3"/>
      <c r="T215" s="18"/>
      <c r="U215" s="3"/>
      <c r="V215" s="3"/>
      <c r="W215" s="18"/>
      <c r="X215" s="3"/>
      <c r="Y215" s="3"/>
      <c r="Z215" s="18"/>
      <c r="AA215" s="3"/>
      <c r="AB215" s="3"/>
      <c r="AC215" s="18"/>
      <c r="AD215" s="3"/>
      <c r="AE215" s="3"/>
      <c r="AF215" s="3"/>
      <c r="AG215" s="3"/>
      <c r="AH215" s="3"/>
      <c r="AI215" s="3"/>
    </row>
    <row r="216" spans="16:35" hidden="1" x14ac:dyDescent="0.25">
      <c r="P216" s="3"/>
      <c r="Q216" s="3"/>
      <c r="R216" s="3"/>
      <c r="S216" s="3"/>
      <c r="T216" s="18"/>
      <c r="U216" s="3"/>
      <c r="V216" s="3"/>
      <c r="W216" s="18"/>
      <c r="X216" s="3"/>
      <c r="Y216" s="3"/>
      <c r="Z216" s="18"/>
      <c r="AA216" s="3"/>
      <c r="AB216" s="3"/>
      <c r="AC216" s="18"/>
      <c r="AD216" s="3"/>
      <c r="AE216" s="3"/>
      <c r="AF216" s="3"/>
      <c r="AG216" s="3"/>
      <c r="AH216" s="3"/>
      <c r="AI216" s="3"/>
    </row>
    <row r="217" spans="16:35" hidden="1" x14ac:dyDescent="0.25">
      <c r="P217" s="3"/>
      <c r="Q217" s="3"/>
      <c r="R217" s="3"/>
      <c r="S217" s="3"/>
      <c r="T217" s="18"/>
      <c r="U217" s="3"/>
      <c r="V217" s="3"/>
      <c r="W217" s="18"/>
      <c r="X217" s="3"/>
      <c r="Y217" s="3"/>
      <c r="Z217" s="18"/>
      <c r="AA217" s="3"/>
      <c r="AB217" s="3"/>
      <c r="AC217" s="18"/>
      <c r="AD217" s="3"/>
      <c r="AE217" s="3"/>
      <c r="AF217" s="3"/>
      <c r="AG217" s="3"/>
      <c r="AH217" s="3"/>
      <c r="AI217" s="3"/>
    </row>
    <row r="218" spans="16:35" hidden="1" x14ac:dyDescent="0.25">
      <c r="P218" s="3"/>
      <c r="Q218" s="3"/>
      <c r="R218" s="3"/>
      <c r="S218" s="3"/>
      <c r="T218" s="18"/>
      <c r="U218" s="3"/>
      <c r="V218" s="3"/>
      <c r="W218" s="18"/>
      <c r="X218" s="3"/>
      <c r="Y218" s="3"/>
      <c r="Z218" s="18"/>
      <c r="AA218" s="3"/>
      <c r="AB218" s="3"/>
      <c r="AC218" s="18"/>
      <c r="AD218" s="3"/>
      <c r="AE218" s="3"/>
      <c r="AF218" s="3"/>
      <c r="AG218" s="3"/>
      <c r="AH218" s="3"/>
      <c r="AI218" s="3"/>
    </row>
    <row r="219" spans="16:35" hidden="1" x14ac:dyDescent="0.25">
      <c r="P219" s="3"/>
      <c r="Q219" s="3"/>
      <c r="R219" s="3"/>
      <c r="S219" s="3"/>
      <c r="T219" s="18"/>
      <c r="U219" s="3"/>
      <c r="V219" s="3"/>
      <c r="W219" s="18"/>
      <c r="X219" s="3"/>
      <c r="Y219" s="3"/>
      <c r="Z219" s="18"/>
      <c r="AA219" s="3"/>
      <c r="AB219" s="3"/>
      <c r="AC219" s="18"/>
      <c r="AD219" s="3"/>
      <c r="AE219" s="3"/>
      <c r="AF219" s="3"/>
      <c r="AG219" s="3"/>
      <c r="AH219" s="3"/>
      <c r="AI219" s="3"/>
    </row>
    <row r="220" spans="16:35" hidden="1" x14ac:dyDescent="0.25">
      <c r="P220" s="3"/>
      <c r="Q220" s="3"/>
      <c r="R220" s="3"/>
      <c r="S220" s="3"/>
      <c r="T220" s="18"/>
      <c r="U220" s="3"/>
      <c r="V220" s="3"/>
      <c r="W220" s="18"/>
      <c r="X220" s="3"/>
      <c r="Y220" s="3"/>
      <c r="Z220" s="18"/>
      <c r="AA220" s="3"/>
      <c r="AB220" s="3"/>
      <c r="AC220" s="18"/>
      <c r="AD220" s="3"/>
      <c r="AE220" s="3"/>
      <c r="AF220" s="3"/>
      <c r="AG220" s="3"/>
      <c r="AH220" s="3"/>
      <c r="AI220" s="3"/>
    </row>
    <row r="221" spans="16:35" hidden="1" x14ac:dyDescent="0.25">
      <c r="P221" s="3"/>
      <c r="Q221" s="3"/>
      <c r="R221" s="3"/>
      <c r="S221" s="3"/>
      <c r="T221" s="18"/>
      <c r="U221" s="3"/>
      <c r="V221" s="3"/>
      <c r="W221" s="18"/>
      <c r="X221" s="3"/>
      <c r="Y221" s="3"/>
      <c r="Z221" s="18"/>
      <c r="AA221" s="3"/>
      <c r="AB221" s="3"/>
      <c r="AC221" s="18"/>
      <c r="AD221" s="3"/>
      <c r="AE221" s="3"/>
      <c r="AF221" s="3"/>
      <c r="AG221" s="3"/>
      <c r="AH221" s="3"/>
      <c r="AI221" s="3"/>
    </row>
    <row r="222" spans="16:35" hidden="1" x14ac:dyDescent="0.25">
      <c r="P222" s="3"/>
      <c r="Q222" s="3"/>
      <c r="R222" s="3"/>
      <c r="S222" s="3"/>
      <c r="T222" s="18"/>
      <c r="U222" s="3"/>
      <c r="V222" s="3"/>
      <c r="W222" s="18"/>
      <c r="X222" s="3"/>
      <c r="Y222" s="3"/>
      <c r="Z222" s="18"/>
      <c r="AA222" s="3"/>
      <c r="AB222" s="3"/>
      <c r="AC222" s="18"/>
      <c r="AD222" s="3"/>
      <c r="AE222" s="3"/>
      <c r="AF222" s="3"/>
      <c r="AG222" s="3"/>
      <c r="AH222" s="3"/>
      <c r="AI222" s="3"/>
    </row>
    <row r="223" spans="16:35" hidden="1" x14ac:dyDescent="0.25">
      <c r="P223" s="3"/>
      <c r="Q223" s="3"/>
      <c r="R223" s="3"/>
      <c r="S223" s="3"/>
      <c r="T223" s="18"/>
      <c r="U223" s="3"/>
      <c r="V223" s="3"/>
      <c r="W223" s="18"/>
      <c r="X223" s="3"/>
      <c r="Y223" s="3"/>
      <c r="Z223" s="18"/>
      <c r="AA223" s="3"/>
      <c r="AB223" s="3"/>
      <c r="AC223" s="18"/>
      <c r="AD223" s="3"/>
      <c r="AE223" s="3"/>
      <c r="AF223" s="3"/>
      <c r="AG223" s="3"/>
      <c r="AH223" s="3"/>
      <c r="AI223" s="3"/>
    </row>
    <row r="224" spans="16:35" hidden="1" x14ac:dyDescent="0.25">
      <c r="P224" s="3"/>
      <c r="Q224" s="3"/>
      <c r="R224" s="3"/>
      <c r="S224" s="3"/>
      <c r="T224" s="18"/>
      <c r="U224" s="3"/>
      <c r="V224" s="3"/>
      <c r="W224" s="18"/>
      <c r="X224" s="3"/>
      <c r="Y224" s="3"/>
      <c r="Z224" s="18"/>
      <c r="AA224" s="3"/>
      <c r="AB224" s="3"/>
      <c r="AC224" s="18"/>
      <c r="AD224" s="3"/>
      <c r="AE224" s="3"/>
      <c r="AF224" s="3"/>
      <c r="AG224" s="3"/>
      <c r="AH224" s="3"/>
      <c r="AI224" s="3"/>
    </row>
    <row r="225" spans="16:35" hidden="1" x14ac:dyDescent="0.25">
      <c r="P225" s="3"/>
      <c r="Q225" s="3"/>
      <c r="R225" s="3"/>
      <c r="S225" s="3"/>
      <c r="T225" s="18"/>
      <c r="U225" s="3"/>
      <c r="V225" s="3"/>
      <c r="W225" s="18"/>
      <c r="X225" s="3"/>
      <c r="Y225" s="3"/>
      <c r="Z225" s="18"/>
      <c r="AA225" s="3"/>
      <c r="AB225" s="3"/>
      <c r="AC225" s="18"/>
      <c r="AD225" s="3"/>
      <c r="AE225" s="3"/>
      <c r="AF225" s="3"/>
      <c r="AG225" s="3"/>
      <c r="AH225" s="3"/>
      <c r="AI225" s="3"/>
    </row>
    <row r="226" spans="16:35" hidden="1" x14ac:dyDescent="0.25">
      <c r="P226" s="3"/>
      <c r="Q226" s="3"/>
      <c r="R226" s="3"/>
      <c r="S226" s="3"/>
      <c r="T226" s="18"/>
      <c r="U226" s="3"/>
      <c r="V226" s="3"/>
      <c r="W226" s="18"/>
      <c r="X226" s="3"/>
      <c r="Y226" s="3"/>
      <c r="Z226" s="18"/>
      <c r="AA226" s="3"/>
      <c r="AB226" s="3"/>
      <c r="AC226" s="18"/>
      <c r="AD226" s="3"/>
      <c r="AE226" s="3"/>
      <c r="AF226" s="3"/>
      <c r="AG226" s="3"/>
      <c r="AH226" s="3"/>
      <c r="AI226" s="3"/>
    </row>
    <row r="227" spans="16:35" hidden="1" x14ac:dyDescent="0.25">
      <c r="P227" s="3"/>
      <c r="Q227" s="3"/>
      <c r="R227" s="3"/>
      <c r="S227" s="3"/>
      <c r="T227" s="18"/>
      <c r="U227" s="3"/>
      <c r="V227" s="3"/>
      <c r="W227" s="18"/>
      <c r="X227" s="3"/>
      <c r="Y227" s="3"/>
      <c r="Z227" s="18"/>
      <c r="AA227" s="3"/>
      <c r="AB227" s="3"/>
      <c r="AC227" s="18"/>
      <c r="AD227" s="3"/>
      <c r="AE227" s="3"/>
      <c r="AF227" s="3"/>
      <c r="AG227" s="3"/>
      <c r="AH227" s="3"/>
      <c r="AI227" s="3"/>
    </row>
  </sheetData>
  <autoFilter ref="A1:GN227" xr:uid="{8D650604-6352-42A8-A164-ED1D497ABDA7}">
    <filterColumn colId="10">
      <filters>
        <filter val="0"/>
      </filters>
    </filterColumn>
  </autoFilter>
  <conditionalFormatting sqref="A3:A162">
    <cfRule type="cellIs" dxfId="10" priority="7" operator="notEqual">
      <formula>3</formula>
    </cfRule>
  </conditionalFormatting>
  <conditionalFormatting sqref="BB1:BB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B1:FB1048576">
    <cfRule type="cellIs" dxfId="9" priority="4" operator="greaterThan">
      <formula>0.5</formula>
    </cfRule>
  </conditionalFormatting>
  <conditionalFormatting sqref="FE1:FE1048576">
    <cfRule type="cellIs" dxfId="8" priority="3" operator="greaterThan">
      <formula>ABS(0.3/86400)</formula>
    </cfRule>
  </conditionalFormatting>
  <conditionalFormatting sqref="A2:XFD162">
    <cfRule type="expression" dxfId="7" priority="1">
      <formula>$J2="kein ET"</formula>
    </cfRule>
    <cfRule type="containsBlanks" dxfId="6" priority="2">
      <formula>LEN(TRIM(A2))=0</formula>
    </cfRule>
  </conditionalFormatting>
  <conditionalFormatting sqref="P3:AF162">
    <cfRule type="cellIs" dxfId="5" priority="25" operator="greaterThanOrEqual">
      <formula>$D3</formula>
    </cfRule>
    <cfRule type="cellIs" dxfId="4" priority="26" operator="greaterThanOrEqual">
      <formula>$P3+(6/86400)</formula>
    </cfRule>
    <cfRule type="expression" dxfId="3" priority="27">
      <formula>$N3="X"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26BDD-7CA1-4336-B132-0E40B1391600}">
  <dimension ref="A1:DN205"/>
  <sheetViews>
    <sheetView tabSelected="1" zoomScale="70" zoomScaleNormal="70" workbookViewId="0">
      <pane ySplit="1" topLeftCell="A2" activePane="bottomLeft" state="frozen"/>
      <selection pane="bottomLeft" activeCell="D28" sqref="D28"/>
    </sheetView>
  </sheetViews>
  <sheetFormatPr defaultColWidth="11.42578125" defaultRowHeight="15" x14ac:dyDescent="0.25"/>
  <cols>
    <col min="1" max="3" width="5.7109375" style="1" customWidth="1"/>
    <col min="4" max="6" width="23" style="2" customWidth="1"/>
    <col min="7" max="7" width="19.28515625" customWidth="1"/>
    <col min="8" max="8" width="12" customWidth="1"/>
    <col min="9" max="9" width="10.7109375" customWidth="1"/>
    <col min="10" max="11" width="11.42578125" style="1" customWidth="1"/>
    <col min="12" max="16384" width="11.42578125" style="1"/>
  </cols>
  <sheetData>
    <row r="1" spans="1:40" s="8" customFormat="1" ht="75" x14ac:dyDescent="0.25">
      <c r="A1" s="31" t="s">
        <v>340</v>
      </c>
      <c r="B1" s="8" t="s">
        <v>339</v>
      </c>
      <c r="C1" s="8" t="s">
        <v>0</v>
      </c>
      <c r="D1" s="67" t="s">
        <v>513</v>
      </c>
      <c r="E1" s="31" t="s">
        <v>514</v>
      </c>
      <c r="F1" s="31" t="s">
        <v>515</v>
      </c>
      <c r="G1" t="s">
        <v>516</v>
      </c>
      <c r="H1" t="s">
        <v>517</v>
      </c>
      <c r="I1" s="31" t="s">
        <v>518</v>
      </c>
      <c r="J1" s="33" t="s">
        <v>504</v>
      </c>
      <c r="K1" s="31" t="s">
        <v>505</v>
      </c>
      <c r="L1" s="33" t="s">
        <v>506</v>
      </c>
      <c r="M1" s="33" t="s">
        <v>507</v>
      </c>
      <c r="N1" s="50" t="s">
        <v>508</v>
      </c>
      <c r="O1" s="50" t="s">
        <v>509</v>
      </c>
      <c r="P1" s="50" t="s">
        <v>510</v>
      </c>
      <c r="Q1" s="50" t="s">
        <v>511</v>
      </c>
      <c r="R1" s="50" t="s">
        <v>512</v>
      </c>
      <c r="S1" s="50" t="s">
        <v>519</v>
      </c>
      <c r="T1" s="35" t="s">
        <v>520</v>
      </c>
      <c r="U1" s="15" t="s">
        <v>521</v>
      </c>
      <c r="V1" s="15" t="s">
        <v>522</v>
      </c>
      <c r="W1" s="15" t="s">
        <v>523</v>
      </c>
      <c r="X1" s="15" t="s">
        <v>524</v>
      </c>
      <c r="Y1" s="15" t="s">
        <v>525</v>
      </c>
      <c r="Z1" s="15" t="s">
        <v>526</v>
      </c>
      <c r="AA1" s="37" t="s">
        <v>527</v>
      </c>
      <c r="AB1" s="52" t="s">
        <v>528</v>
      </c>
      <c r="AC1" s="52" t="s">
        <v>529</v>
      </c>
      <c r="AD1" s="52" t="s">
        <v>530</v>
      </c>
      <c r="AE1" s="52" t="s">
        <v>531</v>
      </c>
      <c r="AF1" s="52" t="s">
        <v>532</v>
      </c>
      <c r="AG1" s="52" t="s">
        <v>533</v>
      </c>
      <c r="AH1" s="39" t="s">
        <v>534</v>
      </c>
      <c r="AI1" s="53" t="s">
        <v>535</v>
      </c>
      <c r="AJ1" s="53" t="s">
        <v>536</v>
      </c>
      <c r="AK1" s="53" t="s">
        <v>537</v>
      </c>
      <c r="AL1" s="53" t="s">
        <v>538</v>
      </c>
      <c r="AM1" s="53" t="s">
        <v>539</v>
      </c>
      <c r="AN1" s="53" t="s">
        <v>540</v>
      </c>
    </row>
    <row r="2" spans="1:40" x14ac:dyDescent="0.25">
      <c r="A2" s="1">
        <v>1</v>
      </c>
      <c r="B2" s="1" t="s">
        <v>288</v>
      </c>
      <c r="C2" s="1">
        <v>1</v>
      </c>
      <c r="D2" s="13"/>
      <c r="E2" s="23">
        <v>1</v>
      </c>
      <c r="F2" s="23">
        <v>0</v>
      </c>
      <c r="G2" s="10">
        <v>3</v>
      </c>
      <c r="H2">
        <v>0</v>
      </c>
      <c r="I2">
        <v>2.9166666000001134</v>
      </c>
      <c r="J2" s="1">
        <v>1</v>
      </c>
      <c r="K2" s="1">
        <v>3</v>
      </c>
      <c r="L2" s="51">
        <v>0.23999999999977373</v>
      </c>
      <c r="M2" s="49">
        <v>0</v>
      </c>
      <c r="N2" s="49">
        <v>2</v>
      </c>
      <c r="O2" s="51">
        <v>2.2966666000000524</v>
      </c>
      <c r="P2" s="51">
        <v>1.1483333000000262</v>
      </c>
      <c r="Q2" s="51">
        <v>1.7500000000000737</v>
      </c>
      <c r="R2" s="51">
        <v>1.7500000000000737</v>
      </c>
      <c r="S2" s="51">
        <v>1.7500000000000737</v>
      </c>
      <c r="T2" s="1">
        <v>0</v>
      </c>
      <c r="U2" s="1">
        <v>1</v>
      </c>
      <c r="V2" s="51">
        <v>0.38000000000039114</v>
      </c>
      <c r="W2" s="51">
        <v>0.38000000000039114</v>
      </c>
      <c r="X2" s="51">
        <v>0.38000000000039114</v>
      </c>
      <c r="Y2" s="51">
        <v>0.38000000000039114</v>
      </c>
      <c r="Z2" s="51">
        <v>0.38000000000039114</v>
      </c>
      <c r="AA2" s="1">
        <v>1</v>
      </c>
      <c r="AB2" s="1">
        <v>1</v>
      </c>
      <c r="AC2" s="51">
        <v>0.23999999999977373</v>
      </c>
      <c r="AD2" s="51">
        <v>0.23999999999977373</v>
      </c>
      <c r="AE2" s="51">
        <v>0.23999999999977373</v>
      </c>
      <c r="AF2" s="51">
        <v>0.23999999999977373</v>
      </c>
      <c r="AG2" s="51" t="s">
        <v>466</v>
      </c>
      <c r="AH2" s="1">
        <v>0</v>
      </c>
      <c r="AI2" s="1">
        <v>0</v>
      </c>
      <c r="AJ2" s="40">
        <v>0</v>
      </c>
      <c r="AK2" s="40" t="s">
        <v>466</v>
      </c>
      <c r="AL2" s="40">
        <v>0</v>
      </c>
      <c r="AM2" s="40" t="s">
        <v>466</v>
      </c>
      <c r="AN2" s="40" t="s">
        <v>466</v>
      </c>
    </row>
    <row r="3" spans="1:40" s="42" customFormat="1" x14ac:dyDescent="0.25">
      <c r="A3" s="42">
        <v>1</v>
      </c>
      <c r="B3" s="42" t="s">
        <v>288</v>
      </c>
      <c r="C3" s="42">
        <v>2</v>
      </c>
      <c r="D3" s="62"/>
      <c r="E3" s="23">
        <v>1</v>
      </c>
      <c r="F3" s="63">
        <v>1</v>
      </c>
      <c r="G3" s="30">
        <v>3</v>
      </c>
      <c r="H3" s="30">
        <v>0</v>
      </c>
      <c r="I3" s="30">
        <v>9.8333323999997226</v>
      </c>
      <c r="J3" s="42">
        <v>1</v>
      </c>
      <c r="K3" s="42">
        <v>5</v>
      </c>
      <c r="L3" s="66">
        <v>0.88000000000006962</v>
      </c>
      <c r="M3" s="64">
        <v>0</v>
      </c>
      <c r="N3" s="64">
        <v>3</v>
      </c>
      <c r="O3" s="66">
        <v>4.2099999999997024</v>
      </c>
      <c r="P3" s="66">
        <v>1.4033333333332343</v>
      </c>
      <c r="Q3" s="66">
        <v>1.5499999999999625</v>
      </c>
      <c r="R3" s="66">
        <v>1.5499999999999625</v>
      </c>
      <c r="S3" s="66">
        <v>1.5499999999999625</v>
      </c>
      <c r="T3" s="42">
        <v>0</v>
      </c>
      <c r="U3" s="42">
        <v>2</v>
      </c>
      <c r="V3" s="66">
        <v>0.91000000000026615</v>
      </c>
      <c r="W3" s="66">
        <v>0.45500000000013308</v>
      </c>
      <c r="X3" s="66">
        <v>0.59000000000026809</v>
      </c>
      <c r="Y3" s="66">
        <v>0.31999999999999806</v>
      </c>
      <c r="Z3" s="66">
        <v>0.31999999999999806</v>
      </c>
      <c r="AA3" s="42">
        <v>1</v>
      </c>
      <c r="AB3" s="42">
        <v>1</v>
      </c>
      <c r="AC3" s="66">
        <v>0.88000000000006962</v>
      </c>
      <c r="AD3" s="66">
        <v>0.88000000000006962</v>
      </c>
      <c r="AE3" s="66">
        <v>0.88000000000006962</v>
      </c>
      <c r="AF3" s="66">
        <v>0.88000000000006962</v>
      </c>
      <c r="AG3" s="66" t="s">
        <v>466</v>
      </c>
      <c r="AH3" s="42">
        <v>0</v>
      </c>
      <c r="AI3" s="42">
        <v>0</v>
      </c>
      <c r="AJ3" s="46">
        <v>0</v>
      </c>
      <c r="AK3" s="46" t="s">
        <v>466</v>
      </c>
      <c r="AL3" s="46">
        <v>0</v>
      </c>
      <c r="AM3" s="46" t="s">
        <v>466</v>
      </c>
      <c r="AN3" s="46" t="s">
        <v>466</v>
      </c>
    </row>
    <row r="4" spans="1:40" s="42" customFormat="1" x14ac:dyDescent="0.25">
      <c r="A4" s="42">
        <v>1</v>
      </c>
      <c r="B4" s="42" t="s">
        <v>288</v>
      </c>
      <c r="C4" s="42">
        <v>3</v>
      </c>
      <c r="D4" s="57"/>
      <c r="E4" s="23">
        <v>1</v>
      </c>
      <c r="F4" s="63">
        <v>1</v>
      </c>
      <c r="G4" s="30">
        <v>3</v>
      </c>
      <c r="H4" s="30">
        <v>0</v>
      </c>
      <c r="I4" s="30">
        <v>7.5666658000000755</v>
      </c>
      <c r="J4" s="42">
        <v>1</v>
      </c>
      <c r="K4" s="42">
        <v>3</v>
      </c>
      <c r="L4" s="66">
        <v>0.80000000000014504</v>
      </c>
      <c r="M4" s="64">
        <v>0</v>
      </c>
      <c r="N4" s="64">
        <v>2</v>
      </c>
      <c r="O4" s="66">
        <v>4.2099999999997024</v>
      </c>
      <c r="P4" s="66">
        <v>2.1049999999998512</v>
      </c>
      <c r="Q4" s="66">
        <v>3.589999999999538</v>
      </c>
      <c r="R4" s="66">
        <v>3.589999999999538</v>
      </c>
      <c r="S4" s="66">
        <v>3.589999999999538</v>
      </c>
      <c r="T4" s="42">
        <v>0</v>
      </c>
      <c r="U4" s="42">
        <v>1</v>
      </c>
      <c r="V4" s="66">
        <v>0.99000000000019073</v>
      </c>
      <c r="W4" s="66">
        <v>0.99000000000019073</v>
      </c>
      <c r="X4" s="66">
        <v>0.99000000000019073</v>
      </c>
      <c r="Y4" s="66">
        <v>0.99000000000019073</v>
      </c>
      <c r="Z4" s="66">
        <v>0.99000000000019073</v>
      </c>
      <c r="AA4" s="42">
        <v>1</v>
      </c>
      <c r="AB4" s="42">
        <v>1</v>
      </c>
      <c r="AC4" s="66">
        <v>0.80000000000014504</v>
      </c>
      <c r="AD4" s="66">
        <v>0.80000000000014504</v>
      </c>
      <c r="AE4" s="66">
        <v>0.80000000000014504</v>
      </c>
      <c r="AF4" s="66">
        <v>0.80000000000014504</v>
      </c>
      <c r="AG4" s="66" t="s">
        <v>466</v>
      </c>
      <c r="AH4" s="42">
        <v>0</v>
      </c>
      <c r="AI4" s="42">
        <v>0</v>
      </c>
      <c r="AJ4" s="46">
        <v>0</v>
      </c>
      <c r="AK4" s="46" t="s">
        <v>466</v>
      </c>
      <c r="AL4" s="46">
        <v>0</v>
      </c>
      <c r="AM4" s="46" t="s">
        <v>466</v>
      </c>
      <c r="AN4" s="46" t="s">
        <v>466</v>
      </c>
    </row>
    <row r="5" spans="1:40" x14ac:dyDescent="0.25">
      <c r="A5" s="1">
        <v>1</v>
      </c>
      <c r="B5" s="1" t="s">
        <v>288</v>
      </c>
      <c r="C5" s="1">
        <v>4</v>
      </c>
      <c r="D5" s="6"/>
      <c r="E5" s="23">
        <v>1</v>
      </c>
      <c r="F5" s="23">
        <v>0</v>
      </c>
      <c r="G5">
        <v>3</v>
      </c>
      <c r="H5">
        <v>0</v>
      </c>
      <c r="I5">
        <v>2.6333313000001946</v>
      </c>
      <c r="J5" s="1">
        <v>0</v>
      </c>
      <c r="K5" s="1">
        <v>5</v>
      </c>
      <c r="L5" s="51" t="s">
        <v>466</v>
      </c>
      <c r="M5" s="49">
        <v>1</v>
      </c>
      <c r="N5" s="49">
        <v>3</v>
      </c>
      <c r="O5" s="51">
        <v>1.5533313000001159</v>
      </c>
      <c r="P5" s="51">
        <v>0.51777710000003863</v>
      </c>
      <c r="Q5" s="51">
        <v>1.0499999999996845</v>
      </c>
      <c r="R5" s="51">
        <v>0.2000000000001112</v>
      </c>
      <c r="S5" s="51">
        <v>1.0499999999996845</v>
      </c>
      <c r="T5" s="1">
        <v>0</v>
      </c>
      <c r="U5" s="1">
        <v>2</v>
      </c>
      <c r="V5" s="51">
        <v>0.69000000000062345</v>
      </c>
      <c r="W5" s="51">
        <v>0.34500000000031172</v>
      </c>
      <c r="X5" s="51">
        <v>0.56000000000067107</v>
      </c>
      <c r="Y5" s="51">
        <v>0.12999999999995238</v>
      </c>
      <c r="Z5" s="51">
        <v>0.12999999999995238</v>
      </c>
      <c r="AA5" s="1">
        <v>0</v>
      </c>
      <c r="AB5" s="1">
        <v>0</v>
      </c>
      <c r="AC5" s="51">
        <v>0</v>
      </c>
      <c r="AD5" s="51" t="s">
        <v>466</v>
      </c>
      <c r="AE5" s="51">
        <v>0</v>
      </c>
      <c r="AF5" s="51" t="s">
        <v>466</v>
      </c>
      <c r="AG5" s="51" t="s">
        <v>466</v>
      </c>
      <c r="AH5" s="1">
        <v>0</v>
      </c>
      <c r="AI5" s="1">
        <v>1</v>
      </c>
      <c r="AJ5" s="40">
        <v>0.38999999999955737</v>
      </c>
      <c r="AK5" s="40">
        <v>0.38999999999955737</v>
      </c>
      <c r="AL5" s="40">
        <v>0.38999999999955737</v>
      </c>
      <c r="AM5" s="40">
        <v>0.38999999999955737</v>
      </c>
      <c r="AN5" s="40">
        <v>0.38999999999955737</v>
      </c>
    </row>
    <row r="6" spans="1:40" x14ac:dyDescent="0.25">
      <c r="A6" s="1">
        <v>1</v>
      </c>
      <c r="B6" s="1" t="s">
        <v>288</v>
      </c>
      <c r="C6" s="1">
        <v>5</v>
      </c>
      <c r="D6" s="6"/>
      <c r="E6" s="23">
        <v>1</v>
      </c>
      <c r="F6" s="23">
        <v>0</v>
      </c>
      <c r="G6">
        <v>3</v>
      </c>
      <c r="H6">
        <v>0</v>
      </c>
      <c r="I6">
        <v>3.0499886000002734</v>
      </c>
      <c r="J6" s="1">
        <v>1</v>
      </c>
      <c r="K6" s="1">
        <v>1</v>
      </c>
      <c r="L6" s="51">
        <v>0.22999999999970822</v>
      </c>
      <c r="M6" s="49">
        <v>0</v>
      </c>
      <c r="N6" s="49">
        <v>1</v>
      </c>
      <c r="O6" s="51">
        <v>2.8199886000004448</v>
      </c>
      <c r="P6" s="51">
        <v>2.8199886000004448</v>
      </c>
      <c r="Q6" s="51">
        <v>2.8199886000004448</v>
      </c>
      <c r="R6" s="51">
        <v>2.8199886000004448</v>
      </c>
      <c r="S6" s="51">
        <v>2.8199886000004448</v>
      </c>
      <c r="T6" s="1">
        <v>1</v>
      </c>
      <c r="U6" s="1">
        <v>1</v>
      </c>
      <c r="V6" s="51">
        <v>0.22999999999970822</v>
      </c>
      <c r="W6" s="51">
        <v>0.22999999999970822</v>
      </c>
      <c r="X6" s="51">
        <v>0.22999999999970822</v>
      </c>
      <c r="Y6" s="51">
        <v>0.22999999999970822</v>
      </c>
      <c r="Z6" s="51" t="s">
        <v>466</v>
      </c>
      <c r="AA6" s="1">
        <v>0</v>
      </c>
      <c r="AB6" s="1">
        <v>0</v>
      </c>
      <c r="AC6" s="51">
        <v>0</v>
      </c>
      <c r="AD6" s="51" t="s">
        <v>466</v>
      </c>
      <c r="AE6" s="51">
        <v>0</v>
      </c>
      <c r="AF6" s="51" t="s">
        <v>466</v>
      </c>
      <c r="AG6" s="51" t="s">
        <v>466</v>
      </c>
      <c r="AH6" s="1">
        <v>0</v>
      </c>
      <c r="AI6" s="1">
        <v>0</v>
      </c>
      <c r="AJ6" s="40">
        <v>0</v>
      </c>
      <c r="AK6" s="40" t="s">
        <v>466</v>
      </c>
      <c r="AL6" s="40">
        <v>0</v>
      </c>
      <c r="AM6" s="40" t="s">
        <v>466</v>
      </c>
      <c r="AN6" s="40" t="s">
        <v>466</v>
      </c>
    </row>
    <row r="7" spans="1:40" x14ac:dyDescent="0.25">
      <c r="A7" s="1">
        <v>1</v>
      </c>
      <c r="B7" s="1" t="s">
        <v>288</v>
      </c>
      <c r="C7" s="1">
        <v>6</v>
      </c>
      <c r="D7" s="6"/>
      <c r="E7" s="23">
        <v>1</v>
      </c>
      <c r="F7" s="23">
        <v>0</v>
      </c>
      <c r="G7">
        <v>3</v>
      </c>
      <c r="H7">
        <v>0</v>
      </c>
      <c r="I7">
        <v>3.249998099999968</v>
      </c>
      <c r="J7" s="1">
        <v>1</v>
      </c>
      <c r="K7" s="1">
        <v>3</v>
      </c>
      <c r="L7" s="51">
        <v>0.8199999999999763</v>
      </c>
      <c r="M7" s="49">
        <v>0</v>
      </c>
      <c r="N7" s="49">
        <v>2</v>
      </c>
      <c r="O7" s="51">
        <v>1.7299981000000852</v>
      </c>
      <c r="P7" s="51">
        <v>0.86499905000004262</v>
      </c>
      <c r="Q7" s="51">
        <v>1.3900000000001134</v>
      </c>
      <c r="R7" s="51">
        <v>1.3900000000001134</v>
      </c>
      <c r="S7" s="51">
        <v>1.3900000000001134</v>
      </c>
      <c r="T7" s="1">
        <v>0</v>
      </c>
      <c r="U7" s="1">
        <v>0</v>
      </c>
      <c r="V7" s="51">
        <v>0</v>
      </c>
      <c r="W7" s="51" t="s">
        <v>466</v>
      </c>
      <c r="X7" s="51">
        <v>0</v>
      </c>
      <c r="Y7" s="51" t="s">
        <v>466</v>
      </c>
      <c r="Z7" s="51" t="s">
        <v>466</v>
      </c>
      <c r="AA7" s="1">
        <v>1</v>
      </c>
      <c r="AB7" s="1">
        <v>1</v>
      </c>
      <c r="AC7" s="51">
        <v>0.8199999999999763</v>
      </c>
      <c r="AD7" s="51">
        <v>0.8199999999999763</v>
      </c>
      <c r="AE7" s="51">
        <v>0.8199999999999763</v>
      </c>
      <c r="AF7" s="51">
        <v>0.8199999999999763</v>
      </c>
      <c r="AG7" s="51" t="s">
        <v>466</v>
      </c>
      <c r="AH7" s="1">
        <v>0</v>
      </c>
      <c r="AI7" s="1">
        <v>1</v>
      </c>
      <c r="AJ7" s="40">
        <v>0.69999999999978968</v>
      </c>
      <c r="AK7" s="40">
        <v>0.69999999999978968</v>
      </c>
      <c r="AL7" s="40">
        <v>0.69999999999978968</v>
      </c>
      <c r="AM7" s="40">
        <v>0.69999999999978968</v>
      </c>
      <c r="AN7" s="40">
        <v>0.69999999999978968</v>
      </c>
    </row>
    <row r="8" spans="1:40" x14ac:dyDescent="0.25">
      <c r="A8" s="1">
        <v>1</v>
      </c>
      <c r="B8" s="1" t="s">
        <v>288</v>
      </c>
      <c r="C8" s="1">
        <v>7</v>
      </c>
      <c r="D8" s="6"/>
      <c r="E8" s="23">
        <v>1</v>
      </c>
      <c r="F8" s="23">
        <v>0</v>
      </c>
      <c r="G8">
        <v>3</v>
      </c>
      <c r="H8">
        <v>0</v>
      </c>
      <c r="I8">
        <v>4.2500002000001258</v>
      </c>
      <c r="J8" s="1">
        <v>1</v>
      </c>
      <c r="K8" s="1">
        <v>5</v>
      </c>
      <c r="L8" s="51">
        <v>0.91999999999943238</v>
      </c>
      <c r="M8" s="49">
        <v>0</v>
      </c>
      <c r="N8" s="49">
        <v>3</v>
      </c>
      <c r="O8" s="51">
        <v>2.6300002000010592</v>
      </c>
      <c r="P8" s="51">
        <v>0.87666673333368639</v>
      </c>
      <c r="Q8" s="51">
        <v>1.9000000000001571</v>
      </c>
      <c r="R8" s="51">
        <v>1.9000000000001571</v>
      </c>
      <c r="S8" s="51">
        <v>1.9000000000001571</v>
      </c>
      <c r="T8" s="1">
        <v>0</v>
      </c>
      <c r="U8" s="1">
        <v>1</v>
      </c>
      <c r="V8" s="51">
        <v>0.28999999999980153</v>
      </c>
      <c r="W8" s="51">
        <v>0.28999999999980153</v>
      </c>
      <c r="X8" s="51">
        <v>0.28999999999980153</v>
      </c>
      <c r="Y8" s="51">
        <v>0.28999999999980153</v>
      </c>
      <c r="Z8" s="51">
        <v>0.28999999999980153</v>
      </c>
      <c r="AA8" s="1">
        <v>1</v>
      </c>
      <c r="AB8" s="1">
        <v>1</v>
      </c>
      <c r="AC8" s="51">
        <v>0.91999999999943238</v>
      </c>
      <c r="AD8" s="51">
        <v>0.91999999999943238</v>
      </c>
      <c r="AE8" s="51">
        <v>0.91999999999943238</v>
      </c>
      <c r="AF8" s="51">
        <v>0.91999999999943238</v>
      </c>
      <c r="AG8" s="51" t="s">
        <v>466</v>
      </c>
      <c r="AH8" s="1">
        <v>0</v>
      </c>
      <c r="AI8" s="1">
        <v>1</v>
      </c>
      <c r="AJ8" s="40">
        <v>0.40999999999968839</v>
      </c>
      <c r="AK8" s="40">
        <v>0.40999999999968839</v>
      </c>
      <c r="AL8" s="40">
        <v>0.40999999999968839</v>
      </c>
      <c r="AM8" s="40">
        <v>0.40999999999968839</v>
      </c>
      <c r="AN8" s="40">
        <v>0.40999999999968839</v>
      </c>
    </row>
    <row r="9" spans="1:40" x14ac:dyDescent="0.25">
      <c r="A9" s="1">
        <v>1</v>
      </c>
      <c r="B9" s="1" t="s">
        <v>288</v>
      </c>
      <c r="C9" s="1">
        <v>8</v>
      </c>
      <c r="D9" s="6"/>
      <c r="E9" s="23">
        <v>1</v>
      </c>
      <c r="F9" s="23">
        <v>1</v>
      </c>
      <c r="G9">
        <v>3</v>
      </c>
      <c r="H9">
        <v>0</v>
      </c>
      <c r="I9">
        <v>8.3500005999999125</v>
      </c>
      <c r="J9" s="1">
        <v>1</v>
      </c>
      <c r="K9" s="1">
        <v>3</v>
      </c>
      <c r="L9" s="51">
        <v>0.88999999999983537</v>
      </c>
      <c r="M9" s="49">
        <v>0</v>
      </c>
      <c r="N9" s="49">
        <v>2</v>
      </c>
      <c r="O9" s="51">
        <v>4.2999999999999927</v>
      </c>
      <c r="P9" s="51">
        <v>2.1499999999999964</v>
      </c>
      <c r="Q9" s="51">
        <v>3.3600000000004293</v>
      </c>
      <c r="R9" s="51">
        <v>0.93999999999956341</v>
      </c>
      <c r="S9" s="51">
        <v>0.93999999999956341</v>
      </c>
      <c r="T9" s="1">
        <v>0</v>
      </c>
      <c r="U9" s="1">
        <v>1</v>
      </c>
      <c r="V9" s="51">
        <v>0.81000000000021055</v>
      </c>
      <c r="W9" s="51">
        <v>0.81000000000021055</v>
      </c>
      <c r="X9" s="51">
        <v>0.81000000000021055</v>
      </c>
      <c r="Y9" s="51">
        <v>0.81000000000021055</v>
      </c>
      <c r="Z9" s="51">
        <v>0.81000000000021055</v>
      </c>
      <c r="AA9" s="1">
        <v>1</v>
      </c>
      <c r="AB9" s="1">
        <v>1</v>
      </c>
      <c r="AC9" s="51">
        <v>0.88999999999983537</v>
      </c>
      <c r="AD9" s="51">
        <v>0.88999999999983537</v>
      </c>
      <c r="AE9" s="51">
        <v>0.88999999999983537</v>
      </c>
      <c r="AF9" s="51">
        <v>0.88999999999983537</v>
      </c>
      <c r="AG9" s="51" t="s">
        <v>466</v>
      </c>
      <c r="AH9" s="1">
        <v>0</v>
      </c>
      <c r="AI9" s="1">
        <v>0</v>
      </c>
      <c r="AJ9" s="40">
        <v>0</v>
      </c>
      <c r="AK9" s="40" t="s">
        <v>466</v>
      </c>
      <c r="AL9" s="40">
        <v>0</v>
      </c>
      <c r="AM9" s="40" t="s">
        <v>466</v>
      </c>
      <c r="AN9" s="40" t="s">
        <v>466</v>
      </c>
    </row>
    <row r="10" spans="1:40" x14ac:dyDescent="0.25">
      <c r="A10" s="1">
        <v>1</v>
      </c>
      <c r="B10" s="1" t="s">
        <v>288</v>
      </c>
      <c r="C10" s="1">
        <v>9</v>
      </c>
      <c r="D10" s="6"/>
      <c r="E10" s="23">
        <v>1</v>
      </c>
      <c r="F10" s="23">
        <v>1</v>
      </c>
      <c r="G10">
        <v>3</v>
      </c>
      <c r="H10">
        <v>0</v>
      </c>
      <c r="I10">
        <v>6.9166672000000258</v>
      </c>
      <c r="J10" s="1">
        <v>1</v>
      </c>
      <c r="K10" s="1">
        <v>7</v>
      </c>
      <c r="L10" s="51">
        <v>0.21999999999994246</v>
      </c>
      <c r="M10" s="49">
        <v>0</v>
      </c>
      <c r="N10" s="49">
        <v>4</v>
      </c>
      <c r="O10" s="51">
        <v>4.429999999999346</v>
      </c>
      <c r="P10" s="51">
        <v>1.1074999999998365</v>
      </c>
      <c r="Q10" s="51">
        <v>2.0800000000001373</v>
      </c>
      <c r="R10" s="51">
        <v>0.89999999999990088</v>
      </c>
      <c r="S10" s="51">
        <v>0.89999999999990088</v>
      </c>
      <c r="T10" s="1">
        <v>0</v>
      </c>
      <c r="U10" s="1">
        <v>3</v>
      </c>
      <c r="V10" s="51">
        <v>1.3500000000007506</v>
      </c>
      <c r="W10" s="51">
        <v>0.4500000000002502</v>
      </c>
      <c r="X10" s="51">
        <v>0.74000000000035149</v>
      </c>
      <c r="Y10" s="51">
        <v>0.48999999999991273</v>
      </c>
      <c r="Z10" s="51">
        <v>0.48999999999991273</v>
      </c>
      <c r="AA10" s="1">
        <v>1</v>
      </c>
      <c r="AB10" s="1">
        <v>1</v>
      </c>
      <c r="AC10" s="51">
        <v>0.21999999999994246</v>
      </c>
      <c r="AD10" s="51">
        <v>0.21999999999994246</v>
      </c>
      <c r="AE10" s="51">
        <v>0.21999999999994246</v>
      </c>
      <c r="AF10" s="51">
        <v>0.21999999999994246</v>
      </c>
      <c r="AG10" s="51" t="s">
        <v>466</v>
      </c>
      <c r="AH10" s="1">
        <v>0</v>
      </c>
      <c r="AI10" s="1">
        <v>0</v>
      </c>
      <c r="AJ10" s="40">
        <v>0</v>
      </c>
      <c r="AK10" s="40" t="s">
        <v>466</v>
      </c>
      <c r="AL10" s="40">
        <v>0</v>
      </c>
      <c r="AM10" s="40" t="s">
        <v>466</v>
      </c>
      <c r="AN10" s="40" t="s">
        <v>466</v>
      </c>
    </row>
    <row r="11" spans="1:40" x14ac:dyDescent="0.25">
      <c r="A11" s="1">
        <v>1</v>
      </c>
      <c r="B11" s="1" t="s">
        <v>288</v>
      </c>
      <c r="C11" s="1">
        <v>10</v>
      </c>
      <c r="D11" s="6"/>
      <c r="E11" s="23">
        <v>1</v>
      </c>
      <c r="F11" s="23">
        <v>0</v>
      </c>
      <c r="G11">
        <v>3</v>
      </c>
      <c r="H11">
        <v>0</v>
      </c>
      <c r="I11">
        <v>4.6500005999999123</v>
      </c>
      <c r="J11" s="1">
        <v>1</v>
      </c>
      <c r="K11" s="1">
        <v>3</v>
      </c>
      <c r="L11" s="51">
        <v>0.80999999999991079</v>
      </c>
      <c r="M11" s="49">
        <v>0</v>
      </c>
      <c r="N11" s="49">
        <v>2</v>
      </c>
      <c r="O11" s="51">
        <v>3.3700005999999449</v>
      </c>
      <c r="P11" s="51">
        <v>1.6850002999999725</v>
      </c>
      <c r="Q11" s="51">
        <v>2.8599999999995518</v>
      </c>
      <c r="R11" s="51">
        <v>2.8599999999995518</v>
      </c>
      <c r="S11" s="51">
        <v>2.8599999999995518</v>
      </c>
      <c r="T11" s="1">
        <v>0</v>
      </c>
      <c r="U11" s="1">
        <v>0</v>
      </c>
      <c r="V11" s="51">
        <v>0</v>
      </c>
      <c r="W11" s="51" t="s">
        <v>466</v>
      </c>
      <c r="X11" s="51">
        <v>0</v>
      </c>
      <c r="Y11" s="51" t="s">
        <v>466</v>
      </c>
      <c r="Z11" s="51" t="s">
        <v>466</v>
      </c>
      <c r="AA11" s="1">
        <v>1</v>
      </c>
      <c r="AB11" s="1">
        <v>1</v>
      </c>
      <c r="AC11" s="51">
        <v>0.80999999999991079</v>
      </c>
      <c r="AD11" s="51">
        <v>0.80999999999991079</v>
      </c>
      <c r="AE11" s="51">
        <v>0.80999999999991079</v>
      </c>
      <c r="AF11" s="51">
        <v>0.80999999999991079</v>
      </c>
      <c r="AG11" s="51" t="s">
        <v>466</v>
      </c>
      <c r="AH11" s="1">
        <v>0</v>
      </c>
      <c r="AI11" s="1">
        <v>1</v>
      </c>
      <c r="AJ11" s="40">
        <v>0.47000000000008146</v>
      </c>
      <c r="AK11" s="40">
        <v>0.47000000000008146</v>
      </c>
      <c r="AL11" s="40">
        <v>0.47000000000008146</v>
      </c>
      <c r="AM11" s="40">
        <v>0.47000000000008146</v>
      </c>
      <c r="AN11" s="40">
        <v>0.47000000000008146</v>
      </c>
    </row>
    <row r="12" spans="1:40" x14ac:dyDescent="0.25">
      <c r="A12" s="1">
        <v>1</v>
      </c>
      <c r="B12" s="1" t="s">
        <v>288</v>
      </c>
      <c r="C12" s="1">
        <v>11</v>
      </c>
      <c r="D12" s="6"/>
      <c r="E12" s="23">
        <v>1</v>
      </c>
      <c r="F12" s="23">
        <v>1</v>
      </c>
      <c r="G12">
        <v>3</v>
      </c>
      <c r="H12">
        <v>0</v>
      </c>
      <c r="I12">
        <v>7.3666602999998725</v>
      </c>
      <c r="J12" s="1">
        <v>1</v>
      </c>
      <c r="K12" s="1">
        <v>5</v>
      </c>
      <c r="L12" s="51">
        <v>0.75000000000011724</v>
      </c>
      <c r="M12" s="49">
        <v>0</v>
      </c>
      <c r="N12" s="49">
        <v>3</v>
      </c>
      <c r="O12" s="51">
        <v>3.8799999999996393</v>
      </c>
      <c r="P12" s="51">
        <v>1.2933333333332131</v>
      </c>
      <c r="Q12" s="51">
        <v>2.1299999999998653</v>
      </c>
      <c r="R12" s="51">
        <v>1.1899999999997024</v>
      </c>
      <c r="S12" s="51">
        <v>1.1899999999997024</v>
      </c>
      <c r="T12" s="1">
        <v>0</v>
      </c>
      <c r="U12" s="1">
        <v>1</v>
      </c>
      <c r="V12" s="51">
        <v>0.72999999999998622</v>
      </c>
      <c r="W12" s="51">
        <v>0.72999999999998622</v>
      </c>
      <c r="X12" s="51">
        <v>0.72999999999998622</v>
      </c>
      <c r="Y12" s="51">
        <v>0.72999999999998622</v>
      </c>
      <c r="Z12" s="51">
        <v>0.72999999999998622</v>
      </c>
      <c r="AA12" s="1">
        <v>1</v>
      </c>
      <c r="AB12" s="1">
        <v>1</v>
      </c>
      <c r="AC12" s="51">
        <v>0.75000000000011724</v>
      </c>
      <c r="AD12" s="51">
        <v>0.75000000000011724</v>
      </c>
      <c r="AE12" s="51">
        <v>0.75000000000011724</v>
      </c>
      <c r="AF12" s="51">
        <v>0.75000000000011724</v>
      </c>
      <c r="AG12" s="51" t="s">
        <v>466</v>
      </c>
      <c r="AH12" s="1">
        <v>0</v>
      </c>
      <c r="AI12" s="1">
        <v>1</v>
      </c>
      <c r="AJ12" s="40">
        <v>0.64000000000029589</v>
      </c>
      <c r="AK12" s="40">
        <v>0.64000000000029589</v>
      </c>
      <c r="AL12" s="40">
        <v>0.64000000000029589</v>
      </c>
      <c r="AM12" s="40">
        <v>0.64000000000029589</v>
      </c>
      <c r="AN12" s="40">
        <v>0.64000000000029589</v>
      </c>
    </row>
    <row r="13" spans="1:40" x14ac:dyDescent="0.25">
      <c r="A13" s="1">
        <v>1</v>
      </c>
      <c r="B13" s="1" t="s">
        <v>288</v>
      </c>
      <c r="C13" s="1">
        <v>12</v>
      </c>
      <c r="D13" s="6"/>
      <c r="E13" s="23">
        <v>1</v>
      </c>
      <c r="F13" s="23">
        <v>0</v>
      </c>
      <c r="G13">
        <v>3</v>
      </c>
      <c r="H13">
        <v>0</v>
      </c>
      <c r="I13">
        <v>3.6499987000001131</v>
      </c>
      <c r="J13" s="1">
        <v>1</v>
      </c>
      <c r="K13" s="1">
        <v>3</v>
      </c>
      <c r="L13" s="51">
        <v>0.78000000000031378</v>
      </c>
      <c r="M13" s="49">
        <v>0</v>
      </c>
      <c r="N13" s="49">
        <v>2</v>
      </c>
      <c r="O13" s="51">
        <v>2.4099987000000933</v>
      </c>
      <c r="P13" s="51">
        <v>1.2049993500000467</v>
      </c>
      <c r="Q13" s="51">
        <v>2.1899999999999586</v>
      </c>
      <c r="R13" s="51">
        <v>2.1899999999999586</v>
      </c>
      <c r="S13" s="51">
        <v>2.1899999999999586</v>
      </c>
      <c r="T13" s="1">
        <v>0</v>
      </c>
      <c r="U13" s="1">
        <v>0</v>
      </c>
      <c r="V13" s="51">
        <v>0</v>
      </c>
      <c r="W13" s="51" t="s">
        <v>466</v>
      </c>
      <c r="X13" s="51">
        <v>0</v>
      </c>
      <c r="Y13" s="51" t="s">
        <v>466</v>
      </c>
      <c r="Z13" s="51" t="s">
        <v>466</v>
      </c>
      <c r="AA13" s="1">
        <v>1</v>
      </c>
      <c r="AB13" s="1">
        <v>1</v>
      </c>
      <c r="AC13" s="51">
        <v>0.78000000000031378</v>
      </c>
      <c r="AD13" s="51">
        <v>0.78000000000031378</v>
      </c>
      <c r="AE13" s="51">
        <v>0.78000000000031378</v>
      </c>
      <c r="AF13" s="51">
        <v>0.78000000000031378</v>
      </c>
      <c r="AG13" s="51" t="s">
        <v>466</v>
      </c>
      <c r="AH13" s="1">
        <v>0</v>
      </c>
      <c r="AI13" s="1">
        <v>1</v>
      </c>
      <c r="AJ13" s="40">
        <v>0.45999999999971619</v>
      </c>
      <c r="AK13" s="40">
        <v>0.45999999999971619</v>
      </c>
      <c r="AL13" s="40">
        <v>0.45999999999971619</v>
      </c>
      <c r="AM13" s="40">
        <v>0.45999999999971619</v>
      </c>
      <c r="AN13" s="40">
        <v>0.45999999999971619</v>
      </c>
    </row>
    <row r="14" spans="1:40" x14ac:dyDescent="0.25">
      <c r="A14" s="1">
        <v>1</v>
      </c>
      <c r="B14" s="1" t="s">
        <v>288</v>
      </c>
      <c r="C14" s="1">
        <v>13</v>
      </c>
      <c r="D14" s="6"/>
      <c r="E14" s="23">
        <v>1</v>
      </c>
      <c r="F14" s="23">
        <v>0</v>
      </c>
      <c r="G14">
        <v>3</v>
      </c>
      <c r="H14">
        <v>0</v>
      </c>
      <c r="I14">
        <v>4.9499983999999237</v>
      </c>
      <c r="J14" s="1">
        <v>1</v>
      </c>
      <c r="K14" s="1">
        <v>3</v>
      </c>
      <c r="L14" s="51">
        <v>0.99000000000019073</v>
      </c>
      <c r="M14" s="49">
        <v>0</v>
      </c>
      <c r="N14" s="49">
        <v>2</v>
      </c>
      <c r="O14" s="51">
        <v>2.8399983999995881</v>
      </c>
      <c r="P14" s="51">
        <v>1.4199991999997941</v>
      </c>
      <c r="Q14" s="51">
        <v>2.1799999999998931</v>
      </c>
      <c r="R14" s="51">
        <v>2.1799999999998931</v>
      </c>
      <c r="S14" s="51">
        <v>2.1799999999998931</v>
      </c>
      <c r="T14" s="1">
        <v>0</v>
      </c>
      <c r="U14" s="1">
        <v>0</v>
      </c>
      <c r="V14" s="51">
        <v>0</v>
      </c>
      <c r="W14" s="51" t="s">
        <v>466</v>
      </c>
      <c r="X14" s="51">
        <v>0</v>
      </c>
      <c r="Y14" s="51" t="s">
        <v>466</v>
      </c>
      <c r="Z14" s="51" t="s">
        <v>466</v>
      </c>
      <c r="AA14" s="1">
        <v>1</v>
      </c>
      <c r="AB14" s="1">
        <v>1</v>
      </c>
      <c r="AC14" s="51">
        <v>0.99000000000019073</v>
      </c>
      <c r="AD14" s="51">
        <v>0.99000000000019073</v>
      </c>
      <c r="AE14" s="51">
        <v>0.99000000000019073</v>
      </c>
      <c r="AF14" s="51">
        <v>0.99000000000019073</v>
      </c>
      <c r="AG14" s="51" t="s">
        <v>466</v>
      </c>
      <c r="AH14" s="1">
        <v>0</v>
      </c>
      <c r="AI14" s="1">
        <v>1</v>
      </c>
      <c r="AJ14" s="40">
        <v>1.1200000000001431</v>
      </c>
      <c r="AK14" s="40">
        <v>1.1200000000001431</v>
      </c>
      <c r="AL14" s="40">
        <v>1.1200000000001431</v>
      </c>
      <c r="AM14" s="40">
        <v>1.1200000000001431</v>
      </c>
      <c r="AN14" s="40">
        <v>1.1200000000001431</v>
      </c>
    </row>
    <row r="15" spans="1:40" x14ac:dyDescent="0.25">
      <c r="A15" s="1">
        <v>1</v>
      </c>
      <c r="B15" s="1" t="s">
        <v>288</v>
      </c>
      <c r="C15" s="1">
        <v>14</v>
      </c>
      <c r="D15" s="6" t="s">
        <v>293</v>
      </c>
      <c r="E15" s="23">
        <v>0</v>
      </c>
      <c r="F15" s="23"/>
      <c r="G15">
        <v>3</v>
      </c>
      <c r="H15">
        <v>0</v>
      </c>
      <c r="L15" s="51"/>
      <c r="M15" s="49"/>
      <c r="N15" s="49"/>
      <c r="O15" s="51"/>
      <c r="P15" s="51"/>
      <c r="Q15" s="51"/>
      <c r="R15" s="51"/>
      <c r="S15" s="51"/>
      <c r="V15" s="51"/>
      <c r="W15" s="51"/>
      <c r="X15" s="51"/>
      <c r="Y15" s="51"/>
      <c r="Z15" s="51"/>
      <c r="AC15" s="51"/>
      <c r="AD15" s="51"/>
      <c r="AE15" s="51"/>
      <c r="AF15" s="51"/>
      <c r="AG15" s="51"/>
      <c r="AJ15" s="40"/>
      <c r="AK15" s="40"/>
      <c r="AL15" s="40"/>
      <c r="AM15" s="40"/>
      <c r="AN15" s="40"/>
    </row>
    <row r="16" spans="1:40" x14ac:dyDescent="0.25">
      <c r="A16" s="1">
        <v>1</v>
      </c>
      <c r="B16" s="1" t="s">
        <v>288</v>
      </c>
      <c r="C16" s="1">
        <v>15</v>
      </c>
      <c r="D16" s="6" t="s">
        <v>293</v>
      </c>
      <c r="E16" s="23">
        <v>0</v>
      </c>
      <c r="F16" s="23"/>
      <c r="G16">
        <v>3</v>
      </c>
      <c r="H16">
        <v>0</v>
      </c>
      <c r="L16" s="51"/>
      <c r="M16" s="49"/>
      <c r="N16" s="49"/>
      <c r="O16" s="51"/>
      <c r="P16" s="51"/>
      <c r="Q16" s="51"/>
      <c r="R16" s="51"/>
      <c r="S16" s="51"/>
      <c r="V16" s="51"/>
      <c r="W16" s="51"/>
      <c r="X16" s="51"/>
      <c r="Y16" s="51"/>
      <c r="Z16" s="51"/>
      <c r="AC16" s="51"/>
      <c r="AD16" s="51"/>
      <c r="AE16" s="51"/>
      <c r="AF16" s="51"/>
      <c r="AG16" s="51"/>
      <c r="AJ16" s="40"/>
      <c r="AK16" s="40"/>
      <c r="AL16" s="40"/>
      <c r="AM16" s="40"/>
      <c r="AN16" s="40"/>
    </row>
    <row r="17" spans="1:40" x14ac:dyDescent="0.25">
      <c r="A17" s="1">
        <v>1</v>
      </c>
      <c r="B17" s="1" t="s">
        <v>288</v>
      </c>
      <c r="C17" s="1">
        <v>16</v>
      </c>
      <c r="D17" s="6" t="s">
        <v>293</v>
      </c>
      <c r="E17" s="23">
        <v>0</v>
      </c>
      <c r="F17" s="23"/>
      <c r="G17">
        <v>3</v>
      </c>
      <c r="H17">
        <v>0</v>
      </c>
      <c r="L17" s="51"/>
      <c r="M17" s="49"/>
      <c r="N17" s="49"/>
      <c r="O17" s="51"/>
      <c r="P17" s="51"/>
      <c r="Q17" s="51"/>
      <c r="R17" s="51"/>
      <c r="S17" s="51"/>
      <c r="V17" s="51"/>
      <c r="W17" s="51"/>
      <c r="X17" s="51"/>
      <c r="Y17" s="51"/>
      <c r="Z17" s="51"/>
      <c r="AC17" s="51"/>
      <c r="AD17" s="51"/>
      <c r="AE17" s="51"/>
      <c r="AF17" s="51"/>
      <c r="AG17" s="51"/>
      <c r="AJ17" s="40"/>
      <c r="AK17" s="40"/>
      <c r="AL17" s="40"/>
      <c r="AM17" s="40"/>
      <c r="AN17" s="40"/>
    </row>
    <row r="18" spans="1:40" x14ac:dyDescent="0.25">
      <c r="A18" s="1">
        <v>1</v>
      </c>
      <c r="B18" s="1" t="s">
        <v>288</v>
      </c>
      <c r="C18" s="1">
        <v>17</v>
      </c>
      <c r="D18" s="6"/>
      <c r="E18" s="23">
        <v>1</v>
      </c>
      <c r="F18" s="23">
        <v>0</v>
      </c>
      <c r="G18">
        <v>3</v>
      </c>
      <c r="H18">
        <v>0</v>
      </c>
      <c r="I18">
        <v>2.4666650000000372</v>
      </c>
      <c r="J18" s="1">
        <v>1</v>
      </c>
      <c r="K18" s="1">
        <v>3</v>
      </c>
      <c r="L18" s="51">
        <v>0.52999999999987502</v>
      </c>
      <c r="M18" s="49">
        <v>0</v>
      </c>
      <c r="N18" s="49">
        <v>2</v>
      </c>
      <c r="O18" s="51">
        <v>1.4066650000003844</v>
      </c>
      <c r="P18" s="51">
        <v>0.70333250000019221</v>
      </c>
      <c r="Q18" s="51">
        <v>1.0899999999999466</v>
      </c>
      <c r="R18" s="51">
        <v>1.0899999999999466</v>
      </c>
      <c r="S18" s="51">
        <v>1.0899999999999466</v>
      </c>
      <c r="T18" s="1">
        <v>0</v>
      </c>
      <c r="U18" s="1">
        <v>0</v>
      </c>
      <c r="V18" s="51">
        <v>0</v>
      </c>
      <c r="W18" s="51" t="s">
        <v>466</v>
      </c>
      <c r="X18" s="51">
        <v>0</v>
      </c>
      <c r="Y18" s="51" t="s">
        <v>466</v>
      </c>
      <c r="Z18" s="51" t="s">
        <v>466</v>
      </c>
      <c r="AA18" s="1">
        <v>1</v>
      </c>
      <c r="AB18" s="1">
        <v>1</v>
      </c>
      <c r="AC18" s="51">
        <v>0.52999999999987502</v>
      </c>
      <c r="AD18" s="51">
        <v>0.52999999999987502</v>
      </c>
      <c r="AE18" s="51">
        <v>0.52999999999987502</v>
      </c>
      <c r="AF18" s="51">
        <v>0.52999999999987502</v>
      </c>
      <c r="AG18" s="51" t="s">
        <v>466</v>
      </c>
      <c r="AH18" s="1">
        <v>0</v>
      </c>
      <c r="AI18" s="1">
        <v>1</v>
      </c>
      <c r="AJ18" s="40">
        <v>0.52999999999987502</v>
      </c>
      <c r="AK18" s="40">
        <v>0.52999999999987502</v>
      </c>
      <c r="AL18" s="40">
        <v>0.52999999999987502</v>
      </c>
      <c r="AM18" s="40">
        <v>0.52999999999987502</v>
      </c>
      <c r="AN18" s="40">
        <v>0.52999999999987502</v>
      </c>
    </row>
    <row r="19" spans="1:40" x14ac:dyDescent="0.25">
      <c r="A19" s="1">
        <v>1</v>
      </c>
      <c r="B19" s="1" t="s">
        <v>288</v>
      </c>
      <c r="C19" s="1">
        <v>18</v>
      </c>
      <c r="D19" s="6"/>
      <c r="E19" s="23">
        <v>1</v>
      </c>
      <c r="F19" s="23">
        <v>0</v>
      </c>
      <c r="G19">
        <v>3</v>
      </c>
      <c r="H19">
        <v>0</v>
      </c>
      <c r="I19">
        <v>3.0999956000000237</v>
      </c>
      <c r="J19" s="1">
        <v>1</v>
      </c>
      <c r="K19" s="1">
        <v>7</v>
      </c>
      <c r="L19" s="51">
        <v>0.91199999999997949</v>
      </c>
      <c r="M19" s="49">
        <v>0</v>
      </c>
      <c r="N19" s="49">
        <v>3</v>
      </c>
      <c r="O19" s="51">
        <v>0.85800000000022525</v>
      </c>
      <c r="P19" s="51">
        <v>0.28600000000007508</v>
      </c>
      <c r="Q19" s="51">
        <v>0.65800000000041381</v>
      </c>
      <c r="R19" s="51">
        <v>0.65800000000041381</v>
      </c>
      <c r="S19" s="51">
        <v>0.65800000000041381</v>
      </c>
      <c r="T19" s="1">
        <v>0</v>
      </c>
      <c r="U19" s="1">
        <v>2</v>
      </c>
      <c r="V19" s="51">
        <v>0.58999559999960427</v>
      </c>
      <c r="W19" s="51">
        <v>0.29499779999980213</v>
      </c>
      <c r="X19" s="51">
        <v>0.53999999999994053</v>
      </c>
      <c r="Y19" s="51">
        <v>0.53999999999994053</v>
      </c>
      <c r="Z19" s="51">
        <v>0.53999999999994053</v>
      </c>
      <c r="AA19" s="1">
        <v>1</v>
      </c>
      <c r="AB19" s="1">
        <v>1</v>
      </c>
      <c r="AC19" s="51">
        <v>0.91199999999997949</v>
      </c>
      <c r="AD19" s="51">
        <v>0.91199999999997949</v>
      </c>
      <c r="AE19" s="51">
        <v>0.91199999999997949</v>
      </c>
      <c r="AF19" s="51">
        <v>0.91199999999997949</v>
      </c>
      <c r="AG19" s="51" t="s">
        <v>466</v>
      </c>
      <c r="AH19" s="1">
        <v>0</v>
      </c>
      <c r="AI19" s="1">
        <v>2</v>
      </c>
      <c r="AJ19" s="40">
        <v>0.74000000000035149</v>
      </c>
      <c r="AK19" s="40">
        <v>0.37000000000017574</v>
      </c>
      <c r="AL19" s="40">
        <v>0.53999999999994053</v>
      </c>
      <c r="AM19" s="40">
        <v>0.53999999999994053</v>
      </c>
      <c r="AN19" s="40">
        <v>0.53999999999994053</v>
      </c>
    </row>
    <row r="20" spans="1:40" x14ac:dyDescent="0.25">
      <c r="A20" s="1">
        <v>1</v>
      </c>
      <c r="B20" s="1" t="s">
        <v>288</v>
      </c>
      <c r="C20" s="1">
        <v>19</v>
      </c>
      <c r="D20" s="6"/>
      <c r="E20" s="23">
        <v>1</v>
      </c>
      <c r="F20" s="23">
        <v>1</v>
      </c>
      <c r="G20">
        <v>3</v>
      </c>
      <c r="H20">
        <v>0</v>
      </c>
      <c r="I20">
        <v>7.6666692000003529</v>
      </c>
      <c r="J20" s="1">
        <v>1</v>
      </c>
      <c r="K20" s="1">
        <v>3</v>
      </c>
      <c r="L20" s="51">
        <v>0.47000000000038122</v>
      </c>
      <c r="M20" s="49">
        <v>0</v>
      </c>
      <c r="N20" s="49">
        <v>2</v>
      </c>
      <c r="O20" s="51">
        <v>4.0799999999997505</v>
      </c>
      <c r="P20" s="51">
        <v>2.0399999999998752</v>
      </c>
      <c r="Q20" s="51">
        <v>3.3800000000002606</v>
      </c>
      <c r="R20" s="51">
        <v>3.3800000000002606</v>
      </c>
      <c r="S20" s="51">
        <v>3.3800000000002606</v>
      </c>
      <c r="T20" s="1">
        <v>0</v>
      </c>
      <c r="U20" s="1">
        <v>1</v>
      </c>
      <c r="V20" s="51">
        <v>1.4499999999999069</v>
      </c>
      <c r="W20" s="51">
        <v>1.4499999999999069</v>
      </c>
      <c r="X20" s="51">
        <v>1.4499999999999069</v>
      </c>
      <c r="Y20" s="51">
        <v>1.4499999999999069</v>
      </c>
      <c r="Z20" s="51">
        <v>1.4499999999999069</v>
      </c>
      <c r="AA20" s="1">
        <v>1</v>
      </c>
      <c r="AB20" s="1">
        <v>1</v>
      </c>
      <c r="AC20" s="51">
        <v>0.47000000000038122</v>
      </c>
      <c r="AD20" s="51">
        <v>0.47000000000038122</v>
      </c>
      <c r="AE20" s="51">
        <v>0.47000000000038122</v>
      </c>
      <c r="AF20" s="51">
        <v>0.47000000000038122</v>
      </c>
      <c r="AG20" s="51" t="s">
        <v>466</v>
      </c>
      <c r="AH20" s="1">
        <v>0</v>
      </c>
      <c r="AI20" s="1">
        <v>0</v>
      </c>
      <c r="AJ20" s="40">
        <v>0</v>
      </c>
      <c r="AK20" s="40" t="s">
        <v>466</v>
      </c>
      <c r="AL20" s="40">
        <v>0</v>
      </c>
      <c r="AM20" s="40" t="s">
        <v>466</v>
      </c>
      <c r="AN20" s="40" t="s">
        <v>466</v>
      </c>
    </row>
    <row r="21" spans="1:40" x14ac:dyDescent="0.25">
      <c r="A21" s="1">
        <v>1</v>
      </c>
      <c r="B21" s="1" t="s">
        <v>288</v>
      </c>
      <c r="C21" s="1">
        <v>20</v>
      </c>
      <c r="D21" s="6"/>
      <c r="E21" s="23">
        <v>1</v>
      </c>
      <c r="F21" s="23">
        <v>0</v>
      </c>
      <c r="G21">
        <v>3</v>
      </c>
      <c r="H21">
        <v>0</v>
      </c>
      <c r="I21">
        <v>1.8500015000002459</v>
      </c>
      <c r="J21" s="1">
        <v>1</v>
      </c>
      <c r="K21" s="1">
        <v>2</v>
      </c>
      <c r="L21" s="51">
        <v>0.63000000000023038</v>
      </c>
      <c r="M21" s="49">
        <v>0</v>
      </c>
      <c r="N21" s="49">
        <v>1</v>
      </c>
      <c r="O21" s="51">
        <v>1.0199999999997877</v>
      </c>
      <c r="P21" s="51">
        <v>1.0199999999997877</v>
      </c>
      <c r="Q21" s="51">
        <v>1.0199999999997877</v>
      </c>
      <c r="R21" s="51">
        <v>1.0199999999997877</v>
      </c>
      <c r="S21" s="51">
        <v>1.0199999999997877</v>
      </c>
      <c r="T21" s="1">
        <v>0</v>
      </c>
      <c r="U21" s="1">
        <v>1</v>
      </c>
      <c r="V21" s="51">
        <v>0.20000150000023531</v>
      </c>
      <c r="W21" s="51">
        <v>0.20000150000023531</v>
      </c>
      <c r="X21" s="51">
        <v>0.20000150000023531</v>
      </c>
      <c r="Y21" s="51">
        <v>0.20000150000023531</v>
      </c>
      <c r="Z21" s="51">
        <v>0.20000150000023531</v>
      </c>
      <c r="AA21" s="1">
        <v>1</v>
      </c>
      <c r="AB21" s="1">
        <v>1</v>
      </c>
      <c r="AC21" s="51">
        <v>0.63000000000023038</v>
      </c>
      <c r="AD21" s="51">
        <v>0.63000000000023038</v>
      </c>
      <c r="AE21" s="51">
        <v>0.63000000000023038</v>
      </c>
      <c r="AF21" s="51">
        <v>0.63000000000023038</v>
      </c>
      <c r="AG21" s="51" t="s">
        <v>466</v>
      </c>
      <c r="AH21" s="1">
        <v>0</v>
      </c>
      <c r="AI21" s="1">
        <v>0</v>
      </c>
      <c r="AJ21" s="40">
        <v>0</v>
      </c>
      <c r="AK21" s="40" t="s">
        <v>466</v>
      </c>
      <c r="AL21" s="40">
        <v>0</v>
      </c>
      <c r="AM21" s="40" t="s">
        <v>466</v>
      </c>
      <c r="AN21" s="40" t="s">
        <v>466</v>
      </c>
    </row>
    <row r="22" spans="1:40" x14ac:dyDescent="0.25">
      <c r="A22" s="1">
        <v>1</v>
      </c>
      <c r="B22" s="1" t="s">
        <v>288</v>
      </c>
      <c r="C22" s="1">
        <v>21</v>
      </c>
      <c r="D22" s="6"/>
      <c r="E22" s="23">
        <v>1</v>
      </c>
      <c r="F22" s="23">
        <v>0</v>
      </c>
      <c r="G22">
        <v>3</v>
      </c>
      <c r="H22">
        <v>0</v>
      </c>
      <c r="I22">
        <v>3.2166672000000252</v>
      </c>
      <c r="J22" s="1">
        <v>1</v>
      </c>
      <c r="K22" s="1">
        <v>4</v>
      </c>
      <c r="L22" s="51">
        <v>0.62000000000016486</v>
      </c>
      <c r="M22" s="49">
        <v>0</v>
      </c>
      <c r="N22" s="49">
        <v>2</v>
      </c>
      <c r="O22" s="51">
        <v>1.9966671999999352</v>
      </c>
      <c r="P22" s="51">
        <v>0.99833359999996762</v>
      </c>
      <c r="Q22" s="51">
        <v>1.7099999999998117</v>
      </c>
      <c r="R22" s="51">
        <v>1.7099999999998117</v>
      </c>
      <c r="S22" s="51">
        <v>1.7099999999998117</v>
      </c>
      <c r="T22" s="1">
        <v>0</v>
      </c>
      <c r="U22" s="1">
        <v>1</v>
      </c>
      <c r="V22" s="51">
        <v>0.19000000000004569</v>
      </c>
      <c r="W22" s="51">
        <v>0.19000000000004569</v>
      </c>
      <c r="X22" s="51">
        <v>0.19000000000004569</v>
      </c>
      <c r="Y22" s="51">
        <v>0.19000000000004569</v>
      </c>
      <c r="Z22" s="51">
        <v>0.19000000000004569</v>
      </c>
      <c r="AA22" s="1">
        <v>1</v>
      </c>
      <c r="AB22" s="1">
        <v>1</v>
      </c>
      <c r="AC22" s="51">
        <v>0.62000000000016486</v>
      </c>
      <c r="AD22" s="51">
        <v>0.62000000000016486</v>
      </c>
      <c r="AE22" s="51">
        <v>0.62000000000016486</v>
      </c>
      <c r="AF22" s="51">
        <v>0.62000000000016486</v>
      </c>
      <c r="AG22" s="51" t="s">
        <v>466</v>
      </c>
      <c r="AH22" s="1">
        <v>0</v>
      </c>
      <c r="AI22" s="1">
        <v>1</v>
      </c>
      <c r="AJ22" s="40">
        <v>0.40999999999998815</v>
      </c>
      <c r="AK22" s="40">
        <v>0.40999999999998815</v>
      </c>
      <c r="AL22" s="40">
        <v>0.40999999999998815</v>
      </c>
      <c r="AM22" s="40">
        <v>0.40999999999998815</v>
      </c>
      <c r="AN22" s="40">
        <v>0.40999999999998815</v>
      </c>
    </row>
    <row r="23" spans="1:40" x14ac:dyDescent="0.25">
      <c r="A23" s="1">
        <v>1</v>
      </c>
      <c r="B23" s="1" t="s">
        <v>288</v>
      </c>
      <c r="C23" s="1">
        <v>22</v>
      </c>
      <c r="D23" s="6"/>
      <c r="E23" s="23">
        <v>1</v>
      </c>
      <c r="F23" s="23">
        <v>0</v>
      </c>
      <c r="G23">
        <v>3</v>
      </c>
      <c r="H23">
        <v>0</v>
      </c>
      <c r="I23">
        <v>2.6833316999999806</v>
      </c>
      <c r="J23" s="1">
        <v>1</v>
      </c>
      <c r="K23" s="1">
        <v>3</v>
      </c>
      <c r="L23" s="51">
        <v>0.34000000000012909</v>
      </c>
      <c r="M23" s="49">
        <v>0</v>
      </c>
      <c r="N23" s="49">
        <v>2</v>
      </c>
      <c r="O23" s="51">
        <v>1.7633317000003257</v>
      </c>
      <c r="P23" s="51">
        <v>0.88166585000016284</v>
      </c>
      <c r="Q23" s="51">
        <v>1.3400000000000856</v>
      </c>
      <c r="R23" s="51">
        <v>1.3400000000000856</v>
      </c>
      <c r="S23" s="51">
        <v>1.3400000000000856</v>
      </c>
      <c r="T23" s="1">
        <v>0</v>
      </c>
      <c r="U23" s="1">
        <v>0</v>
      </c>
      <c r="V23" s="51">
        <v>0</v>
      </c>
      <c r="W23" s="51" t="s">
        <v>466</v>
      </c>
      <c r="X23" s="51">
        <v>0</v>
      </c>
      <c r="Y23" s="51" t="s">
        <v>466</v>
      </c>
      <c r="Z23" s="51" t="s">
        <v>466</v>
      </c>
      <c r="AA23" s="1">
        <v>1</v>
      </c>
      <c r="AB23" s="1">
        <v>1</v>
      </c>
      <c r="AC23" s="51">
        <v>0.34000000000012909</v>
      </c>
      <c r="AD23" s="51">
        <v>0.34000000000012909</v>
      </c>
      <c r="AE23" s="51">
        <v>0.34000000000012909</v>
      </c>
      <c r="AF23" s="51">
        <v>0.34000000000012909</v>
      </c>
      <c r="AG23" s="51" t="s">
        <v>466</v>
      </c>
      <c r="AH23" s="1">
        <v>0</v>
      </c>
      <c r="AI23" s="1">
        <v>1</v>
      </c>
      <c r="AJ23" s="40">
        <v>0.57999999999960306</v>
      </c>
      <c r="AK23" s="40">
        <v>0.57999999999960306</v>
      </c>
      <c r="AL23" s="40">
        <v>0.57999999999960306</v>
      </c>
      <c r="AM23" s="40">
        <v>0.57999999999960306</v>
      </c>
      <c r="AN23" s="40">
        <v>0.57999999999960306</v>
      </c>
    </row>
    <row r="24" spans="1:40" x14ac:dyDescent="0.25">
      <c r="A24" s="1">
        <v>1</v>
      </c>
      <c r="B24" s="1" t="s">
        <v>288</v>
      </c>
      <c r="C24" s="1">
        <v>23</v>
      </c>
      <c r="D24" s="6"/>
      <c r="E24" s="23">
        <v>1</v>
      </c>
      <c r="F24" s="23">
        <v>0</v>
      </c>
      <c r="G24">
        <v>3</v>
      </c>
      <c r="H24">
        <v>0</v>
      </c>
      <c r="I24">
        <v>2.2166665999998805</v>
      </c>
      <c r="J24" s="1">
        <v>1</v>
      </c>
      <c r="K24" s="1">
        <v>3</v>
      </c>
      <c r="L24" s="51">
        <v>0.69000000000032369</v>
      </c>
      <c r="M24" s="49">
        <v>0</v>
      </c>
      <c r="N24" s="49">
        <v>1</v>
      </c>
      <c r="O24" s="51">
        <v>0.79999999999984528</v>
      </c>
      <c r="P24" s="51">
        <v>0.79999999999984528</v>
      </c>
      <c r="Q24" s="51">
        <v>0.79999999999984528</v>
      </c>
      <c r="R24" s="51">
        <v>0.79999999999984528</v>
      </c>
      <c r="S24" s="51">
        <v>0.79999999999984528</v>
      </c>
      <c r="T24" s="1">
        <v>0</v>
      </c>
      <c r="U24" s="1">
        <v>1</v>
      </c>
      <c r="V24" s="51">
        <v>0.14666659999975629</v>
      </c>
      <c r="W24" s="51">
        <v>0.14666659999975629</v>
      </c>
      <c r="X24" s="51">
        <v>0.14666659999975629</v>
      </c>
      <c r="Y24" s="51">
        <v>0.14666659999975629</v>
      </c>
      <c r="Z24" s="51">
        <v>0.14666659999975629</v>
      </c>
      <c r="AA24" s="1">
        <v>1</v>
      </c>
      <c r="AB24" s="1">
        <v>1</v>
      </c>
      <c r="AC24" s="51">
        <v>0.69000000000032369</v>
      </c>
      <c r="AD24" s="51">
        <v>0.69000000000032369</v>
      </c>
      <c r="AE24" s="51">
        <v>0.69000000000032369</v>
      </c>
      <c r="AF24" s="51">
        <v>0.69000000000032369</v>
      </c>
      <c r="AG24" s="51" t="s">
        <v>466</v>
      </c>
      <c r="AH24" s="1">
        <v>0</v>
      </c>
      <c r="AI24" s="1">
        <v>1</v>
      </c>
      <c r="AJ24" s="40">
        <v>0.57999999999990282</v>
      </c>
      <c r="AK24" s="40">
        <v>0.57999999999990282</v>
      </c>
      <c r="AL24" s="40">
        <v>0.57999999999990282</v>
      </c>
      <c r="AM24" s="40">
        <v>0.57999999999990282</v>
      </c>
      <c r="AN24" s="40">
        <v>0.57999999999990282</v>
      </c>
    </row>
    <row r="25" spans="1:40" x14ac:dyDescent="0.25">
      <c r="A25" s="1">
        <v>1</v>
      </c>
      <c r="B25" s="1" t="s">
        <v>288</v>
      </c>
      <c r="C25" s="1">
        <v>24</v>
      </c>
      <c r="D25" s="6"/>
      <c r="E25" s="23">
        <v>1</v>
      </c>
      <c r="F25" s="23">
        <v>1</v>
      </c>
      <c r="G25">
        <v>3</v>
      </c>
      <c r="H25">
        <v>0</v>
      </c>
      <c r="I25">
        <v>9.1333310000002381</v>
      </c>
      <c r="J25" s="1">
        <v>1</v>
      </c>
      <c r="K25" s="1">
        <v>6</v>
      </c>
      <c r="L25" s="51">
        <v>0.50999999999974399</v>
      </c>
      <c r="M25" s="49">
        <v>0</v>
      </c>
      <c r="N25" s="49">
        <v>3</v>
      </c>
      <c r="O25" s="51">
        <v>3.8300000000008105</v>
      </c>
      <c r="P25" s="51">
        <v>1.2766666666669368</v>
      </c>
      <c r="Q25" s="51">
        <v>2.3499999999998078</v>
      </c>
      <c r="R25" s="51">
        <v>2.3499999999998078</v>
      </c>
      <c r="S25" s="51">
        <v>2.3499999999998078</v>
      </c>
      <c r="T25" s="1">
        <v>0</v>
      </c>
      <c r="U25" s="1">
        <v>2</v>
      </c>
      <c r="V25" s="51">
        <v>1.249999999999496</v>
      </c>
      <c r="W25" s="51">
        <v>0.62499999999974798</v>
      </c>
      <c r="X25" s="51">
        <v>0.79999999999954552</v>
      </c>
      <c r="Y25" s="51">
        <v>0.44999999999995044</v>
      </c>
      <c r="Z25" s="51">
        <v>0.44999999999995044</v>
      </c>
      <c r="AA25" s="1">
        <v>1</v>
      </c>
      <c r="AB25" s="1">
        <v>2</v>
      </c>
      <c r="AC25" s="51">
        <v>0.91999999999973214</v>
      </c>
      <c r="AD25" s="51">
        <v>0.45999999999986607</v>
      </c>
      <c r="AE25" s="51">
        <v>0.50999999999974399</v>
      </c>
      <c r="AF25" s="51">
        <v>0.50999999999974399</v>
      </c>
      <c r="AG25" s="51">
        <v>0.40999999999998815</v>
      </c>
      <c r="AH25" s="1">
        <v>0</v>
      </c>
      <c r="AI25" s="1">
        <v>0</v>
      </c>
      <c r="AJ25" s="40">
        <v>0</v>
      </c>
      <c r="AK25" s="40" t="s">
        <v>466</v>
      </c>
      <c r="AL25" s="40">
        <v>0</v>
      </c>
      <c r="AM25" s="40" t="s">
        <v>466</v>
      </c>
      <c r="AN25" s="40" t="s">
        <v>466</v>
      </c>
    </row>
    <row r="26" spans="1:40" x14ac:dyDescent="0.25">
      <c r="A26" s="1">
        <v>1</v>
      </c>
      <c r="B26" s="1" t="s">
        <v>288</v>
      </c>
      <c r="C26" s="1">
        <v>25</v>
      </c>
      <c r="D26" s="6"/>
      <c r="E26" s="23">
        <v>1</v>
      </c>
      <c r="F26" s="23">
        <v>1</v>
      </c>
      <c r="G26">
        <v>3</v>
      </c>
      <c r="H26">
        <v>0</v>
      </c>
      <c r="I26">
        <v>7.4333352999999187</v>
      </c>
      <c r="J26" s="1">
        <v>1</v>
      </c>
      <c r="K26" s="1">
        <v>5</v>
      </c>
      <c r="L26" s="51">
        <v>7.9999999999624816E-2</v>
      </c>
      <c r="M26" s="49">
        <v>0</v>
      </c>
      <c r="N26" s="49">
        <v>3</v>
      </c>
      <c r="O26" s="51">
        <v>5.1899999999998281</v>
      </c>
      <c r="P26" s="51">
        <v>1.7299999999999427</v>
      </c>
      <c r="Q26" s="51">
        <v>3.030000000000066</v>
      </c>
      <c r="R26" s="51">
        <v>8.9999999999990088E-2</v>
      </c>
      <c r="S26" s="51">
        <v>8.9999999999990088E-2</v>
      </c>
      <c r="T26" s="1">
        <v>0</v>
      </c>
      <c r="U26" s="1">
        <v>1</v>
      </c>
      <c r="V26" s="51">
        <v>0.34000000000042885</v>
      </c>
      <c r="W26" s="51">
        <v>0.34000000000042885</v>
      </c>
      <c r="X26" s="51">
        <v>0.34000000000042885</v>
      </c>
      <c r="Y26" s="51">
        <v>0.34000000000042885</v>
      </c>
      <c r="Z26" s="51">
        <v>0.34000000000042885</v>
      </c>
      <c r="AA26" s="1">
        <v>1</v>
      </c>
      <c r="AB26" s="1">
        <v>2</v>
      </c>
      <c r="AC26" s="51">
        <v>0.4699999999997817</v>
      </c>
      <c r="AD26" s="51">
        <v>0.23499999999989085</v>
      </c>
      <c r="AE26" s="51">
        <v>0.39000000000015689</v>
      </c>
      <c r="AF26" s="51">
        <v>7.9999999999624816E-2</v>
      </c>
      <c r="AG26" s="51">
        <v>0.39000000000015689</v>
      </c>
      <c r="AH26" s="1">
        <v>0</v>
      </c>
      <c r="AI26" s="1">
        <v>0</v>
      </c>
      <c r="AJ26" s="40">
        <v>0</v>
      </c>
      <c r="AK26" s="40" t="s">
        <v>466</v>
      </c>
      <c r="AL26" s="40">
        <v>0</v>
      </c>
      <c r="AM26" s="40" t="s">
        <v>466</v>
      </c>
      <c r="AN26" s="40" t="s">
        <v>466</v>
      </c>
    </row>
    <row r="27" spans="1:40" x14ac:dyDescent="0.25">
      <c r="A27" s="1">
        <v>1</v>
      </c>
      <c r="B27" s="1" t="s">
        <v>288</v>
      </c>
      <c r="C27" s="1">
        <v>26</v>
      </c>
      <c r="D27" s="6" t="s">
        <v>293</v>
      </c>
      <c r="E27" s="23">
        <v>0</v>
      </c>
      <c r="F27" s="23"/>
      <c r="G27">
        <v>3</v>
      </c>
      <c r="H27">
        <v>0</v>
      </c>
      <c r="L27" s="51"/>
      <c r="M27" s="49"/>
      <c r="N27" s="49"/>
      <c r="O27" s="51"/>
      <c r="P27" s="51"/>
      <c r="Q27" s="51"/>
      <c r="R27" s="51"/>
      <c r="S27" s="51"/>
      <c r="V27" s="51"/>
      <c r="W27" s="51"/>
      <c r="X27" s="51"/>
      <c r="Y27" s="51"/>
      <c r="Z27" s="51"/>
      <c r="AC27" s="51"/>
      <c r="AD27" s="51"/>
      <c r="AE27" s="51"/>
      <c r="AF27" s="51"/>
      <c r="AG27" s="51"/>
      <c r="AJ27" s="40"/>
      <c r="AK27" s="40"/>
      <c r="AL27" s="40"/>
      <c r="AM27" s="40"/>
      <c r="AN27" s="40"/>
    </row>
    <row r="28" spans="1:40" x14ac:dyDescent="0.25">
      <c r="A28" s="1">
        <v>1</v>
      </c>
      <c r="B28" s="1" t="s">
        <v>283</v>
      </c>
      <c r="C28" s="1">
        <v>51</v>
      </c>
      <c r="D28" s="6" t="s">
        <v>348</v>
      </c>
      <c r="E28" s="23">
        <v>1</v>
      </c>
      <c r="F28" s="23">
        <v>1</v>
      </c>
      <c r="G28">
        <v>3</v>
      </c>
      <c r="H28">
        <v>0</v>
      </c>
      <c r="I28">
        <v>8.2999947000001555</v>
      </c>
      <c r="J28" s="1">
        <v>1</v>
      </c>
      <c r="K28" s="1">
        <v>11</v>
      </c>
      <c r="L28" s="51">
        <v>3.9999999999962288E-2</v>
      </c>
      <c r="M28" s="49">
        <v>0</v>
      </c>
      <c r="N28" s="49">
        <v>6</v>
      </c>
      <c r="O28" s="51">
        <v>5.8500000000005548</v>
      </c>
      <c r="P28" s="51">
        <v>0.97500000000009246</v>
      </c>
      <c r="Q28" s="51">
        <v>5.7099999999999369</v>
      </c>
      <c r="R28" s="51">
        <v>6.0000000000093312E-2</v>
      </c>
      <c r="S28" s="51">
        <v>6.0000000000093312E-2</v>
      </c>
      <c r="T28" s="1">
        <v>0</v>
      </c>
      <c r="U28" s="1">
        <v>0</v>
      </c>
      <c r="V28" s="51">
        <v>0</v>
      </c>
      <c r="W28" s="51" t="s">
        <v>466</v>
      </c>
      <c r="X28" s="51">
        <v>0</v>
      </c>
      <c r="Y28" s="51" t="s">
        <v>466</v>
      </c>
      <c r="Z28" s="51" t="s">
        <v>466</v>
      </c>
      <c r="AA28" s="1">
        <v>1</v>
      </c>
      <c r="AB28" s="1">
        <v>6</v>
      </c>
      <c r="AC28" s="51">
        <v>0.14999999999948388</v>
      </c>
      <c r="AD28" s="51">
        <v>2.499999999991398E-2</v>
      </c>
      <c r="AE28" s="51">
        <v>3.9999999999962288E-2</v>
      </c>
      <c r="AF28" s="51">
        <v>3.9999999999962288E-2</v>
      </c>
      <c r="AG28" s="51">
        <v>1.9999999999531504E-2</v>
      </c>
      <c r="AH28" s="1">
        <v>0</v>
      </c>
      <c r="AI28" s="1">
        <v>0</v>
      </c>
      <c r="AJ28" s="40">
        <v>0</v>
      </c>
      <c r="AK28" s="40" t="s">
        <v>466</v>
      </c>
      <c r="AL28" s="40">
        <v>0</v>
      </c>
      <c r="AM28" s="40" t="s">
        <v>466</v>
      </c>
      <c r="AN28" s="40" t="s">
        <v>466</v>
      </c>
    </row>
    <row r="29" spans="1:40" x14ac:dyDescent="0.25">
      <c r="A29" s="1">
        <v>1</v>
      </c>
      <c r="B29" s="1" t="s">
        <v>283</v>
      </c>
      <c r="C29" s="1">
        <v>52</v>
      </c>
      <c r="D29" s="6" t="s">
        <v>293</v>
      </c>
      <c r="E29" s="23">
        <v>0</v>
      </c>
      <c r="F29" s="23"/>
      <c r="G29">
        <v>3</v>
      </c>
      <c r="H29">
        <v>0</v>
      </c>
      <c r="L29" s="51"/>
      <c r="M29" s="49"/>
      <c r="N29" s="49"/>
      <c r="O29" s="51"/>
      <c r="P29" s="51"/>
      <c r="Q29" s="51"/>
      <c r="R29" s="51"/>
      <c r="S29" s="51"/>
      <c r="V29" s="51"/>
      <c r="W29" s="51"/>
      <c r="X29" s="51"/>
      <c r="Y29" s="51"/>
      <c r="Z29" s="51"/>
      <c r="AC29" s="51"/>
      <c r="AD29" s="51"/>
      <c r="AE29" s="51"/>
      <c r="AF29" s="51"/>
      <c r="AG29" s="51"/>
      <c r="AJ29" s="40"/>
      <c r="AK29" s="40"/>
      <c r="AL29" s="40"/>
      <c r="AM29" s="40"/>
      <c r="AN29" s="40"/>
    </row>
    <row r="30" spans="1:40" x14ac:dyDescent="0.25">
      <c r="A30" s="1">
        <v>1</v>
      </c>
      <c r="B30" s="1" t="s">
        <v>283</v>
      </c>
      <c r="C30" s="1">
        <v>53</v>
      </c>
      <c r="D30" s="6"/>
      <c r="E30" s="23">
        <v>1</v>
      </c>
      <c r="F30" s="23">
        <v>0</v>
      </c>
      <c r="G30">
        <v>3</v>
      </c>
      <c r="H30">
        <v>0</v>
      </c>
      <c r="I30">
        <v>4.5666694000000136</v>
      </c>
      <c r="J30" s="1">
        <v>1</v>
      </c>
      <c r="K30" s="1">
        <v>4</v>
      </c>
      <c r="L30" s="51">
        <v>0.53000000000047454</v>
      </c>
      <c r="M30" s="49">
        <v>0</v>
      </c>
      <c r="N30" s="49">
        <v>2</v>
      </c>
      <c r="O30" s="51">
        <v>3.5699999999997067</v>
      </c>
      <c r="P30" s="51">
        <v>1.7849999999998534</v>
      </c>
      <c r="Q30" s="51">
        <v>2.0700000000000718</v>
      </c>
      <c r="R30" s="51">
        <v>1.499999999999635</v>
      </c>
      <c r="S30" s="51">
        <v>1.499999999999635</v>
      </c>
      <c r="T30" s="1">
        <v>0</v>
      </c>
      <c r="U30" s="1">
        <v>1</v>
      </c>
      <c r="V30" s="51">
        <v>0.30000000000046656</v>
      </c>
      <c r="W30" s="51">
        <v>0.30000000000046656</v>
      </c>
      <c r="X30" s="51">
        <v>0.30000000000046656</v>
      </c>
      <c r="Y30" s="51">
        <v>0.30000000000046656</v>
      </c>
      <c r="Z30" s="51">
        <v>0.30000000000046656</v>
      </c>
      <c r="AA30" s="1">
        <v>1</v>
      </c>
      <c r="AB30" s="1">
        <v>1</v>
      </c>
      <c r="AC30" s="51">
        <v>0.53000000000047454</v>
      </c>
      <c r="AD30" s="51">
        <v>0.53000000000047454</v>
      </c>
      <c r="AE30" s="51">
        <v>0.53000000000047454</v>
      </c>
      <c r="AF30" s="51">
        <v>0.53000000000047454</v>
      </c>
      <c r="AG30" s="51" t="s">
        <v>466</v>
      </c>
      <c r="AH30" s="1">
        <v>0</v>
      </c>
      <c r="AI30" s="1">
        <v>1</v>
      </c>
      <c r="AJ30" s="40">
        <v>0.1666693999992197</v>
      </c>
      <c r="AK30" s="40">
        <v>0.1666693999992197</v>
      </c>
      <c r="AL30" s="40">
        <v>0.1666693999992197</v>
      </c>
      <c r="AM30" s="40">
        <v>0.1666693999992197</v>
      </c>
      <c r="AN30" s="40">
        <v>0.1666693999992197</v>
      </c>
    </row>
    <row r="31" spans="1:40" x14ac:dyDescent="0.25">
      <c r="A31" s="1">
        <v>1</v>
      </c>
      <c r="B31" s="1" t="s">
        <v>283</v>
      </c>
      <c r="C31" s="1">
        <v>54</v>
      </c>
      <c r="D31" s="6"/>
      <c r="E31" s="23">
        <v>1</v>
      </c>
      <c r="F31" s="23">
        <v>1</v>
      </c>
      <c r="G31">
        <v>3</v>
      </c>
      <c r="H31">
        <v>0</v>
      </c>
      <c r="I31">
        <v>7.9833332999998241</v>
      </c>
      <c r="J31" s="1">
        <v>1</v>
      </c>
      <c r="K31" s="1">
        <v>2</v>
      </c>
      <c r="L31" s="51">
        <v>0.51000000000004375</v>
      </c>
      <c r="M31" s="49">
        <v>0</v>
      </c>
      <c r="N31" s="49">
        <v>1</v>
      </c>
      <c r="O31" s="51">
        <v>5.3900000000002386</v>
      </c>
      <c r="P31" s="51">
        <v>5.3900000000002386</v>
      </c>
      <c r="Q31" s="51">
        <v>5.3900000000002386</v>
      </c>
      <c r="R31" s="51">
        <v>5.3900000000002386</v>
      </c>
      <c r="S31" s="51">
        <v>5.3900000000002386</v>
      </c>
      <c r="T31" s="1">
        <v>0</v>
      </c>
      <c r="U31" s="1">
        <v>1</v>
      </c>
      <c r="V31" s="51">
        <v>9.999999999975584E-2</v>
      </c>
      <c r="W31" s="51">
        <v>9.999999999975584E-2</v>
      </c>
      <c r="X31" s="51">
        <v>9.999999999975584E-2</v>
      </c>
      <c r="Y31" s="51">
        <v>9.999999999975584E-2</v>
      </c>
      <c r="Z31" s="51">
        <v>9.999999999975584E-2</v>
      </c>
      <c r="AA31" s="1">
        <v>1</v>
      </c>
      <c r="AB31" s="1">
        <v>1</v>
      </c>
      <c r="AC31" s="51">
        <v>0.51000000000004375</v>
      </c>
      <c r="AD31" s="51">
        <v>0.51000000000004375</v>
      </c>
      <c r="AE31" s="51">
        <v>0.51000000000004375</v>
      </c>
      <c r="AF31" s="51">
        <v>0.51000000000004375</v>
      </c>
      <c r="AG31" s="51" t="s">
        <v>466</v>
      </c>
      <c r="AH31" s="1">
        <v>0</v>
      </c>
      <c r="AI31" s="1">
        <v>0</v>
      </c>
      <c r="AJ31" s="40">
        <v>0</v>
      </c>
      <c r="AK31" s="40" t="s">
        <v>466</v>
      </c>
      <c r="AL31" s="40">
        <v>0</v>
      </c>
      <c r="AM31" s="40" t="s">
        <v>466</v>
      </c>
      <c r="AN31" s="40" t="s">
        <v>466</v>
      </c>
    </row>
    <row r="32" spans="1:40" x14ac:dyDescent="0.25">
      <c r="A32" s="1">
        <v>1</v>
      </c>
      <c r="B32" s="1" t="s">
        <v>283</v>
      </c>
      <c r="C32" s="1">
        <v>55</v>
      </c>
      <c r="D32" s="6"/>
      <c r="E32" s="23">
        <v>1</v>
      </c>
      <c r="F32" s="23">
        <v>1</v>
      </c>
      <c r="G32">
        <v>3</v>
      </c>
      <c r="H32">
        <v>0</v>
      </c>
      <c r="I32">
        <v>7.8000013999999505</v>
      </c>
      <c r="J32" s="1">
        <v>2</v>
      </c>
      <c r="K32" s="1">
        <v>2</v>
      </c>
      <c r="L32" s="51">
        <v>1.1799999999996369</v>
      </c>
      <c r="M32" s="49">
        <v>0</v>
      </c>
      <c r="N32" s="49">
        <v>1</v>
      </c>
      <c r="O32" s="51">
        <v>4.8200000000004017</v>
      </c>
      <c r="P32" s="51">
        <v>4.8200000000004017</v>
      </c>
      <c r="Q32" s="51">
        <v>4.8200000000004017</v>
      </c>
      <c r="R32" s="51">
        <v>4.8200000000004017</v>
      </c>
      <c r="S32" s="51">
        <v>4.8200000000004017</v>
      </c>
      <c r="T32" s="1">
        <v>0</v>
      </c>
      <c r="U32" s="1">
        <v>1</v>
      </c>
      <c r="V32" s="51">
        <v>0.89999999999990088</v>
      </c>
      <c r="W32" s="51">
        <v>0.89999999999990088</v>
      </c>
      <c r="X32" s="51">
        <v>0.89999999999990088</v>
      </c>
      <c r="Y32" s="51">
        <v>0.89999999999990088</v>
      </c>
      <c r="Z32" s="51">
        <v>0.89999999999990088</v>
      </c>
      <c r="AA32" s="1">
        <v>1</v>
      </c>
      <c r="AB32" s="1">
        <v>1</v>
      </c>
      <c r="AC32" s="51">
        <v>0.27999999999973602</v>
      </c>
      <c r="AD32" s="51">
        <v>0.27999999999973602</v>
      </c>
      <c r="AE32" s="51">
        <v>0.27999999999973602</v>
      </c>
      <c r="AF32" s="51">
        <v>0.27999999999973602</v>
      </c>
      <c r="AG32" s="51" t="s">
        <v>466</v>
      </c>
      <c r="AH32" s="1">
        <v>0</v>
      </c>
      <c r="AI32" s="1">
        <v>0</v>
      </c>
      <c r="AJ32" s="40">
        <v>0</v>
      </c>
      <c r="AK32" s="40" t="s">
        <v>466</v>
      </c>
      <c r="AL32" s="40">
        <v>0</v>
      </c>
      <c r="AM32" s="40" t="s">
        <v>466</v>
      </c>
      <c r="AN32" s="40" t="s">
        <v>466</v>
      </c>
    </row>
    <row r="33" spans="1:40" x14ac:dyDescent="0.25">
      <c r="A33" s="1">
        <v>1</v>
      </c>
      <c r="B33" s="1" t="s">
        <v>283</v>
      </c>
      <c r="C33" s="1">
        <v>56</v>
      </c>
      <c r="D33" s="6"/>
      <c r="E33" s="23">
        <v>1</v>
      </c>
      <c r="F33" s="23">
        <v>1</v>
      </c>
      <c r="G33">
        <v>3</v>
      </c>
      <c r="H33">
        <v>0</v>
      </c>
      <c r="I33">
        <v>12.14999869999988</v>
      </c>
      <c r="J33" s="1">
        <v>999</v>
      </c>
      <c r="K33" s="1">
        <v>0</v>
      </c>
      <c r="L33" s="51" t="s">
        <v>466</v>
      </c>
      <c r="M33" s="49">
        <v>0</v>
      </c>
      <c r="N33" s="49">
        <v>0</v>
      </c>
      <c r="O33" s="51">
        <v>0</v>
      </c>
      <c r="P33" s="51" t="s">
        <v>466</v>
      </c>
      <c r="Q33" s="51">
        <v>0</v>
      </c>
      <c r="R33" s="51" t="s">
        <v>466</v>
      </c>
      <c r="S33" s="51" t="s">
        <v>466</v>
      </c>
      <c r="T33" s="1">
        <v>0</v>
      </c>
      <c r="U33" s="1">
        <v>0</v>
      </c>
      <c r="V33" s="51">
        <v>0</v>
      </c>
      <c r="W33" s="51" t="s">
        <v>466</v>
      </c>
      <c r="X33" s="51">
        <v>0</v>
      </c>
      <c r="Y33" s="51" t="s">
        <v>466</v>
      </c>
      <c r="Z33" s="51" t="s">
        <v>466</v>
      </c>
      <c r="AA33" s="1">
        <v>1</v>
      </c>
      <c r="AB33" s="1">
        <v>1</v>
      </c>
      <c r="AC33" s="51">
        <v>6.0000000000000391</v>
      </c>
      <c r="AD33" s="51">
        <v>6.0000000000000391</v>
      </c>
      <c r="AE33" s="51">
        <v>6.0000000000000391</v>
      </c>
      <c r="AF33" s="51">
        <v>6.0000000000000391</v>
      </c>
      <c r="AG33" s="51" t="s">
        <v>466</v>
      </c>
      <c r="AH33" s="1">
        <v>0</v>
      </c>
      <c r="AI33" s="1">
        <v>0</v>
      </c>
      <c r="AJ33" s="40">
        <v>0</v>
      </c>
      <c r="AK33" s="40" t="s">
        <v>466</v>
      </c>
      <c r="AL33" s="40">
        <v>0</v>
      </c>
      <c r="AM33" s="40" t="s">
        <v>466</v>
      </c>
      <c r="AN33" s="40" t="s">
        <v>466</v>
      </c>
    </row>
    <row r="34" spans="1:40" x14ac:dyDescent="0.25">
      <c r="A34" s="1">
        <v>1</v>
      </c>
      <c r="B34" s="1" t="s">
        <v>283</v>
      </c>
      <c r="C34" s="1">
        <v>57</v>
      </c>
      <c r="D34" s="6"/>
      <c r="E34" s="23">
        <v>1</v>
      </c>
      <c r="F34" s="23">
        <v>1</v>
      </c>
      <c r="G34">
        <v>3</v>
      </c>
      <c r="H34">
        <v>0</v>
      </c>
      <c r="I34">
        <v>7.9333278000000869</v>
      </c>
      <c r="J34" s="1">
        <v>1</v>
      </c>
      <c r="K34" s="1">
        <v>9</v>
      </c>
      <c r="L34" s="51">
        <v>0.48000000000044674</v>
      </c>
      <c r="M34" s="49">
        <v>0</v>
      </c>
      <c r="N34" s="49">
        <v>5</v>
      </c>
      <c r="O34" s="51">
        <v>3.5989999999989974</v>
      </c>
      <c r="P34" s="51">
        <v>0.71979999999979938</v>
      </c>
      <c r="Q34" s="51">
        <v>1.3939999999995401</v>
      </c>
      <c r="R34" s="51">
        <v>1.3939999999995401</v>
      </c>
      <c r="S34" s="51">
        <v>1.3939999999995401</v>
      </c>
      <c r="T34" s="1">
        <v>0</v>
      </c>
      <c r="U34" s="1">
        <v>3</v>
      </c>
      <c r="V34" s="51">
        <v>1.5470000000005424</v>
      </c>
      <c r="W34" s="51">
        <v>0.51566666666684746</v>
      </c>
      <c r="X34" s="51">
        <v>0.62900000000022382</v>
      </c>
      <c r="Y34" s="51">
        <v>0.56100000000037786</v>
      </c>
      <c r="Z34" s="51">
        <v>0.56100000000037786</v>
      </c>
      <c r="AA34" s="1">
        <v>1</v>
      </c>
      <c r="AB34" s="1">
        <v>1</v>
      </c>
      <c r="AC34" s="51">
        <v>0.48000000000044674</v>
      </c>
      <c r="AD34" s="51">
        <v>0.48000000000044674</v>
      </c>
      <c r="AE34" s="51">
        <v>0.48000000000044674</v>
      </c>
      <c r="AF34" s="51">
        <v>0.48000000000044674</v>
      </c>
      <c r="AG34" s="51" t="s">
        <v>466</v>
      </c>
      <c r="AH34" s="1">
        <v>0</v>
      </c>
      <c r="AI34" s="1">
        <v>1</v>
      </c>
      <c r="AJ34" s="40">
        <v>0.37400000000005207</v>
      </c>
      <c r="AK34" s="40">
        <v>0.37400000000005207</v>
      </c>
      <c r="AL34" s="40">
        <v>0.37400000000005207</v>
      </c>
      <c r="AM34" s="40">
        <v>0.37400000000005207</v>
      </c>
      <c r="AN34" s="40">
        <v>0.37400000000005207</v>
      </c>
    </row>
    <row r="35" spans="1:40" x14ac:dyDescent="0.25">
      <c r="A35" s="1">
        <v>1</v>
      </c>
      <c r="B35" s="1" t="s">
        <v>283</v>
      </c>
      <c r="C35" s="1">
        <v>58</v>
      </c>
      <c r="D35" s="6"/>
      <c r="E35" s="23">
        <v>1</v>
      </c>
      <c r="F35" s="23">
        <v>0</v>
      </c>
      <c r="G35">
        <v>3</v>
      </c>
      <c r="H35">
        <v>0</v>
      </c>
      <c r="I35">
        <v>3.2500008000000382</v>
      </c>
      <c r="J35" s="1">
        <v>1</v>
      </c>
      <c r="K35" s="1">
        <v>5</v>
      </c>
      <c r="L35" s="51">
        <v>0.45999999999971619</v>
      </c>
      <c r="M35" s="49">
        <v>0</v>
      </c>
      <c r="N35" s="49">
        <v>3</v>
      </c>
      <c r="O35" s="51">
        <v>1.9000008000008228</v>
      </c>
      <c r="P35" s="51">
        <v>0.63333360000027428</v>
      </c>
      <c r="Q35" s="51">
        <v>1.0700000000004151</v>
      </c>
      <c r="R35" s="51">
        <v>1.0700000000004151</v>
      </c>
      <c r="S35" s="51">
        <v>1.0700000000004151</v>
      </c>
      <c r="T35" s="1">
        <v>0</v>
      </c>
      <c r="U35" s="1">
        <v>1</v>
      </c>
      <c r="V35" s="51">
        <v>0.55999999999947203</v>
      </c>
      <c r="W35" s="51">
        <v>0.55999999999947203</v>
      </c>
      <c r="X35" s="51">
        <v>0.55999999999947203</v>
      </c>
      <c r="Y35" s="51">
        <v>0.55999999999947203</v>
      </c>
      <c r="Z35" s="51">
        <v>0.55999999999947203</v>
      </c>
      <c r="AA35" s="1">
        <v>1</v>
      </c>
      <c r="AB35" s="1">
        <v>1</v>
      </c>
      <c r="AC35" s="51">
        <v>0.45999999999971619</v>
      </c>
      <c r="AD35" s="51">
        <v>0.45999999999971619</v>
      </c>
      <c r="AE35" s="51">
        <v>0.45999999999971619</v>
      </c>
      <c r="AF35" s="51">
        <v>0.45999999999971619</v>
      </c>
      <c r="AG35" s="51" t="s">
        <v>466</v>
      </c>
      <c r="AH35" s="1">
        <v>0</v>
      </c>
      <c r="AI35" s="1">
        <v>1</v>
      </c>
      <c r="AJ35" s="40">
        <v>0.33000000000006358</v>
      </c>
      <c r="AK35" s="40">
        <v>0.33000000000006358</v>
      </c>
      <c r="AL35" s="40">
        <v>0.33000000000006358</v>
      </c>
      <c r="AM35" s="40">
        <v>0.33000000000006358</v>
      </c>
      <c r="AN35" s="40">
        <v>0.33000000000006358</v>
      </c>
    </row>
    <row r="36" spans="1:40" x14ac:dyDescent="0.25">
      <c r="A36" s="1">
        <v>1</v>
      </c>
      <c r="B36" s="1" t="s">
        <v>283</v>
      </c>
      <c r="C36" s="1">
        <v>59</v>
      </c>
      <c r="D36" s="6"/>
      <c r="E36" s="23">
        <v>1</v>
      </c>
      <c r="F36" s="23">
        <v>1</v>
      </c>
      <c r="G36">
        <v>3</v>
      </c>
      <c r="H36">
        <v>0</v>
      </c>
      <c r="I36">
        <v>9.3499977000001824</v>
      </c>
      <c r="J36" s="1">
        <v>1</v>
      </c>
      <c r="K36" s="1">
        <v>1</v>
      </c>
      <c r="L36" s="51">
        <v>5.620000000000247</v>
      </c>
      <c r="M36" s="49">
        <v>0</v>
      </c>
      <c r="N36" s="49">
        <v>1</v>
      </c>
      <c r="O36" s="51">
        <v>0.37999999999979162</v>
      </c>
      <c r="P36" s="51">
        <v>0.37999999999979162</v>
      </c>
      <c r="Q36" s="51">
        <v>0.37999999999979162</v>
      </c>
      <c r="R36" s="51">
        <v>0.37999999999979162</v>
      </c>
      <c r="S36" s="51">
        <v>0.37999999999979162</v>
      </c>
      <c r="T36" s="1">
        <v>0</v>
      </c>
      <c r="U36" s="1">
        <v>0</v>
      </c>
      <c r="V36" s="51">
        <v>0</v>
      </c>
      <c r="W36" s="51" t="s">
        <v>466</v>
      </c>
      <c r="X36" s="51">
        <v>0</v>
      </c>
      <c r="Y36" s="51" t="s">
        <v>466</v>
      </c>
      <c r="Z36" s="51" t="s">
        <v>466</v>
      </c>
      <c r="AA36" s="1">
        <v>1</v>
      </c>
      <c r="AB36" s="1">
        <v>1</v>
      </c>
      <c r="AC36" s="51">
        <v>5.620000000000247</v>
      </c>
      <c r="AD36" s="51">
        <v>5.620000000000247</v>
      </c>
      <c r="AE36" s="51">
        <v>5.620000000000247</v>
      </c>
      <c r="AF36" s="51">
        <v>5.620000000000247</v>
      </c>
      <c r="AG36" s="51" t="s">
        <v>466</v>
      </c>
      <c r="AH36" s="1">
        <v>0</v>
      </c>
      <c r="AI36" s="1">
        <v>0</v>
      </c>
      <c r="AJ36" s="40">
        <v>0</v>
      </c>
      <c r="AK36" s="40" t="s">
        <v>466</v>
      </c>
      <c r="AL36" s="40">
        <v>0</v>
      </c>
      <c r="AM36" s="40" t="s">
        <v>466</v>
      </c>
      <c r="AN36" s="40" t="s">
        <v>466</v>
      </c>
    </row>
    <row r="37" spans="1:40" x14ac:dyDescent="0.25">
      <c r="A37" s="1">
        <v>1</v>
      </c>
      <c r="B37" s="1" t="s">
        <v>283</v>
      </c>
      <c r="C37" s="1">
        <v>60</v>
      </c>
      <c r="D37" s="6"/>
      <c r="E37" s="23">
        <v>1</v>
      </c>
      <c r="F37" s="23">
        <v>0</v>
      </c>
      <c r="G37">
        <v>3</v>
      </c>
      <c r="H37">
        <v>0</v>
      </c>
      <c r="I37">
        <v>2.733319499999983</v>
      </c>
      <c r="J37" s="1">
        <v>1</v>
      </c>
      <c r="K37" s="1">
        <v>3</v>
      </c>
      <c r="L37" s="51">
        <v>0.38000000000009138</v>
      </c>
      <c r="M37" s="49">
        <v>0</v>
      </c>
      <c r="N37" s="49">
        <v>2</v>
      </c>
      <c r="O37" s="51">
        <v>1.983319500000158</v>
      </c>
      <c r="P37" s="51">
        <v>0.991659750000079</v>
      </c>
      <c r="Q37" s="51">
        <v>1.5700000000000935</v>
      </c>
      <c r="R37" s="51">
        <v>1.5700000000000935</v>
      </c>
      <c r="S37" s="51">
        <v>1.5700000000000935</v>
      </c>
      <c r="T37" s="1">
        <v>1</v>
      </c>
      <c r="U37" s="1">
        <v>1</v>
      </c>
      <c r="V37" s="51">
        <v>0.38000000000009138</v>
      </c>
      <c r="W37" s="51">
        <v>0.38000000000009138</v>
      </c>
      <c r="X37" s="51">
        <v>0.38000000000009138</v>
      </c>
      <c r="Y37" s="51">
        <v>0.38000000000009138</v>
      </c>
      <c r="Z37" s="51" t="s">
        <v>466</v>
      </c>
      <c r="AA37" s="1">
        <v>0</v>
      </c>
      <c r="AB37" s="1">
        <v>0</v>
      </c>
      <c r="AC37" s="51">
        <v>0</v>
      </c>
      <c r="AD37" s="51" t="s">
        <v>466</v>
      </c>
      <c r="AE37" s="51">
        <v>0</v>
      </c>
      <c r="AF37" s="51" t="s">
        <v>466</v>
      </c>
      <c r="AG37" s="51" t="s">
        <v>466</v>
      </c>
      <c r="AH37" s="1">
        <v>0</v>
      </c>
      <c r="AI37" s="1">
        <v>1</v>
      </c>
      <c r="AJ37" s="40">
        <v>0.3699999999997261</v>
      </c>
      <c r="AK37" s="40">
        <v>0.3699999999997261</v>
      </c>
      <c r="AL37" s="40">
        <v>0.3699999999997261</v>
      </c>
      <c r="AM37" s="40">
        <v>0.3699999999997261</v>
      </c>
      <c r="AN37" s="40">
        <v>0.3699999999997261</v>
      </c>
    </row>
    <row r="38" spans="1:40" x14ac:dyDescent="0.25">
      <c r="A38" s="1">
        <v>1</v>
      </c>
      <c r="B38" s="1" t="s">
        <v>283</v>
      </c>
      <c r="C38" s="1">
        <v>61</v>
      </c>
      <c r="D38" s="6"/>
      <c r="E38" s="23">
        <v>1</v>
      </c>
      <c r="F38" s="23">
        <v>0</v>
      </c>
      <c r="G38">
        <v>3</v>
      </c>
      <c r="H38">
        <v>0</v>
      </c>
      <c r="I38">
        <v>3.0999998999999372</v>
      </c>
      <c r="J38" s="1">
        <v>1</v>
      </c>
      <c r="K38" s="1">
        <v>1</v>
      </c>
      <c r="L38" s="51">
        <v>0.55799999999945893</v>
      </c>
      <c r="M38" s="49">
        <v>0</v>
      </c>
      <c r="N38" s="49">
        <v>1</v>
      </c>
      <c r="O38" s="51">
        <v>2.5419999000004578</v>
      </c>
      <c r="P38" s="51">
        <v>2.5419999000004578</v>
      </c>
      <c r="Q38" s="51">
        <v>2.5419999000004578</v>
      </c>
      <c r="R38" s="51">
        <v>2.5419999000004578</v>
      </c>
      <c r="S38" s="51">
        <v>2.5419999000004578</v>
      </c>
      <c r="T38" s="1">
        <v>0</v>
      </c>
      <c r="U38" s="1">
        <v>0</v>
      </c>
      <c r="V38" s="51">
        <v>0</v>
      </c>
      <c r="W38" s="51" t="s">
        <v>466</v>
      </c>
      <c r="X38" s="51">
        <v>0</v>
      </c>
      <c r="Y38" s="51" t="s">
        <v>466</v>
      </c>
      <c r="Z38" s="51" t="s">
        <v>466</v>
      </c>
      <c r="AA38" s="1">
        <v>1</v>
      </c>
      <c r="AB38" s="1">
        <v>1</v>
      </c>
      <c r="AC38" s="51">
        <v>0.55799999999945893</v>
      </c>
      <c r="AD38" s="51">
        <v>0.55799999999945893</v>
      </c>
      <c r="AE38" s="51">
        <v>0.55799999999945893</v>
      </c>
      <c r="AF38" s="51">
        <v>0.55799999999945893</v>
      </c>
      <c r="AG38" s="51" t="s">
        <v>466</v>
      </c>
      <c r="AH38" s="1">
        <v>0</v>
      </c>
      <c r="AI38" s="1">
        <v>0</v>
      </c>
      <c r="AJ38" s="40">
        <v>0</v>
      </c>
      <c r="AK38" s="40" t="s">
        <v>466</v>
      </c>
      <c r="AL38" s="40">
        <v>0</v>
      </c>
      <c r="AM38" s="40" t="s">
        <v>466</v>
      </c>
      <c r="AN38" s="40" t="s">
        <v>466</v>
      </c>
    </row>
    <row r="39" spans="1:40" x14ac:dyDescent="0.25">
      <c r="A39" s="1">
        <v>1</v>
      </c>
      <c r="B39" s="1" t="s">
        <v>283</v>
      </c>
      <c r="C39" s="1">
        <v>62</v>
      </c>
      <c r="D39" s="6"/>
      <c r="E39" s="23">
        <v>1</v>
      </c>
      <c r="F39" s="23">
        <v>0</v>
      </c>
      <c r="G39">
        <v>3</v>
      </c>
      <c r="H39">
        <v>0</v>
      </c>
      <c r="I39">
        <v>3.6166638999995775</v>
      </c>
      <c r="J39" s="1">
        <v>0</v>
      </c>
      <c r="K39" s="1">
        <v>2</v>
      </c>
      <c r="L39" s="51" t="s">
        <v>466</v>
      </c>
      <c r="M39" s="49">
        <v>1</v>
      </c>
      <c r="N39" s="49">
        <v>2</v>
      </c>
      <c r="O39" s="51">
        <v>2.8866638999994976</v>
      </c>
      <c r="P39" s="51">
        <v>1.4433319499997488</v>
      </c>
      <c r="Q39" s="51">
        <v>2.2699999999995835</v>
      </c>
      <c r="R39" s="51">
        <v>2.2699999999995835</v>
      </c>
      <c r="S39" s="51">
        <v>0.61666389999991411</v>
      </c>
      <c r="T39" s="1">
        <v>0</v>
      </c>
      <c r="U39" s="1">
        <v>0</v>
      </c>
      <c r="V39" s="51">
        <v>0</v>
      </c>
      <c r="W39" s="51" t="s">
        <v>466</v>
      </c>
      <c r="X39" s="51">
        <v>0</v>
      </c>
      <c r="Y39" s="51" t="s">
        <v>466</v>
      </c>
      <c r="Z39" s="51" t="s">
        <v>466</v>
      </c>
      <c r="AA39" s="1">
        <v>0</v>
      </c>
      <c r="AB39" s="1">
        <v>0</v>
      </c>
      <c r="AC39" s="51">
        <v>0</v>
      </c>
      <c r="AD39" s="51" t="s">
        <v>466</v>
      </c>
      <c r="AE39" s="51">
        <v>0</v>
      </c>
      <c r="AF39" s="51" t="s">
        <v>466</v>
      </c>
      <c r="AG39" s="51" t="s">
        <v>466</v>
      </c>
      <c r="AH39" s="1">
        <v>0</v>
      </c>
      <c r="AI39" s="1">
        <v>1</v>
      </c>
      <c r="AJ39" s="40">
        <v>0.72999999999998622</v>
      </c>
      <c r="AK39" s="40">
        <v>0.72999999999998622</v>
      </c>
      <c r="AL39" s="40">
        <v>0.72999999999998622</v>
      </c>
      <c r="AM39" s="40">
        <v>0.72999999999998622</v>
      </c>
      <c r="AN39" s="40">
        <v>0.72999999999998622</v>
      </c>
    </row>
    <row r="40" spans="1:40" x14ac:dyDescent="0.25">
      <c r="A40" s="1">
        <v>1</v>
      </c>
      <c r="B40" s="1" t="s">
        <v>283</v>
      </c>
      <c r="C40" s="1">
        <v>63</v>
      </c>
      <c r="D40" s="6"/>
      <c r="E40" s="23">
        <v>1</v>
      </c>
      <c r="F40" s="23">
        <v>0</v>
      </c>
      <c r="G40">
        <v>3</v>
      </c>
      <c r="H40">
        <v>0</v>
      </c>
      <c r="I40">
        <v>3.55</v>
      </c>
      <c r="J40" s="1">
        <v>1</v>
      </c>
      <c r="K40" s="1">
        <v>3</v>
      </c>
      <c r="L40" s="51">
        <v>0.65200000000007474</v>
      </c>
      <c r="M40" s="49">
        <v>0</v>
      </c>
      <c r="N40" s="49">
        <v>2</v>
      </c>
      <c r="O40" s="51">
        <v>2.4880000000001123</v>
      </c>
      <c r="P40" s="51">
        <v>1.2440000000000562</v>
      </c>
      <c r="Q40" s="51">
        <v>2.0280000000000964</v>
      </c>
      <c r="R40" s="51">
        <v>2.0280000000000964</v>
      </c>
      <c r="S40" s="51">
        <v>2.0280000000000964</v>
      </c>
      <c r="T40" s="1">
        <v>0</v>
      </c>
      <c r="U40" s="1">
        <v>0</v>
      </c>
      <c r="V40" s="51">
        <v>0</v>
      </c>
      <c r="W40" s="51" t="s">
        <v>466</v>
      </c>
      <c r="X40" s="51">
        <v>0</v>
      </c>
      <c r="Y40" s="51" t="s">
        <v>466</v>
      </c>
      <c r="Z40" s="51" t="s">
        <v>466</v>
      </c>
      <c r="AA40" s="1">
        <v>1</v>
      </c>
      <c r="AB40" s="1">
        <v>1</v>
      </c>
      <c r="AC40" s="51">
        <v>0.65200000000007474</v>
      </c>
      <c r="AD40" s="51">
        <v>0.65200000000007474</v>
      </c>
      <c r="AE40" s="51">
        <v>0.65200000000007474</v>
      </c>
      <c r="AF40" s="51">
        <v>0.65200000000007474</v>
      </c>
      <c r="AG40" s="51" t="s">
        <v>466</v>
      </c>
      <c r="AH40" s="1">
        <v>0</v>
      </c>
      <c r="AI40" s="1">
        <v>1</v>
      </c>
      <c r="AJ40" s="40">
        <v>0.40999999999968839</v>
      </c>
      <c r="AK40" s="40">
        <v>0.40999999999968839</v>
      </c>
      <c r="AL40" s="40">
        <v>0.40999999999968839</v>
      </c>
      <c r="AM40" s="40">
        <v>0.40999999999968839</v>
      </c>
      <c r="AN40" s="40">
        <v>0.40999999999968839</v>
      </c>
    </row>
    <row r="41" spans="1:40" x14ac:dyDescent="0.25">
      <c r="A41" s="1">
        <v>1</v>
      </c>
      <c r="B41" s="1" t="s">
        <v>283</v>
      </c>
      <c r="C41" s="1">
        <v>64</v>
      </c>
      <c r="D41" s="6" t="s">
        <v>293</v>
      </c>
      <c r="E41" s="23">
        <v>0</v>
      </c>
      <c r="F41" s="23"/>
      <c r="L41" s="51"/>
      <c r="M41" s="49"/>
      <c r="N41" s="49"/>
      <c r="O41" s="51"/>
      <c r="P41" s="51"/>
      <c r="Q41" s="51"/>
      <c r="R41" s="51"/>
      <c r="S41" s="51"/>
      <c r="V41" s="51"/>
      <c r="W41" s="51"/>
      <c r="X41" s="51"/>
      <c r="Y41" s="51"/>
      <c r="Z41" s="51"/>
      <c r="AC41" s="51"/>
      <c r="AD41" s="51"/>
      <c r="AE41" s="51"/>
      <c r="AF41" s="51"/>
      <c r="AG41" s="51"/>
      <c r="AJ41" s="40"/>
      <c r="AK41" s="40"/>
      <c r="AL41" s="40"/>
      <c r="AM41" s="40"/>
      <c r="AN41" s="40"/>
    </row>
    <row r="42" spans="1:40" x14ac:dyDescent="0.25">
      <c r="A42" s="1">
        <v>1</v>
      </c>
      <c r="B42" s="1" t="s">
        <v>283</v>
      </c>
      <c r="C42" s="1">
        <v>65</v>
      </c>
      <c r="D42" s="6"/>
      <c r="E42" s="23">
        <v>1</v>
      </c>
      <c r="F42" s="23">
        <v>1</v>
      </c>
      <c r="G42">
        <v>3</v>
      </c>
      <c r="H42">
        <v>0</v>
      </c>
      <c r="I42">
        <v>8.083335100000026</v>
      </c>
      <c r="J42" s="1">
        <v>1</v>
      </c>
      <c r="K42" s="1">
        <v>4</v>
      </c>
      <c r="L42" s="51">
        <v>2.1899999999999586</v>
      </c>
      <c r="M42" s="49">
        <v>0</v>
      </c>
      <c r="N42" s="49">
        <v>2</v>
      </c>
      <c r="O42" s="51">
        <v>2.820000000000189</v>
      </c>
      <c r="P42" s="51">
        <v>1.4100000000000945</v>
      </c>
      <c r="Q42" s="51">
        <v>1.7700000000002047</v>
      </c>
      <c r="R42" s="51">
        <v>1.7700000000002047</v>
      </c>
      <c r="S42" s="51">
        <v>1.7700000000002047</v>
      </c>
      <c r="T42" s="1">
        <v>0</v>
      </c>
      <c r="U42" s="1">
        <v>1</v>
      </c>
      <c r="V42" s="51">
        <v>0.83999999999980757</v>
      </c>
      <c r="W42" s="51">
        <v>0.83999999999980757</v>
      </c>
      <c r="X42" s="51">
        <v>0.83999999999980757</v>
      </c>
      <c r="Y42" s="51">
        <v>0.83999999999980757</v>
      </c>
      <c r="Z42" s="51">
        <v>0.83999999999980757</v>
      </c>
      <c r="AA42" s="1">
        <v>1</v>
      </c>
      <c r="AB42" s="1">
        <v>1</v>
      </c>
      <c r="AC42" s="51">
        <v>2.1899999999999586</v>
      </c>
      <c r="AD42" s="51">
        <v>2.1899999999999586</v>
      </c>
      <c r="AE42" s="51">
        <v>2.1899999999999586</v>
      </c>
      <c r="AF42" s="51">
        <v>2.1899999999999586</v>
      </c>
      <c r="AG42" s="51" t="s">
        <v>466</v>
      </c>
      <c r="AH42" s="1">
        <v>0</v>
      </c>
      <c r="AI42" s="1">
        <v>1</v>
      </c>
      <c r="AJ42" s="40">
        <v>0.1500000000000834</v>
      </c>
      <c r="AK42" s="40">
        <v>0.1500000000000834</v>
      </c>
      <c r="AL42" s="40">
        <v>0.1500000000000834</v>
      </c>
      <c r="AM42" s="40">
        <v>0.1500000000000834</v>
      </c>
      <c r="AN42" s="40">
        <v>0.1500000000000834</v>
      </c>
    </row>
    <row r="43" spans="1:40" x14ac:dyDescent="0.25">
      <c r="A43" s="1">
        <v>1</v>
      </c>
      <c r="B43" s="1" t="s">
        <v>283</v>
      </c>
      <c r="C43" s="1">
        <v>66</v>
      </c>
      <c r="D43" s="6"/>
      <c r="E43" s="23">
        <v>1</v>
      </c>
      <c r="F43" s="23">
        <v>1</v>
      </c>
      <c r="G43">
        <v>3</v>
      </c>
      <c r="H43">
        <v>0</v>
      </c>
      <c r="I43">
        <v>8.6166359999999411</v>
      </c>
      <c r="J43" s="1">
        <v>0</v>
      </c>
      <c r="K43" s="1">
        <v>5</v>
      </c>
      <c r="L43" s="51" t="s">
        <v>466</v>
      </c>
      <c r="M43" s="49">
        <v>1</v>
      </c>
      <c r="N43" s="49">
        <v>3</v>
      </c>
      <c r="O43" s="51">
        <v>3.9299999999993673</v>
      </c>
      <c r="P43" s="51">
        <v>1.3099999999997891</v>
      </c>
      <c r="Q43" s="51">
        <v>1.7100000000001114</v>
      </c>
      <c r="R43" s="51">
        <v>1.7100000000001114</v>
      </c>
      <c r="S43" s="51">
        <v>1.569999999999494</v>
      </c>
      <c r="T43" s="1">
        <v>0</v>
      </c>
      <c r="U43" s="1">
        <v>3</v>
      </c>
      <c r="V43" s="51">
        <v>2.0700000000006713</v>
      </c>
      <c r="W43" s="51">
        <v>0.69000000000022377</v>
      </c>
      <c r="X43" s="51">
        <v>1.0500000000005838</v>
      </c>
      <c r="Y43" s="51">
        <v>0.71000000000015495</v>
      </c>
      <c r="Z43" s="51">
        <v>0.71000000000015495</v>
      </c>
      <c r="AA43" s="1">
        <v>0</v>
      </c>
      <c r="AB43" s="1">
        <v>0</v>
      </c>
      <c r="AC43" s="51">
        <v>0</v>
      </c>
      <c r="AD43" s="51" t="s">
        <v>466</v>
      </c>
      <c r="AE43" s="51">
        <v>0</v>
      </c>
      <c r="AF43" s="51" t="s">
        <v>466</v>
      </c>
      <c r="AG43" s="51" t="s">
        <v>466</v>
      </c>
      <c r="AH43" s="1">
        <v>0</v>
      </c>
      <c r="AI43" s="1">
        <v>0</v>
      </c>
      <c r="AJ43" s="40">
        <v>0</v>
      </c>
      <c r="AK43" s="40" t="s">
        <v>466</v>
      </c>
      <c r="AL43" s="40">
        <v>0</v>
      </c>
      <c r="AM43" s="40" t="s">
        <v>466</v>
      </c>
      <c r="AN43" s="40" t="s">
        <v>466</v>
      </c>
    </row>
    <row r="44" spans="1:40" x14ac:dyDescent="0.25">
      <c r="A44" s="1">
        <v>1</v>
      </c>
      <c r="B44" s="1" t="s">
        <v>283</v>
      </c>
      <c r="C44" s="1">
        <v>67</v>
      </c>
      <c r="D44" s="6"/>
      <c r="E44" s="23">
        <v>1</v>
      </c>
      <c r="F44" s="23">
        <v>0</v>
      </c>
      <c r="G44">
        <v>3</v>
      </c>
      <c r="H44">
        <v>0</v>
      </c>
      <c r="I44">
        <v>2.5333351000000257</v>
      </c>
      <c r="J44" s="1">
        <v>0</v>
      </c>
      <c r="K44" s="1">
        <v>2</v>
      </c>
      <c r="L44" s="51" t="s">
        <v>466</v>
      </c>
      <c r="M44" s="49">
        <v>1</v>
      </c>
      <c r="N44" s="49">
        <v>2</v>
      </c>
      <c r="O44" s="51">
        <v>1.9933351000000155</v>
      </c>
      <c r="P44" s="51">
        <v>0.99666755000000773</v>
      </c>
      <c r="Q44" s="51">
        <v>1.5700000000003933</v>
      </c>
      <c r="R44" s="51">
        <v>1.5700000000003933</v>
      </c>
      <c r="S44" s="51">
        <v>0.42333509999962216</v>
      </c>
      <c r="T44" s="1">
        <v>0</v>
      </c>
      <c r="U44" s="1">
        <v>0</v>
      </c>
      <c r="V44" s="51">
        <v>0</v>
      </c>
      <c r="W44" s="51" t="s">
        <v>466</v>
      </c>
      <c r="X44" s="51">
        <v>0</v>
      </c>
      <c r="Y44" s="51" t="s">
        <v>466</v>
      </c>
      <c r="Z44" s="51" t="s">
        <v>466</v>
      </c>
      <c r="AA44" s="1">
        <v>0</v>
      </c>
      <c r="AB44" s="1">
        <v>0</v>
      </c>
      <c r="AC44" s="51">
        <v>0</v>
      </c>
      <c r="AD44" s="51" t="s">
        <v>466</v>
      </c>
      <c r="AE44" s="51">
        <v>0</v>
      </c>
      <c r="AF44" s="51" t="s">
        <v>466</v>
      </c>
      <c r="AG44" s="51" t="s">
        <v>466</v>
      </c>
      <c r="AH44" s="1">
        <v>0</v>
      </c>
      <c r="AI44" s="1">
        <v>1</v>
      </c>
      <c r="AJ44" s="40">
        <v>0.53999999999994053</v>
      </c>
      <c r="AK44" s="40">
        <v>0.53999999999994053</v>
      </c>
      <c r="AL44" s="40">
        <v>0.53999999999994053</v>
      </c>
      <c r="AM44" s="40">
        <v>0.53999999999994053</v>
      </c>
      <c r="AN44" s="40">
        <v>0.53999999999994053</v>
      </c>
    </row>
    <row r="45" spans="1:40" x14ac:dyDescent="0.25">
      <c r="A45" s="1">
        <v>1</v>
      </c>
      <c r="B45" s="1" t="s">
        <v>283</v>
      </c>
      <c r="C45" s="1">
        <v>68</v>
      </c>
      <c r="D45" s="6"/>
      <c r="E45" s="23">
        <v>1</v>
      </c>
      <c r="F45" s="23">
        <v>1</v>
      </c>
      <c r="G45">
        <v>3</v>
      </c>
      <c r="H45">
        <v>0</v>
      </c>
      <c r="I45">
        <v>6.1666650999998671</v>
      </c>
      <c r="J45" s="1">
        <v>1</v>
      </c>
      <c r="K45" s="1">
        <v>6</v>
      </c>
      <c r="L45" s="51">
        <v>0.7699999999999485</v>
      </c>
      <c r="M45" s="49">
        <v>0</v>
      </c>
      <c r="N45" s="49">
        <v>3</v>
      </c>
      <c r="O45" s="51">
        <v>3.8999999999997703</v>
      </c>
      <c r="P45" s="51">
        <v>1.2999999999999234</v>
      </c>
      <c r="Q45" s="51">
        <v>1.6299999999998871</v>
      </c>
      <c r="R45" s="51">
        <v>1.6299999999998871</v>
      </c>
      <c r="S45" s="51">
        <v>1.6299999999998871</v>
      </c>
      <c r="T45" s="1">
        <v>0</v>
      </c>
      <c r="U45" s="1">
        <v>1</v>
      </c>
      <c r="V45" s="51">
        <v>0.28000000000003578</v>
      </c>
      <c r="W45" s="51">
        <v>0.28000000000003578</v>
      </c>
      <c r="X45" s="51">
        <v>0.28000000000003578</v>
      </c>
      <c r="Y45" s="51">
        <v>0.28000000000003578</v>
      </c>
      <c r="Z45" s="51">
        <v>0.28000000000003578</v>
      </c>
      <c r="AA45" s="1">
        <v>1</v>
      </c>
      <c r="AB45" s="1">
        <v>2</v>
      </c>
      <c r="AC45" s="51">
        <v>1.2199999999998989</v>
      </c>
      <c r="AD45" s="51">
        <v>0.60999999999994947</v>
      </c>
      <c r="AE45" s="51">
        <v>0.7699999999999485</v>
      </c>
      <c r="AF45" s="51">
        <v>0.7699999999999485</v>
      </c>
      <c r="AG45" s="51">
        <v>0.44999999999995044</v>
      </c>
      <c r="AH45" s="1">
        <v>0</v>
      </c>
      <c r="AI45" s="1">
        <v>1</v>
      </c>
      <c r="AJ45" s="40">
        <v>0.6000000000003336</v>
      </c>
      <c r="AK45" s="40">
        <v>0.6000000000003336</v>
      </c>
      <c r="AL45" s="40">
        <v>0.6000000000003336</v>
      </c>
      <c r="AM45" s="40">
        <v>0.6000000000003336</v>
      </c>
      <c r="AN45" s="40">
        <v>0.6000000000003336</v>
      </c>
    </row>
    <row r="46" spans="1:40" x14ac:dyDescent="0.25">
      <c r="A46" s="1">
        <v>1</v>
      </c>
      <c r="B46" s="1" t="s">
        <v>283</v>
      </c>
      <c r="C46" s="1">
        <v>69</v>
      </c>
      <c r="D46" s="6"/>
      <c r="E46" s="23">
        <v>1</v>
      </c>
      <c r="F46" s="23">
        <v>0</v>
      </c>
      <c r="G46">
        <v>3</v>
      </c>
      <c r="H46">
        <v>0</v>
      </c>
      <c r="I46">
        <v>3.6499978000000119</v>
      </c>
      <c r="J46" s="1">
        <v>1</v>
      </c>
      <c r="K46" s="1">
        <v>5</v>
      </c>
      <c r="L46" s="51">
        <v>0.39999999999992264</v>
      </c>
      <c r="M46" s="49">
        <v>0</v>
      </c>
      <c r="N46" s="49">
        <v>3</v>
      </c>
      <c r="O46" s="51">
        <v>2.3799978000001221</v>
      </c>
      <c r="P46" s="51">
        <v>0.79333260000004069</v>
      </c>
      <c r="Q46" s="51">
        <v>1.6700000000001491</v>
      </c>
      <c r="R46" s="51">
        <v>1.6700000000001491</v>
      </c>
      <c r="S46" s="51">
        <v>1.6700000000001491</v>
      </c>
      <c r="T46" s="1">
        <v>0</v>
      </c>
      <c r="U46" s="1">
        <v>1</v>
      </c>
      <c r="V46" s="51">
        <v>0.39000000000015689</v>
      </c>
      <c r="W46" s="51">
        <v>0.39000000000015689</v>
      </c>
      <c r="X46" s="51">
        <v>0.39000000000015689</v>
      </c>
      <c r="Y46" s="51">
        <v>0.39000000000015689</v>
      </c>
      <c r="Z46" s="51">
        <v>0.39000000000015689</v>
      </c>
      <c r="AA46" s="1">
        <v>1</v>
      </c>
      <c r="AB46" s="1">
        <v>1</v>
      </c>
      <c r="AC46" s="51">
        <v>0.39999999999992264</v>
      </c>
      <c r="AD46" s="51">
        <v>0.39999999999992264</v>
      </c>
      <c r="AE46" s="51">
        <v>0.39999999999992264</v>
      </c>
      <c r="AF46" s="51">
        <v>0.39999999999992264</v>
      </c>
      <c r="AG46" s="51" t="s">
        <v>466</v>
      </c>
      <c r="AH46" s="1">
        <v>0</v>
      </c>
      <c r="AI46" s="1">
        <v>1</v>
      </c>
      <c r="AJ46" s="40">
        <v>0.47999999999984722</v>
      </c>
      <c r="AK46" s="40">
        <v>0.47999999999984722</v>
      </c>
      <c r="AL46" s="40">
        <v>0.47999999999984722</v>
      </c>
      <c r="AM46" s="40">
        <v>0.47999999999984722</v>
      </c>
      <c r="AN46" s="40">
        <v>0.47999999999984722</v>
      </c>
    </row>
    <row r="47" spans="1:40" x14ac:dyDescent="0.25">
      <c r="A47" s="1">
        <v>1</v>
      </c>
      <c r="B47" s="1" t="s">
        <v>283</v>
      </c>
      <c r="C47" s="1">
        <v>70</v>
      </c>
      <c r="D47" s="6"/>
      <c r="E47" s="23">
        <v>1</v>
      </c>
      <c r="F47" s="23">
        <v>1</v>
      </c>
      <c r="G47">
        <v>3</v>
      </c>
      <c r="H47">
        <v>0</v>
      </c>
      <c r="I47">
        <v>11.583351000000256</v>
      </c>
      <c r="J47" s="1">
        <v>1</v>
      </c>
      <c r="K47" s="1">
        <v>7</v>
      </c>
      <c r="L47" s="51">
        <v>0.35999999999996035</v>
      </c>
      <c r="M47" s="49">
        <v>0</v>
      </c>
      <c r="N47" s="49">
        <v>4</v>
      </c>
      <c r="O47" s="51">
        <v>3.8799999999999391</v>
      </c>
      <c r="P47" s="51">
        <v>0.96999999999998476</v>
      </c>
      <c r="Q47" s="51">
        <v>1.6099999999997561</v>
      </c>
      <c r="R47" s="51">
        <v>1.6099999999997561</v>
      </c>
      <c r="S47" s="51">
        <v>1.6099999999997561</v>
      </c>
      <c r="T47" s="1">
        <v>0</v>
      </c>
      <c r="U47" s="1">
        <v>3</v>
      </c>
      <c r="V47" s="51">
        <v>1.7600000000001392</v>
      </c>
      <c r="W47" s="51">
        <v>0.58666666666671308</v>
      </c>
      <c r="X47" s="51">
        <v>1.6600000000000836</v>
      </c>
      <c r="Y47" s="51">
        <v>2.0000000000131024E-2</v>
      </c>
      <c r="Z47" s="51">
        <v>2.0000000000131024E-2</v>
      </c>
      <c r="AA47" s="1">
        <v>1</v>
      </c>
      <c r="AB47" s="1">
        <v>1</v>
      </c>
      <c r="AC47" s="51">
        <v>0.35999999999996035</v>
      </c>
      <c r="AD47" s="51">
        <v>0.35999999999996035</v>
      </c>
      <c r="AE47" s="51">
        <v>0.35999999999996035</v>
      </c>
      <c r="AF47" s="51">
        <v>0.35999999999996035</v>
      </c>
      <c r="AG47" s="51" t="s">
        <v>466</v>
      </c>
      <c r="AH47" s="1">
        <v>0</v>
      </c>
      <c r="AI47" s="1">
        <v>0</v>
      </c>
      <c r="AJ47" s="40">
        <v>0</v>
      </c>
      <c r="AK47" s="40" t="s">
        <v>466</v>
      </c>
      <c r="AL47" s="40">
        <v>0</v>
      </c>
      <c r="AM47" s="40" t="s">
        <v>466</v>
      </c>
      <c r="AN47" s="40" t="s">
        <v>466</v>
      </c>
    </row>
    <row r="48" spans="1:40" x14ac:dyDescent="0.25">
      <c r="A48" s="1">
        <v>1</v>
      </c>
      <c r="B48" s="1" t="s">
        <v>283</v>
      </c>
      <c r="C48" s="1">
        <v>71</v>
      </c>
      <c r="D48" s="6"/>
      <c r="E48" s="23">
        <v>1</v>
      </c>
      <c r="F48" s="23">
        <v>0</v>
      </c>
      <c r="G48">
        <v>3</v>
      </c>
      <c r="H48">
        <v>0</v>
      </c>
      <c r="I48">
        <v>2.9499956000000238</v>
      </c>
      <c r="J48" s="1">
        <v>0</v>
      </c>
      <c r="K48" s="1">
        <v>1</v>
      </c>
      <c r="L48" s="51" t="s">
        <v>466</v>
      </c>
      <c r="M48" s="49">
        <v>1</v>
      </c>
      <c r="N48" s="49">
        <v>1</v>
      </c>
      <c r="O48" s="51">
        <v>2.2399999999999864</v>
      </c>
      <c r="P48" s="51">
        <v>2.2399999999999864</v>
      </c>
      <c r="Q48" s="51">
        <v>2.2399999999999864</v>
      </c>
      <c r="R48" s="51">
        <v>2.2399999999999864</v>
      </c>
      <c r="S48" s="51" t="s">
        <v>466</v>
      </c>
      <c r="T48" s="1">
        <v>0</v>
      </c>
      <c r="U48" s="1">
        <v>1</v>
      </c>
      <c r="V48" s="51">
        <v>0.70999560000009065</v>
      </c>
      <c r="W48" s="51">
        <v>0.70999560000009065</v>
      </c>
      <c r="X48" s="51">
        <v>0.70999560000009065</v>
      </c>
      <c r="Y48" s="51">
        <v>0.70999560000009065</v>
      </c>
      <c r="Z48" s="51">
        <v>0.70999560000009065</v>
      </c>
      <c r="AA48" s="1">
        <v>0</v>
      </c>
      <c r="AB48" s="1">
        <v>0</v>
      </c>
      <c r="AC48" s="51">
        <v>0</v>
      </c>
      <c r="AD48" s="51" t="s">
        <v>466</v>
      </c>
      <c r="AE48" s="51">
        <v>0</v>
      </c>
      <c r="AF48" s="51" t="s">
        <v>466</v>
      </c>
      <c r="AG48" s="51" t="s">
        <v>466</v>
      </c>
      <c r="AH48" s="1">
        <v>0</v>
      </c>
      <c r="AI48" s="1">
        <v>0</v>
      </c>
      <c r="AJ48" s="40">
        <v>0</v>
      </c>
      <c r="AK48" s="40" t="s">
        <v>466</v>
      </c>
      <c r="AL48" s="40">
        <v>0</v>
      </c>
      <c r="AM48" s="40" t="s">
        <v>466</v>
      </c>
      <c r="AN48" s="40" t="s">
        <v>466</v>
      </c>
    </row>
    <row r="49" spans="1:40" x14ac:dyDescent="0.25">
      <c r="A49" s="1">
        <v>1</v>
      </c>
      <c r="B49" s="1" t="s">
        <v>283</v>
      </c>
      <c r="C49" s="1">
        <v>72</v>
      </c>
      <c r="D49" s="6"/>
      <c r="E49" s="23">
        <v>1</v>
      </c>
      <c r="F49" s="23">
        <v>0</v>
      </c>
      <c r="G49">
        <v>3</v>
      </c>
      <c r="H49">
        <v>0</v>
      </c>
      <c r="I49">
        <v>3.78324729999993</v>
      </c>
      <c r="J49" s="1">
        <v>1</v>
      </c>
      <c r="K49" s="1">
        <v>3</v>
      </c>
      <c r="L49" s="51">
        <v>1.5500000000002623</v>
      </c>
      <c r="M49" s="49">
        <v>0</v>
      </c>
      <c r="N49" s="49">
        <v>2</v>
      </c>
      <c r="O49" s="51">
        <v>1.8232472999997307</v>
      </c>
      <c r="P49" s="51">
        <v>0.91162364999986534</v>
      </c>
      <c r="Q49" s="51">
        <v>1.499999999999635</v>
      </c>
      <c r="R49" s="51">
        <v>1.499999999999635</v>
      </c>
      <c r="S49" s="51">
        <v>1.499999999999635</v>
      </c>
      <c r="T49" s="1">
        <v>0</v>
      </c>
      <c r="U49" s="1">
        <v>0</v>
      </c>
      <c r="V49" s="51">
        <v>0</v>
      </c>
      <c r="W49" s="51" t="s">
        <v>466</v>
      </c>
      <c r="X49" s="51">
        <v>0</v>
      </c>
      <c r="Y49" s="51" t="s">
        <v>466</v>
      </c>
      <c r="Z49" s="51" t="s">
        <v>466</v>
      </c>
      <c r="AA49" s="1">
        <v>1</v>
      </c>
      <c r="AB49" s="1">
        <v>1</v>
      </c>
      <c r="AC49" s="51">
        <v>1.5500000000002623</v>
      </c>
      <c r="AD49" s="51">
        <v>1.5500000000002623</v>
      </c>
      <c r="AE49" s="51">
        <v>1.5500000000002623</v>
      </c>
      <c r="AF49" s="51">
        <v>1.5500000000002623</v>
      </c>
      <c r="AG49" s="51" t="s">
        <v>466</v>
      </c>
      <c r="AH49" s="1">
        <v>0</v>
      </c>
      <c r="AI49" s="1">
        <v>1</v>
      </c>
      <c r="AJ49" s="40">
        <v>0.40999999999998815</v>
      </c>
      <c r="AK49" s="40">
        <v>0.40999999999998815</v>
      </c>
      <c r="AL49" s="40">
        <v>0.40999999999998815</v>
      </c>
      <c r="AM49" s="40">
        <v>0.40999999999998815</v>
      </c>
      <c r="AN49" s="40">
        <v>0.40999999999998815</v>
      </c>
    </row>
    <row r="50" spans="1:40" x14ac:dyDescent="0.25">
      <c r="A50" s="1">
        <v>1</v>
      </c>
      <c r="B50" s="1" t="s">
        <v>283</v>
      </c>
      <c r="C50" s="1">
        <v>73</v>
      </c>
      <c r="D50" s="6"/>
      <c r="E50" s="23">
        <v>1</v>
      </c>
      <c r="F50" s="23">
        <v>1</v>
      </c>
      <c r="G50">
        <v>3</v>
      </c>
      <c r="H50">
        <v>0</v>
      </c>
      <c r="I50">
        <v>9.2166646999996154</v>
      </c>
      <c r="J50" s="1">
        <v>999</v>
      </c>
      <c r="K50" s="1">
        <v>0</v>
      </c>
      <c r="L50" s="51" t="s">
        <v>466</v>
      </c>
      <c r="M50" s="49">
        <v>0</v>
      </c>
      <c r="N50" s="49">
        <v>0</v>
      </c>
      <c r="O50" s="51">
        <v>0</v>
      </c>
      <c r="P50" s="51" t="s">
        <v>466</v>
      </c>
      <c r="Q50" s="51">
        <v>0</v>
      </c>
      <c r="R50" s="51" t="s">
        <v>466</v>
      </c>
      <c r="S50" s="51" t="s">
        <v>466</v>
      </c>
      <c r="T50" s="1">
        <v>0</v>
      </c>
      <c r="U50" s="1">
        <v>0</v>
      </c>
      <c r="V50" s="51">
        <v>0</v>
      </c>
      <c r="W50" s="51" t="s">
        <v>466</v>
      </c>
      <c r="X50" s="51">
        <v>0</v>
      </c>
      <c r="Y50" s="51" t="s">
        <v>466</v>
      </c>
      <c r="Z50" s="51" t="s">
        <v>466</v>
      </c>
      <c r="AA50" s="1">
        <v>1</v>
      </c>
      <c r="AB50" s="1">
        <v>1</v>
      </c>
      <c r="AC50" s="51">
        <v>6.0000000000000391</v>
      </c>
      <c r="AD50" s="51">
        <v>6.0000000000000391</v>
      </c>
      <c r="AE50" s="51">
        <v>6.0000000000000391</v>
      </c>
      <c r="AF50" s="51">
        <v>6.0000000000000391</v>
      </c>
      <c r="AG50" s="51" t="s">
        <v>466</v>
      </c>
      <c r="AH50" s="1">
        <v>0</v>
      </c>
      <c r="AI50" s="1">
        <v>0</v>
      </c>
      <c r="AJ50" s="40">
        <v>0</v>
      </c>
      <c r="AK50" s="40" t="s">
        <v>466</v>
      </c>
      <c r="AL50" s="40">
        <v>0</v>
      </c>
      <c r="AM50" s="40" t="s">
        <v>466</v>
      </c>
      <c r="AN50" s="40" t="s">
        <v>466</v>
      </c>
    </row>
    <row r="51" spans="1:40" x14ac:dyDescent="0.25">
      <c r="A51" s="1">
        <v>1</v>
      </c>
      <c r="B51" s="1" t="s">
        <v>283</v>
      </c>
      <c r="C51" s="1">
        <v>74</v>
      </c>
      <c r="D51" s="6"/>
      <c r="E51" s="23">
        <v>1</v>
      </c>
      <c r="F51" s="23">
        <v>1</v>
      </c>
      <c r="G51">
        <v>3</v>
      </c>
      <c r="H51">
        <v>0</v>
      </c>
      <c r="I51">
        <v>7.55</v>
      </c>
      <c r="J51" s="1">
        <v>1</v>
      </c>
      <c r="K51" s="1">
        <v>1</v>
      </c>
      <c r="L51" s="51">
        <v>0.39999999999962288</v>
      </c>
      <c r="M51" s="49">
        <v>0</v>
      </c>
      <c r="N51" s="49">
        <v>1</v>
      </c>
      <c r="O51" s="51">
        <v>5.6000000000004153</v>
      </c>
      <c r="P51" s="51">
        <v>5.6000000000004153</v>
      </c>
      <c r="Q51" s="51">
        <v>5.6000000000004153</v>
      </c>
      <c r="R51" s="51">
        <v>5.6000000000004153</v>
      </c>
      <c r="S51" s="51">
        <v>5.6000000000004153</v>
      </c>
      <c r="T51" s="1">
        <v>0</v>
      </c>
      <c r="U51" s="1">
        <v>0</v>
      </c>
      <c r="V51" s="51">
        <v>0</v>
      </c>
      <c r="W51" s="51" t="s">
        <v>466</v>
      </c>
      <c r="X51" s="51">
        <v>0</v>
      </c>
      <c r="Y51" s="51" t="s">
        <v>466</v>
      </c>
      <c r="Z51" s="51" t="s">
        <v>466</v>
      </c>
      <c r="AA51" s="1">
        <v>1</v>
      </c>
      <c r="AB51" s="1">
        <v>1</v>
      </c>
      <c r="AC51" s="51">
        <v>0.39999999999962288</v>
      </c>
      <c r="AD51" s="51">
        <v>0.39999999999962288</v>
      </c>
      <c r="AE51" s="51">
        <v>0.39999999999962288</v>
      </c>
      <c r="AF51" s="51">
        <v>0.39999999999962288</v>
      </c>
      <c r="AG51" s="51" t="s">
        <v>466</v>
      </c>
      <c r="AH51" s="1">
        <v>0</v>
      </c>
      <c r="AI51" s="1">
        <v>0</v>
      </c>
      <c r="AJ51" s="40">
        <v>0</v>
      </c>
      <c r="AK51" s="40" t="s">
        <v>466</v>
      </c>
      <c r="AL51" s="40">
        <v>0</v>
      </c>
      <c r="AM51" s="40" t="s">
        <v>466</v>
      </c>
      <c r="AN51" s="40" t="s">
        <v>466</v>
      </c>
    </row>
    <row r="52" spans="1:40" x14ac:dyDescent="0.25">
      <c r="A52" s="1">
        <v>1</v>
      </c>
      <c r="B52" s="1" t="s">
        <v>283</v>
      </c>
      <c r="C52" s="1">
        <v>75</v>
      </c>
      <c r="D52" s="6"/>
      <c r="E52" s="23">
        <v>1</v>
      </c>
      <c r="F52" s="23">
        <v>1</v>
      </c>
      <c r="G52">
        <v>3</v>
      </c>
      <c r="H52">
        <v>0</v>
      </c>
      <c r="I52">
        <v>9.1833332999995907</v>
      </c>
      <c r="J52" s="1">
        <v>1</v>
      </c>
      <c r="K52" s="1">
        <v>3</v>
      </c>
      <c r="L52" s="51">
        <v>0.6000000000003336</v>
      </c>
      <c r="M52" s="49">
        <v>0</v>
      </c>
      <c r="N52" s="49">
        <v>2</v>
      </c>
      <c r="O52" s="51">
        <v>4.6799999999997848</v>
      </c>
      <c r="P52" s="51">
        <v>2.3399999999998924</v>
      </c>
      <c r="Q52" s="51">
        <v>4.6700000000000186</v>
      </c>
      <c r="R52" s="51">
        <v>4.6700000000000186</v>
      </c>
      <c r="S52" s="51">
        <v>4.6700000000000186</v>
      </c>
      <c r="T52" s="1">
        <v>0</v>
      </c>
      <c r="U52" s="1">
        <v>0</v>
      </c>
      <c r="V52" s="51">
        <v>0</v>
      </c>
      <c r="W52" s="51" t="s">
        <v>466</v>
      </c>
      <c r="X52" s="51">
        <v>0</v>
      </c>
      <c r="Y52" s="51" t="s">
        <v>466</v>
      </c>
      <c r="Z52" s="51" t="s">
        <v>466</v>
      </c>
      <c r="AA52" s="1">
        <v>1</v>
      </c>
      <c r="AB52" s="1">
        <v>1</v>
      </c>
      <c r="AC52" s="51">
        <v>0.6000000000003336</v>
      </c>
      <c r="AD52" s="51">
        <v>0.6000000000003336</v>
      </c>
      <c r="AE52" s="51">
        <v>0.6000000000003336</v>
      </c>
      <c r="AF52" s="51">
        <v>0.6000000000003336</v>
      </c>
      <c r="AG52" s="51" t="s">
        <v>466</v>
      </c>
      <c r="AH52" s="1">
        <v>0</v>
      </c>
      <c r="AI52" s="1">
        <v>1</v>
      </c>
      <c r="AJ52" s="40">
        <v>0.7199999999999207</v>
      </c>
      <c r="AK52" s="40">
        <v>0.7199999999999207</v>
      </c>
      <c r="AL52" s="40">
        <v>0.7199999999999207</v>
      </c>
      <c r="AM52" s="40">
        <v>0.7199999999999207</v>
      </c>
      <c r="AN52" s="40">
        <v>0.7199999999999207</v>
      </c>
    </row>
    <row r="53" spans="1:40" x14ac:dyDescent="0.25">
      <c r="A53" s="1">
        <v>1</v>
      </c>
      <c r="B53" s="1" t="s">
        <v>283</v>
      </c>
      <c r="C53" s="1">
        <v>76</v>
      </c>
      <c r="D53" s="7"/>
      <c r="E53" s="23">
        <v>1</v>
      </c>
      <c r="F53" s="23">
        <v>0</v>
      </c>
      <c r="G53">
        <v>3</v>
      </c>
      <c r="H53">
        <v>0</v>
      </c>
      <c r="I53">
        <v>2.6166674999999815</v>
      </c>
      <c r="J53" s="1">
        <v>1</v>
      </c>
      <c r="K53" s="1">
        <v>3</v>
      </c>
      <c r="L53" s="51">
        <v>0.93000000000009742</v>
      </c>
      <c r="M53" s="49">
        <v>0</v>
      </c>
      <c r="N53" s="49">
        <v>2</v>
      </c>
      <c r="O53" s="51">
        <v>1.1166674999998905</v>
      </c>
      <c r="P53" s="51">
        <v>0.55833374999994523</v>
      </c>
      <c r="Q53" s="51">
        <v>0.78000000000001402</v>
      </c>
      <c r="R53" s="51">
        <v>0.78000000000001402</v>
      </c>
      <c r="S53" s="51">
        <v>0.78000000000001402</v>
      </c>
      <c r="T53" s="1">
        <v>0</v>
      </c>
      <c r="U53" s="1">
        <v>1</v>
      </c>
      <c r="V53" s="51">
        <v>0.57000000000013706</v>
      </c>
      <c r="W53" s="51">
        <v>0.57000000000013706</v>
      </c>
      <c r="X53" s="51">
        <v>0.57000000000013706</v>
      </c>
      <c r="Y53" s="51">
        <v>0.57000000000013706</v>
      </c>
      <c r="Z53" s="51">
        <v>0.57000000000013706</v>
      </c>
      <c r="AA53" s="1">
        <v>1</v>
      </c>
      <c r="AB53" s="1">
        <v>1</v>
      </c>
      <c r="AC53" s="51">
        <v>0.93000000000009742</v>
      </c>
      <c r="AD53" s="51">
        <v>0.93000000000009742</v>
      </c>
      <c r="AE53" s="51">
        <v>0.93000000000009742</v>
      </c>
      <c r="AF53" s="51">
        <v>0.93000000000009742</v>
      </c>
      <c r="AG53" s="51" t="s">
        <v>466</v>
      </c>
      <c r="AH53" s="1">
        <v>0</v>
      </c>
      <c r="AI53" s="1">
        <v>0</v>
      </c>
      <c r="AJ53" s="40">
        <v>0</v>
      </c>
      <c r="AK53" s="40" t="s">
        <v>466</v>
      </c>
      <c r="AL53" s="40">
        <v>0</v>
      </c>
      <c r="AM53" s="40" t="s">
        <v>466</v>
      </c>
      <c r="AN53" s="40" t="s">
        <v>466</v>
      </c>
    </row>
    <row r="54" spans="1:40" x14ac:dyDescent="0.25">
      <c r="A54" s="1">
        <v>1</v>
      </c>
      <c r="B54" s="1" t="s">
        <v>283</v>
      </c>
      <c r="C54" s="1">
        <v>77</v>
      </c>
      <c r="D54" s="6"/>
      <c r="E54" s="23">
        <v>1</v>
      </c>
      <c r="F54" s="23">
        <v>0</v>
      </c>
      <c r="G54">
        <v>3</v>
      </c>
      <c r="H54">
        <v>0</v>
      </c>
      <c r="I54">
        <v>3.2333638999999965</v>
      </c>
      <c r="J54" s="1">
        <v>1</v>
      </c>
      <c r="K54" s="1">
        <v>4</v>
      </c>
      <c r="L54" s="51">
        <v>0.73000000000006116</v>
      </c>
      <c r="M54" s="49">
        <v>0</v>
      </c>
      <c r="N54" s="49">
        <v>2</v>
      </c>
      <c r="O54" s="51">
        <v>1.7533638999999268</v>
      </c>
      <c r="P54" s="51">
        <v>0.87668194999996341</v>
      </c>
      <c r="Q54" s="51">
        <v>1.0699999999999654</v>
      </c>
      <c r="R54" s="51">
        <v>1.0699999999999654</v>
      </c>
      <c r="S54" s="51">
        <v>1.0699999999999654</v>
      </c>
      <c r="T54" s="1">
        <v>0</v>
      </c>
      <c r="U54" s="1">
        <v>1</v>
      </c>
      <c r="V54" s="51">
        <v>0.40999999999998815</v>
      </c>
      <c r="W54" s="51">
        <v>0.40999999999998815</v>
      </c>
      <c r="X54" s="51">
        <v>0.40999999999998815</v>
      </c>
      <c r="Y54" s="51">
        <v>0.40999999999998815</v>
      </c>
      <c r="Z54" s="51">
        <v>0.40999999999998815</v>
      </c>
      <c r="AA54" s="1">
        <v>1</v>
      </c>
      <c r="AB54" s="1">
        <v>1</v>
      </c>
      <c r="AC54" s="51">
        <v>0.73000000000006116</v>
      </c>
      <c r="AD54" s="51">
        <v>0.73000000000006116</v>
      </c>
      <c r="AE54" s="51">
        <v>0.73000000000006116</v>
      </c>
      <c r="AF54" s="51">
        <v>0.73000000000006116</v>
      </c>
      <c r="AG54" s="51" t="s">
        <v>466</v>
      </c>
      <c r="AH54" s="1">
        <v>0</v>
      </c>
      <c r="AI54" s="1">
        <v>1</v>
      </c>
      <c r="AJ54" s="40">
        <v>0.34000000000001668</v>
      </c>
      <c r="AK54" s="40">
        <v>0.34000000000001668</v>
      </c>
      <c r="AL54" s="40">
        <v>0.34000000000001668</v>
      </c>
      <c r="AM54" s="40">
        <v>0.34000000000001668</v>
      </c>
      <c r="AN54" s="40">
        <v>0.34000000000001668</v>
      </c>
    </row>
    <row r="55" spans="1:40" x14ac:dyDescent="0.25">
      <c r="A55" s="1">
        <v>2</v>
      </c>
      <c r="B55" s="1" t="s">
        <v>288</v>
      </c>
      <c r="C55" s="5">
        <v>4</v>
      </c>
      <c r="D55" s="4"/>
      <c r="E55" s="23">
        <v>1</v>
      </c>
      <c r="F55" s="23">
        <v>0</v>
      </c>
      <c r="G55">
        <v>3</v>
      </c>
      <c r="H55">
        <v>0</v>
      </c>
      <c r="I55">
        <v>2.8</v>
      </c>
      <c r="J55" s="1">
        <v>1</v>
      </c>
      <c r="K55" s="1">
        <v>2</v>
      </c>
      <c r="L55" s="51">
        <v>0.9180000000000188</v>
      </c>
      <c r="M55" s="49">
        <v>0</v>
      </c>
      <c r="N55" s="49">
        <v>1</v>
      </c>
      <c r="O55" s="51">
        <v>1.5979999999999772</v>
      </c>
      <c r="P55" s="51">
        <v>1.5979999999999772</v>
      </c>
      <c r="Q55" s="51">
        <v>1.5979999999999772</v>
      </c>
      <c r="R55" s="51">
        <v>1.5979999999999772</v>
      </c>
      <c r="S55" s="51">
        <v>1.5979999999999772</v>
      </c>
      <c r="T55" s="1">
        <v>1</v>
      </c>
      <c r="U55" s="1">
        <v>2</v>
      </c>
      <c r="V55" s="51">
        <v>1.2020000000000808</v>
      </c>
      <c r="W55" s="51">
        <v>0.60100000000004039</v>
      </c>
      <c r="X55" s="51">
        <v>0.9180000000000188</v>
      </c>
      <c r="Y55" s="51">
        <v>0.9180000000000188</v>
      </c>
      <c r="Z55" s="51">
        <v>0.28400000000006198</v>
      </c>
      <c r="AA55" s="1">
        <v>0</v>
      </c>
      <c r="AB55" s="1">
        <v>0</v>
      </c>
      <c r="AC55" s="51">
        <v>0</v>
      </c>
      <c r="AD55" s="51" t="s">
        <v>466</v>
      </c>
      <c r="AE55" s="51">
        <v>0</v>
      </c>
      <c r="AF55" s="51" t="s">
        <v>466</v>
      </c>
      <c r="AG55" s="51" t="s">
        <v>466</v>
      </c>
      <c r="AH55" s="1">
        <v>0</v>
      </c>
      <c r="AI55" s="1">
        <v>0</v>
      </c>
      <c r="AJ55" s="40">
        <v>0</v>
      </c>
      <c r="AK55" s="40" t="s">
        <v>466</v>
      </c>
      <c r="AL55" s="40">
        <v>0</v>
      </c>
      <c r="AM55" s="40" t="s">
        <v>466</v>
      </c>
      <c r="AN55" s="40" t="s">
        <v>466</v>
      </c>
    </row>
    <row r="56" spans="1:40" x14ac:dyDescent="0.25">
      <c r="A56" s="1">
        <v>2</v>
      </c>
      <c r="B56" s="1" t="s">
        <v>288</v>
      </c>
      <c r="C56" s="5">
        <v>5</v>
      </c>
      <c r="D56" s="4" t="s">
        <v>293</v>
      </c>
      <c r="E56" s="23">
        <v>0</v>
      </c>
      <c r="F56" s="23"/>
      <c r="G56">
        <v>3</v>
      </c>
      <c r="H56">
        <v>0</v>
      </c>
      <c r="L56" s="51"/>
      <c r="M56" s="49"/>
      <c r="N56" s="49"/>
      <c r="O56" s="51"/>
      <c r="P56" s="51"/>
      <c r="Q56" s="51"/>
      <c r="R56" s="51"/>
      <c r="S56" s="51"/>
      <c r="V56" s="51"/>
      <c r="W56" s="51"/>
      <c r="X56" s="51"/>
      <c r="Y56" s="51"/>
      <c r="Z56" s="51"/>
      <c r="AC56" s="51"/>
      <c r="AD56" s="51"/>
      <c r="AE56" s="51"/>
      <c r="AF56" s="51"/>
      <c r="AG56" s="51"/>
      <c r="AJ56" s="40"/>
      <c r="AK56" s="40"/>
      <c r="AL56" s="40"/>
      <c r="AM56" s="40"/>
      <c r="AN56" s="40"/>
    </row>
    <row r="57" spans="1:40" x14ac:dyDescent="0.25">
      <c r="A57" s="1">
        <v>2</v>
      </c>
      <c r="B57" s="1" t="s">
        <v>288</v>
      </c>
      <c r="C57" s="5">
        <v>6</v>
      </c>
      <c r="D57" s="4"/>
      <c r="E57" s="23">
        <v>1</v>
      </c>
      <c r="F57" s="23">
        <v>0</v>
      </c>
      <c r="G57">
        <v>3</v>
      </c>
      <c r="H57">
        <v>0</v>
      </c>
      <c r="I57">
        <v>3.7</v>
      </c>
      <c r="J57" s="1">
        <v>1</v>
      </c>
      <c r="K57" s="1">
        <v>1</v>
      </c>
      <c r="L57" s="51">
        <v>8.4999999999957332E-2</v>
      </c>
      <c r="M57" s="49">
        <v>0</v>
      </c>
      <c r="N57" s="49">
        <v>1</v>
      </c>
      <c r="O57" s="51">
        <v>3.6150000000000015</v>
      </c>
      <c r="P57" s="51">
        <v>3.6150000000000015</v>
      </c>
      <c r="Q57" s="51">
        <v>3.6150000000000015</v>
      </c>
      <c r="R57" s="51">
        <v>3.6150000000000015</v>
      </c>
      <c r="S57" s="51">
        <v>3.6150000000000015</v>
      </c>
      <c r="T57" s="1">
        <v>0</v>
      </c>
      <c r="U57" s="1">
        <v>0</v>
      </c>
      <c r="V57" s="51">
        <v>0</v>
      </c>
      <c r="W57" s="51" t="s">
        <v>466</v>
      </c>
      <c r="X57" s="51">
        <v>0</v>
      </c>
      <c r="Y57" s="51" t="s">
        <v>466</v>
      </c>
      <c r="Z57" s="51" t="s">
        <v>466</v>
      </c>
      <c r="AA57" s="1">
        <v>1</v>
      </c>
      <c r="AB57" s="1">
        <v>1</v>
      </c>
      <c r="AC57" s="51">
        <v>8.4999999999957332E-2</v>
      </c>
      <c r="AD57" s="51">
        <v>8.4999999999957332E-2</v>
      </c>
      <c r="AE57" s="51">
        <v>8.4999999999957332E-2</v>
      </c>
      <c r="AF57" s="51">
        <v>8.4999999999957332E-2</v>
      </c>
      <c r="AG57" s="51" t="s">
        <v>466</v>
      </c>
      <c r="AH57" s="1">
        <v>0</v>
      </c>
      <c r="AI57" s="1">
        <v>0</v>
      </c>
      <c r="AJ57" s="40">
        <v>0</v>
      </c>
      <c r="AK57" s="40" t="s">
        <v>466</v>
      </c>
      <c r="AL57" s="40">
        <v>0</v>
      </c>
      <c r="AM57" s="40" t="s">
        <v>466</v>
      </c>
      <c r="AN57" s="40" t="s">
        <v>466</v>
      </c>
    </row>
    <row r="58" spans="1:40" s="42" customFormat="1" x14ac:dyDescent="0.25">
      <c r="A58" s="42">
        <v>2</v>
      </c>
      <c r="B58" s="42" t="s">
        <v>288</v>
      </c>
      <c r="C58" s="47">
        <v>7</v>
      </c>
      <c r="D58" s="43"/>
      <c r="E58" s="63">
        <v>1</v>
      </c>
      <c r="F58" s="63">
        <v>0</v>
      </c>
      <c r="G58" s="30">
        <v>3</v>
      </c>
      <c r="H58" s="30">
        <v>0</v>
      </c>
      <c r="I58" s="30">
        <v>1.7</v>
      </c>
      <c r="J58" s="42">
        <v>1</v>
      </c>
      <c r="K58" s="42">
        <v>1</v>
      </c>
      <c r="L58" s="66">
        <v>0.64599999999973567</v>
      </c>
      <c r="M58" s="64">
        <v>0</v>
      </c>
      <c r="N58" s="64">
        <v>1</v>
      </c>
      <c r="O58" s="66">
        <v>1.0540000000003102</v>
      </c>
      <c r="P58" s="66">
        <v>1.0540000000003102</v>
      </c>
      <c r="Q58" s="66">
        <v>1.0540000000003102</v>
      </c>
      <c r="R58" s="66">
        <v>1.0540000000003102</v>
      </c>
      <c r="S58" s="66">
        <v>1.0540000000003102</v>
      </c>
      <c r="T58" s="42">
        <v>0</v>
      </c>
      <c r="U58" s="42">
        <v>0</v>
      </c>
      <c r="V58" s="66">
        <v>0</v>
      </c>
      <c r="W58" s="66" t="s">
        <v>466</v>
      </c>
      <c r="X58" s="66">
        <v>0</v>
      </c>
      <c r="Y58" s="66" t="s">
        <v>466</v>
      </c>
      <c r="Z58" s="66" t="s">
        <v>466</v>
      </c>
      <c r="AA58" s="42">
        <v>1</v>
      </c>
      <c r="AB58" s="42">
        <v>1</v>
      </c>
      <c r="AC58" s="66">
        <v>0.64599999999973567</v>
      </c>
      <c r="AD58" s="66">
        <v>0.64599999999973567</v>
      </c>
      <c r="AE58" s="66">
        <v>0.64599999999973567</v>
      </c>
      <c r="AF58" s="66">
        <v>0.64599999999973567</v>
      </c>
      <c r="AG58" s="66" t="s">
        <v>466</v>
      </c>
      <c r="AH58" s="42">
        <v>0</v>
      </c>
      <c r="AI58" s="42">
        <v>0</v>
      </c>
      <c r="AJ58" s="46">
        <v>0</v>
      </c>
      <c r="AK58" s="46" t="s">
        <v>466</v>
      </c>
      <c r="AL58" s="46">
        <v>0</v>
      </c>
      <c r="AM58" s="46" t="s">
        <v>466</v>
      </c>
      <c r="AN58" s="46" t="s">
        <v>466</v>
      </c>
    </row>
    <row r="59" spans="1:40" x14ac:dyDescent="0.25">
      <c r="A59" s="1">
        <v>2</v>
      </c>
      <c r="B59" s="1" t="s">
        <v>288</v>
      </c>
      <c r="C59" s="5">
        <v>8</v>
      </c>
      <c r="D59" s="4"/>
      <c r="E59" s="23">
        <v>1</v>
      </c>
      <c r="F59" s="23">
        <v>0</v>
      </c>
      <c r="G59">
        <v>3</v>
      </c>
      <c r="H59">
        <v>0</v>
      </c>
      <c r="I59">
        <v>5.8</v>
      </c>
      <c r="J59" s="1">
        <v>1</v>
      </c>
      <c r="K59" s="1">
        <v>3</v>
      </c>
      <c r="L59" s="51">
        <v>0.66299999999984705</v>
      </c>
      <c r="M59" s="49">
        <v>0</v>
      </c>
      <c r="N59" s="49">
        <v>1</v>
      </c>
      <c r="O59" s="51">
        <v>4.1480000000000459</v>
      </c>
      <c r="P59" s="51">
        <v>4.1480000000000459</v>
      </c>
      <c r="Q59" s="51">
        <v>4.1480000000000459</v>
      </c>
      <c r="R59" s="51">
        <v>4.1480000000000459</v>
      </c>
      <c r="S59" s="51">
        <v>4.1480000000000459</v>
      </c>
      <c r="T59" s="1">
        <v>1</v>
      </c>
      <c r="U59" s="1">
        <v>2</v>
      </c>
      <c r="V59" s="51">
        <v>0.6979999999996267</v>
      </c>
      <c r="W59" s="51">
        <v>0.34899999999981335</v>
      </c>
      <c r="X59" s="51">
        <v>0.66299999999984705</v>
      </c>
      <c r="Y59" s="51">
        <v>0.66299999999984705</v>
      </c>
      <c r="Z59" s="51">
        <v>3.4999999999779652E-2</v>
      </c>
      <c r="AA59" s="1">
        <v>0</v>
      </c>
      <c r="AB59" s="1">
        <v>0</v>
      </c>
      <c r="AC59" s="51">
        <v>0</v>
      </c>
      <c r="AD59" s="51" t="s">
        <v>466</v>
      </c>
      <c r="AE59" s="51">
        <v>0</v>
      </c>
      <c r="AF59" s="51" t="s">
        <v>466</v>
      </c>
      <c r="AG59" s="51" t="s">
        <v>466</v>
      </c>
      <c r="AH59" s="1">
        <v>0</v>
      </c>
      <c r="AI59" s="1">
        <v>1</v>
      </c>
      <c r="AJ59" s="40">
        <v>0.95400000000025464</v>
      </c>
      <c r="AK59" s="40">
        <v>0.95400000000025464</v>
      </c>
      <c r="AL59" s="40">
        <v>0.95400000000025464</v>
      </c>
      <c r="AM59" s="40">
        <v>0.95400000000025464</v>
      </c>
      <c r="AN59" s="40">
        <v>0.95400000000025464</v>
      </c>
    </row>
    <row r="60" spans="1:40" x14ac:dyDescent="0.25">
      <c r="A60" s="1">
        <v>2</v>
      </c>
      <c r="B60" s="1" t="s">
        <v>288</v>
      </c>
      <c r="C60" s="5">
        <v>9</v>
      </c>
      <c r="D60" s="4"/>
      <c r="E60" s="23">
        <v>1</v>
      </c>
      <c r="F60" s="23">
        <v>0</v>
      </c>
      <c r="G60">
        <v>3</v>
      </c>
      <c r="H60">
        <v>0</v>
      </c>
      <c r="I60">
        <v>2.6</v>
      </c>
      <c r="J60" s="1">
        <v>1</v>
      </c>
      <c r="K60" s="1">
        <v>2</v>
      </c>
      <c r="L60" s="51">
        <v>0.9180000000000188</v>
      </c>
      <c r="M60" s="49">
        <v>0</v>
      </c>
      <c r="N60" s="49">
        <v>1</v>
      </c>
      <c r="O60" s="51">
        <v>1.1729999999998908</v>
      </c>
      <c r="P60" s="51">
        <v>1.1729999999998908</v>
      </c>
      <c r="Q60" s="51">
        <v>1.1729999999998908</v>
      </c>
      <c r="R60" s="51">
        <v>1.1729999999998908</v>
      </c>
      <c r="S60" s="51">
        <v>1.1729999999998908</v>
      </c>
      <c r="T60" s="1">
        <v>0</v>
      </c>
      <c r="U60" s="1">
        <v>1</v>
      </c>
      <c r="V60" s="51">
        <v>0.5090000000000372</v>
      </c>
      <c r="W60" s="51">
        <v>0.5090000000000372</v>
      </c>
      <c r="X60" s="51">
        <v>0.5090000000000372</v>
      </c>
      <c r="Y60" s="51">
        <v>0.5090000000000372</v>
      </c>
      <c r="Z60" s="51">
        <v>0.5090000000000372</v>
      </c>
      <c r="AA60" s="1">
        <v>1</v>
      </c>
      <c r="AB60" s="1">
        <v>1</v>
      </c>
      <c r="AC60" s="51">
        <v>0.9180000000000188</v>
      </c>
      <c r="AD60" s="51">
        <v>0.9180000000000188</v>
      </c>
      <c r="AE60" s="51">
        <v>0.9180000000000188</v>
      </c>
      <c r="AF60" s="51">
        <v>0.9180000000000188</v>
      </c>
      <c r="AG60" s="51" t="s">
        <v>466</v>
      </c>
      <c r="AH60" s="1">
        <v>0</v>
      </c>
      <c r="AI60" s="1">
        <v>0</v>
      </c>
      <c r="AJ60" s="40">
        <v>0</v>
      </c>
      <c r="AK60" s="40" t="s">
        <v>466</v>
      </c>
      <c r="AL60" s="40">
        <v>0</v>
      </c>
      <c r="AM60" s="40" t="s">
        <v>466</v>
      </c>
      <c r="AN60" s="40" t="s">
        <v>466</v>
      </c>
    </row>
    <row r="61" spans="1:40" x14ac:dyDescent="0.25">
      <c r="A61" s="1">
        <v>2</v>
      </c>
      <c r="B61" s="1" t="s">
        <v>288</v>
      </c>
      <c r="C61" s="5">
        <v>10</v>
      </c>
      <c r="D61" s="5"/>
      <c r="E61" s="23">
        <v>1</v>
      </c>
      <c r="F61" s="23">
        <v>0</v>
      </c>
      <c r="G61">
        <v>3</v>
      </c>
      <c r="H61">
        <v>0</v>
      </c>
      <c r="I61">
        <v>5.0999999999999996</v>
      </c>
      <c r="J61" s="1">
        <v>1</v>
      </c>
      <c r="K61" s="1">
        <v>5</v>
      </c>
      <c r="L61" s="51">
        <v>0.52699999999985536</v>
      </c>
      <c r="M61" s="49">
        <v>0</v>
      </c>
      <c r="N61" s="49">
        <v>3</v>
      </c>
      <c r="O61" s="51">
        <v>3.6890000000001866</v>
      </c>
      <c r="P61" s="51">
        <v>1.2296666666667289</v>
      </c>
      <c r="Q61" s="51">
        <v>1.9210000000001448</v>
      </c>
      <c r="R61" s="51">
        <v>0.79899999999998861</v>
      </c>
      <c r="S61" s="51">
        <v>0.79899999999998861</v>
      </c>
      <c r="T61" s="1">
        <v>0</v>
      </c>
      <c r="U61" s="1">
        <v>2</v>
      </c>
      <c r="V61" s="51">
        <v>0.88399999999994594</v>
      </c>
      <c r="W61" s="51">
        <v>0.44199999999997297</v>
      </c>
      <c r="X61" s="51">
        <v>0.4590000000000094</v>
      </c>
      <c r="Y61" s="51">
        <v>0.42499999999993654</v>
      </c>
      <c r="Z61" s="51">
        <v>0.42499999999993654</v>
      </c>
      <c r="AA61" s="1">
        <v>1</v>
      </c>
      <c r="AB61" s="1">
        <v>1</v>
      </c>
      <c r="AC61" s="51">
        <v>0.52699999999985536</v>
      </c>
      <c r="AD61" s="51">
        <v>0.52699999999985536</v>
      </c>
      <c r="AE61" s="51">
        <v>0.52699999999985536</v>
      </c>
      <c r="AF61" s="51">
        <v>0.52699999999985536</v>
      </c>
      <c r="AG61" s="51" t="s">
        <v>466</v>
      </c>
      <c r="AH61" s="1">
        <v>0</v>
      </c>
      <c r="AI61" s="1">
        <v>0</v>
      </c>
      <c r="AJ61" s="40">
        <v>0</v>
      </c>
      <c r="AK61" s="40" t="s">
        <v>466</v>
      </c>
      <c r="AL61" s="40">
        <v>0</v>
      </c>
      <c r="AM61" s="40" t="s">
        <v>466</v>
      </c>
      <c r="AN61" s="40" t="s">
        <v>466</v>
      </c>
    </row>
    <row r="62" spans="1:40" x14ac:dyDescent="0.25">
      <c r="A62" s="1">
        <v>2</v>
      </c>
      <c r="B62" s="1" t="s">
        <v>288</v>
      </c>
      <c r="C62" s="5">
        <v>11</v>
      </c>
      <c r="D62" s="5"/>
      <c r="E62" s="23">
        <v>1</v>
      </c>
      <c r="F62" s="23">
        <v>0</v>
      </c>
      <c r="G62">
        <v>3</v>
      </c>
      <c r="H62">
        <v>0</v>
      </c>
      <c r="I62">
        <v>4.4000000000000004</v>
      </c>
      <c r="J62" s="1">
        <v>1</v>
      </c>
      <c r="K62" s="1">
        <v>5</v>
      </c>
      <c r="L62" s="51">
        <v>1.2240000000002249</v>
      </c>
      <c r="M62" s="49">
        <v>0</v>
      </c>
      <c r="N62" s="49">
        <v>3</v>
      </c>
      <c r="O62" s="51">
        <v>1.9520000000007975</v>
      </c>
      <c r="P62" s="51">
        <v>0.65066666666693251</v>
      </c>
      <c r="Q62" s="51">
        <v>1.1390000000002676</v>
      </c>
      <c r="R62" s="51">
        <v>1.1390000000002676</v>
      </c>
      <c r="S62" s="51">
        <v>1.1390000000002676</v>
      </c>
      <c r="T62" s="1">
        <v>0</v>
      </c>
      <c r="U62" s="1">
        <v>1</v>
      </c>
      <c r="V62" s="51">
        <v>0.54399999999936721</v>
      </c>
      <c r="W62" s="51">
        <v>0.54399999999936721</v>
      </c>
      <c r="X62" s="51">
        <v>0.54399999999936721</v>
      </c>
      <c r="Y62" s="51">
        <v>0.54399999999936721</v>
      </c>
      <c r="Z62" s="51">
        <v>0.54399999999936721</v>
      </c>
      <c r="AA62" s="1">
        <v>1</v>
      </c>
      <c r="AB62" s="1">
        <v>2</v>
      </c>
      <c r="AC62" s="51">
        <v>1.9039999999998836</v>
      </c>
      <c r="AD62" s="51">
        <v>0.95199999999994178</v>
      </c>
      <c r="AE62" s="51">
        <v>1.2240000000002249</v>
      </c>
      <c r="AF62" s="51">
        <v>1.2240000000002249</v>
      </c>
      <c r="AG62" s="51">
        <v>0.67999999999965866</v>
      </c>
      <c r="AH62" s="1">
        <v>0</v>
      </c>
      <c r="AI62" s="1">
        <v>0</v>
      </c>
      <c r="AJ62" s="40">
        <v>0</v>
      </c>
      <c r="AK62" s="40" t="s">
        <v>466</v>
      </c>
      <c r="AL62" s="40">
        <v>0</v>
      </c>
      <c r="AM62" s="40" t="s">
        <v>466</v>
      </c>
      <c r="AN62" s="40" t="s">
        <v>466</v>
      </c>
    </row>
    <row r="63" spans="1:40" x14ac:dyDescent="0.25">
      <c r="A63" s="1">
        <v>2</v>
      </c>
      <c r="B63" s="1" t="s">
        <v>288</v>
      </c>
      <c r="C63" s="5">
        <v>12</v>
      </c>
      <c r="D63" s="5" t="s">
        <v>293</v>
      </c>
      <c r="E63" s="23">
        <v>0</v>
      </c>
      <c r="F63" s="23"/>
      <c r="L63" s="51"/>
      <c r="M63" s="49"/>
      <c r="N63" s="49"/>
      <c r="O63" s="51"/>
      <c r="P63" s="51"/>
      <c r="Q63" s="51"/>
      <c r="R63" s="51"/>
      <c r="S63" s="51"/>
      <c r="V63" s="51"/>
      <c r="W63" s="51"/>
      <c r="X63" s="51"/>
      <c r="Y63" s="51"/>
      <c r="Z63" s="51"/>
      <c r="AC63" s="51"/>
      <c r="AD63" s="51"/>
      <c r="AE63" s="51"/>
      <c r="AF63" s="51"/>
      <c r="AG63" s="51"/>
      <c r="AJ63" s="40"/>
      <c r="AK63" s="40"/>
      <c r="AL63" s="40"/>
      <c r="AM63" s="40"/>
      <c r="AN63" s="40"/>
    </row>
    <row r="64" spans="1:40" x14ac:dyDescent="0.25">
      <c r="A64" s="1">
        <v>2</v>
      </c>
      <c r="B64" s="1" t="s">
        <v>288</v>
      </c>
      <c r="C64" s="5">
        <v>13</v>
      </c>
      <c r="D64" s="5"/>
      <c r="E64" s="23">
        <v>1</v>
      </c>
      <c r="F64" s="23">
        <v>0</v>
      </c>
      <c r="G64">
        <v>3</v>
      </c>
      <c r="H64">
        <v>0</v>
      </c>
      <c r="I64">
        <v>4</v>
      </c>
      <c r="J64" s="1">
        <v>1</v>
      </c>
      <c r="K64" s="1">
        <v>3</v>
      </c>
      <c r="L64" s="51">
        <v>0.59500000000000108</v>
      </c>
      <c r="M64" s="49">
        <v>0</v>
      </c>
      <c r="N64" s="49">
        <v>2</v>
      </c>
      <c r="O64" s="51">
        <v>3.0649999999999955</v>
      </c>
      <c r="P64" s="51">
        <v>1.5324999999999978</v>
      </c>
      <c r="Q64" s="51">
        <v>2.1929999999999783</v>
      </c>
      <c r="R64" s="51">
        <v>2.1929999999999783</v>
      </c>
      <c r="S64" s="51">
        <v>2.1929999999999783</v>
      </c>
      <c r="T64" s="1">
        <v>0</v>
      </c>
      <c r="U64" s="1">
        <v>1</v>
      </c>
      <c r="V64" s="51">
        <v>0.34000000000012909</v>
      </c>
      <c r="W64" s="51">
        <v>0.34000000000012909</v>
      </c>
      <c r="X64" s="51">
        <v>0.34000000000012909</v>
      </c>
      <c r="Y64" s="51">
        <v>0.34000000000012909</v>
      </c>
      <c r="Z64" s="51">
        <v>0.34000000000012909</v>
      </c>
      <c r="AA64" s="1">
        <v>1</v>
      </c>
      <c r="AB64" s="1">
        <v>1</v>
      </c>
      <c r="AC64" s="51">
        <v>0.59500000000000108</v>
      </c>
      <c r="AD64" s="51">
        <v>0.59500000000000108</v>
      </c>
      <c r="AE64" s="51">
        <v>0.59500000000000108</v>
      </c>
      <c r="AF64" s="51">
        <v>0.59500000000000108</v>
      </c>
      <c r="AG64" s="51" t="s">
        <v>466</v>
      </c>
      <c r="AH64" s="1">
        <v>0</v>
      </c>
      <c r="AI64" s="1">
        <v>0</v>
      </c>
      <c r="AJ64" s="40">
        <v>0</v>
      </c>
      <c r="AK64" s="40" t="s">
        <v>466</v>
      </c>
      <c r="AL64" s="40">
        <v>0</v>
      </c>
      <c r="AM64" s="40" t="s">
        <v>466</v>
      </c>
      <c r="AN64" s="40" t="s">
        <v>466</v>
      </c>
    </row>
    <row r="65" spans="1:40" x14ac:dyDescent="0.25">
      <c r="A65" s="1">
        <v>2</v>
      </c>
      <c r="B65" s="1" t="s">
        <v>288</v>
      </c>
      <c r="C65" s="5">
        <v>14</v>
      </c>
      <c r="D65" s="5"/>
      <c r="E65" s="23">
        <v>1</v>
      </c>
      <c r="F65" s="23">
        <v>0</v>
      </c>
      <c r="G65">
        <v>3</v>
      </c>
      <c r="H65">
        <v>0</v>
      </c>
      <c r="I65">
        <v>3.6</v>
      </c>
      <c r="J65" s="1">
        <v>1</v>
      </c>
      <c r="K65" s="1">
        <v>3</v>
      </c>
      <c r="L65" s="51">
        <v>1.8869999999997722</v>
      </c>
      <c r="M65" s="49">
        <v>0</v>
      </c>
      <c r="N65" s="49">
        <v>2</v>
      </c>
      <c r="O65" s="51">
        <v>1.5600000000003278</v>
      </c>
      <c r="P65" s="51">
        <v>0.7800000000001639</v>
      </c>
      <c r="Q65" s="51">
        <v>1.3260000000002936</v>
      </c>
      <c r="R65" s="51">
        <v>1.3260000000002936</v>
      </c>
      <c r="S65" s="51">
        <v>1.3260000000002936</v>
      </c>
      <c r="T65" s="1">
        <v>0</v>
      </c>
      <c r="U65" s="1">
        <v>1</v>
      </c>
      <c r="V65" s="51">
        <v>0.15299999999980329</v>
      </c>
      <c r="W65" s="51">
        <v>0.15299999999980329</v>
      </c>
      <c r="X65" s="51">
        <v>0.15299999999980329</v>
      </c>
      <c r="Y65" s="51">
        <v>0.15299999999980329</v>
      </c>
      <c r="Z65" s="51">
        <v>0.15299999999980329</v>
      </c>
      <c r="AA65" s="1">
        <v>1</v>
      </c>
      <c r="AB65" s="1">
        <v>1</v>
      </c>
      <c r="AC65" s="51">
        <v>1.8869999999997722</v>
      </c>
      <c r="AD65" s="51">
        <v>1.8869999999997722</v>
      </c>
      <c r="AE65" s="51">
        <v>1.8869999999997722</v>
      </c>
      <c r="AF65" s="51">
        <v>1.8869999999997722</v>
      </c>
      <c r="AG65" s="51" t="s">
        <v>466</v>
      </c>
      <c r="AH65" s="1">
        <v>0</v>
      </c>
      <c r="AI65" s="1">
        <v>0</v>
      </c>
      <c r="AJ65" s="40">
        <v>0</v>
      </c>
      <c r="AK65" s="40" t="s">
        <v>466</v>
      </c>
      <c r="AL65" s="40">
        <v>0</v>
      </c>
      <c r="AM65" s="40" t="s">
        <v>466</v>
      </c>
      <c r="AN65" s="40" t="s">
        <v>466</v>
      </c>
    </row>
    <row r="66" spans="1:40" x14ac:dyDescent="0.25">
      <c r="A66" s="1">
        <v>2</v>
      </c>
      <c r="B66" s="1" t="s">
        <v>288</v>
      </c>
      <c r="C66" s="5">
        <v>15</v>
      </c>
      <c r="D66" s="5"/>
      <c r="E66" s="23">
        <v>1</v>
      </c>
      <c r="F66" s="23">
        <v>0</v>
      </c>
      <c r="G66">
        <v>3</v>
      </c>
      <c r="H66">
        <v>0</v>
      </c>
      <c r="I66">
        <v>2.2000000000000002</v>
      </c>
      <c r="J66" s="1">
        <v>1</v>
      </c>
      <c r="K66" s="1">
        <v>2</v>
      </c>
      <c r="L66" s="51">
        <v>0.66300000000044657</v>
      </c>
      <c r="M66" s="49">
        <v>0</v>
      </c>
      <c r="N66" s="49">
        <v>1</v>
      </c>
      <c r="O66" s="51">
        <v>1.495999999999309</v>
      </c>
      <c r="P66" s="51">
        <v>1.495999999999309</v>
      </c>
      <c r="Q66" s="51">
        <v>1.495999999999309</v>
      </c>
      <c r="R66" s="51">
        <v>1.495999999999309</v>
      </c>
      <c r="S66" s="51">
        <v>1.495999999999309</v>
      </c>
      <c r="T66" s="1">
        <v>0</v>
      </c>
      <c r="U66" s="1">
        <v>1</v>
      </c>
      <c r="V66" s="51">
        <v>4.1000000000268599E-2</v>
      </c>
      <c r="W66" s="51">
        <v>4.1000000000268599E-2</v>
      </c>
      <c r="X66" s="51">
        <v>4.1000000000268599E-2</v>
      </c>
      <c r="Y66" s="51">
        <v>4.1000000000268599E-2</v>
      </c>
      <c r="Z66" s="51">
        <v>4.1000000000268599E-2</v>
      </c>
      <c r="AA66" s="1">
        <v>1</v>
      </c>
      <c r="AB66" s="1">
        <v>1</v>
      </c>
      <c r="AC66" s="51">
        <v>0.66300000000044657</v>
      </c>
      <c r="AD66" s="51">
        <v>0.66300000000044657</v>
      </c>
      <c r="AE66" s="51">
        <v>0.66300000000044657</v>
      </c>
      <c r="AF66" s="51">
        <v>0.66300000000044657</v>
      </c>
      <c r="AG66" s="51" t="s">
        <v>466</v>
      </c>
      <c r="AH66" s="1">
        <v>0</v>
      </c>
      <c r="AI66" s="1">
        <v>0</v>
      </c>
      <c r="AJ66" s="40">
        <v>0</v>
      </c>
      <c r="AK66" s="40" t="s">
        <v>466</v>
      </c>
      <c r="AL66" s="40">
        <v>0</v>
      </c>
      <c r="AM66" s="40" t="s">
        <v>466</v>
      </c>
      <c r="AN66" s="40" t="s">
        <v>466</v>
      </c>
    </row>
    <row r="67" spans="1:40" x14ac:dyDescent="0.25">
      <c r="A67" s="1">
        <v>2</v>
      </c>
      <c r="B67" s="1" t="s">
        <v>288</v>
      </c>
      <c r="C67" s="5">
        <v>16</v>
      </c>
      <c r="D67" s="5"/>
      <c r="E67" s="23">
        <v>1</v>
      </c>
      <c r="F67" s="23">
        <v>0</v>
      </c>
      <c r="G67">
        <v>3</v>
      </c>
      <c r="H67">
        <v>0</v>
      </c>
      <c r="I67">
        <v>1.6</v>
      </c>
      <c r="J67" s="1">
        <v>1</v>
      </c>
      <c r="K67" s="1">
        <v>3</v>
      </c>
      <c r="L67" s="51">
        <v>0.56099999999947858</v>
      </c>
      <c r="M67" s="49">
        <v>0</v>
      </c>
      <c r="N67" s="49">
        <v>2</v>
      </c>
      <c r="O67" s="51">
        <v>0.61400000000072508</v>
      </c>
      <c r="P67" s="51">
        <v>0.30700000000036254</v>
      </c>
      <c r="Q67" s="51">
        <v>0.54400000000056625</v>
      </c>
      <c r="R67" s="51">
        <v>0.54400000000056625</v>
      </c>
      <c r="S67" s="51">
        <v>0.54400000000056625</v>
      </c>
      <c r="T67" s="1">
        <v>0</v>
      </c>
      <c r="U67" s="1">
        <v>1</v>
      </c>
      <c r="V67" s="51">
        <v>0.42499999999978666</v>
      </c>
      <c r="W67" s="51">
        <v>0.42499999999978666</v>
      </c>
      <c r="X67" s="51">
        <v>0.42499999999978666</v>
      </c>
      <c r="Y67" s="51">
        <v>0.42499999999978666</v>
      </c>
      <c r="Z67" s="51">
        <v>0.42499999999978666</v>
      </c>
      <c r="AA67" s="1">
        <v>1</v>
      </c>
      <c r="AB67" s="1">
        <v>1</v>
      </c>
      <c r="AC67" s="51">
        <v>0.56099999999947858</v>
      </c>
      <c r="AD67" s="51">
        <v>0.56099999999947858</v>
      </c>
      <c r="AE67" s="51">
        <v>0.56099999999947858</v>
      </c>
      <c r="AF67" s="51">
        <v>0.56099999999947858</v>
      </c>
      <c r="AG67" s="51" t="s">
        <v>466</v>
      </c>
      <c r="AH67" s="1">
        <v>0</v>
      </c>
      <c r="AI67" s="1">
        <v>0</v>
      </c>
      <c r="AJ67" s="40">
        <v>0</v>
      </c>
      <c r="AK67" s="40" t="s">
        <v>466</v>
      </c>
      <c r="AL67" s="40">
        <v>0</v>
      </c>
      <c r="AM67" s="40" t="s">
        <v>466</v>
      </c>
      <c r="AN67" s="40" t="s">
        <v>466</v>
      </c>
    </row>
    <row r="68" spans="1:40" x14ac:dyDescent="0.25">
      <c r="A68" s="1">
        <v>2</v>
      </c>
      <c r="B68" s="1" t="s">
        <v>288</v>
      </c>
      <c r="C68" s="5">
        <v>17</v>
      </c>
      <c r="D68" s="5"/>
      <c r="E68" s="23">
        <v>1</v>
      </c>
      <c r="F68" s="23">
        <v>0</v>
      </c>
      <c r="G68">
        <v>3</v>
      </c>
      <c r="H68">
        <v>0</v>
      </c>
      <c r="I68">
        <v>2.1</v>
      </c>
      <c r="J68" s="1">
        <v>2</v>
      </c>
      <c r="K68" s="1">
        <v>2</v>
      </c>
      <c r="L68" s="51">
        <v>0.61199999999981269</v>
      </c>
      <c r="M68" s="49">
        <v>0</v>
      </c>
      <c r="N68" s="49">
        <v>1</v>
      </c>
      <c r="O68" s="51">
        <v>1.4880000000001559</v>
      </c>
      <c r="P68" s="51">
        <v>1.4880000000001559</v>
      </c>
      <c r="Q68" s="51">
        <v>1.4880000000001559</v>
      </c>
      <c r="R68" s="51">
        <v>1.4880000000001559</v>
      </c>
      <c r="S68" s="51">
        <v>1.4880000000001559</v>
      </c>
      <c r="T68" s="1">
        <v>1</v>
      </c>
      <c r="U68" s="1">
        <v>1</v>
      </c>
      <c r="V68" s="51">
        <v>0.30599999999990635</v>
      </c>
      <c r="W68" s="51">
        <v>0.30599999999990635</v>
      </c>
      <c r="X68" s="51">
        <v>0.30599999999990635</v>
      </c>
      <c r="Y68" s="51">
        <v>0.30599999999990635</v>
      </c>
      <c r="Z68" s="51" t="s">
        <v>466</v>
      </c>
      <c r="AA68" s="1">
        <v>0</v>
      </c>
      <c r="AB68" s="1">
        <v>1</v>
      </c>
      <c r="AC68" s="51">
        <v>0.30599999999990635</v>
      </c>
      <c r="AD68" s="51">
        <v>0.30599999999990635</v>
      </c>
      <c r="AE68" s="51">
        <v>0.30599999999990635</v>
      </c>
      <c r="AF68" s="51">
        <v>0.30599999999990635</v>
      </c>
      <c r="AG68" s="51">
        <v>0.30599999999990635</v>
      </c>
      <c r="AH68" s="1">
        <v>0</v>
      </c>
      <c r="AI68" s="1">
        <v>0</v>
      </c>
      <c r="AJ68" s="40">
        <v>0</v>
      </c>
      <c r="AK68" s="40" t="s">
        <v>466</v>
      </c>
      <c r="AL68" s="40">
        <v>0</v>
      </c>
      <c r="AM68" s="40" t="s">
        <v>466</v>
      </c>
      <c r="AN68" s="40" t="s">
        <v>466</v>
      </c>
    </row>
    <row r="69" spans="1:40" x14ac:dyDescent="0.25">
      <c r="A69" s="1">
        <v>2</v>
      </c>
      <c r="B69" s="1" t="s">
        <v>288</v>
      </c>
      <c r="C69" s="5">
        <v>18</v>
      </c>
      <c r="D69" s="5"/>
      <c r="E69" s="23">
        <v>1</v>
      </c>
      <c r="F69" s="23">
        <v>0</v>
      </c>
      <c r="G69">
        <v>3</v>
      </c>
      <c r="H69">
        <v>0</v>
      </c>
      <c r="I69">
        <v>2.2000000000000002</v>
      </c>
      <c r="J69" s="1">
        <v>2</v>
      </c>
      <c r="K69" s="1">
        <v>2</v>
      </c>
      <c r="L69" s="51">
        <v>2.1419999999996442</v>
      </c>
      <c r="M69" s="49">
        <v>0</v>
      </c>
      <c r="N69" s="49">
        <v>1</v>
      </c>
      <c r="O69" s="51">
        <v>5.800000000037997E-2</v>
      </c>
      <c r="P69" s="51">
        <v>5.800000000037997E-2</v>
      </c>
      <c r="Q69" s="51">
        <v>5.800000000037997E-2</v>
      </c>
      <c r="R69" s="51">
        <v>5.800000000037997E-2</v>
      </c>
      <c r="S69" s="51">
        <v>5.800000000037997E-2</v>
      </c>
      <c r="T69" s="1">
        <v>0</v>
      </c>
      <c r="U69" s="1">
        <v>1</v>
      </c>
      <c r="V69" s="51">
        <v>1.1729999999998908</v>
      </c>
      <c r="W69" s="51">
        <v>1.1729999999998908</v>
      </c>
      <c r="X69" s="51">
        <v>1.1729999999998908</v>
      </c>
      <c r="Y69" s="51">
        <v>1.1729999999998908</v>
      </c>
      <c r="Z69" s="51">
        <v>1.1729999999998908</v>
      </c>
      <c r="AA69" s="1">
        <v>1</v>
      </c>
      <c r="AB69" s="1">
        <v>1</v>
      </c>
      <c r="AC69" s="51">
        <v>0.96899999999975339</v>
      </c>
      <c r="AD69" s="51">
        <v>0.96899999999975339</v>
      </c>
      <c r="AE69" s="51">
        <v>0.96899999999975339</v>
      </c>
      <c r="AF69" s="51">
        <v>0.96899999999975339</v>
      </c>
      <c r="AG69" s="51" t="s">
        <v>466</v>
      </c>
      <c r="AH69" s="1">
        <v>0</v>
      </c>
      <c r="AI69" s="1">
        <v>0</v>
      </c>
      <c r="AJ69" s="40">
        <v>0</v>
      </c>
      <c r="AK69" s="40" t="s">
        <v>466</v>
      </c>
      <c r="AL69" s="40">
        <v>0</v>
      </c>
      <c r="AM69" s="40" t="s">
        <v>466</v>
      </c>
      <c r="AN69" s="40" t="s">
        <v>466</v>
      </c>
    </row>
    <row r="70" spans="1:40" x14ac:dyDescent="0.25">
      <c r="A70" s="1">
        <v>2</v>
      </c>
      <c r="B70" s="1" t="s">
        <v>288</v>
      </c>
      <c r="C70" s="5">
        <v>19</v>
      </c>
      <c r="D70" s="5"/>
      <c r="E70" s="23">
        <v>1</v>
      </c>
      <c r="F70" s="23">
        <v>1</v>
      </c>
      <c r="G70">
        <v>3</v>
      </c>
      <c r="H70">
        <v>0</v>
      </c>
      <c r="I70">
        <v>7.6</v>
      </c>
      <c r="J70" s="1">
        <v>1</v>
      </c>
      <c r="K70" s="1">
        <v>5</v>
      </c>
      <c r="L70" s="51">
        <v>0.59399999999999453</v>
      </c>
      <c r="M70" s="49">
        <v>0</v>
      </c>
      <c r="N70" s="49">
        <v>3</v>
      </c>
      <c r="O70" s="51">
        <v>4.6240000000000165</v>
      </c>
      <c r="P70" s="51">
        <v>1.541333333333339</v>
      </c>
      <c r="Q70" s="51">
        <v>1.6480000000003048</v>
      </c>
      <c r="R70" s="51">
        <v>1.3949999999998464</v>
      </c>
      <c r="S70" s="51">
        <v>1.3949999999998464</v>
      </c>
      <c r="T70" s="1">
        <v>0</v>
      </c>
      <c r="U70" s="1">
        <v>1</v>
      </c>
      <c r="V70" s="51">
        <v>0.40799999999997505</v>
      </c>
      <c r="W70" s="51">
        <v>0.40799999999997505</v>
      </c>
      <c r="X70" s="51">
        <v>0.40799999999997505</v>
      </c>
      <c r="Y70" s="51">
        <v>0.40799999999997505</v>
      </c>
      <c r="Z70" s="51">
        <v>0.40799999999997505</v>
      </c>
      <c r="AA70" s="1">
        <v>1</v>
      </c>
      <c r="AB70" s="1">
        <v>1</v>
      </c>
      <c r="AC70" s="51">
        <v>0.59399999999999453</v>
      </c>
      <c r="AD70" s="51">
        <v>0.59399999999999453</v>
      </c>
      <c r="AE70" s="51">
        <v>0.59399999999999453</v>
      </c>
      <c r="AF70" s="51">
        <v>0.59399999999999453</v>
      </c>
      <c r="AG70" s="51" t="s">
        <v>466</v>
      </c>
      <c r="AH70" s="1">
        <v>0</v>
      </c>
      <c r="AI70" s="1">
        <v>1</v>
      </c>
      <c r="AJ70" s="40">
        <v>0.37400000000005207</v>
      </c>
      <c r="AK70" s="40">
        <v>0.37400000000005207</v>
      </c>
      <c r="AL70" s="40">
        <v>0.37400000000005207</v>
      </c>
      <c r="AM70" s="40">
        <v>0.37400000000005207</v>
      </c>
      <c r="AN70" s="40">
        <v>0.37400000000005207</v>
      </c>
    </row>
    <row r="71" spans="1:40" x14ac:dyDescent="0.25">
      <c r="A71" s="1">
        <v>2</v>
      </c>
      <c r="B71" s="1" t="s">
        <v>288</v>
      </c>
      <c r="C71" s="5">
        <v>20</v>
      </c>
      <c r="D71" s="5"/>
      <c r="E71" s="23">
        <v>1</v>
      </c>
      <c r="F71" s="23">
        <v>0</v>
      </c>
      <c r="G71">
        <v>3</v>
      </c>
      <c r="H71">
        <v>0</v>
      </c>
      <c r="I71">
        <v>4</v>
      </c>
      <c r="J71" s="1">
        <v>1</v>
      </c>
      <c r="K71" s="1">
        <v>5</v>
      </c>
      <c r="L71" s="51">
        <v>0.62899999999992406</v>
      </c>
      <c r="M71" s="49">
        <v>0</v>
      </c>
      <c r="N71" s="49">
        <v>3</v>
      </c>
      <c r="O71" s="51">
        <v>2.520999999999729</v>
      </c>
      <c r="P71" s="51">
        <v>0.840333333333243</v>
      </c>
      <c r="Q71" s="51">
        <v>1.5979999999996775</v>
      </c>
      <c r="R71" s="51">
        <v>1.5979999999996775</v>
      </c>
      <c r="S71" s="51">
        <v>1.5979999999996775</v>
      </c>
      <c r="T71" s="1">
        <v>0</v>
      </c>
      <c r="U71" s="1">
        <v>1</v>
      </c>
      <c r="V71" s="51">
        <v>0.54399999999996673</v>
      </c>
      <c r="W71" s="51">
        <v>0.54399999999996673</v>
      </c>
      <c r="X71" s="51">
        <v>0.54399999999996673</v>
      </c>
      <c r="Y71" s="51">
        <v>0.54399999999996673</v>
      </c>
      <c r="Z71" s="51">
        <v>0.54399999999996673</v>
      </c>
      <c r="AA71" s="1">
        <v>1</v>
      </c>
      <c r="AB71" s="1">
        <v>1</v>
      </c>
      <c r="AC71" s="51">
        <v>0.62899999999992406</v>
      </c>
      <c r="AD71" s="51">
        <v>0.62899999999992406</v>
      </c>
      <c r="AE71" s="51">
        <v>0.62899999999992406</v>
      </c>
      <c r="AF71" s="51">
        <v>0.62899999999992406</v>
      </c>
      <c r="AG71" s="51" t="s">
        <v>466</v>
      </c>
      <c r="AH71" s="1">
        <v>0</v>
      </c>
      <c r="AI71" s="1">
        <v>1</v>
      </c>
      <c r="AJ71" s="40">
        <v>0.30600000000020611</v>
      </c>
      <c r="AK71" s="40">
        <v>0.30600000000020611</v>
      </c>
      <c r="AL71" s="40">
        <v>0.30600000000020611</v>
      </c>
      <c r="AM71" s="40">
        <v>0.30600000000020611</v>
      </c>
      <c r="AN71" s="40">
        <v>0.30600000000020611</v>
      </c>
    </row>
    <row r="72" spans="1:40" x14ac:dyDescent="0.25">
      <c r="A72" s="1">
        <v>2</v>
      </c>
      <c r="B72" s="1" t="s">
        <v>288</v>
      </c>
      <c r="C72" s="5">
        <v>21</v>
      </c>
      <c r="D72" s="5"/>
      <c r="E72" s="23">
        <v>1</v>
      </c>
      <c r="F72" s="23">
        <v>0</v>
      </c>
      <c r="G72">
        <v>3</v>
      </c>
      <c r="H72">
        <v>0</v>
      </c>
      <c r="I72">
        <v>1.5</v>
      </c>
      <c r="J72" s="1">
        <v>1</v>
      </c>
      <c r="K72" s="1">
        <v>1</v>
      </c>
      <c r="L72" s="51">
        <v>0.33999999999982933</v>
      </c>
      <c r="M72" s="49">
        <v>0</v>
      </c>
      <c r="N72" s="49">
        <v>1</v>
      </c>
      <c r="O72" s="51">
        <v>1.1600000000001054</v>
      </c>
      <c r="P72" s="51">
        <v>1.1600000000001054</v>
      </c>
      <c r="Q72" s="51">
        <v>1.1600000000001054</v>
      </c>
      <c r="R72" s="51">
        <v>1.1600000000001054</v>
      </c>
      <c r="S72" s="51">
        <v>1.1600000000001054</v>
      </c>
      <c r="T72" s="1">
        <v>0</v>
      </c>
      <c r="U72" s="1">
        <v>0</v>
      </c>
      <c r="V72" s="51">
        <v>0</v>
      </c>
      <c r="W72" s="51" t="s">
        <v>466</v>
      </c>
      <c r="X72" s="51">
        <v>0</v>
      </c>
      <c r="Y72" s="51" t="s">
        <v>466</v>
      </c>
      <c r="Z72" s="51" t="s">
        <v>466</v>
      </c>
      <c r="AA72" s="1">
        <v>1</v>
      </c>
      <c r="AB72" s="1">
        <v>1</v>
      </c>
      <c r="AC72" s="51">
        <v>0.33999999999982933</v>
      </c>
      <c r="AD72" s="51">
        <v>0.33999999999982933</v>
      </c>
      <c r="AE72" s="51">
        <v>0.33999999999982933</v>
      </c>
      <c r="AF72" s="51">
        <v>0.33999999999982933</v>
      </c>
      <c r="AG72" s="51" t="s">
        <v>466</v>
      </c>
      <c r="AH72" s="1">
        <v>0</v>
      </c>
      <c r="AI72" s="1">
        <v>0</v>
      </c>
      <c r="AJ72" s="40">
        <v>0</v>
      </c>
      <c r="AK72" s="40" t="s">
        <v>466</v>
      </c>
      <c r="AL72" s="40">
        <v>0</v>
      </c>
      <c r="AM72" s="40" t="s">
        <v>466</v>
      </c>
      <c r="AN72" s="40" t="s">
        <v>466</v>
      </c>
    </row>
    <row r="73" spans="1:40" x14ac:dyDescent="0.25">
      <c r="A73" s="1">
        <v>2</v>
      </c>
      <c r="B73" s="1" t="s">
        <v>288</v>
      </c>
      <c r="C73" s="5">
        <v>22</v>
      </c>
      <c r="D73" s="5" t="s">
        <v>293</v>
      </c>
      <c r="E73" s="23">
        <v>0</v>
      </c>
      <c r="F73" s="23"/>
      <c r="L73" s="51"/>
      <c r="M73" s="49"/>
      <c r="N73" s="49"/>
      <c r="O73" s="51"/>
      <c r="P73" s="51"/>
      <c r="Q73" s="51"/>
      <c r="R73" s="51"/>
      <c r="S73" s="51"/>
      <c r="V73" s="51"/>
      <c r="W73" s="51"/>
      <c r="X73" s="51"/>
      <c r="Y73" s="51"/>
      <c r="Z73" s="51"/>
      <c r="AC73" s="51"/>
      <c r="AD73" s="51"/>
      <c r="AE73" s="51"/>
      <c r="AF73" s="51"/>
      <c r="AG73" s="51"/>
      <c r="AJ73" s="40"/>
      <c r="AK73" s="40"/>
      <c r="AL73" s="40"/>
      <c r="AM73" s="40"/>
      <c r="AN73" s="40"/>
    </row>
    <row r="74" spans="1:40" x14ac:dyDescent="0.25">
      <c r="A74" s="1">
        <v>2</v>
      </c>
      <c r="B74" s="1" t="s">
        <v>288</v>
      </c>
      <c r="C74" s="5">
        <v>23</v>
      </c>
      <c r="D74" s="5"/>
      <c r="E74" s="23">
        <v>1</v>
      </c>
      <c r="F74" s="23">
        <v>0</v>
      </c>
      <c r="G74">
        <v>3</v>
      </c>
      <c r="H74">
        <v>0</v>
      </c>
      <c r="I74">
        <v>2.5</v>
      </c>
      <c r="J74" s="1">
        <v>1</v>
      </c>
      <c r="K74" s="1">
        <v>1</v>
      </c>
      <c r="L74" s="51">
        <v>0.54599999999968007</v>
      </c>
      <c r="M74" s="49">
        <v>0</v>
      </c>
      <c r="N74" s="49">
        <v>1</v>
      </c>
      <c r="O74" s="51">
        <v>1.9540000000002111</v>
      </c>
      <c r="P74" s="51">
        <v>1.9540000000002111</v>
      </c>
      <c r="Q74" s="51">
        <v>1.9540000000002111</v>
      </c>
      <c r="R74" s="51">
        <v>1.9540000000002111</v>
      </c>
      <c r="S74" s="51">
        <v>1.9540000000002111</v>
      </c>
      <c r="T74" s="1">
        <v>0</v>
      </c>
      <c r="U74" s="1">
        <v>0</v>
      </c>
      <c r="V74" s="51">
        <v>0</v>
      </c>
      <c r="W74" s="51" t="s">
        <v>466</v>
      </c>
      <c r="X74" s="51">
        <v>0</v>
      </c>
      <c r="Y74" s="51" t="s">
        <v>466</v>
      </c>
      <c r="Z74" s="51" t="s">
        <v>466</v>
      </c>
      <c r="AA74" s="1">
        <v>1</v>
      </c>
      <c r="AB74" s="1">
        <v>1</v>
      </c>
      <c r="AC74" s="51">
        <v>0.54599999999968007</v>
      </c>
      <c r="AD74" s="51">
        <v>0.54599999999968007</v>
      </c>
      <c r="AE74" s="51">
        <v>0.54599999999968007</v>
      </c>
      <c r="AF74" s="51">
        <v>0.54599999999968007</v>
      </c>
      <c r="AG74" s="51" t="s">
        <v>466</v>
      </c>
      <c r="AH74" s="1">
        <v>0</v>
      </c>
      <c r="AI74" s="1">
        <v>0</v>
      </c>
      <c r="AJ74" s="40">
        <v>0</v>
      </c>
      <c r="AK74" s="40" t="s">
        <v>466</v>
      </c>
      <c r="AL74" s="40">
        <v>0</v>
      </c>
      <c r="AM74" s="40" t="s">
        <v>466</v>
      </c>
      <c r="AN74" s="40" t="s">
        <v>466</v>
      </c>
    </row>
    <row r="75" spans="1:40" x14ac:dyDescent="0.25">
      <c r="A75" s="1">
        <v>2</v>
      </c>
      <c r="B75" s="1" t="s">
        <v>288</v>
      </c>
      <c r="C75" s="5">
        <v>24</v>
      </c>
      <c r="D75" s="5"/>
      <c r="E75" s="23">
        <v>1</v>
      </c>
      <c r="F75" s="23">
        <v>0</v>
      </c>
      <c r="G75">
        <v>3</v>
      </c>
      <c r="H75">
        <v>0</v>
      </c>
      <c r="I75">
        <v>5</v>
      </c>
      <c r="J75" s="1">
        <v>1</v>
      </c>
      <c r="K75" s="1">
        <v>3</v>
      </c>
      <c r="L75" s="51">
        <v>1.2410000000003363</v>
      </c>
      <c r="M75" s="49">
        <v>0</v>
      </c>
      <c r="N75" s="49">
        <v>2</v>
      </c>
      <c r="O75" s="51">
        <v>3.4529999999995398</v>
      </c>
      <c r="P75" s="51">
        <v>1.7264999999997699</v>
      </c>
      <c r="Q75" s="51">
        <v>2.279999999999649</v>
      </c>
      <c r="R75" s="51">
        <v>1.1729999999998908</v>
      </c>
      <c r="S75" s="51">
        <v>1.1729999999998908</v>
      </c>
      <c r="T75" s="1">
        <v>0</v>
      </c>
      <c r="U75" s="1">
        <v>0</v>
      </c>
      <c r="V75" s="51">
        <v>0</v>
      </c>
      <c r="W75" s="51" t="s">
        <v>466</v>
      </c>
      <c r="X75" s="51">
        <v>0</v>
      </c>
      <c r="Y75" s="51" t="s">
        <v>466</v>
      </c>
      <c r="Z75" s="51" t="s">
        <v>466</v>
      </c>
      <c r="AA75" s="1">
        <v>1</v>
      </c>
      <c r="AB75" s="1">
        <v>1</v>
      </c>
      <c r="AC75" s="51">
        <v>1.2410000000003363</v>
      </c>
      <c r="AD75" s="51">
        <v>1.2410000000003363</v>
      </c>
      <c r="AE75" s="51">
        <v>1.2410000000003363</v>
      </c>
      <c r="AF75" s="51">
        <v>1.2410000000003363</v>
      </c>
      <c r="AG75" s="51" t="s">
        <v>466</v>
      </c>
      <c r="AH75" s="1">
        <v>0</v>
      </c>
      <c r="AI75" s="1">
        <v>1</v>
      </c>
      <c r="AJ75" s="40">
        <v>0.30600000000020611</v>
      </c>
      <c r="AK75" s="40">
        <v>0.30600000000020611</v>
      </c>
      <c r="AL75" s="40">
        <v>0.30600000000020611</v>
      </c>
      <c r="AM75" s="40">
        <v>0.30600000000020611</v>
      </c>
      <c r="AN75" s="40">
        <v>0.30600000000020611</v>
      </c>
    </row>
    <row r="76" spans="1:40" x14ac:dyDescent="0.25">
      <c r="A76" s="1">
        <v>2</v>
      </c>
      <c r="B76" s="1" t="s">
        <v>288</v>
      </c>
      <c r="C76" s="5">
        <v>25</v>
      </c>
      <c r="D76" s="5"/>
      <c r="E76" s="23">
        <v>1</v>
      </c>
      <c r="F76" s="23">
        <v>0</v>
      </c>
      <c r="G76">
        <v>3</v>
      </c>
      <c r="H76">
        <v>0</v>
      </c>
      <c r="I76">
        <v>1.5</v>
      </c>
      <c r="J76" s="1">
        <v>1</v>
      </c>
      <c r="K76" s="1">
        <v>1</v>
      </c>
      <c r="L76" s="51">
        <v>0.18700000000002603</v>
      </c>
      <c r="M76" s="49">
        <v>0</v>
      </c>
      <c r="N76" s="49">
        <v>1</v>
      </c>
      <c r="O76" s="51">
        <v>1.3129999999999087</v>
      </c>
      <c r="P76" s="51">
        <v>1.3129999999999087</v>
      </c>
      <c r="Q76" s="51">
        <v>1.3129999999999087</v>
      </c>
      <c r="R76" s="51">
        <v>1.3129999999999087</v>
      </c>
      <c r="S76" s="51">
        <v>1.3129999999999087</v>
      </c>
      <c r="T76" s="1">
        <v>0</v>
      </c>
      <c r="U76" s="1">
        <v>0</v>
      </c>
      <c r="V76" s="51">
        <v>0</v>
      </c>
      <c r="W76" s="51" t="s">
        <v>466</v>
      </c>
      <c r="X76" s="51">
        <v>0</v>
      </c>
      <c r="Y76" s="51" t="s">
        <v>466</v>
      </c>
      <c r="Z76" s="51" t="s">
        <v>466</v>
      </c>
      <c r="AA76" s="1">
        <v>1</v>
      </c>
      <c r="AB76" s="1">
        <v>1</v>
      </c>
      <c r="AC76" s="51">
        <v>0.18700000000002603</v>
      </c>
      <c r="AD76" s="51">
        <v>0.18700000000002603</v>
      </c>
      <c r="AE76" s="51">
        <v>0.18700000000002603</v>
      </c>
      <c r="AF76" s="51">
        <v>0.18700000000002603</v>
      </c>
      <c r="AG76" s="51" t="s">
        <v>466</v>
      </c>
      <c r="AH76" s="1">
        <v>0</v>
      </c>
      <c r="AI76" s="1">
        <v>0</v>
      </c>
      <c r="AJ76" s="40">
        <v>0</v>
      </c>
      <c r="AK76" s="40" t="s">
        <v>466</v>
      </c>
      <c r="AL76" s="40">
        <v>0</v>
      </c>
      <c r="AM76" s="40" t="s">
        <v>466</v>
      </c>
      <c r="AN76" s="40" t="s">
        <v>466</v>
      </c>
    </row>
    <row r="77" spans="1:40" x14ac:dyDescent="0.25">
      <c r="A77" s="1">
        <v>2</v>
      </c>
      <c r="B77" s="1" t="s">
        <v>288</v>
      </c>
      <c r="C77" s="5">
        <v>26</v>
      </c>
      <c r="D77" s="5"/>
      <c r="E77" s="23">
        <v>1</v>
      </c>
      <c r="F77" s="23">
        <v>0</v>
      </c>
      <c r="G77">
        <v>3</v>
      </c>
      <c r="H77">
        <v>0</v>
      </c>
      <c r="I77">
        <v>2</v>
      </c>
      <c r="J77" s="1">
        <v>1</v>
      </c>
      <c r="K77" s="1">
        <v>1</v>
      </c>
      <c r="L77" s="51">
        <v>0.86699999999968469</v>
      </c>
      <c r="M77" s="49">
        <v>0</v>
      </c>
      <c r="N77" s="49">
        <v>1</v>
      </c>
      <c r="O77" s="51">
        <v>1.1330000000002283</v>
      </c>
      <c r="P77" s="51">
        <v>1.1330000000002283</v>
      </c>
      <c r="Q77" s="51">
        <v>1.1330000000002283</v>
      </c>
      <c r="R77" s="51">
        <v>1.1330000000002283</v>
      </c>
      <c r="S77" s="51">
        <v>1.1330000000002283</v>
      </c>
      <c r="T77" s="1">
        <v>0</v>
      </c>
      <c r="U77" s="1">
        <v>0</v>
      </c>
      <c r="V77" s="51">
        <v>0</v>
      </c>
      <c r="W77" s="51" t="s">
        <v>466</v>
      </c>
      <c r="X77" s="51">
        <v>0</v>
      </c>
      <c r="Y77" s="51" t="s">
        <v>466</v>
      </c>
      <c r="Z77" s="51" t="s">
        <v>466</v>
      </c>
      <c r="AA77" s="1">
        <v>1</v>
      </c>
      <c r="AB77" s="1">
        <v>1</v>
      </c>
      <c r="AC77" s="51">
        <v>0.86699999999968469</v>
      </c>
      <c r="AD77" s="51">
        <v>0.86699999999968469</v>
      </c>
      <c r="AE77" s="51">
        <v>0.86699999999968469</v>
      </c>
      <c r="AF77" s="51">
        <v>0.86699999999968469</v>
      </c>
      <c r="AG77" s="51" t="s">
        <v>466</v>
      </c>
      <c r="AH77" s="1">
        <v>0</v>
      </c>
      <c r="AI77" s="1">
        <v>0</v>
      </c>
      <c r="AJ77" s="40">
        <v>0</v>
      </c>
      <c r="AK77" s="40" t="s">
        <v>466</v>
      </c>
      <c r="AL77" s="40">
        <v>0</v>
      </c>
      <c r="AM77" s="40" t="s">
        <v>466</v>
      </c>
      <c r="AN77" s="40" t="s">
        <v>466</v>
      </c>
    </row>
    <row r="78" spans="1:40" x14ac:dyDescent="0.25">
      <c r="A78" s="1">
        <v>2</v>
      </c>
      <c r="B78" s="1" t="s">
        <v>288</v>
      </c>
      <c r="C78" s="5">
        <v>27</v>
      </c>
      <c r="D78" s="5"/>
      <c r="E78" s="23">
        <v>1</v>
      </c>
      <c r="F78" s="23">
        <v>0</v>
      </c>
      <c r="G78">
        <v>3</v>
      </c>
      <c r="H78">
        <v>0</v>
      </c>
      <c r="I78">
        <v>4.7</v>
      </c>
      <c r="J78" s="1">
        <v>2</v>
      </c>
      <c r="K78" s="1">
        <v>2</v>
      </c>
      <c r="L78" s="51">
        <v>1.2580000000004476</v>
      </c>
      <c r="M78" s="49">
        <v>0</v>
      </c>
      <c r="N78" s="49">
        <v>1</v>
      </c>
      <c r="O78" s="51">
        <v>3.4419999999997675</v>
      </c>
      <c r="P78" s="51">
        <v>3.4419999999997675</v>
      </c>
      <c r="Q78" s="51">
        <v>3.4419999999997675</v>
      </c>
      <c r="R78" s="51">
        <v>3.4419999999997675</v>
      </c>
      <c r="S78" s="51">
        <v>3.4419999999997675</v>
      </c>
      <c r="T78" s="1">
        <v>0</v>
      </c>
      <c r="U78" s="1">
        <v>1</v>
      </c>
      <c r="V78" s="51">
        <v>0.62900000000052358</v>
      </c>
      <c r="W78" s="51">
        <v>0.62900000000052358</v>
      </c>
      <c r="X78" s="51">
        <v>0.62900000000052358</v>
      </c>
      <c r="Y78" s="51">
        <v>0.62900000000052358</v>
      </c>
      <c r="Z78" s="51">
        <v>0.62900000000052358</v>
      </c>
      <c r="AA78" s="1">
        <v>1</v>
      </c>
      <c r="AB78" s="1">
        <v>1</v>
      </c>
      <c r="AC78" s="51">
        <v>0.62899999999992406</v>
      </c>
      <c r="AD78" s="51">
        <v>0.62899999999992406</v>
      </c>
      <c r="AE78" s="51">
        <v>0.62899999999992406</v>
      </c>
      <c r="AF78" s="51">
        <v>0.62899999999992406</v>
      </c>
      <c r="AG78" s="51" t="s">
        <v>466</v>
      </c>
      <c r="AH78" s="1">
        <v>0</v>
      </c>
      <c r="AI78" s="1">
        <v>0</v>
      </c>
      <c r="AJ78" s="40">
        <v>0</v>
      </c>
      <c r="AK78" s="40" t="s">
        <v>466</v>
      </c>
      <c r="AL78" s="40">
        <v>0</v>
      </c>
      <c r="AM78" s="40" t="s">
        <v>466</v>
      </c>
      <c r="AN78" s="40" t="s">
        <v>466</v>
      </c>
    </row>
    <row r="79" spans="1:40" x14ac:dyDescent="0.25">
      <c r="A79" s="1">
        <v>2</v>
      </c>
      <c r="B79" s="1" t="s">
        <v>288</v>
      </c>
      <c r="C79" s="5">
        <v>28</v>
      </c>
      <c r="D79" s="5"/>
      <c r="E79" s="23">
        <v>1</v>
      </c>
      <c r="F79" s="23">
        <v>0</v>
      </c>
      <c r="G79">
        <v>3</v>
      </c>
      <c r="H79">
        <v>0</v>
      </c>
      <c r="I79">
        <v>4.5999999999999996</v>
      </c>
      <c r="J79" s="1">
        <v>1</v>
      </c>
      <c r="K79" s="1">
        <v>4</v>
      </c>
      <c r="L79" s="51">
        <v>0.49299999999963262</v>
      </c>
      <c r="M79" s="49">
        <v>0</v>
      </c>
      <c r="N79" s="49">
        <v>2</v>
      </c>
      <c r="O79" s="51">
        <v>3.3070000000006816</v>
      </c>
      <c r="P79" s="51">
        <v>1.6535000000003408</v>
      </c>
      <c r="Q79" s="51">
        <v>2.2700000000004827</v>
      </c>
      <c r="R79" s="51">
        <v>1.0370000000001989</v>
      </c>
      <c r="S79" s="51">
        <v>1.0370000000001989</v>
      </c>
      <c r="T79" s="1">
        <v>0</v>
      </c>
      <c r="U79" s="1">
        <v>1</v>
      </c>
      <c r="V79" s="51">
        <v>0.49299999999963262</v>
      </c>
      <c r="W79" s="51">
        <v>0.49299999999963262</v>
      </c>
      <c r="X79" s="51">
        <v>0.49299999999963262</v>
      </c>
      <c r="Y79" s="51">
        <v>0.49299999999963262</v>
      </c>
      <c r="Z79" s="51">
        <v>0.49299999999963262</v>
      </c>
      <c r="AA79" s="1">
        <v>1</v>
      </c>
      <c r="AB79" s="1">
        <v>1</v>
      </c>
      <c r="AC79" s="51">
        <v>0.49299999999963262</v>
      </c>
      <c r="AD79" s="51">
        <v>0.49299999999963262</v>
      </c>
      <c r="AE79" s="51">
        <v>0.49299999999963262</v>
      </c>
      <c r="AF79" s="51">
        <v>0.49299999999963262</v>
      </c>
      <c r="AG79" s="51" t="s">
        <v>466</v>
      </c>
      <c r="AH79" s="1">
        <v>0</v>
      </c>
      <c r="AI79" s="1">
        <v>1</v>
      </c>
      <c r="AJ79" s="40">
        <v>0.3069999999999129</v>
      </c>
      <c r="AK79" s="40">
        <v>0.3069999999999129</v>
      </c>
      <c r="AL79" s="40">
        <v>0.3069999999999129</v>
      </c>
      <c r="AM79" s="40">
        <v>0.3069999999999129</v>
      </c>
      <c r="AN79" s="40">
        <v>0.3069999999999129</v>
      </c>
    </row>
    <row r="80" spans="1:40" x14ac:dyDescent="0.25">
      <c r="A80" s="1">
        <v>2</v>
      </c>
      <c r="B80" s="1" t="s">
        <v>288</v>
      </c>
      <c r="C80" s="5">
        <v>29</v>
      </c>
      <c r="D80" s="5"/>
      <c r="E80" s="23">
        <v>1</v>
      </c>
      <c r="F80" s="23">
        <v>0</v>
      </c>
      <c r="G80">
        <v>3</v>
      </c>
      <c r="H80">
        <v>0</v>
      </c>
      <c r="I80">
        <v>4.3</v>
      </c>
      <c r="J80" s="1">
        <v>1</v>
      </c>
      <c r="K80" s="1">
        <v>5</v>
      </c>
      <c r="L80" s="51">
        <v>0.76499999999961599</v>
      </c>
      <c r="M80" s="49">
        <v>0</v>
      </c>
      <c r="N80" s="49">
        <v>3</v>
      </c>
      <c r="O80" s="51">
        <v>2.9740000000002986</v>
      </c>
      <c r="P80" s="51">
        <v>0.99133333333343288</v>
      </c>
      <c r="Q80" s="51">
        <v>1.2579999999998481</v>
      </c>
      <c r="R80" s="51">
        <v>1.2579999999998481</v>
      </c>
      <c r="S80" s="51">
        <v>1.2579999999998481</v>
      </c>
      <c r="T80" s="1">
        <v>0</v>
      </c>
      <c r="U80" s="1">
        <v>1</v>
      </c>
      <c r="V80" s="51">
        <v>0.39100000000016344</v>
      </c>
      <c r="W80" s="51">
        <v>0.39100000000016344</v>
      </c>
      <c r="X80" s="51">
        <v>0.39100000000016344</v>
      </c>
      <c r="Y80" s="51">
        <v>0.39100000000016344</v>
      </c>
      <c r="Z80" s="51">
        <v>0.39100000000016344</v>
      </c>
      <c r="AA80" s="1">
        <v>1</v>
      </c>
      <c r="AB80" s="1">
        <v>1</v>
      </c>
      <c r="AC80" s="51">
        <v>0.76499999999961599</v>
      </c>
      <c r="AD80" s="51">
        <v>0.76499999999961599</v>
      </c>
      <c r="AE80" s="51">
        <v>0.76499999999961599</v>
      </c>
      <c r="AF80" s="51">
        <v>0.76499999999961599</v>
      </c>
      <c r="AG80" s="51" t="s">
        <v>466</v>
      </c>
      <c r="AH80" s="1">
        <v>0</v>
      </c>
      <c r="AI80" s="1">
        <v>1</v>
      </c>
      <c r="AJ80" s="40">
        <v>0.16999999999991466</v>
      </c>
      <c r="AK80" s="40">
        <v>0.16999999999991466</v>
      </c>
      <c r="AL80" s="40">
        <v>0.16999999999991466</v>
      </c>
      <c r="AM80" s="40">
        <v>0.16999999999991466</v>
      </c>
      <c r="AN80" s="40">
        <v>0.16999999999991466</v>
      </c>
    </row>
    <row r="81" spans="1:40" x14ac:dyDescent="0.25">
      <c r="A81" s="1">
        <v>2</v>
      </c>
      <c r="B81" s="1" t="s">
        <v>288</v>
      </c>
      <c r="C81" s="5">
        <v>30</v>
      </c>
      <c r="D81" s="5"/>
      <c r="E81" s="23">
        <v>1</v>
      </c>
      <c r="F81" s="23">
        <v>0</v>
      </c>
      <c r="G81">
        <v>3</v>
      </c>
      <c r="H81">
        <v>0</v>
      </c>
      <c r="I81">
        <v>4.2</v>
      </c>
      <c r="J81" s="1">
        <v>1</v>
      </c>
      <c r="K81" s="1">
        <v>3</v>
      </c>
      <c r="L81" s="51">
        <v>0.62899999999992406</v>
      </c>
      <c r="M81" s="49">
        <v>0</v>
      </c>
      <c r="N81" s="49">
        <v>2</v>
      </c>
      <c r="O81" s="51">
        <v>3.2309999999995842</v>
      </c>
      <c r="P81" s="51">
        <v>1.6154999999997921</v>
      </c>
      <c r="Q81" s="51">
        <v>2.8219999999999024</v>
      </c>
      <c r="R81" s="51">
        <v>2.8219999999999024</v>
      </c>
      <c r="S81" s="51">
        <v>2.8219999999999024</v>
      </c>
      <c r="T81" s="1">
        <v>0</v>
      </c>
      <c r="U81" s="1">
        <v>0</v>
      </c>
      <c r="V81" s="51">
        <v>0</v>
      </c>
      <c r="W81" s="51" t="s">
        <v>466</v>
      </c>
      <c r="X81" s="51">
        <v>0</v>
      </c>
      <c r="Y81" s="51" t="s">
        <v>466</v>
      </c>
      <c r="Z81" s="51" t="s">
        <v>466</v>
      </c>
      <c r="AA81" s="1">
        <v>1</v>
      </c>
      <c r="AB81" s="1">
        <v>1</v>
      </c>
      <c r="AC81" s="51">
        <v>0.62899999999992406</v>
      </c>
      <c r="AD81" s="51">
        <v>0.62899999999992406</v>
      </c>
      <c r="AE81" s="51">
        <v>0.62899999999992406</v>
      </c>
      <c r="AF81" s="51">
        <v>0.62899999999992406</v>
      </c>
      <c r="AG81" s="51" t="s">
        <v>466</v>
      </c>
      <c r="AH81" s="1">
        <v>0</v>
      </c>
      <c r="AI81" s="1">
        <v>1</v>
      </c>
      <c r="AJ81" s="40">
        <v>0.34000000000042885</v>
      </c>
      <c r="AK81" s="40">
        <v>0.34000000000042885</v>
      </c>
      <c r="AL81" s="40">
        <v>0.34000000000042885</v>
      </c>
      <c r="AM81" s="40">
        <v>0.34000000000042885</v>
      </c>
      <c r="AN81" s="40">
        <v>0.34000000000042885</v>
      </c>
    </row>
    <row r="82" spans="1:40" x14ac:dyDescent="0.25">
      <c r="A82" s="1">
        <v>2</v>
      </c>
      <c r="B82" s="1" t="s">
        <v>288</v>
      </c>
      <c r="C82" s="5">
        <v>31</v>
      </c>
      <c r="D82" s="5"/>
      <c r="E82" s="23">
        <v>1</v>
      </c>
      <c r="F82" s="23">
        <v>1</v>
      </c>
      <c r="G82">
        <v>3</v>
      </c>
      <c r="H82">
        <v>0</v>
      </c>
      <c r="I82">
        <v>10.1</v>
      </c>
      <c r="J82" s="1">
        <v>1</v>
      </c>
      <c r="K82" s="1">
        <v>5</v>
      </c>
      <c r="L82" s="51">
        <v>0.40799999999967529</v>
      </c>
      <c r="M82" s="49">
        <v>0</v>
      </c>
      <c r="N82" s="49">
        <v>3</v>
      </c>
      <c r="O82" s="51">
        <v>2.9570000000001873</v>
      </c>
      <c r="P82" s="51">
        <v>0.98566666666672909</v>
      </c>
      <c r="Q82" s="51">
        <v>1.2749999999996597</v>
      </c>
      <c r="R82" s="51">
        <v>1.2410000000003363</v>
      </c>
      <c r="S82" s="51">
        <v>1.2410000000003363</v>
      </c>
      <c r="T82" s="1">
        <v>0</v>
      </c>
      <c r="U82" s="1">
        <v>2</v>
      </c>
      <c r="V82" s="51">
        <v>2.6350000000001761</v>
      </c>
      <c r="W82" s="51">
        <v>1.317500000000088</v>
      </c>
      <c r="X82" s="51">
        <v>1.9209999999999949</v>
      </c>
      <c r="Y82" s="51">
        <v>0.71400000000018116</v>
      </c>
      <c r="Z82" s="51">
        <v>0.71400000000018116</v>
      </c>
      <c r="AA82" s="1">
        <v>1</v>
      </c>
      <c r="AB82" s="1">
        <v>1</v>
      </c>
      <c r="AC82" s="51">
        <v>0.40799999999967529</v>
      </c>
      <c r="AD82" s="51">
        <v>0.40799999999967529</v>
      </c>
      <c r="AE82" s="51">
        <v>0.40799999999967529</v>
      </c>
      <c r="AF82" s="51">
        <v>0.40799999999967529</v>
      </c>
      <c r="AG82" s="51" t="s">
        <v>466</v>
      </c>
      <c r="AH82" s="1">
        <v>0</v>
      </c>
      <c r="AI82" s="1">
        <v>0</v>
      </c>
      <c r="AJ82" s="40">
        <v>0</v>
      </c>
      <c r="AK82" s="40" t="s">
        <v>466</v>
      </c>
      <c r="AL82" s="40">
        <v>0</v>
      </c>
      <c r="AM82" s="40" t="s">
        <v>466</v>
      </c>
      <c r="AN82" s="40" t="s">
        <v>466</v>
      </c>
    </row>
    <row r="83" spans="1:40" x14ac:dyDescent="0.25">
      <c r="A83" s="1">
        <v>2</v>
      </c>
      <c r="B83" s="1" t="s">
        <v>288</v>
      </c>
      <c r="C83" s="5">
        <v>32</v>
      </c>
      <c r="D83" s="5"/>
      <c r="E83" s="23">
        <v>1</v>
      </c>
      <c r="F83" s="23">
        <v>0</v>
      </c>
      <c r="G83">
        <v>3</v>
      </c>
      <c r="H83">
        <v>0</v>
      </c>
      <c r="I83">
        <v>4.3</v>
      </c>
      <c r="J83" s="1">
        <v>3</v>
      </c>
      <c r="K83" s="1">
        <v>3</v>
      </c>
      <c r="L83" s="51">
        <v>3.0089999999996286</v>
      </c>
      <c r="M83" s="49">
        <v>0</v>
      </c>
      <c r="N83" s="49">
        <v>1</v>
      </c>
      <c r="O83" s="51">
        <v>1.2910000000003641</v>
      </c>
      <c r="P83" s="51">
        <v>1.2910000000003641</v>
      </c>
      <c r="Q83" s="51">
        <v>1.2910000000003641</v>
      </c>
      <c r="R83" s="51">
        <v>1.2910000000003641</v>
      </c>
      <c r="S83" s="51">
        <v>1.2910000000003641</v>
      </c>
      <c r="T83" s="1">
        <v>0</v>
      </c>
      <c r="U83" s="1">
        <v>1</v>
      </c>
      <c r="V83" s="51">
        <v>1.4620000000002853</v>
      </c>
      <c r="W83" s="51">
        <v>1.4620000000002853</v>
      </c>
      <c r="X83" s="51">
        <v>1.4620000000002853</v>
      </c>
      <c r="Y83" s="51">
        <v>1.4620000000002853</v>
      </c>
      <c r="Z83" s="51">
        <v>1.4620000000002853</v>
      </c>
      <c r="AA83" s="1">
        <v>1</v>
      </c>
      <c r="AB83" s="1">
        <v>1</v>
      </c>
      <c r="AC83" s="51">
        <v>0.74799999999980438</v>
      </c>
      <c r="AD83" s="51">
        <v>0.74799999999980438</v>
      </c>
      <c r="AE83" s="51">
        <v>0.74799999999980438</v>
      </c>
      <c r="AF83" s="51">
        <v>0.74799999999980438</v>
      </c>
      <c r="AG83" s="51" t="s">
        <v>466</v>
      </c>
      <c r="AH83" s="1">
        <v>0</v>
      </c>
      <c r="AI83" s="1">
        <v>1</v>
      </c>
      <c r="AJ83" s="40">
        <v>0.79899999999953897</v>
      </c>
      <c r="AK83" s="40">
        <v>0.79899999999953897</v>
      </c>
      <c r="AL83" s="40">
        <v>0.79899999999953897</v>
      </c>
      <c r="AM83" s="40">
        <v>0.79899999999953897</v>
      </c>
      <c r="AN83" s="40">
        <v>0.79899999999953897</v>
      </c>
    </row>
    <row r="84" spans="1:40" x14ac:dyDescent="0.25">
      <c r="A84" s="1">
        <v>2</v>
      </c>
      <c r="B84" s="1" t="s">
        <v>288</v>
      </c>
      <c r="C84" s="5">
        <v>33</v>
      </c>
      <c r="D84" s="5"/>
      <c r="E84" s="23">
        <v>1</v>
      </c>
      <c r="F84" s="23">
        <v>0</v>
      </c>
      <c r="G84">
        <v>3</v>
      </c>
      <c r="H84">
        <v>0</v>
      </c>
      <c r="I84">
        <v>1.4</v>
      </c>
      <c r="J84" s="1">
        <v>0</v>
      </c>
      <c r="K84" s="1">
        <v>2</v>
      </c>
      <c r="L84" s="51" t="s">
        <v>466</v>
      </c>
      <c r="M84" s="49">
        <v>1</v>
      </c>
      <c r="N84" s="49">
        <v>2</v>
      </c>
      <c r="O84" s="51">
        <v>0.92400000000005811</v>
      </c>
      <c r="P84" s="51">
        <v>0.46200000000002905</v>
      </c>
      <c r="Q84" s="51">
        <v>0.65200000000007474</v>
      </c>
      <c r="R84" s="51">
        <v>0.27199999999998337</v>
      </c>
      <c r="S84" s="51">
        <v>0.65200000000007474</v>
      </c>
      <c r="T84" s="1">
        <v>0</v>
      </c>
      <c r="U84" s="1">
        <v>1</v>
      </c>
      <c r="V84" s="51">
        <v>0.47599999999982101</v>
      </c>
      <c r="W84" s="51">
        <v>0.47599999999982101</v>
      </c>
      <c r="X84" s="51">
        <v>0.47599999999982101</v>
      </c>
      <c r="Y84" s="51">
        <v>0.47599999999982101</v>
      </c>
      <c r="Z84" s="51">
        <v>0.47599999999982101</v>
      </c>
      <c r="AA84" s="1">
        <v>0</v>
      </c>
      <c r="AB84" s="1">
        <v>0</v>
      </c>
      <c r="AC84" s="51">
        <v>0</v>
      </c>
      <c r="AD84" s="51" t="s">
        <v>466</v>
      </c>
      <c r="AE84" s="51">
        <v>0</v>
      </c>
      <c r="AF84" s="51" t="s">
        <v>466</v>
      </c>
      <c r="AG84" s="51" t="s">
        <v>466</v>
      </c>
      <c r="AH84" s="1">
        <v>0</v>
      </c>
      <c r="AI84" s="1">
        <v>0</v>
      </c>
      <c r="AJ84" s="40">
        <v>0</v>
      </c>
      <c r="AK84" s="40" t="s">
        <v>466</v>
      </c>
      <c r="AL84" s="40">
        <v>0</v>
      </c>
      <c r="AM84" s="40" t="s">
        <v>466</v>
      </c>
      <c r="AN84" s="40" t="s">
        <v>466</v>
      </c>
    </row>
    <row r="85" spans="1:40" x14ac:dyDescent="0.25">
      <c r="A85" s="1">
        <v>2</v>
      </c>
      <c r="B85" s="1" t="s">
        <v>288</v>
      </c>
      <c r="C85" s="5">
        <v>34</v>
      </c>
      <c r="D85" s="5"/>
      <c r="E85" s="23">
        <v>1</v>
      </c>
      <c r="F85" s="23">
        <v>0</v>
      </c>
      <c r="G85">
        <v>3</v>
      </c>
      <c r="H85">
        <v>0</v>
      </c>
      <c r="I85">
        <v>2.9</v>
      </c>
      <c r="J85" s="1">
        <v>1</v>
      </c>
      <c r="K85" s="1">
        <v>3</v>
      </c>
      <c r="L85" s="51">
        <v>0.3569999999999407</v>
      </c>
      <c r="M85" s="49">
        <v>0</v>
      </c>
      <c r="N85" s="49">
        <v>1</v>
      </c>
      <c r="O85" s="51">
        <v>1.3939999999995401</v>
      </c>
      <c r="P85" s="51">
        <v>1.3939999999995401</v>
      </c>
      <c r="Q85" s="51">
        <v>1.3939999999995401</v>
      </c>
      <c r="R85" s="51">
        <v>1.3939999999995401</v>
      </c>
      <c r="S85" s="51">
        <v>1.3939999999995401</v>
      </c>
      <c r="T85" s="1">
        <v>1</v>
      </c>
      <c r="U85" s="1">
        <v>2</v>
      </c>
      <c r="V85" s="51">
        <v>0.79200000000009263</v>
      </c>
      <c r="W85" s="51">
        <v>0.39600000000004631</v>
      </c>
      <c r="X85" s="51">
        <v>0.43500000000015193</v>
      </c>
      <c r="Y85" s="51">
        <v>0.3569999999999407</v>
      </c>
      <c r="Z85" s="51">
        <v>0.43500000000015193</v>
      </c>
      <c r="AA85" s="1">
        <v>0</v>
      </c>
      <c r="AB85" s="1">
        <v>0</v>
      </c>
      <c r="AC85" s="51">
        <v>0</v>
      </c>
      <c r="AD85" s="51" t="s">
        <v>466</v>
      </c>
      <c r="AE85" s="51">
        <v>0</v>
      </c>
      <c r="AF85" s="51" t="s">
        <v>466</v>
      </c>
      <c r="AG85" s="51" t="s">
        <v>466</v>
      </c>
      <c r="AH85" s="1">
        <v>0</v>
      </c>
      <c r="AI85" s="1">
        <v>1</v>
      </c>
      <c r="AJ85" s="40">
        <v>0.71400000000048092</v>
      </c>
      <c r="AK85" s="40">
        <v>0.71400000000048092</v>
      </c>
      <c r="AL85" s="40">
        <v>0.71400000000048092</v>
      </c>
      <c r="AM85" s="40">
        <v>0.71400000000048092</v>
      </c>
      <c r="AN85" s="40">
        <v>0.71400000000048092</v>
      </c>
    </row>
    <row r="86" spans="1:40" x14ac:dyDescent="0.25">
      <c r="A86" s="1">
        <v>2</v>
      </c>
      <c r="B86" s="1" t="s">
        <v>288</v>
      </c>
      <c r="C86" s="5">
        <v>35</v>
      </c>
      <c r="D86" s="5"/>
      <c r="E86" s="23">
        <v>1</v>
      </c>
      <c r="F86" s="23">
        <v>0</v>
      </c>
      <c r="G86">
        <v>3</v>
      </c>
      <c r="H86">
        <v>0</v>
      </c>
      <c r="I86">
        <v>1.9</v>
      </c>
      <c r="J86" s="1">
        <v>1</v>
      </c>
      <c r="K86" s="1">
        <v>2</v>
      </c>
      <c r="L86" s="51">
        <v>0.8289999999997355</v>
      </c>
      <c r="M86" s="49">
        <v>0</v>
      </c>
      <c r="N86" s="49">
        <v>1</v>
      </c>
      <c r="O86" s="51">
        <v>1.0409999999999253</v>
      </c>
      <c r="P86" s="51">
        <v>1.0409999999999253</v>
      </c>
      <c r="Q86" s="51">
        <v>1.0409999999999253</v>
      </c>
      <c r="R86" s="51">
        <v>1.0409999999999253</v>
      </c>
      <c r="S86" s="51">
        <v>1.0409999999999253</v>
      </c>
      <c r="T86" s="1">
        <v>0</v>
      </c>
      <c r="U86" s="1">
        <v>1</v>
      </c>
      <c r="V86" s="51">
        <v>3.0000000000196536E-2</v>
      </c>
      <c r="W86" s="51">
        <v>3.0000000000196536E-2</v>
      </c>
      <c r="X86" s="51">
        <v>3.0000000000196536E-2</v>
      </c>
      <c r="Y86" s="51">
        <v>3.0000000000196536E-2</v>
      </c>
      <c r="Z86" s="51">
        <v>3.0000000000196536E-2</v>
      </c>
      <c r="AA86" s="1">
        <v>1</v>
      </c>
      <c r="AB86" s="1">
        <v>1</v>
      </c>
      <c r="AC86" s="51">
        <v>0.8289999999997355</v>
      </c>
      <c r="AD86" s="51">
        <v>0.8289999999997355</v>
      </c>
      <c r="AE86" s="51">
        <v>0.8289999999997355</v>
      </c>
      <c r="AF86" s="51">
        <v>0.8289999999997355</v>
      </c>
      <c r="AG86" s="51" t="s">
        <v>466</v>
      </c>
      <c r="AH86" s="1">
        <v>0</v>
      </c>
      <c r="AI86" s="1">
        <v>0</v>
      </c>
      <c r="AJ86" s="40">
        <v>0</v>
      </c>
      <c r="AK86" s="40" t="s">
        <v>466</v>
      </c>
      <c r="AL86" s="40">
        <v>0</v>
      </c>
      <c r="AM86" s="40" t="s">
        <v>466</v>
      </c>
      <c r="AN86" s="40" t="s">
        <v>466</v>
      </c>
    </row>
    <row r="87" spans="1:40" x14ac:dyDescent="0.25">
      <c r="A87" s="1">
        <v>2</v>
      </c>
      <c r="B87" s="1" t="s">
        <v>288</v>
      </c>
      <c r="C87" s="5">
        <v>36</v>
      </c>
      <c r="D87" s="5"/>
      <c r="E87" s="23">
        <v>1</v>
      </c>
      <c r="F87" s="23">
        <v>0</v>
      </c>
      <c r="G87">
        <v>3</v>
      </c>
      <c r="H87">
        <v>0</v>
      </c>
      <c r="I87">
        <v>2.2999999999999998</v>
      </c>
      <c r="J87" s="1">
        <v>1</v>
      </c>
      <c r="K87" s="1">
        <v>1</v>
      </c>
      <c r="L87" s="51">
        <v>0.52699999999985536</v>
      </c>
      <c r="M87" s="49">
        <v>0</v>
      </c>
      <c r="N87" s="49">
        <v>1</v>
      </c>
      <c r="O87" s="51">
        <v>1.7730000000002244</v>
      </c>
      <c r="P87" s="51">
        <v>1.7730000000002244</v>
      </c>
      <c r="Q87" s="51">
        <v>1.7730000000002244</v>
      </c>
      <c r="R87" s="51">
        <v>1.7730000000002244</v>
      </c>
      <c r="S87" s="51">
        <v>1.7730000000002244</v>
      </c>
      <c r="T87" s="1">
        <v>0</v>
      </c>
      <c r="U87" s="1">
        <v>0</v>
      </c>
      <c r="V87" s="51">
        <v>0</v>
      </c>
      <c r="W87" s="51" t="s">
        <v>466</v>
      </c>
      <c r="X87" s="51">
        <v>0</v>
      </c>
      <c r="Y87" s="51" t="s">
        <v>466</v>
      </c>
      <c r="Z87" s="51" t="s">
        <v>466</v>
      </c>
      <c r="AA87" s="1">
        <v>1</v>
      </c>
      <c r="AB87" s="1">
        <v>1</v>
      </c>
      <c r="AC87" s="51">
        <v>0.52699999999985536</v>
      </c>
      <c r="AD87" s="51">
        <v>0.52699999999985536</v>
      </c>
      <c r="AE87" s="51">
        <v>0.52699999999985536</v>
      </c>
      <c r="AF87" s="51">
        <v>0.52699999999985536</v>
      </c>
      <c r="AG87" s="51" t="s">
        <v>466</v>
      </c>
      <c r="AH87" s="1">
        <v>0</v>
      </c>
      <c r="AI87" s="1">
        <v>0</v>
      </c>
      <c r="AJ87" s="40">
        <v>0</v>
      </c>
      <c r="AK87" s="40" t="s">
        <v>466</v>
      </c>
      <c r="AL87" s="40">
        <v>0</v>
      </c>
      <c r="AM87" s="40" t="s">
        <v>466</v>
      </c>
      <c r="AN87" s="40" t="s">
        <v>466</v>
      </c>
    </row>
    <row r="88" spans="1:40" x14ac:dyDescent="0.25">
      <c r="A88" s="1">
        <v>2</v>
      </c>
      <c r="B88" s="1" t="s">
        <v>288</v>
      </c>
      <c r="C88" s="5">
        <v>37</v>
      </c>
      <c r="D88" s="5"/>
      <c r="E88" s="23">
        <v>1</v>
      </c>
      <c r="F88" s="23">
        <v>0</v>
      </c>
      <c r="G88">
        <v>3</v>
      </c>
      <c r="H88">
        <v>0</v>
      </c>
      <c r="I88">
        <v>1.6</v>
      </c>
      <c r="J88" s="1">
        <v>1</v>
      </c>
      <c r="K88" s="1">
        <v>3</v>
      </c>
      <c r="L88" s="51">
        <v>0.64600000000033519</v>
      </c>
      <c r="M88" s="49">
        <v>0</v>
      </c>
      <c r="N88" s="49">
        <v>2</v>
      </c>
      <c r="O88" s="51">
        <v>0.73299999999940635</v>
      </c>
      <c r="P88" s="51">
        <v>0.36649999999970317</v>
      </c>
      <c r="Q88" s="51">
        <v>0.49299999999963262</v>
      </c>
      <c r="R88" s="51">
        <v>0.49299999999963262</v>
      </c>
      <c r="S88" s="51">
        <v>0.49299999999963262</v>
      </c>
      <c r="T88" s="1">
        <v>0</v>
      </c>
      <c r="U88" s="1">
        <v>1</v>
      </c>
      <c r="V88" s="51">
        <v>0.22100000000024878</v>
      </c>
      <c r="W88" s="51">
        <v>0.22100000000024878</v>
      </c>
      <c r="X88" s="51">
        <v>0.22100000000024878</v>
      </c>
      <c r="Y88" s="51">
        <v>0.22100000000024878</v>
      </c>
      <c r="Z88" s="51">
        <v>0.22100000000024878</v>
      </c>
      <c r="AA88" s="1">
        <v>1</v>
      </c>
      <c r="AB88" s="1">
        <v>1</v>
      </c>
      <c r="AC88" s="51">
        <v>0.64600000000033519</v>
      </c>
      <c r="AD88" s="51">
        <v>0.64600000000033519</v>
      </c>
      <c r="AE88" s="51">
        <v>0.64600000000033519</v>
      </c>
      <c r="AF88" s="51">
        <v>0.64600000000033519</v>
      </c>
      <c r="AG88" s="51" t="s">
        <v>466</v>
      </c>
      <c r="AH88" s="1">
        <v>0</v>
      </c>
      <c r="AI88" s="1">
        <v>0</v>
      </c>
      <c r="AJ88" s="40">
        <v>0</v>
      </c>
      <c r="AK88" s="40" t="s">
        <v>466</v>
      </c>
      <c r="AL88" s="40">
        <v>0</v>
      </c>
      <c r="AM88" s="40" t="s">
        <v>466</v>
      </c>
      <c r="AN88" s="40" t="s">
        <v>466</v>
      </c>
    </row>
    <row r="89" spans="1:40" x14ac:dyDescent="0.25">
      <c r="A89" s="1">
        <v>2</v>
      </c>
      <c r="B89" s="1" t="s">
        <v>288</v>
      </c>
      <c r="C89" s="5">
        <v>38</v>
      </c>
      <c r="D89" s="5"/>
      <c r="E89" s="23">
        <v>1</v>
      </c>
      <c r="F89" s="23">
        <v>0</v>
      </c>
      <c r="G89">
        <v>3</v>
      </c>
      <c r="H89">
        <v>0</v>
      </c>
      <c r="I89">
        <v>5.4</v>
      </c>
      <c r="J89" s="1">
        <v>1</v>
      </c>
      <c r="K89" s="1">
        <v>7</v>
      </c>
      <c r="L89" s="51">
        <v>0.42500000000038618</v>
      </c>
      <c r="M89" s="49">
        <v>0</v>
      </c>
      <c r="N89" s="49">
        <v>4</v>
      </c>
      <c r="O89" s="51">
        <v>3.0029999999998891</v>
      </c>
      <c r="P89" s="51">
        <v>0.75074999999997227</v>
      </c>
      <c r="Q89" s="51">
        <v>1.2239999999999251</v>
      </c>
      <c r="R89" s="51">
        <v>1.2239999999999251</v>
      </c>
      <c r="S89" s="51">
        <v>1.2239999999999251</v>
      </c>
      <c r="T89" s="1">
        <v>0</v>
      </c>
      <c r="U89" s="1">
        <v>2</v>
      </c>
      <c r="V89" s="51">
        <v>1.3089999999998825</v>
      </c>
      <c r="W89" s="51">
        <v>0.65449999999994124</v>
      </c>
      <c r="X89" s="51">
        <v>0.76499999999991575</v>
      </c>
      <c r="Y89" s="51">
        <v>0.76499999999991575</v>
      </c>
      <c r="Z89" s="51">
        <v>0.76499999999991575</v>
      </c>
      <c r="AA89" s="1">
        <v>1</v>
      </c>
      <c r="AB89" s="1">
        <v>1</v>
      </c>
      <c r="AC89" s="51">
        <v>0.42500000000038618</v>
      </c>
      <c r="AD89" s="51">
        <v>0.42500000000038618</v>
      </c>
      <c r="AE89" s="51">
        <v>0.42500000000038618</v>
      </c>
      <c r="AF89" s="51">
        <v>0.42500000000038618</v>
      </c>
      <c r="AG89" s="51" t="s">
        <v>466</v>
      </c>
      <c r="AH89" s="1">
        <v>0</v>
      </c>
      <c r="AI89" s="1">
        <v>1</v>
      </c>
      <c r="AJ89" s="40">
        <v>0.66299999999984705</v>
      </c>
      <c r="AK89" s="40">
        <v>0.66299999999984705</v>
      </c>
      <c r="AL89" s="40">
        <v>0.66299999999984705</v>
      </c>
      <c r="AM89" s="40">
        <v>0.66299999999984705</v>
      </c>
      <c r="AN89" s="40">
        <v>0.66299999999984705</v>
      </c>
    </row>
    <row r="90" spans="1:40" x14ac:dyDescent="0.25">
      <c r="A90" s="1">
        <v>2</v>
      </c>
      <c r="B90" s="1" t="s">
        <v>283</v>
      </c>
      <c r="C90" s="5">
        <v>53</v>
      </c>
      <c r="D90" s="5"/>
      <c r="E90" s="23">
        <v>1</v>
      </c>
      <c r="F90" s="23">
        <v>0</v>
      </c>
      <c r="G90">
        <v>3</v>
      </c>
      <c r="H90">
        <v>0</v>
      </c>
      <c r="I90">
        <v>4.2</v>
      </c>
      <c r="J90" s="1">
        <v>0</v>
      </c>
      <c r="K90" s="1">
        <v>0</v>
      </c>
      <c r="L90" s="51" t="s">
        <v>466</v>
      </c>
      <c r="M90" s="49">
        <v>1</v>
      </c>
      <c r="N90" s="49">
        <v>1</v>
      </c>
      <c r="O90" s="51">
        <v>4.1999999999999371</v>
      </c>
      <c r="P90" s="51">
        <v>4.1999999999999371</v>
      </c>
      <c r="Q90" s="51">
        <v>4.1999999999999371</v>
      </c>
      <c r="R90" s="51">
        <v>4.1999999999999371</v>
      </c>
      <c r="S90" s="51" t="s">
        <v>466</v>
      </c>
      <c r="T90" s="1">
        <v>0</v>
      </c>
      <c r="U90" s="1">
        <v>0</v>
      </c>
      <c r="V90" s="51">
        <v>0</v>
      </c>
      <c r="W90" s="51" t="s">
        <v>466</v>
      </c>
      <c r="X90" s="51">
        <v>0</v>
      </c>
      <c r="Y90" s="51" t="s">
        <v>466</v>
      </c>
      <c r="Z90" s="51" t="s">
        <v>466</v>
      </c>
      <c r="AA90" s="1">
        <v>0</v>
      </c>
      <c r="AB90" s="1">
        <v>0</v>
      </c>
      <c r="AC90" s="51">
        <v>0</v>
      </c>
      <c r="AD90" s="51" t="s">
        <v>466</v>
      </c>
      <c r="AE90" s="51">
        <v>0</v>
      </c>
      <c r="AF90" s="51" t="s">
        <v>466</v>
      </c>
      <c r="AG90" s="51" t="s">
        <v>466</v>
      </c>
      <c r="AH90" s="1">
        <v>0</v>
      </c>
      <c r="AI90" s="1">
        <v>0</v>
      </c>
      <c r="AJ90" s="40">
        <v>0</v>
      </c>
      <c r="AK90" s="40" t="s">
        <v>466</v>
      </c>
      <c r="AL90" s="40">
        <v>0</v>
      </c>
      <c r="AM90" s="40" t="s">
        <v>466</v>
      </c>
      <c r="AN90" s="40" t="s">
        <v>466</v>
      </c>
    </row>
    <row r="91" spans="1:40" x14ac:dyDescent="0.25">
      <c r="A91" s="1">
        <v>2</v>
      </c>
      <c r="B91" s="1" t="s">
        <v>283</v>
      </c>
      <c r="C91" s="5">
        <v>54</v>
      </c>
      <c r="D91" s="5"/>
      <c r="E91" s="23">
        <v>1</v>
      </c>
      <c r="F91" s="23">
        <v>0</v>
      </c>
      <c r="G91">
        <v>3</v>
      </c>
      <c r="H91">
        <v>0</v>
      </c>
      <c r="I91">
        <v>3.7</v>
      </c>
      <c r="J91" s="1">
        <v>0</v>
      </c>
      <c r="K91" s="1">
        <v>2</v>
      </c>
      <c r="L91" s="51" t="s">
        <v>466</v>
      </c>
      <c r="M91" s="49">
        <v>1</v>
      </c>
      <c r="N91" s="49">
        <v>2</v>
      </c>
      <c r="O91" s="51">
        <v>2.7980000000003447</v>
      </c>
      <c r="P91" s="51">
        <v>1.3990000000001723</v>
      </c>
      <c r="Q91" s="51">
        <v>1.4670000000006178</v>
      </c>
      <c r="R91" s="51">
        <v>1.4670000000006178</v>
      </c>
      <c r="S91" s="51">
        <v>1.3309999999997268</v>
      </c>
      <c r="T91" s="1">
        <v>0</v>
      </c>
      <c r="U91" s="1">
        <v>0</v>
      </c>
      <c r="V91" s="51">
        <v>0</v>
      </c>
      <c r="W91" s="51" t="s">
        <v>466</v>
      </c>
      <c r="X91" s="51">
        <v>0</v>
      </c>
      <c r="Y91" s="51" t="s">
        <v>466</v>
      </c>
      <c r="Z91" s="51" t="s">
        <v>466</v>
      </c>
      <c r="AA91" s="1">
        <v>0</v>
      </c>
      <c r="AB91" s="1">
        <v>0</v>
      </c>
      <c r="AC91" s="51">
        <v>0</v>
      </c>
      <c r="AD91" s="51" t="s">
        <v>466</v>
      </c>
      <c r="AE91" s="51">
        <v>0</v>
      </c>
      <c r="AF91" s="51" t="s">
        <v>466</v>
      </c>
      <c r="AG91" s="51" t="s">
        <v>466</v>
      </c>
      <c r="AH91" s="1">
        <v>0</v>
      </c>
      <c r="AI91" s="1">
        <v>1</v>
      </c>
      <c r="AJ91" s="40">
        <v>0.90199999999991398</v>
      </c>
      <c r="AK91" s="40">
        <v>0.90199999999991398</v>
      </c>
      <c r="AL91" s="40">
        <v>0.90199999999991398</v>
      </c>
      <c r="AM91" s="40">
        <v>0.90199999999991398</v>
      </c>
      <c r="AN91" s="40">
        <v>0.90199999999991398</v>
      </c>
    </row>
    <row r="92" spans="1:40" x14ac:dyDescent="0.25">
      <c r="A92" s="1">
        <v>2</v>
      </c>
      <c r="B92" s="1" t="s">
        <v>283</v>
      </c>
      <c r="C92" s="5">
        <v>55</v>
      </c>
      <c r="D92" s="5" t="s">
        <v>293</v>
      </c>
      <c r="E92" s="23">
        <v>0</v>
      </c>
      <c r="F92" s="23"/>
      <c r="L92" s="51"/>
      <c r="M92" s="49"/>
      <c r="N92" s="49"/>
      <c r="O92" s="51"/>
      <c r="P92" s="51"/>
      <c r="Q92" s="51"/>
      <c r="R92" s="51"/>
      <c r="S92" s="51"/>
      <c r="V92" s="51"/>
      <c r="W92" s="51"/>
      <c r="X92" s="51"/>
      <c r="Y92" s="51"/>
      <c r="Z92" s="51"/>
      <c r="AC92" s="51"/>
      <c r="AD92" s="51"/>
      <c r="AE92" s="51"/>
      <c r="AF92" s="51"/>
      <c r="AG92" s="51"/>
      <c r="AJ92" s="40"/>
      <c r="AK92" s="40"/>
      <c r="AL92" s="40"/>
      <c r="AM92" s="40"/>
      <c r="AN92" s="40"/>
    </row>
    <row r="93" spans="1:40" x14ac:dyDescent="0.25">
      <c r="A93" s="1">
        <v>2</v>
      </c>
      <c r="B93" s="1" t="s">
        <v>283</v>
      </c>
      <c r="C93" s="5">
        <v>56</v>
      </c>
      <c r="D93" s="5"/>
      <c r="E93" s="23">
        <v>1</v>
      </c>
      <c r="F93" s="23">
        <v>0</v>
      </c>
      <c r="G93">
        <v>3</v>
      </c>
      <c r="H93">
        <v>0</v>
      </c>
      <c r="I93">
        <v>2</v>
      </c>
      <c r="J93" s="1">
        <v>1</v>
      </c>
      <c r="K93" s="1">
        <v>2</v>
      </c>
      <c r="L93" s="51">
        <v>0.54399999999996673</v>
      </c>
      <c r="M93" s="49">
        <v>0</v>
      </c>
      <c r="N93" s="49">
        <v>1</v>
      </c>
      <c r="O93" s="51">
        <v>1.2750000000002593</v>
      </c>
      <c r="P93" s="51">
        <v>1.2750000000002593</v>
      </c>
      <c r="Q93" s="51">
        <v>1.2750000000002593</v>
      </c>
      <c r="R93" s="51">
        <v>1.2750000000002593</v>
      </c>
      <c r="S93" s="51">
        <v>1.2750000000002593</v>
      </c>
      <c r="T93" s="1">
        <v>0</v>
      </c>
      <c r="U93" s="1">
        <v>1</v>
      </c>
      <c r="V93" s="51">
        <v>0.18099999999968697</v>
      </c>
      <c r="W93" s="51">
        <v>0.18099999999968697</v>
      </c>
      <c r="X93" s="51">
        <v>0.18099999999968697</v>
      </c>
      <c r="Y93" s="51">
        <v>0.18099999999968697</v>
      </c>
      <c r="Z93" s="51">
        <v>0.18099999999968697</v>
      </c>
      <c r="AA93" s="1">
        <v>1</v>
      </c>
      <c r="AB93" s="1">
        <v>1</v>
      </c>
      <c r="AC93" s="51">
        <v>0.54399999999996673</v>
      </c>
      <c r="AD93" s="51">
        <v>0.54399999999996673</v>
      </c>
      <c r="AE93" s="51">
        <v>0.54399999999996673</v>
      </c>
      <c r="AF93" s="51">
        <v>0.54399999999996673</v>
      </c>
      <c r="AG93" s="51" t="s">
        <v>466</v>
      </c>
      <c r="AH93" s="1">
        <v>0</v>
      </c>
      <c r="AI93" s="1">
        <v>0</v>
      </c>
      <c r="AJ93" s="40">
        <v>0</v>
      </c>
      <c r="AK93" s="40" t="s">
        <v>466</v>
      </c>
      <c r="AL93" s="40">
        <v>0</v>
      </c>
      <c r="AM93" s="40" t="s">
        <v>466</v>
      </c>
      <c r="AN93" s="40" t="s">
        <v>466</v>
      </c>
    </row>
    <row r="94" spans="1:40" s="42" customFormat="1" x14ac:dyDescent="0.25">
      <c r="A94" s="42">
        <v>2</v>
      </c>
      <c r="B94" s="42" t="s">
        <v>283</v>
      </c>
      <c r="C94" s="47">
        <v>57</v>
      </c>
      <c r="D94" s="47"/>
      <c r="E94" s="23">
        <v>1</v>
      </c>
      <c r="F94" s="23">
        <v>0</v>
      </c>
      <c r="G94" s="30">
        <v>3</v>
      </c>
      <c r="H94" s="30">
        <v>3</v>
      </c>
      <c r="I94" s="30"/>
      <c r="J94" s="42">
        <v>1</v>
      </c>
      <c r="K94" s="42">
        <v>5</v>
      </c>
      <c r="L94" s="51">
        <v>1.0539999999998606</v>
      </c>
      <c r="M94" s="49">
        <v>0</v>
      </c>
      <c r="N94" s="49">
        <v>3</v>
      </c>
      <c r="O94" s="51">
        <v>4.1640000000003008</v>
      </c>
      <c r="P94" s="51">
        <v>1.3880000000001003</v>
      </c>
      <c r="Q94" s="51">
        <v>1.853000000000149</v>
      </c>
      <c r="R94" s="51">
        <v>1.8189999999999262</v>
      </c>
      <c r="S94" s="51">
        <v>1.8189999999999262</v>
      </c>
      <c r="T94" s="1">
        <v>0</v>
      </c>
      <c r="U94" s="1">
        <v>2</v>
      </c>
      <c r="V94" s="51">
        <v>0.78199999999987724</v>
      </c>
      <c r="W94" s="51">
        <v>0.39099999999993862</v>
      </c>
      <c r="X94" s="51">
        <v>0.40799999999982517</v>
      </c>
      <c r="Y94" s="51">
        <v>0.37400000000005207</v>
      </c>
      <c r="Z94" s="51">
        <v>0.37400000000005207</v>
      </c>
      <c r="AA94" s="1">
        <v>1</v>
      </c>
      <c r="AB94" s="1">
        <v>1</v>
      </c>
      <c r="AC94" s="51">
        <v>1.0539999999998606</v>
      </c>
      <c r="AD94" s="51">
        <v>1.0539999999998606</v>
      </c>
      <c r="AE94" s="51">
        <v>1.0539999999998606</v>
      </c>
      <c r="AF94" s="51">
        <v>1.0539999999998606</v>
      </c>
      <c r="AG94" s="51" t="s">
        <v>466</v>
      </c>
      <c r="AH94" s="1">
        <v>0</v>
      </c>
      <c r="AI94" s="1">
        <v>0</v>
      </c>
      <c r="AJ94" s="40">
        <v>0</v>
      </c>
      <c r="AK94" s="40" t="s">
        <v>466</v>
      </c>
      <c r="AL94" s="40">
        <v>0</v>
      </c>
      <c r="AM94" s="40" t="s">
        <v>466</v>
      </c>
      <c r="AN94" s="40" t="s">
        <v>466</v>
      </c>
    </row>
    <row r="95" spans="1:40" x14ac:dyDescent="0.25">
      <c r="A95" s="1">
        <v>2</v>
      </c>
      <c r="B95" s="1" t="s">
        <v>283</v>
      </c>
      <c r="C95" s="5">
        <v>58</v>
      </c>
      <c r="D95" s="5"/>
      <c r="E95" s="23">
        <v>1</v>
      </c>
      <c r="F95" s="23">
        <v>0</v>
      </c>
      <c r="G95">
        <v>3</v>
      </c>
      <c r="H95">
        <v>3</v>
      </c>
      <c r="J95" s="1">
        <v>0</v>
      </c>
      <c r="K95" s="1">
        <v>2</v>
      </c>
      <c r="L95" s="51" t="s">
        <v>466</v>
      </c>
      <c r="M95" s="49">
        <v>1</v>
      </c>
      <c r="N95" s="49">
        <v>2</v>
      </c>
      <c r="O95" s="51">
        <v>5.6430000000000984</v>
      </c>
      <c r="P95" s="51">
        <v>2.8215000000000492</v>
      </c>
      <c r="Q95" s="51">
        <v>2.9069999999998597</v>
      </c>
      <c r="R95" s="51">
        <v>2.9069999999998597</v>
      </c>
      <c r="S95" s="51">
        <v>2.7360000000002382</v>
      </c>
      <c r="T95" s="1">
        <v>0</v>
      </c>
      <c r="U95" s="1">
        <v>1</v>
      </c>
      <c r="V95" s="51">
        <v>0.3569999999999407</v>
      </c>
      <c r="W95" s="51">
        <v>0.3569999999999407</v>
      </c>
      <c r="X95" s="51">
        <v>0.3569999999999407</v>
      </c>
      <c r="Y95" s="51">
        <v>0.3569999999999407</v>
      </c>
      <c r="Z95" s="51">
        <v>0.3569999999999407</v>
      </c>
      <c r="AA95" s="1">
        <v>0</v>
      </c>
      <c r="AB95" s="1">
        <v>0</v>
      </c>
      <c r="AC95" s="51">
        <v>0</v>
      </c>
      <c r="AD95" s="51" t="s">
        <v>466</v>
      </c>
      <c r="AE95" s="51">
        <v>0</v>
      </c>
      <c r="AF95" s="51" t="s">
        <v>466</v>
      </c>
      <c r="AG95" s="51" t="s">
        <v>466</v>
      </c>
      <c r="AH95" s="1">
        <v>0</v>
      </c>
      <c r="AI95" s="1">
        <v>0</v>
      </c>
      <c r="AJ95" s="40">
        <v>0</v>
      </c>
      <c r="AK95" s="40" t="s">
        <v>466</v>
      </c>
      <c r="AL95" s="40">
        <v>0</v>
      </c>
      <c r="AM95" s="40" t="s">
        <v>466</v>
      </c>
      <c r="AN95" s="40" t="s">
        <v>466</v>
      </c>
    </row>
    <row r="96" spans="1:40" x14ac:dyDescent="0.25">
      <c r="A96" s="1">
        <v>2</v>
      </c>
      <c r="B96" s="1" t="s">
        <v>283</v>
      </c>
      <c r="C96" s="5">
        <v>59</v>
      </c>
      <c r="D96" s="5"/>
      <c r="E96" s="23">
        <v>1</v>
      </c>
      <c r="F96" s="23">
        <v>0</v>
      </c>
      <c r="G96">
        <v>3</v>
      </c>
      <c r="H96">
        <v>0</v>
      </c>
      <c r="I96">
        <v>4.9000000000000004</v>
      </c>
      <c r="J96" s="1">
        <v>1</v>
      </c>
      <c r="K96" s="1">
        <v>2</v>
      </c>
      <c r="L96" s="51">
        <v>2.6350000000000264</v>
      </c>
      <c r="M96" s="49">
        <v>0</v>
      </c>
      <c r="N96" s="49">
        <v>1</v>
      </c>
      <c r="O96" s="51">
        <v>1.1050000000000448</v>
      </c>
      <c r="P96" s="51">
        <v>1.1050000000000448</v>
      </c>
      <c r="Q96" s="51">
        <v>1.1050000000000448</v>
      </c>
      <c r="R96" s="51">
        <v>1.1050000000000448</v>
      </c>
      <c r="S96" s="51">
        <v>1.1050000000000448</v>
      </c>
      <c r="T96" s="1">
        <v>0</v>
      </c>
      <c r="U96" s="1">
        <v>0</v>
      </c>
      <c r="V96" s="51">
        <v>0</v>
      </c>
      <c r="W96" s="51" t="s">
        <v>466</v>
      </c>
      <c r="X96" s="51">
        <v>0</v>
      </c>
      <c r="Y96" s="51" t="s">
        <v>466</v>
      </c>
      <c r="Z96" s="51" t="s">
        <v>466</v>
      </c>
      <c r="AA96" s="1">
        <v>1</v>
      </c>
      <c r="AB96" s="1">
        <v>1</v>
      </c>
      <c r="AC96" s="51">
        <v>2.6350000000000264</v>
      </c>
      <c r="AD96" s="51">
        <v>2.6350000000000264</v>
      </c>
      <c r="AE96" s="51">
        <v>2.6350000000000264</v>
      </c>
      <c r="AF96" s="51">
        <v>2.6350000000000264</v>
      </c>
      <c r="AG96" s="51" t="s">
        <v>466</v>
      </c>
      <c r="AH96" s="1">
        <v>0</v>
      </c>
      <c r="AI96" s="1">
        <v>1</v>
      </c>
      <c r="AJ96" s="40">
        <v>1.1599999999999555</v>
      </c>
      <c r="AK96" s="40">
        <v>1.1599999999999555</v>
      </c>
      <c r="AL96" s="40">
        <v>1.1599999999999555</v>
      </c>
      <c r="AM96" s="40">
        <v>1.1599999999999555</v>
      </c>
      <c r="AN96" s="40">
        <v>1.1599999999999555</v>
      </c>
    </row>
    <row r="97" spans="1:40" x14ac:dyDescent="0.25">
      <c r="A97" s="1">
        <v>2</v>
      </c>
      <c r="B97" s="1" t="s">
        <v>283</v>
      </c>
      <c r="C97" s="5">
        <v>60</v>
      </c>
      <c r="D97" s="5"/>
      <c r="E97" s="23">
        <v>1</v>
      </c>
      <c r="F97" s="23">
        <v>1</v>
      </c>
      <c r="G97">
        <v>3</v>
      </c>
      <c r="H97">
        <v>0</v>
      </c>
      <c r="I97">
        <v>9.4</v>
      </c>
      <c r="J97" s="1">
        <v>1</v>
      </c>
      <c r="K97" s="1">
        <v>3</v>
      </c>
      <c r="L97" s="51">
        <v>0.62899999999992406</v>
      </c>
      <c r="M97" s="49">
        <v>0</v>
      </c>
      <c r="N97" s="49">
        <v>2</v>
      </c>
      <c r="O97" s="51">
        <v>3.9940000000003861</v>
      </c>
      <c r="P97" s="51">
        <v>1.9970000000001931</v>
      </c>
      <c r="Q97" s="51">
        <v>2.3450000000000748</v>
      </c>
      <c r="R97" s="51">
        <v>1.6490000000003113</v>
      </c>
      <c r="S97" s="51">
        <v>1.6490000000003113</v>
      </c>
      <c r="T97" s="1">
        <v>0</v>
      </c>
      <c r="U97" s="1">
        <v>0</v>
      </c>
      <c r="V97" s="51">
        <v>0</v>
      </c>
      <c r="W97" s="51" t="s">
        <v>466</v>
      </c>
      <c r="X97" s="51">
        <v>0</v>
      </c>
      <c r="Y97" s="51" t="s">
        <v>466</v>
      </c>
      <c r="Z97" s="51" t="s">
        <v>466</v>
      </c>
      <c r="AA97" s="1">
        <v>1</v>
      </c>
      <c r="AB97" s="1">
        <v>2</v>
      </c>
      <c r="AC97" s="51">
        <v>2.0059999999996525</v>
      </c>
      <c r="AD97" s="51">
        <v>1.0029999999998263</v>
      </c>
      <c r="AE97" s="51">
        <v>1.3769999999997284</v>
      </c>
      <c r="AF97" s="51">
        <v>0.62899999999992406</v>
      </c>
      <c r="AG97" s="51">
        <v>1.3769999999997284</v>
      </c>
      <c r="AH97" s="1">
        <v>0</v>
      </c>
      <c r="AI97" s="1">
        <v>0</v>
      </c>
      <c r="AJ97" s="40">
        <v>0</v>
      </c>
      <c r="AK97" s="40" t="s">
        <v>466</v>
      </c>
      <c r="AL97" s="40">
        <v>0</v>
      </c>
      <c r="AM97" s="40" t="s">
        <v>466</v>
      </c>
      <c r="AN97" s="40" t="s">
        <v>466</v>
      </c>
    </row>
    <row r="98" spans="1:40" x14ac:dyDescent="0.25">
      <c r="A98" s="1">
        <v>2</v>
      </c>
      <c r="B98" s="1" t="s">
        <v>283</v>
      </c>
      <c r="C98" s="5">
        <v>61</v>
      </c>
      <c r="D98" s="5"/>
      <c r="E98" s="23">
        <v>1</v>
      </c>
      <c r="F98" s="23">
        <v>0</v>
      </c>
      <c r="G98">
        <v>3</v>
      </c>
      <c r="H98">
        <v>0</v>
      </c>
      <c r="I98">
        <v>4.2</v>
      </c>
      <c r="J98" s="1">
        <v>1</v>
      </c>
      <c r="K98" s="1">
        <v>5</v>
      </c>
      <c r="L98" s="51">
        <v>5.1000000000184231E-2</v>
      </c>
      <c r="M98" s="49">
        <v>0</v>
      </c>
      <c r="N98" s="49">
        <v>3</v>
      </c>
      <c r="O98" s="51">
        <v>3.5029999999995676</v>
      </c>
      <c r="P98" s="51">
        <v>1.1676666666665225</v>
      </c>
      <c r="Q98" s="51">
        <v>2.5329999999999577</v>
      </c>
      <c r="R98" s="51">
        <v>2.5329999999999577</v>
      </c>
      <c r="S98" s="51">
        <v>2.5329999999999577</v>
      </c>
      <c r="T98" s="1">
        <v>0</v>
      </c>
      <c r="U98" s="1">
        <v>1</v>
      </c>
      <c r="V98" s="51">
        <v>0.30600000000005623</v>
      </c>
      <c r="W98" s="51">
        <v>0.30600000000005623</v>
      </c>
      <c r="X98" s="51">
        <v>0.30600000000005623</v>
      </c>
      <c r="Y98" s="51">
        <v>0.30600000000005623</v>
      </c>
      <c r="Z98" s="51">
        <v>0.30600000000005623</v>
      </c>
      <c r="AA98" s="1">
        <v>1</v>
      </c>
      <c r="AB98" s="1">
        <v>1</v>
      </c>
      <c r="AC98" s="51">
        <v>5.1000000000184231E-2</v>
      </c>
      <c r="AD98" s="51">
        <v>5.1000000000184231E-2</v>
      </c>
      <c r="AE98" s="51">
        <v>5.1000000000184231E-2</v>
      </c>
      <c r="AF98" s="51">
        <v>5.1000000000184231E-2</v>
      </c>
      <c r="AG98" s="51" t="s">
        <v>466</v>
      </c>
      <c r="AH98" s="1">
        <v>0</v>
      </c>
      <c r="AI98" s="1">
        <v>1</v>
      </c>
      <c r="AJ98" s="40">
        <v>0.34000000000012909</v>
      </c>
      <c r="AK98" s="40">
        <v>0.34000000000012909</v>
      </c>
      <c r="AL98" s="40">
        <v>0.34000000000012909</v>
      </c>
      <c r="AM98" s="40">
        <v>0.34000000000012909</v>
      </c>
      <c r="AN98" s="40">
        <v>0.34000000000012909</v>
      </c>
    </row>
    <row r="99" spans="1:40" x14ac:dyDescent="0.25">
      <c r="A99" s="1">
        <v>2</v>
      </c>
      <c r="B99" s="1" t="s">
        <v>283</v>
      </c>
      <c r="C99" s="5">
        <v>62</v>
      </c>
      <c r="D99" s="5"/>
      <c r="E99" s="23">
        <v>1</v>
      </c>
      <c r="F99" s="23">
        <v>1</v>
      </c>
      <c r="G99">
        <v>3</v>
      </c>
      <c r="H99">
        <v>0</v>
      </c>
      <c r="I99">
        <v>7.9</v>
      </c>
      <c r="J99" s="1">
        <v>2</v>
      </c>
      <c r="K99" s="1">
        <v>4</v>
      </c>
      <c r="L99" s="51">
        <v>4.3179999999998113</v>
      </c>
      <c r="M99" s="49">
        <v>0</v>
      </c>
      <c r="N99" s="49">
        <v>2</v>
      </c>
      <c r="O99" s="51">
        <v>1.35900000000021</v>
      </c>
      <c r="P99" s="51">
        <v>0.67950000000010502</v>
      </c>
      <c r="Q99" s="51">
        <v>0.7139999999998814</v>
      </c>
      <c r="R99" s="51">
        <v>0.7139999999998814</v>
      </c>
      <c r="S99" s="51">
        <v>0.7139999999998814</v>
      </c>
      <c r="T99" s="1">
        <v>0</v>
      </c>
      <c r="U99" s="1">
        <v>1</v>
      </c>
      <c r="V99" s="51">
        <v>0.2040000000001374</v>
      </c>
      <c r="W99" s="51">
        <v>0.2040000000001374</v>
      </c>
      <c r="X99" s="51">
        <v>0.2040000000001374</v>
      </c>
      <c r="Y99" s="51">
        <v>0.2040000000001374</v>
      </c>
      <c r="Z99" s="51">
        <v>0.2040000000001374</v>
      </c>
      <c r="AA99" s="1">
        <v>1</v>
      </c>
      <c r="AB99" s="1">
        <v>2</v>
      </c>
      <c r="AC99" s="51">
        <v>4.4369999999996912</v>
      </c>
      <c r="AD99" s="51">
        <v>2.2184999999998456</v>
      </c>
      <c r="AE99" s="51">
        <v>4.1139999999996739</v>
      </c>
      <c r="AF99" s="51">
        <v>4.1139999999996739</v>
      </c>
      <c r="AG99" s="51">
        <v>0.32300000000001772</v>
      </c>
      <c r="AH99" s="1">
        <v>0</v>
      </c>
      <c r="AI99" s="1">
        <v>0</v>
      </c>
      <c r="AJ99" s="40">
        <v>0</v>
      </c>
      <c r="AK99" s="40" t="s">
        <v>466</v>
      </c>
      <c r="AL99" s="40">
        <v>0</v>
      </c>
      <c r="AM99" s="40" t="s">
        <v>466</v>
      </c>
      <c r="AN99" s="40" t="s">
        <v>466</v>
      </c>
    </row>
    <row r="100" spans="1:40" x14ac:dyDescent="0.25">
      <c r="A100" s="1">
        <v>2</v>
      </c>
      <c r="B100" s="1" t="s">
        <v>283</v>
      </c>
      <c r="C100" s="5">
        <v>63</v>
      </c>
      <c r="D100" s="5"/>
      <c r="E100" s="23">
        <v>1</v>
      </c>
      <c r="F100" s="23">
        <v>1</v>
      </c>
      <c r="G100">
        <v>3</v>
      </c>
      <c r="H100">
        <v>0</v>
      </c>
      <c r="I100">
        <v>16.8</v>
      </c>
      <c r="J100" s="1">
        <v>999</v>
      </c>
      <c r="K100" s="1">
        <v>0</v>
      </c>
      <c r="L100" s="51" t="s">
        <v>466</v>
      </c>
      <c r="M100" s="49">
        <v>0</v>
      </c>
      <c r="N100" s="49">
        <v>0</v>
      </c>
      <c r="O100" s="51">
        <v>0</v>
      </c>
      <c r="P100" s="51" t="s">
        <v>466</v>
      </c>
      <c r="Q100" s="51">
        <v>0</v>
      </c>
      <c r="R100" s="51" t="s">
        <v>466</v>
      </c>
      <c r="S100" s="51" t="s">
        <v>466</v>
      </c>
      <c r="T100" s="1">
        <v>0</v>
      </c>
      <c r="U100" s="1">
        <v>0</v>
      </c>
      <c r="V100" s="51">
        <v>0</v>
      </c>
      <c r="W100" s="51" t="s">
        <v>466</v>
      </c>
      <c r="X100" s="51">
        <v>0</v>
      </c>
      <c r="Y100" s="51" t="s">
        <v>466</v>
      </c>
      <c r="Z100" s="51" t="s">
        <v>466</v>
      </c>
      <c r="AA100" s="1">
        <v>1</v>
      </c>
      <c r="AB100" s="1">
        <v>1</v>
      </c>
      <c r="AC100" s="51">
        <v>6.0000000000000391</v>
      </c>
      <c r="AD100" s="51">
        <v>6.0000000000000391</v>
      </c>
      <c r="AE100" s="51">
        <v>6.0000000000000391</v>
      </c>
      <c r="AF100" s="51">
        <v>6.0000000000000391</v>
      </c>
      <c r="AG100" s="51" t="s">
        <v>466</v>
      </c>
      <c r="AH100" s="1">
        <v>0</v>
      </c>
      <c r="AI100" s="1">
        <v>0</v>
      </c>
      <c r="AJ100" s="40">
        <v>0</v>
      </c>
      <c r="AK100" s="40" t="s">
        <v>466</v>
      </c>
      <c r="AL100" s="40">
        <v>0</v>
      </c>
      <c r="AM100" s="40" t="s">
        <v>466</v>
      </c>
      <c r="AN100" s="40" t="s">
        <v>466</v>
      </c>
    </row>
    <row r="101" spans="1:40" x14ac:dyDescent="0.25">
      <c r="A101" s="1">
        <v>2</v>
      </c>
      <c r="B101" s="1" t="s">
        <v>283</v>
      </c>
      <c r="C101" s="5">
        <v>64</v>
      </c>
      <c r="D101" s="5"/>
      <c r="E101" s="23">
        <v>1</v>
      </c>
      <c r="F101" s="23">
        <v>1</v>
      </c>
      <c r="G101">
        <v>3</v>
      </c>
      <c r="H101">
        <v>0</v>
      </c>
      <c r="I101">
        <v>7.6</v>
      </c>
      <c r="J101" s="1">
        <v>1</v>
      </c>
      <c r="K101" s="1">
        <v>1</v>
      </c>
      <c r="L101" s="51">
        <v>4.0790000000000433</v>
      </c>
      <c r="M101" s="49">
        <v>0</v>
      </c>
      <c r="N101" s="49">
        <v>1</v>
      </c>
      <c r="O101" s="51">
        <v>1.9209999999999949</v>
      </c>
      <c r="P101" s="51">
        <v>1.9209999999999949</v>
      </c>
      <c r="Q101" s="51">
        <v>1.9209999999999949</v>
      </c>
      <c r="R101" s="51">
        <v>1.9209999999999949</v>
      </c>
      <c r="S101" s="51">
        <v>1.9209999999999949</v>
      </c>
      <c r="T101" s="1">
        <v>0</v>
      </c>
      <c r="U101" s="1">
        <v>0</v>
      </c>
      <c r="V101" s="51">
        <v>0</v>
      </c>
      <c r="W101" s="51" t="s">
        <v>466</v>
      </c>
      <c r="X101" s="51">
        <v>0</v>
      </c>
      <c r="Y101" s="51" t="s">
        <v>466</v>
      </c>
      <c r="Z101" s="51" t="s">
        <v>466</v>
      </c>
      <c r="AA101" s="1">
        <v>1</v>
      </c>
      <c r="AB101" s="1">
        <v>1</v>
      </c>
      <c r="AC101" s="51">
        <v>4.0790000000000433</v>
      </c>
      <c r="AD101" s="51">
        <v>4.0790000000000433</v>
      </c>
      <c r="AE101" s="51">
        <v>4.0790000000000433</v>
      </c>
      <c r="AF101" s="51">
        <v>4.0790000000000433</v>
      </c>
      <c r="AG101" s="51" t="s">
        <v>466</v>
      </c>
      <c r="AH101" s="1">
        <v>0</v>
      </c>
      <c r="AI101" s="1">
        <v>0</v>
      </c>
      <c r="AJ101" s="40">
        <v>0</v>
      </c>
      <c r="AK101" s="40" t="s">
        <v>466</v>
      </c>
      <c r="AL101" s="40">
        <v>0</v>
      </c>
      <c r="AM101" s="40" t="s">
        <v>466</v>
      </c>
      <c r="AN101" s="40" t="s">
        <v>466</v>
      </c>
    </row>
    <row r="102" spans="1:40" x14ac:dyDescent="0.25">
      <c r="A102" s="1">
        <v>2</v>
      </c>
      <c r="B102" s="1" t="s">
        <v>283</v>
      </c>
      <c r="C102" s="5">
        <v>65</v>
      </c>
      <c r="D102" s="5"/>
      <c r="E102" s="23">
        <v>1</v>
      </c>
      <c r="F102" s="23">
        <v>1</v>
      </c>
      <c r="G102">
        <v>3</v>
      </c>
      <c r="H102">
        <v>0</v>
      </c>
      <c r="I102">
        <v>7.4</v>
      </c>
      <c r="J102" s="1">
        <v>1</v>
      </c>
      <c r="K102" s="1">
        <v>3</v>
      </c>
      <c r="L102" s="51">
        <v>1.4310000000000072</v>
      </c>
      <c r="M102" s="49">
        <v>0</v>
      </c>
      <c r="N102" s="49">
        <v>2</v>
      </c>
      <c r="O102" s="51">
        <v>4.1100000000000216</v>
      </c>
      <c r="P102" s="51">
        <v>2.0550000000000108</v>
      </c>
      <c r="Q102" s="51">
        <v>3.0260000000000025</v>
      </c>
      <c r="R102" s="51">
        <v>3.0260000000000025</v>
      </c>
      <c r="S102" s="51">
        <v>3.0260000000000025</v>
      </c>
      <c r="T102" s="1">
        <v>0</v>
      </c>
      <c r="U102" s="1">
        <v>1</v>
      </c>
      <c r="V102" s="51">
        <v>0.45899999999997193</v>
      </c>
      <c r="W102" s="51">
        <v>0.45899999999997193</v>
      </c>
      <c r="X102" s="51">
        <v>0.45899999999997193</v>
      </c>
      <c r="Y102" s="51">
        <v>0.45899999999997193</v>
      </c>
      <c r="Z102" s="51">
        <v>0.45899999999997193</v>
      </c>
      <c r="AA102" s="1">
        <v>1</v>
      </c>
      <c r="AB102" s="1">
        <v>1</v>
      </c>
      <c r="AC102" s="51">
        <v>1.4310000000000072</v>
      </c>
      <c r="AD102" s="51">
        <v>1.4310000000000072</v>
      </c>
      <c r="AE102" s="51">
        <v>1.4310000000000072</v>
      </c>
      <c r="AF102" s="51">
        <v>1.4310000000000072</v>
      </c>
      <c r="AG102" s="51" t="s">
        <v>466</v>
      </c>
      <c r="AH102" s="1">
        <v>0</v>
      </c>
      <c r="AI102" s="1">
        <v>0</v>
      </c>
      <c r="AJ102" s="40">
        <v>0</v>
      </c>
      <c r="AK102" s="40" t="s">
        <v>466</v>
      </c>
      <c r="AL102" s="40">
        <v>0</v>
      </c>
      <c r="AM102" s="40" t="s">
        <v>466</v>
      </c>
      <c r="AN102" s="40" t="s">
        <v>466</v>
      </c>
    </row>
    <row r="103" spans="1:40" x14ac:dyDescent="0.25">
      <c r="A103" s="1">
        <v>2</v>
      </c>
      <c r="B103" s="1" t="s">
        <v>283</v>
      </c>
      <c r="C103" s="5">
        <v>66</v>
      </c>
      <c r="D103" s="5"/>
      <c r="E103" s="23">
        <v>1</v>
      </c>
      <c r="F103" s="23">
        <v>1</v>
      </c>
      <c r="G103">
        <v>3</v>
      </c>
      <c r="H103">
        <v>0</v>
      </c>
      <c r="I103">
        <v>6.1</v>
      </c>
      <c r="J103" s="1">
        <v>0</v>
      </c>
      <c r="K103" s="1">
        <v>4</v>
      </c>
      <c r="L103" s="51" t="s">
        <v>466</v>
      </c>
      <c r="M103" s="49">
        <v>1</v>
      </c>
      <c r="N103" s="49">
        <v>3</v>
      </c>
      <c r="O103" s="51">
        <v>4.6739999999994453</v>
      </c>
      <c r="P103" s="51">
        <v>1.5579999999998151</v>
      </c>
      <c r="Q103" s="51">
        <v>2.6350000000001761</v>
      </c>
      <c r="R103" s="51">
        <v>2.6350000000001761</v>
      </c>
      <c r="S103" s="51">
        <v>1.1219999999998564</v>
      </c>
      <c r="T103" s="1">
        <v>0</v>
      </c>
      <c r="U103" s="1">
        <v>1</v>
      </c>
      <c r="V103" s="51">
        <v>0.56100000000037786</v>
      </c>
      <c r="W103" s="51">
        <v>0.56100000000037786</v>
      </c>
      <c r="X103" s="51">
        <v>0.56100000000037786</v>
      </c>
      <c r="Y103" s="51">
        <v>0.56100000000037786</v>
      </c>
      <c r="Z103" s="51">
        <v>0.56100000000037786</v>
      </c>
      <c r="AA103" s="1">
        <v>0</v>
      </c>
      <c r="AB103" s="1">
        <v>0</v>
      </c>
      <c r="AC103" s="51">
        <v>0</v>
      </c>
      <c r="AD103" s="51" t="s">
        <v>466</v>
      </c>
      <c r="AE103" s="51">
        <v>0</v>
      </c>
      <c r="AF103" s="51" t="s">
        <v>466</v>
      </c>
      <c r="AG103" s="51" t="s">
        <v>466</v>
      </c>
      <c r="AH103" s="1">
        <v>0</v>
      </c>
      <c r="AI103" s="1">
        <v>1</v>
      </c>
      <c r="AJ103" s="40">
        <v>0.76500000000021551</v>
      </c>
      <c r="AK103" s="40">
        <v>0.76500000000021551</v>
      </c>
      <c r="AL103" s="40">
        <v>0.76500000000021551</v>
      </c>
      <c r="AM103" s="40">
        <v>0.76500000000021551</v>
      </c>
      <c r="AN103" s="40">
        <v>0.76500000000021551</v>
      </c>
    </row>
    <row r="104" spans="1:40" x14ac:dyDescent="0.25">
      <c r="A104" s="1">
        <v>2</v>
      </c>
      <c r="B104" s="1" t="s">
        <v>283</v>
      </c>
      <c r="C104" s="5">
        <v>67</v>
      </c>
      <c r="D104" s="5"/>
      <c r="E104" s="23">
        <v>1</v>
      </c>
      <c r="F104" s="23">
        <v>1</v>
      </c>
      <c r="G104">
        <v>3</v>
      </c>
      <c r="H104">
        <v>0</v>
      </c>
      <c r="I104">
        <v>8.1</v>
      </c>
      <c r="J104" s="1">
        <v>1</v>
      </c>
      <c r="K104" s="1">
        <v>7</v>
      </c>
      <c r="L104" s="51">
        <v>0.41400000000031412</v>
      </c>
      <c r="M104" s="49">
        <v>0</v>
      </c>
      <c r="N104" s="49">
        <v>4</v>
      </c>
      <c r="O104" s="51">
        <v>4.6849999999983183</v>
      </c>
      <c r="P104" s="51">
        <v>1.1712499999995796</v>
      </c>
      <c r="Q104" s="51">
        <v>1.7679999999995921</v>
      </c>
      <c r="R104" s="51">
        <v>1.7679999999995921</v>
      </c>
      <c r="S104" s="51">
        <v>1.7679999999995921</v>
      </c>
      <c r="T104" s="1">
        <v>0</v>
      </c>
      <c r="U104" s="1">
        <v>2</v>
      </c>
      <c r="V104" s="51">
        <v>0.35700000000054022</v>
      </c>
      <c r="W104" s="51">
        <v>0.17850000000027011</v>
      </c>
      <c r="X104" s="51">
        <v>0.28900000000069426</v>
      </c>
      <c r="Y104" s="51">
        <v>0.28900000000069426</v>
      </c>
      <c r="Z104" s="51">
        <v>0.28900000000069426</v>
      </c>
      <c r="AA104" s="1">
        <v>1</v>
      </c>
      <c r="AB104" s="1">
        <v>1</v>
      </c>
      <c r="AC104" s="51">
        <v>0.41400000000031412</v>
      </c>
      <c r="AD104" s="51">
        <v>0.41400000000031412</v>
      </c>
      <c r="AE104" s="51">
        <v>0.41400000000031412</v>
      </c>
      <c r="AF104" s="51">
        <v>0.41400000000031412</v>
      </c>
      <c r="AG104" s="51" t="s">
        <v>466</v>
      </c>
      <c r="AH104" s="1">
        <v>0</v>
      </c>
      <c r="AI104" s="1">
        <v>1</v>
      </c>
      <c r="AJ104" s="40">
        <v>0.54400000000056625</v>
      </c>
      <c r="AK104" s="40">
        <v>0.54400000000056625</v>
      </c>
      <c r="AL104" s="40">
        <v>0.54400000000056625</v>
      </c>
      <c r="AM104" s="40">
        <v>0.54400000000056625</v>
      </c>
      <c r="AN104" s="40">
        <v>0.54400000000056625</v>
      </c>
    </row>
    <row r="105" spans="1:40" x14ac:dyDescent="0.25">
      <c r="A105" s="1">
        <v>2</v>
      </c>
      <c r="B105" s="1" t="s">
        <v>283</v>
      </c>
      <c r="C105" s="5">
        <v>68</v>
      </c>
      <c r="D105" s="5" t="s">
        <v>293</v>
      </c>
      <c r="E105" s="23">
        <v>0</v>
      </c>
      <c r="F105" s="23"/>
      <c r="L105" s="51"/>
      <c r="M105" s="49"/>
      <c r="N105" s="49"/>
      <c r="O105" s="51"/>
      <c r="P105" s="51"/>
      <c r="Q105" s="51"/>
      <c r="R105" s="51"/>
      <c r="S105" s="51"/>
      <c r="V105" s="51"/>
      <c r="W105" s="51"/>
      <c r="X105" s="51"/>
      <c r="Y105" s="51"/>
      <c r="Z105" s="51"/>
      <c r="AC105" s="51"/>
      <c r="AD105" s="51"/>
      <c r="AE105" s="51"/>
      <c r="AF105" s="51"/>
      <c r="AG105" s="51"/>
      <c r="AJ105" s="40"/>
      <c r="AK105" s="40"/>
      <c r="AL105" s="40"/>
      <c r="AM105" s="40"/>
      <c r="AN105" s="40"/>
    </row>
    <row r="106" spans="1:40" x14ac:dyDescent="0.25">
      <c r="A106" s="1">
        <v>2</v>
      </c>
      <c r="B106" s="1" t="s">
        <v>283</v>
      </c>
      <c r="C106" s="5">
        <v>69</v>
      </c>
      <c r="D106" s="5"/>
      <c r="E106" s="23">
        <v>1</v>
      </c>
      <c r="F106" s="23">
        <v>0</v>
      </c>
      <c r="G106">
        <v>3</v>
      </c>
      <c r="H106">
        <v>0</v>
      </c>
      <c r="I106">
        <v>5.2</v>
      </c>
      <c r="J106" s="1">
        <v>1</v>
      </c>
      <c r="K106" s="1">
        <v>5</v>
      </c>
      <c r="L106" s="51">
        <v>1.1050000000000073</v>
      </c>
      <c r="M106" s="49">
        <v>0</v>
      </c>
      <c r="N106" s="49">
        <v>3</v>
      </c>
      <c r="O106" s="51">
        <v>3.2449999999999943</v>
      </c>
      <c r="P106" s="51">
        <v>1.0816666666666648</v>
      </c>
      <c r="Q106" s="51">
        <v>1.3259999999999939</v>
      </c>
      <c r="R106" s="51">
        <v>1.3259999999999939</v>
      </c>
      <c r="S106" s="51">
        <v>1.3259999999999939</v>
      </c>
      <c r="T106" s="1">
        <v>0</v>
      </c>
      <c r="U106" s="1">
        <v>2</v>
      </c>
      <c r="V106" s="51">
        <v>0.84999999999999487</v>
      </c>
      <c r="W106" s="51">
        <v>0.42499999999999744</v>
      </c>
      <c r="X106" s="51">
        <v>0.73100000000000209</v>
      </c>
      <c r="Y106" s="51">
        <v>0.73100000000000209</v>
      </c>
      <c r="Z106" s="51">
        <v>0.73100000000000209</v>
      </c>
      <c r="AA106" s="1">
        <v>1</v>
      </c>
      <c r="AB106" s="1">
        <v>1</v>
      </c>
      <c r="AC106" s="51">
        <v>1.1050000000000073</v>
      </c>
      <c r="AD106" s="51">
        <v>1.1050000000000073</v>
      </c>
      <c r="AE106" s="51">
        <v>1.1050000000000073</v>
      </c>
      <c r="AF106" s="51">
        <v>1.1050000000000073</v>
      </c>
      <c r="AG106" s="51" t="s">
        <v>466</v>
      </c>
      <c r="AH106" s="1">
        <v>0</v>
      </c>
      <c r="AI106" s="1">
        <v>0</v>
      </c>
      <c r="AJ106" s="40">
        <v>0</v>
      </c>
      <c r="AK106" s="40" t="s">
        <v>466</v>
      </c>
      <c r="AL106" s="40">
        <v>0</v>
      </c>
      <c r="AM106" s="40" t="s">
        <v>466</v>
      </c>
      <c r="AN106" s="40" t="s">
        <v>466</v>
      </c>
    </row>
    <row r="107" spans="1:40" x14ac:dyDescent="0.25">
      <c r="A107" s="1">
        <v>2</v>
      </c>
      <c r="B107" s="1" t="s">
        <v>283</v>
      </c>
      <c r="C107" s="5">
        <v>70</v>
      </c>
      <c r="D107" s="5"/>
      <c r="E107" s="23">
        <v>1</v>
      </c>
      <c r="F107" s="23">
        <v>1</v>
      </c>
      <c r="G107">
        <v>3</v>
      </c>
      <c r="H107">
        <v>0</v>
      </c>
      <c r="I107">
        <v>16.2</v>
      </c>
      <c r="J107" s="1">
        <v>999</v>
      </c>
      <c r="K107" s="1">
        <v>0</v>
      </c>
      <c r="L107" s="51" t="s">
        <v>466</v>
      </c>
      <c r="M107" s="49">
        <v>0</v>
      </c>
      <c r="N107" s="49">
        <v>0</v>
      </c>
      <c r="O107" s="51">
        <v>0</v>
      </c>
      <c r="P107" s="51" t="s">
        <v>466</v>
      </c>
      <c r="Q107" s="51">
        <v>0</v>
      </c>
      <c r="R107" s="51" t="s">
        <v>466</v>
      </c>
      <c r="S107" s="51" t="s">
        <v>466</v>
      </c>
      <c r="T107" s="1">
        <v>0</v>
      </c>
      <c r="U107" s="1">
        <v>0</v>
      </c>
      <c r="V107" s="51">
        <v>0</v>
      </c>
      <c r="W107" s="51" t="s">
        <v>466</v>
      </c>
      <c r="X107" s="51">
        <v>0</v>
      </c>
      <c r="Y107" s="51" t="s">
        <v>466</v>
      </c>
      <c r="Z107" s="51" t="s">
        <v>466</v>
      </c>
      <c r="AA107" s="1">
        <v>1</v>
      </c>
      <c r="AB107" s="1">
        <v>1</v>
      </c>
      <c r="AC107" s="51">
        <v>6.0000000000000391</v>
      </c>
      <c r="AD107" s="51">
        <v>6.0000000000000391</v>
      </c>
      <c r="AE107" s="51">
        <v>6.0000000000000391</v>
      </c>
      <c r="AF107" s="51">
        <v>6.0000000000000391</v>
      </c>
      <c r="AG107" s="51" t="s">
        <v>466</v>
      </c>
      <c r="AH107" s="1">
        <v>0</v>
      </c>
      <c r="AI107" s="1">
        <v>0</v>
      </c>
      <c r="AJ107" s="40">
        <v>0</v>
      </c>
      <c r="AK107" s="40" t="s">
        <v>466</v>
      </c>
      <c r="AL107" s="40">
        <v>0</v>
      </c>
      <c r="AM107" s="40" t="s">
        <v>466</v>
      </c>
      <c r="AN107" s="40" t="s">
        <v>466</v>
      </c>
    </row>
    <row r="108" spans="1:40" x14ac:dyDescent="0.25">
      <c r="A108" s="1">
        <v>2</v>
      </c>
      <c r="B108" s="1" t="s">
        <v>283</v>
      </c>
      <c r="C108" s="5">
        <v>71</v>
      </c>
      <c r="D108" s="5"/>
      <c r="E108" s="23">
        <v>0</v>
      </c>
      <c r="F108" s="23"/>
      <c r="G108">
        <v>2</v>
      </c>
      <c r="H108">
        <v>2</v>
      </c>
      <c r="L108" s="51"/>
      <c r="M108" s="49"/>
      <c r="N108" s="49"/>
      <c r="O108" s="51"/>
      <c r="P108" s="51"/>
      <c r="Q108" s="51"/>
      <c r="R108" s="51"/>
      <c r="S108" s="51"/>
      <c r="V108" s="51"/>
      <c r="W108" s="51"/>
      <c r="X108" s="51"/>
      <c r="Y108" s="51"/>
      <c r="Z108" s="51"/>
      <c r="AC108" s="51"/>
      <c r="AD108" s="51"/>
      <c r="AE108" s="51"/>
      <c r="AF108" s="51"/>
      <c r="AG108" s="51"/>
      <c r="AJ108" s="40"/>
      <c r="AK108" s="40"/>
      <c r="AL108" s="40"/>
      <c r="AM108" s="40"/>
      <c r="AN108" s="40"/>
    </row>
    <row r="109" spans="1:40" x14ac:dyDescent="0.25">
      <c r="A109" s="1">
        <v>2</v>
      </c>
      <c r="B109" s="1" t="s">
        <v>283</v>
      </c>
      <c r="C109" s="5">
        <v>72</v>
      </c>
      <c r="D109" s="5"/>
      <c r="E109" s="23">
        <v>1</v>
      </c>
      <c r="F109" s="23">
        <v>1</v>
      </c>
      <c r="G109">
        <v>3</v>
      </c>
      <c r="H109">
        <v>0</v>
      </c>
      <c r="I109">
        <v>19.3</v>
      </c>
      <c r="J109" s="1">
        <v>999</v>
      </c>
      <c r="K109" s="1">
        <v>4</v>
      </c>
      <c r="L109" s="51" t="s">
        <v>466</v>
      </c>
      <c r="M109" s="49">
        <v>0</v>
      </c>
      <c r="N109" s="49">
        <v>0</v>
      </c>
      <c r="O109" s="51">
        <v>0</v>
      </c>
      <c r="P109" s="51" t="s">
        <v>466</v>
      </c>
      <c r="Q109" s="51">
        <v>0</v>
      </c>
      <c r="R109" s="51" t="s">
        <v>466</v>
      </c>
      <c r="S109" s="51" t="s">
        <v>466</v>
      </c>
      <c r="T109" s="1">
        <v>0</v>
      </c>
      <c r="U109" s="1">
        <v>2</v>
      </c>
      <c r="V109" s="51">
        <v>1.648999999999412</v>
      </c>
      <c r="W109" s="51">
        <v>0.82449999999970602</v>
      </c>
      <c r="X109" s="51">
        <v>0.93499999999953065</v>
      </c>
      <c r="Y109" s="51">
        <v>0.93499999999953065</v>
      </c>
      <c r="Z109" s="51">
        <v>0.93499999999953065</v>
      </c>
      <c r="AA109" s="1">
        <v>1</v>
      </c>
      <c r="AB109" s="1">
        <v>3</v>
      </c>
      <c r="AC109" s="51">
        <v>4.3510000000003268</v>
      </c>
      <c r="AD109" s="51">
        <v>1.4503333333334423</v>
      </c>
      <c r="AE109" s="51">
        <v>2.8050000000003905</v>
      </c>
      <c r="AF109" s="51">
        <v>1.2239999999996254</v>
      </c>
      <c r="AG109" s="51">
        <v>2.8050000000003905</v>
      </c>
      <c r="AH109" s="1">
        <v>0</v>
      </c>
      <c r="AI109" s="1">
        <v>0</v>
      </c>
      <c r="AJ109" s="40">
        <v>0</v>
      </c>
      <c r="AK109" s="40" t="s">
        <v>466</v>
      </c>
      <c r="AL109" s="40">
        <v>0</v>
      </c>
      <c r="AM109" s="40" t="s">
        <v>466</v>
      </c>
      <c r="AN109" s="40" t="s">
        <v>466</v>
      </c>
    </row>
    <row r="110" spans="1:40" x14ac:dyDescent="0.25">
      <c r="A110" s="1">
        <v>2</v>
      </c>
      <c r="B110" s="1" t="s">
        <v>283</v>
      </c>
      <c r="C110" s="5">
        <v>73</v>
      </c>
      <c r="D110" s="5" t="s">
        <v>293</v>
      </c>
      <c r="E110" s="23">
        <v>0</v>
      </c>
      <c r="F110" s="23"/>
      <c r="G110">
        <v>3</v>
      </c>
      <c r="H110">
        <v>0</v>
      </c>
      <c r="L110" s="51"/>
      <c r="M110" s="49"/>
      <c r="N110" s="49"/>
      <c r="O110" s="51"/>
      <c r="P110" s="51"/>
      <c r="Q110" s="51"/>
      <c r="R110" s="51"/>
      <c r="S110" s="51"/>
      <c r="V110" s="51"/>
      <c r="W110" s="51"/>
      <c r="X110" s="51"/>
      <c r="Y110" s="51"/>
      <c r="Z110" s="51"/>
      <c r="AC110" s="51"/>
      <c r="AD110" s="51"/>
      <c r="AE110" s="51"/>
      <c r="AF110" s="51"/>
      <c r="AG110" s="51"/>
      <c r="AJ110" s="40"/>
      <c r="AK110" s="40"/>
      <c r="AL110" s="40"/>
      <c r="AM110" s="40"/>
      <c r="AN110" s="40"/>
    </row>
    <row r="111" spans="1:40" x14ac:dyDescent="0.25">
      <c r="A111" s="1">
        <v>2</v>
      </c>
      <c r="B111" s="1" t="s">
        <v>283</v>
      </c>
      <c r="C111" s="5">
        <v>74</v>
      </c>
      <c r="D111" s="5"/>
      <c r="E111" s="23">
        <v>1</v>
      </c>
      <c r="F111" s="23">
        <v>1</v>
      </c>
      <c r="G111">
        <v>3</v>
      </c>
      <c r="H111">
        <v>0</v>
      </c>
      <c r="I111">
        <v>9.6999999999999993</v>
      </c>
      <c r="J111" s="1">
        <v>0</v>
      </c>
      <c r="K111" s="1">
        <v>3</v>
      </c>
      <c r="L111" s="51" t="s">
        <v>466</v>
      </c>
      <c r="M111" s="49">
        <v>1</v>
      </c>
      <c r="N111" s="49">
        <v>2</v>
      </c>
      <c r="O111" s="51">
        <v>5.4669999999998442</v>
      </c>
      <c r="P111" s="51">
        <v>2.7334999999999221</v>
      </c>
      <c r="Q111" s="51">
        <v>4.912999999999812</v>
      </c>
      <c r="R111" s="51">
        <v>4.912999999999812</v>
      </c>
      <c r="S111" s="51">
        <v>0.55400000000003224</v>
      </c>
      <c r="T111" s="1">
        <v>0</v>
      </c>
      <c r="U111" s="1">
        <v>2</v>
      </c>
      <c r="V111" s="51">
        <v>0.53300000000019443</v>
      </c>
      <c r="W111" s="51">
        <v>0.26650000000009721</v>
      </c>
      <c r="X111" s="51">
        <v>0.29599999999984083</v>
      </c>
      <c r="Y111" s="51">
        <v>0.29599999999984083</v>
      </c>
      <c r="Z111" s="51">
        <v>0.29599999999984083</v>
      </c>
      <c r="AA111" s="1">
        <v>0</v>
      </c>
      <c r="AB111" s="1">
        <v>0</v>
      </c>
      <c r="AC111" s="51">
        <v>0</v>
      </c>
      <c r="AD111" s="51" t="s">
        <v>466</v>
      </c>
      <c r="AE111" s="51">
        <v>0</v>
      </c>
      <c r="AF111" s="51" t="s">
        <v>466</v>
      </c>
      <c r="AG111" s="51" t="s">
        <v>466</v>
      </c>
      <c r="AH111" s="1">
        <v>0</v>
      </c>
      <c r="AI111" s="1">
        <v>0</v>
      </c>
      <c r="AJ111" s="40">
        <v>0</v>
      </c>
      <c r="AK111" s="40" t="s">
        <v>466</v>
      </c>
      <c r="AL111" s="40">
        <v>0</v>
      </c>
      <c r="AM111" s="40" t="s">
        <v>466</v>
      </c>
      <c r="AN111" s="40" t="s">
        <v>466</v>
      </c>
    </row>
    <row r="112" spans="1:40" x14ac:dyDescent="0.25">
      <c r="A112" s="1">
        <v>2</v>
      </c>
      <c r="B112" s="1" t="s">
        <v>283</v>
      </c>
      <c r="C112" s="5">
        <v>75</v>
      </c>
      <c r="D112" s="5"/>
      <c r="E112" s="23">
        <v>1</v>
      </c>
      <c r="F112" s="23">
        <v>1</v>
      </c>
      <c r="G112">
        <v>3</v>
      </c>
      <c r="H112">
        <v>0</v>
      </c>
      <c r="I112">
        <v>18</v>
      </c>
      <c r="J112" s="1">
        <v>999</v>
      </c>
      <c r="K112" s="1">
        <v>3</v>
      </c>
      <c r="L112" s="51" t="s">
        <v>466</v>
      </c>
      <c r="M112" s="49">
        <v>0</v>
      </c>
      <c r="N112" s="49">
        <v>0</v>
      </c>
      <c r="O112" s="51">
        <v>0</v>
      </c>
      <c r="P112" s="51" t="s">
        <v>466</v>
      </c>
      <c r="Q112" s="51">
        <v>0</v>
      </c>
      <c r="R112" s="51" t="s">
        <v>466</v>
      </c>
      <c r="S112" s="51" t="s">
        <v>466</v>
      </c>
      <c r="T112" s="1">
        <v>0</v>
      </c>
      <c r="U112" s="1">
        <v>2</v>
      </c>
      <c r="V112" s="51">
        <v>0.89999999999997582</v>
      </c>
      <c r="W112" s="51">
        <v>0.44999999999998791</v>
      </c>
      <c r="X112" s="51">
        <v>0.54400000000004167</v>
      </c>
      <c r="Y112" s="51">
        <v>0.54400000000004167</v>
      </c>
      <c r="Z112" s="51">
        <v>0.54400000000004167</v>
      </c>
      <c r="AA112" s="1">
        <v>1</v>
      </c>
      <c r="AB112" s="1">
        <v>2</v>
      </c>
      <c r="AC112" s="51">
        <v>5.0999999999999881</v>
      </c>
      <c r="AD112" s="51">
        <v>2.549999999999994</v>
      </c>
      <c r="AE112" s="51">
        <v>3.4680000000000879</v>
      </c>
      <c r="AF112" s="51">
        <v>1.6319999999999002</v>
      </c>
      <c r="AG112" s="51">
        <v>3.4680000000000879</v>
      </c>
      <c r="AH112" s="1">
        <v>0</v>
      </c>
      <c r="AI112" s="1">
        <v>0</v>
      </c>
      <c r="AJ112" s="40">
        <v>0</v>
      </c>
      <c r="AK112" s="40" t="s">
        <v>466</v>
      </c>
      <c r="AL112" s="40">
        <v>0</v>
      </c>
      <c r="AM112" s="40" t="s">
        <v>466</v>
      </c>
      <c r="AN112" s="40" t="s">
        <v>466</v>
      </c>
    </row>
    <row r="113" spans="1:40" x14ac:dyDescent="0.25">
      <c r="A113" s="1">
        <v>2</v>
      </c>
      <c r="B113" s="1" t="s">
        <v>283</v>
      </c>
      <c r="C113" s="5">
        <v>76</v>
      </c>
      <c r="D113" s="5"/>
      <c r="E113" s="23">
        <v>1</v>
      </c>
      <c r="F113" s="23">
        <v>1</v>
      </c>
      <c r="G113">
        <v>3</v>
      </c>
      <c r="H113">
        <v>0</v>
      </c>
      <c r="I113">
        <v>7.6</v>
      </c>
      <c r="J113" s="1">
        <v>0</v>
      </c>
      <c r="K113" s="1">
        <v>2</v>
      </c>
      <c r="L113" s="51" t="s">
        <v>466</v>
      </c>
      <c r="M113" s="49">
        <v>1</v>
      </c>
      <c r="N113" s="49">
        <v>2</v>
      </c>
      <c r="O113" s="51">
        <v>5.6940000000001323</v>
      </c>
      <c r="P113" s="51">
        <v>2.8470000000000661</v>
      </c>
      <c r="Q113" s="51">
        <v>4.1160000000002857</v>
      </c>
      <c r="R113" s="51">
        <v>4.1160000000002857</v>
      </c>
      <c r="S113" s="51">
        <v>1.5779999999998462</v>
      </c>
      <c r="T113" s="1">
        <v>0</v>
      </c>
      <c r="U113" s="1">
        <v>1</v>
      </c>
      <c r="V113" s="51">
        <v>0.30599999999990635</v>
      </c>
      <c r="W113" s="51">
        <v>0.30599999999990635</v>
      </c>
      <c r="X113" s="51">
        <v>0.30599999999990635</v>
      </c>
      <c r="Y113" s="51">
        <v>0.30599999999990635</v>
      </c>
      <c r="Z113" s="51">
        <v>0.30599999999990635</v>
      </c>
      <c r="AA113" s="1">
        <v>0</v>
      </c>
      <c r="AB113" s="1">
        <v>0</v>
      </c>
      <c r="AC113" s="51">
        <v>0</v>
      </c>
      <c r="AD113" s="51" t="s">
        <v>466</v>
      </c>
      <c r="AE113" s="51">
        <v>0</v>
      </c>
      <c r="AF113" s="51" t="s">
        <v>466</v>
      </c>
      <c r="AG113" s="51" t="s">
        <v>466</v>
      </c>
      <c r="AH113" s="1">
        <v>0</v>
      </c>
      <c r="AI113" s="1">
        <v>0</v>
      </c>
      <c r="AJ113" s="40">
        <v>0</v>
      </c>
      <c r="AK113" s="40" t="s">
        <v>466</v>
      </c>
      <c r="AL113" s="40">
        <v>0</v>
      </c>
      <c r="AM113" s="40" t="s">
        <v>466</v>
      </c>
      <c r="AN113" s="40" t="s">
        <v>466</v>
      </c>
    </row>
    <row r="114" spans="1:40" x14ac:dyDescent="0.25">
      <c r="A114" s="1">
        <v>2</v>
      </c>
      <c r="B114" s="1" t="s">
        <v>283</v>
      </c>
      <c r="C114" s="5">
        <v>77</v>
      </c>
      <c r="D114" s="5"/>
      <c r="E114" s="23">
        <v>1</v>
      </c>
      <c r="F114" s="23">
        <v>1</v>
      </c>
      <c r="G114">
        <v>3</v>
      </c>
      <c r="H114">
        <v>0</v>
      </c>
      <c r="I114">
        <v>8.4</v>
      </c>
      <c r="J114" s="1">
        <v>1</v>
      </c>
      <c r="K114" s="1">
        <v>3</v>
      </c>
      <c r="L114" s="51">
        <v>1.088000000000533</v>
      </c>
      <c r="M114" s="49">
        <v>0</v>
      </c>
      <c r="N114" s="49">
        <v>2</v>
      </c>
      <c r="O114" s="51">
        <v>4.1299999999994785</v>
      </c>
      <c r="P114" s="51">
        <v>2.0649999999997393</v>
      </c>
      <c r="Q114" s="51">
        <v>3.2299999999998774</v>
      </c>
      <c r="R114" s="51">
        <v>3.2299999999998774</v>
      </c>
      <c r="S114" s="51">
        <v>3.2299999999998774</v>
      </c>
      <c r="T114" s="1">
        <v>0</v>
      </c>
      <c r="U114" s="1">
        <v>1</v>
      </c>
      <c r="V114" s="51">
        <v>0.78200000000002712</v>
      </c>
      <c r="W114" s="51">
        <v>0.78200000000002712</v>
      </c>
      <c r="X114" s="51">
        <v>0.78200000000002712</v>
      </c>
      <c r="Y114" s="51">
        <v>0.78200000000002712</v>
      </c>
      <c r="Z114" s="51">
        <v>0.78200000000002712</v>
      </c>
      <c r="AA114" s="1">
        <v>1</v>
      </c>
      <c r="AB114" s="1">
        <v>1</v>
      </c>
      <c r="AC114" s="51">
        <v>1.088000000000533</v>
      </c>
      <c r="AD114" s="51">
        <v>1.088000000000533</v>
      </c>
      <c r="AE114" s="51">
        <v>1.088000000000533</v>
      </c>
      <c r="AF114" s="51">
        <v>1.088000000000533</v>
      </c>
      <c r="AG114" s="51" t="s">
        <v>466</v>
      </c>
      <c r="AH114" s="1">
        <v>0</v>
      </c>
      <c r="AI114" s="1">
        <v>0</v>
      </c>
      <c r="AJ114" s="40">
        <v>0</v>
      </c>
      <c r="AK114" s="40" t="s">
        <v>466</v>
      </c>
      <c r="AL114" s="40">
        <v>0</v>
      </c>
      <c r="AM114" s="40" t="s">
        <v>466</v>
      </c>
      <c r="AN114" s="40" t="s">
        <v>466</v>
      </c>
    </row>
    <row r="115" spans="1:40" x14ac:dyDescent="0.25">
      <c r="A115" s="1">
        <v>2</v>
      </c>
      <c r="B115" s="1" t="s">
        <v>283</v>
      </c>
      <c r="C115" s="5">
        <v>78</v>
      </c>
      <c r="D115" s="5"/>
      <c r="E115" s="23">
        <v>0</v>
      </c>
      <c r="F115" s="23"/>
      <c r="G115">
        <v>2</v>
      </c>
      <c r="H115">
        <v>2</v>
      </c>
      <c r="L115" s="51"/>
      <c r="M115" s="49"/>
      <c r="N115" s="49"/>
      <c r="O115" s="51"/>
      <c r="P115" s="51"/>
      <c r="Q115" s="51"/>
      <c r="R115" s="51"/>
      <c r="S115" s="51"/>
      <c r="V115" s="51"/>
      <c r="W115" s="51"/>
      <c r="X115" s="51"/>
      <c r="Y115" s="51"/>
      <c r="Z115" s="51"/>
      <c r="AC115" s="51"/>
      <c r="AD115" s="51"/>
      <c r="AE115" s="51"/>
      <c r="AF115" s="51"/>
      <c r="AG115" s="51"/>
      <c r="AJ115" s="40"/>
      <c r="AK115" s="40"/>
      <c r="AL115" s="40"/>
      <c r="AM115" s="40"/>
      <c r="AN115" s="40"/>
    </row>
    <row r="116" spans="1:40" s="42" customFormat="1" x14ac:dyDescent="0.25">
      <c r="A116" s="42">
        <v>2</v>
      </c>
      <c r="B116" s="42" t="s">
        <v>283</v>
      </c>
      <c r="C116" s="47">
        <v>79</v>
      </c>
      <c r="D116" s="47"/>
      <c r="E116" s="23">
        <v>1</v>
      </c>
      <c r="F116" s="23">
        <v>0</v>
      </c>
      <c r="G116" s="30">
        <v>3</v>
      </c>
      <c r="H116" s="30">
        <v>3</v>
      </c>
      <c r="I116" s="30"/>
      <c r="J116" s="42">
        <v>999</v>
      </c>
      <c r="K116" s="42">
        <v>0</v>
      </c>
      <c r="L116" s="51" t="s">
        <v>466</v>
      </c>
      <c r="M116" s="49">
        <v>0</v>
      </c>
      <c r="N116" s="49">
        <v>0</v>
      </c>
      <c r="O116" s="51">
        <v>0</v>
      </c>
      <c r="P116" s="51" t="s">
        <v>466</v>
      </c>
      <c r="Q116" s="51">
        <v>0</v>
      </c>
      <c r="R116" s="51" t="s">
        <v>466</v>
      </c>
      <c r="S116" s="51" t="s">
        <v>466</v>
      </c>
      <c r="T116" s="1">
        <v>0</v>
      </c>
      <c r="U116" s="1">
        <v>0</v>
      </c>
      <c r="V116" s="51">
        <v>0</v>
      </c>
      <c r="W116" s="51" t="s">
        <v>466</v>
      </c>
      <c r="X116" s="51">
        <v>0</v>
      </c>
      <c r="Y116" s="51" t="s">
        <v>466</v>
      </c>
      <c r="Z116" s="51" t="s">
        <v>466</v>
      </c>
      <c r="AA116" s="1">
        <v>1</v>
      </c>
      <c r="AB116" s="1">
        <v>1</v>
      </c>
      <c r="AC116" s="51">
        <v>6.0000000000000391</v>
      </c>
      <c r="AD116" s="51">
        <v>6.0000000000000391</v>
      </c>
      <c r="AE116" s="51">
        <v>6.0000000000000391</v>
      </c>
      <c r="AF116" s="51">
        <v>6.0000000000000391</v>
      </c>
      <c r="AG116" s="51" t="s">
        <v>466</v>
      </c>
      <c r="AH116" s="1">
        <v>0</v>
      </c>
      <c r="AI116" s="1">
        <v>0</v>
      </c>
      <c r="AJ116" s="40">
        <v>0</v>
      </c>
      <c r="AK116" s="40" t="s">
        <v>466</v>
      </c>
      <c r="AL116" s="40">
        <v>0</v>
      </c>
      <c r="AM116" s="40" t="s">
        <v>466</v>
      </c>
      <c r="AN116" s="40" t="s">
        <v>466</v>
      </c>
    </row>
    <row r="117" spans="1:40" x14ac:dyDescent="0.25">
      <c r="A117" s="1">
        <v>2</v>
      </c>
      <c r="B117" s="1" t="s">
        <v>283</v>
      </c>
      <c r="C117" s="5">
        <v>80</v>
      </c>
      <c r="D117" s="5"/>
      <c r="E117" s="23">
        <v>1</v>
      </c>
      <c r="F117" s="23">
        <v>1</v>
      </c>
      <c r="G117">
        <v>3</v>
      </c>
      <c r="H117">
        <v>0</v>
      </c>
      <c r="I117">
        <v>18.2</v>
      </c>
      <c r="J117" s="1">
        <v>999</v>
      </c>
      <c r="K117" s="1">
        <v>2</v>
      </c>
      <c r="L117" s="51" t="s">
        <v>466</v>
      </c>
      <c r="M117" s="49">
        <v>0</v>
      </c>
      <c r="N117" s="49">
        <v>0</v>
      </c>
      <c r="O117" s="51">
        <v>0</v>
      </c>
      <c r="P117" s="51" t="s">
        <v>466</v>
      </c>
      <c r="Q117" s="51">
        <v>0</v>
      </c>
      <c r="R117" s="51" t="s">
        <v>466</v>
      </c>
      <c r="S117" s="51" t="s">
        <v>466</v>
      </c>
      <c r="T117" s="1">
        <v>0</v>
      </c>
      <c r="U117" s="1">
        <v>1</v>
      </c>
      <c r="V117" s="51">
        <v>0.54399999999996673</v>
      </c>
      <c r="W117" s="51">
        <v>0.54399999999996673</v>
      </c>
      <c r="X117" s="51">
        <v>0.54399999999996673</v>
      </c>
      <c r="Y117" s="51">
        <v>0.54399999999996673</v>
      </c>
      <c r="Z117" s="51">
        <v>0.54399999999996673</v>
      </c>
      <c r="AA117" s="1">
        <v>1</v>
      </c>
      <c r="AB117" s="1">
        <v>2</v>
      </c>
      <c r="AC117" s="51">
        <v>5.4559999999997721</v>
      </c>
      <c r="AD117" s="51">
        <v>2.7279999999998861</v>
      </c>
      <c r="AE117" s="51">
        <v>4.148000000000196</v>
      </c>
      <c r="AF117" s="51">
        <v>4.148000000000196</v>
      </c>
      <c r="AG117" s="51">
        <v>1.3079999999995762</v>
      </c>
      <c r="AH117" s="1">
        <v>0</v>
      </c>
      <c r="AI117" s="1">
        <v>0</v>
      </c>
      <c r="AJ117" s="40">
        <v>0</v>
      </c>
      <c r="AK117" s="40" t="s">
        <v>466</v>
      </c>
      <c r="AL117" s="40">
        <v>0</v>
      </c>
      <c r="AM117" s="40" t="s">
        <v>466</v>
      </c>
      <c r="AN117" s="40" t="s">
        <v>466</v>
      </c>
    </row>
    <row r="118" spans="1:40" x14ac:dyDescent="0.25">
      <c r="A118" s="1">
        <v>2</v>
      </c>
      <c r="B118" s="1" t="s">
        <v>283</v>
      </c>
      <c r="C118" s="5">
        <v>81</v>
      </c>
      <c r="D118" s="5"/>
      <c r="E118" s="23">
        <v>1</v>
      </c>
      <c r="F118" s="23">
        <v>1</v>
      </c>
      <c r="G118">
        <v>3</v>
      </c>
      <c r="H118">
        <v>0</v>
      </c>
      <c r="I118">
        <v>7.9</v>
      </c>
      <c r="J118" s="1">
        <v>0</v>
      </c>
      <c r="K118" s="1">
        <v>6</v>
      </c>
      <c r="L118" s="51" t="s">
        <v>466</v>
      </c>
      <c r="M118" s="49">
        <v>1</v>
      </c>
      <c r="N118" s="49">
        <v>4</v>
      </c>
      <c r="O118" s="51">
        <v>4.4020000000002115</v>
      </c>
      <c r="P118" s="51">
        <v>1.1005000000000529</v>
      </c>
      <c r="Q118" s="51">
        <v>2.4650000000002614</v>
      </c>
      <c r="R118" s="51">
        <v>0.20399999999998752</v>
      </c>
      <c r="S118" s="51">
        <v>2.4650000000002614</v>
      </c>
      <c r="T118" s="1">
        <v>0</v>
      </c>
      <c r="U118" s="1">
        <v>1</v>
      </c>
      <c r="V118" s="51">
        <v>3.4000000000072861E-2</v>
      </c>
      <c r="W118" s="51">
        <v>3.4000000000072861E-2</v>
      </c>
      <c r="X118" s="51">
        <v>3.4000000000072861E-2</v>
      </c>
      <c r="Y118" s="51">
        <v>3.4000000000072861E-2</v>
      </c>
      <c r="Z118" s="51">
        <v>3.4000000000072861E-2</v>
      </c>
      <c r="AA118" s="1">
        <v>0</v>
      </c>
      <c r="AB118" s="1">
        <v>1</v>
      </c>
      <c r="AC118" s="51">
        <v>0.32299999999986784</v>
      </c>
      <c r="AD118" s="51">
        <v>0.32299999999986784</v>
      </c>
      <c r="AE118" s="51">
        <v>0.32299999999986784</v>
      </c>
      <c r="AF118" s="51">
        <v>0.32299999999986784</v>
      </c>
      <c r="AG118" s="51">
        <v>0.32299999999986784</v>
      </c>
      <c r="AH118" s="1">
        <v>0</v>
      </c>
      <c r="AI118" s="1">
        <v>1</v>
      </c>
      <c r="AJ118" s="40">
        <v>1.2409999999998866</v>
      </c>
      <c r="AK118" s="40">
        <v>1.2409999999998866</v>
      </c>
      <c r="AL118" s="40">
        <v>1.2409999999998866</v>
      </c>
      <c r="AM118" s="40">
        <v>1.2409999999998866</v>
      </c>
      <c r="AN118" s="40">
        <v>1.2409999999998866</v>
      </c>
    </row>
    <row r="119" spans="1:40" x14ac:dyDescent="0.25">
      <c r="A119" s="1">
        <v>2</v>
      </c>
      <c r="B119" s="1" t="s">
        <v>283</v>
      </c>
      <c r="C119" s="5">
        <v>82</v>
      </c>
      <c r="D119" s="5"/>
      <c r="E119" s="23">
        <v>1</v>
      </c>
      <c r="F119" s="23">
        <v>1</v>
      </c>
      <c r="G119">
        <v>3</v>
      </c>
      <c r="H119">
        <v>0</v>
      </c>
      <c r="I119">
        <v>7.5</v>
      </c>
      <c r="J119" s="1">
        <v>0</v>
      </c>
      <c r="K119" s="1">
        <v>3</v>
      </c>
      <c r="L119" s="51" t="s">
        <v>466</v>
      </c>
      <c r="M119" s="49">
        <v>1</v>
      </c>
      <c r="N119" s="49">
        <v>2</v>
      </c>
      <c r="O119" s="51">
        <v>4.5209999999999422</v>
      </c>
      <c r="P119" s="51">
        <v>2.2604999999999711</v>
      </c>
      <c r="Q119" s="51">
        <v>2.4469999999999938</v>
      </c>
      <c r="R119" s="51">
        <v>2.0739999999999483</v>
      </c>
      <c r="S119" s="51">
        <v>2.4469999999999938</v>
      </c>
      <c r="T119" s="1">
        <v>0</v>
      </c>
      <c r="U119" s="1">
        <v>1</v>
      </c>
      <c r="V119" s="51">
        <v>0.79900000000013849</v>
      </c>
      <c r="W119" s="51">
        <v>0.79900000000013849</v>
      </c>
      <c r="X119" s="51">
        <v>0.79900000000013849</v>
      </c>
      <c r="Y119" s="51">
        <v>0.79900000000013849</v>
      </c>
      <c r="Z119" s="51">
        <v>0.79900000000013849</v>
      </c>
      <c r="AA119" s="1">
        <v>0</v>
      </c>
      <c r="AB119" s="1">
        <v>1</v>
      </c>
      <c r="AC119" s="51">
        <v>0.67999999999995842</v>
      </c>
      <c r="AD119" s="51">
        <v>0.67999999999995842</v>
      </c>
      <c r="AE119" s="51">
        <v>0.67999999999995842</v>
      </c>
      <c r="AF119" s="51">
        <v>0.67999999999995842</v>
      </c>
      <c r="AG119" s="51">
        <v>0.67999999999995842</v>
      </c>
      <c r="AH119" s="1">
        <v>0</v>
      </c>
      <c r="AI119" s="1">
        <v>0</v>
      </c>
      <c r="AJ119" s="40">
        <v>0</v>
      </c>
      <c r="AK119" s="40" t="s">
        <v>466</v>
      </c>
      <c r="AL119" s="40">
        <v>0</v>
      </c>
      <c r="AM119" s="40" t="s">
        <v>466</v>
      </c>
      <c r="AN119" s="40" t="s">
        <v>466</v>
      </c>
    </row>
    <row r="120" spans="1:40" s="42" customFormat="1" x14ac:dyDescent="0.25">
      <c r="A120" s="42">
        <v>3</v>
      </c>
      <c r="B120" s="42" t="s">
        <v>288</v>
      </c>
      <c r="C120" s="42">
        <v>1</v>
      </c>
      <c r="D120" s="44"/>
      <c r="E120" s="23">
        <v>1</v>
      </c>
      <c r="F120" s="23">
        <v>0</v>
      </c>
      <c r="G120" s="30">
        <v>3</v>
      </c>
      <c r="H120" s="30">
        <v>0</v>
      </c>
      <c r="I120" s="30">
        <v>2.9</v>
      </c>
      <c r="J120" s="42">
        <v>1</v>
      </c>
      <c r="K120" s="42">
        <v>4</v>
      </c>
      <c r="L120" s="51">
        <v>0.40800000000057457</v>
      </c>
      <c r="M120" s="49">
        <v>0</v>
      </c>
      <c r="N120" s="49">
        <v>2</v>
      </c>
      <c r="O120" s="51">
        <v>1.6319999999993007</v>
      </c>
      <c r="P120" s="51">
        <v>0.81599999999965034</v>
      </c>
      <c r="Q120" s="51">
        <v>1.3769999999994287</v>
      </c>
      <c r="R120" s="51">
        <v>1.3769999999994287</v>
      </c>
      <c r="S120" s="51">
        <v>1.3769999999994287</v>
      </c>
      <c r="T120" s="1">
        <v>0</v>
      </c>
      <c r="U120" s="1">
        <v>2</v>
      </c>
      <c r="V120" s="51">
        <v>0.86000000000023835</v>
      </c>
      <c r="W120" s="51">
        <v>0.43000000000011918</v>
      </c>
      <c r="X120" s="51">
        <v>0.54400000000026649</v>
      </c>
      <c r="Y120" s="51">
        <v>0.54400000000026649</v>
      </c>
      <c r="Z120" s="51">
        <v>0.54400000000026649</v>
      </c>
      <c r="AA120" s="1">
        <v>1</v>
      </c>
      <c r="AB120" s="1">
        <v>1</v>
      </c>
      <c r="AC120" s="51">
        <v>0.40800000000057457</v>
      </c>
      <c r="AD120" s="51">
        <v>0.40800000000057457</v>
      </c>
      <c r="AE120" s="51">
        <v>0.40800000000057457</v>
      </c>
      <c r="AF120" s="51">
        <v>0.40800000000057457</v>
      </c>
      <c r="AG120" s="51" t="s">
        <v>466</v>
      </c>
      <c r="AH120" s="1">
        <v>0</v>
      </c>
      <c r="AI120" s="1">
        <v>0</v>
      </c>
      <c r="AJ120" s="40">
        <v>0</v>
      </c>
      <c r="AK120" s="40" t="s">
        <v>466</v>
      </c>
      <c r="AL120" s="40">
        <v>0</v>
      </c>
      <c r="AM120" s="40" t="s">
        <v>466</v>
      </c>
      <c r="AN120" s="40" t="s">
        <v>466</v>
      </c>
    </row>
    <row r="121" spans="1:40" x14ac:dyDescent="0.25">
      <c r="A121" s="1">
        <v>3</v>
      </c>
      <c r="B121" s="1" t="s">
        <v>288</v>
      </c>
      <c r="C121" s="1">
        <v>2</v>
      </c>
      <c r="D121" s="1"/>
      <c r="E121" s="23">
        <v>1</v>
      </c>
      <c r="F121" s="23">
        <v>0</v>
      </c>
      <c r="G121">
        <v>3</v>
      </c>
      <c r="H121">
        <v>0</v>
      </c>
      <c r="I121">
        <v>3</v>
      </c>
      <c r="J121" s="1">
        <v>1</v>
      </c>
      <c r="K121" s="1">
        <v>2</v>
      </c>
      <c r="L121" s="51">
        <v>1.5029999999996546</v>
      </c>
      <c r="M121" s="49">
        <v>0</v>
      </c>
      <c r="N121" s="49">
        <v>1</v>
      </c>
      <c r="O121" s="51">
        <v>1.4110000000002509</v>
      </c>
      <c r="P121" s="51">
        <v>1.4110000000002509</v>
      </c>
      <c r="Q121" s="51">
        <v>1.4110000000002509</v>
      </c>
      <c r="R121" s="51">
        <v>1.4110000000002509</v>
      </c>
      <c r="S121" s="51">
        <v>1.4110000000002509</v>
      </c>
      <c r="T121" s="1">
        <v>0</v>
      </c>
      <c r="U121" s="1">
        <v>1</v>
      </c>
      <c r="V121" s="51">
        <v>8.5999999999963883E-2</v>
      </c>
      <c r="W121" s="51">
        <v>8.5999999999963883E-2</v>
      </c>
      <c r="X121" s="51">
        <v>8.5999999999963883E-2</v>
      </c>
      <c r="Y121" s="51">
        <v>8.5999999999963883E-2</v>
      </c>
      <c r="Z121" s="51">
        <v>8.5999999999963883E-2</v>
      </c>
      <c r="AA121" s="1">
        <v>1</v>
      </c>
      <c r="AB121" s="1">
        <v>1</v>
      </c>
      <c r="AC121" s="51">
        <v>1.5029999999996546</v>
      </c>
      <c r="AD121" s="51">
        <v>1.5029999999996546</v>
      </c>
      <c r="AE121" s="51">
        <v>1.5029999999996546</v>
      </c>
      <c r="AF121" s="51">
        <v>1.5029999999996546</v>
      </c>
      <c r="AG121" s="51" t="s">
        <v>466</v>
      </c>
      <c r="AH121" s="1">
        <v>0</v>
      </c>
      <c r="AI121" s="1">
        <v>0</v>
      </c>
      <c r="AJ121" s="40">
        <v>0</v>
      </c>
      <c r="AK121" s="40" t="s">
        <v>466</v>
      </c>
      <c r="AL121" s="40">
        <v>0</v>
      </c>
      <c r="AM121" s="40" t="s">
        <v>466</v>
      </c>
      <c r="AN121" s="40" t="s">
        <v>466</v>
      </c>
    </row>
    <row r="122" spans="1:40" x14ac:dyDescent="0.25">
      <c r="A122" s="1">
        <v>3</v>
      </c>
      <c r="B122" s="1" t="s">
        <v>288</v>
      </c>
      <c r="C122" s="1">
        <v>3</v>
      </c>
      <c r="D122" s="5"/>
      <c r="E122" s="23">
        <v>1</v>
      </c>
      <c r="F122" s="23">
        <v>1</v>
      </c>
      <c r="G122">
        <v>3</v>
      </c>
      <c r="H122">
        <v>0</v>
      </c>
      <c r="I122">
        <v>10.9</v>
      </c>
      <c r="J122" s="1">
        <v>1</v>
      </c>
      <c r="K122" s="1">
        <v>1</v>
      </c>
      <c r="L122" s="51">
        <v>3.7669999999994985</v>
      </c>
      <c r="M122" s="49">
        <v>0</v>
      </c>
      <c r="N122" s="49">
        <v>1</v>
      </c>
      <c r="O122" s="51">
        <v>2.2330000000002403</v>
      </c>
      <c r="P122" s="51">
        <v>2.2330000000002403</v>
      </c>
      <c r="Q122" s="51">
        <v>2.2330000000002403</v>
      </c>
      <c r="R122" s="51">
        <v>2.2330000000002403</v>
      </c>
      <c r="S122" s="51">
        <v>2.2330000000002403</v>
      </c>
      <c r="T122" s="1">
        <v>0</v>
      </c>
      <c r="U122" s="1">
        <v>0</v>
      </c>
      <c r="V122" s="51">
        <v>0</v>
      </c>
      <c r="W122" s="51" t="s">
        <v>466</v>
      </c>
      <c r="X122" s="51">
        <v>0</v>
      </c>
      <c r="Y122" s="51" t="s">
        <v>466</v>
      </c>
      <c r="Z122" s="51" t="s">
        <v>466</v>
      </c>
      <c r="AA122" s="1">
        <v>1</v>
      </c>
      <c r="AB122" s="1">
        <v>1</v>
      </c>
      <c r="AC122" s="51">
        <v>3.7669999999994985</v>
      </c>
      <c r="AD122" s="51">
        <v>3.7669999999994985</v>
      </c>
      <c r="AE122" s="51">
        <v>3.7669999999994985</v>
      </c>
      <c r="AF122" s="51">
        <v>3.7669999999994985</v>
      </c>
      <c r="AG122" s="51" t="s">
        <v>466</v>
      </c>
      <c r="AH122" s="1">
        <v>0</v>
      </c>
      <c r="AI122" s="1">
        <v>0</v>
      </c>
      <c r="AJ122" s="40">
        <v>0</v>
      </c>
      <c r="AK122" s="40" t="s">
        <v>466</v>
      </c>
      <c r="AL122" s="40">
        <v>0</v>
      </c>
      <c r="AM122" s="40" t="s">
        <v>466</v>
      </c>
      <c r="AN122" s="40" t="s">
        <v>466</v>
      </c>
    </row>
    <row r="123" spans="1:40" x14ac:dyDescent="0.25">
      <c r="A123" s="1">
        <v>3</v>
      </c>
      <c r="B123" s="1" t="s">
        <v>288</v>
      </c>
      <c r="C123" s="1">
        <v>4</v>
      </c>
      <c r="D123" s="1"/>
      <c r="E123" s="23">
        <v>1</v>
      </c>
      <c r="F123" s="23">
        <v>0</v>
      </c>
      <c r="G123">
        <v>3</v>
      </c>
      <c r="H123">
        <v>0</v>
      </c>
      <c r="I123">
        <v>3.4</v>
      </c>
      <c r="J123" s="1">
        <v>0</v>
      </c>
      <c r="K123" s="1">
        <v>4</v>
      </c>
      <c r="L123" s="51" t="s">
        <v>466</v>
      </c>
      <c r="M123" s="49">
        <v>1</v>
      </c>
      <c r="N123" s="49">
        <v>2</v>
      </c>
      <c r="O123" s="51">
        <v>0.59500000000000108</v>
      </c>
      <c r="P123" s="51">
        <v>0.29750000000000054</v>
      </c>
      <c r="Q123" s="51">
        <v>0.52699999999985536</v>
      </c>
      <c r="R123" s="51">
        <v>6.8000000000145722E-2</v>
      </c>
      <c r="S123" s="51">
        <v>0.52699999999985536</v>
      </c>
      <c r="T123" s="1">
        <v>0</v>
      </c>
      <c r="U123" s="1">
        <v>2</v>
      </c>
      <c r="V123" s="51">
        <v>1.9889999999998409</v>
      </c>
      <c r="W123" s="51">
        <v>0.99449999999992045</v>
      </c>
      <c r="X123" s="51">
        <v>1.0709999999998221</v>
      </c>
      <c r="Y123" s="51">
        <v>1.0709999999998221</v>
      </c>
      <c r="Z123" s="51">
        <v>1.0709999999998221</v>
      </c>
      <c r="AA123" s="1">
        <v>0</v>
      </c>
      <c r="AB123" s="1">
        <v>1</v>
      </c>
      <c r="AC123" s="51">
        <v>0.81600000000024986</v>
      </c>
      <c r="AD123" s="51">
        <v>0.81600000000024986</v>
      </c>
      <c r="AE123" s="51">
        <v>0.81600000000024986</v>
      </c>
      <c r="AF123" s="51">
        <v>0.81600000000024986</v>
      </c>
      <c r="AG123" s="51">
        <v>0.81600000000024986</v>
      </c>
      <c r="AH123" s="1">
        <v>0</v>
      </c>
      <c r="AI123" s="1">
        <v>0</v>
      </c>
      <c r="AJ123" s="40">
        <v>0</v>
      </c>
      <c r="AK123" s="40" t="s">
        <v>466</v>
      </c>
      <c r="AL123" s="40">
        <v>0</v>
      </c>
      <c r="AM123" s="40" t="s">
        <v>466</v>
      </c>
      <c r="AN123" s="40" t="s">
        <v>466</v>
      </c>
    </row>
    <row r="124" spans="1:40" x14ac:dyDescent="0.25">
      <c r="A124" s="1">
        <v>3</v>
      </c>
      <c r="B124" s="1" t="s">
        <v>288</v>
      </c>
      <c r="C124" s="1">
        <v>5</v>
      </c>
      <c r="D124" s="1"/>
      <c r="E124" s="23">
        <v>1</v>
      </c>
      <c r="F124" s="23">
        <v>0</v>
      </c>
      <c r="G124">
        <v>3</v>
      </c>
      <c r="H124">
        <v>0</v>
      </c>
      <c r="I124">
        <v>3</v>
      </c>
      <c r="J124" s="1">
        <v>1</v>
      </c>
      <c r="K124" s="1">
        <v>1</v>
      </c>
      <c r="L124" s="51">
        <v>0.96900000000005315</v>
      </c>
      <c r="M124" s="49">
        <v>0</v>
      </c>
      <c r="N124" s="49">
        <v>1</v>
      </c>
      <c r="O124" s="51">
        <v>2.0309999999998163</v>
      </c>
      <c r="P124" s="51">
        <v>2.0309999999998163</v>
      </c>
      <c r="Q124" s="51">
        <v>2.0309999999998163</v>
      </c>
      <c r="R124" s="51">
        <v>2.0309999999998163</v>
      </c>
      <c r="S124" s="51">
        <v>2.0309999999998163</v>
      </c>
      <c r="T124" s="1">
        <v>0</v>
      </c>
      <c r="U124" s="1">
        <v>0</v>
      </c>
      <c r="V124" s="51">
        <v>0</v>
      </c>
      <c r="W124" s="51" t="s">
        <v>466</v>
      </c>
      <c r="X124" s="51">
        <v>0</v>
      </c>
      <c r="Y124" s="51" t="s">
        <v>466</v>
      </c>
      <c r="Z124" s="51" t="s">
        <v>466</v>
      </c>
      <c r="AA124" s="1">
        <v>1</v>
      </c>
      <c r="AB124" s="1">
        <v>1</v>
      </c>
      <c r="AC124" s="51">
        <v>0.96900000000005315</v>
      </c>
      <c r="AD124" s="51">
        <v>0.96900000000005315</v>
      </c>
      <c r="AE124" s="51">
        <v>0.96900000000005315</v>
      </c>
      <c r="AF124" s="51">
        <v>0.96900000000005315</v>
      </c>
      <c r="AG124" s="51" t="s">
        <v>466</v>
      </c>
      <c r="AH124" s="1">
        <v>0</v>
      </c>
      <c r="AI124" s="1">
        <v>0</v>
      </c>
      <c r="AJ124" s="40">
        <v>0</v>
      </c>
      <c r="AK124" s="40" t="s">
        <v>466</v>
      </c>
      <c r="AL124" s="40">
        <v>0</v>
      </c>
      <c r="AM124" s="40" t="s">
        <v>466</v>
      </c>
      <c r="AN124" s="40" t="s">
        <v>466</v>
      </c>
    </row>
    <row r="125" spans="1:40" x14ac:dyDescent="0.25">
      <c r="A125" s="1">
        <v>3</v>
      </c>
      <c r="B125" s="1" t="s">
        <v>288</v>
      </c>
      <c r="C125" s="1">
        <v>6</v>
      </c>
      <c r="D125" s="1"/>
      <c r="E125" s="23">
        <v>1</v>
      </c>
      <c r="F125" s="23">
        <v>0</v>
      </c>
      <c r="G125">
        <v>3</v>
      </c>
      <c r="H125">
        <v>0</v>
      </c>
      <c r="I125">
        <v>5.2</v>
      </c>
      <c r="J125" s="1">
        <v>1</v>
      </c>
      <c r="K125" s="1">
        <v>5</v>
      </c>
      <c r="L125" s="51">
        <v>0.42500000000038618</v>
      </c>
      <c r="M125" s="49">
        <v>0</v>
      </c>
      <c r="N125" s="49">
        <v>3</v>
      </c>
      <c r="O125" s="51">
        <v>3.9420000000000455</v>
      </c>
      <c r="P125" s="51">
        <v>1.3140000000000152</v>
      </c>
      <c r="Q125" s="51">
        <v>1.9240000000006141</v>
      </c>
      <c r="R125" s="51">
        <v>1.7339999999993694</v>
      </c>
      <c r="S125" s="51">
        <v>1.7339999999993694</v>
      </c>
      <c r="T125" s="1">
        <v>0</v>
      </c>
      <c r="U125" s="1">
        <v>1</v>
      </c>
      <c r="V125" s="51">
        <v>0.49299999999963262</v>
      </c>
      <c r="W125" s="51">
        <v>0.49299999999963262</v>
      </c>
      <c r="X125" s="51">
        <v>0.49299999999963262</v>
      </c>
      <c r="Y125" s="51">
        <v>0.49299999999963262</v>
      </c>
      <c r="Z125" s="51">
        <v>0.49299999999963262</v>
      </c>
      <c r="AA125" s="1">
        <v>1</v>
      </c>
      <c r="AB125" s="1">
        <v>1</v>
      </c>
      <c r="AC125" s="51">
        <v>0.42500000000038618</v>
      </c>
      <c r="AD125" s="51">
        <v>0.42500000000038618</v>
      </c>
      <c r="AE125" s="51">
        <v>0.42500000000038618</v>
      </c>
      <c r="AF125" s="51">
        <v>0.42500000000038618</v>
      </c>
      <c r="AG125" s="51" t="s">
        <v>466</v>
      </c>
      <c r="AH125" s="1">
        <v>0</v>
      </c>
      <c r="AI125" s="1">
        <v>1</v>
      </c>
      <c r="AJ125" s="40">
        <v>0.33999999999982933</v>
      </c>
      <c r="AK125" s="40">
        <v>0.33999999999982933</v>
      </c>
      <c r="AL125" s="40">
        <v>0.33999999999982933</v>
      </c>
      <c r="AM125" s="40">
        <v>0.33999999999982933</v>
      </c>
      <c r="AN125" s="40">
        <v>0.33999999999982933</v>
      </c>
    </row>
    <row r="126" spans="1:40" x14ac:dyDescent="0.25">
      <c r="A126" s="1">
        <v>3</v>
      </c>
      <c r="B126" s="1" t="s">
        <v>288</v>
      </c>
      <c r="C126" s="1">
        <v>7</v>
      </c>
      <c r="D126" s="5"/>
      <c r="E126" s="23">
        <v>1</v>
      </c>
      <c r="F126" s="23">
        <v>1</v>
      </c>
      <c r="G126">
        <v>3</v>
      </c>
      <c r="H126">
        <v>0</v>
      </c>
      <c r="I126">
        <v>18.399999999999999</v>
      </c>
      <c r="J126" s="1">
        <v>2</v>
      </c>
      <c r="K126" s="1">
        <v>3</v>
      </c>
      <c r="L126" s="51">
        <v>3.2470000000002885</v>
      </c>
      <c r="M126" s="49">
        <v>0</v>
      </c>
      <c r="N126" s="49">
        <v>1</v>
      </c>
      <c r="O126" s="51">
        <v>2.7029999999997223</v>
      </c>
      <c r="P126" s="51">
        <v>2.7029999999997223</v>
      </c>
      <c r="Q126" s="51">
        <v>2.7029999999997223</v>
      </c>
      <c r="R126" s="51">
        <v>2.7029999999997223</v>
      </c>
      <c r="S126" s="51">
        <v>2.7029999999997223</v>
      </c>
      <c r="T126" s="1">
        <v>0</v>
      </c>
      <c r="U126" s="1">
        <v>2</v>
      </c>
      <c r="V126" s="51">
        <v>0.47500000000011422</v>
      </c>
      <c r="W126" s="51">
        <v>0.23750000000005711</v>
      </c>
      <c r="X126" s="51">
        <v>0.42500000000038618</v>
      </c>
      <c r="Y126" s="51">
        <v>0.42500000000038618</v>
      </c>
      <c r="Z126" s="51">
        <v>0.42500000000038618</v>
      </c>
      <c r="AA126" s="1">
        <v>1</v>
      </c>
      <c r="AB126" s="1">
        <v>1</v>
      </c>
      <c r="AC126" s="51">
        <v>2.8219999999999024</v>
      </c>
      <c r="AD126" s="51">
        <v>2.8219999999999024</v>
      </c>
      <c r="AE126" s="51">
        <v>2.8219999999999024</v>
      </c>
      <c r="AF126" s="51">
        <v>2.8219999999999024</v>
      </c>
      <c r="AG126" s="51" t="s">
        <v>466</v>
      </c>
      <c r="AH126" s="1">
        <v>0</v>
      </c>
      <c r="AI126" s="1">
        <v>0</v>
      </c>
      <c r="AJ126" s="40">
        <v>0</v>
      </c>
      <c r="AK126" s="40" t="s">
        <v>466</v>
      </c>
      <c r="AL126" s="40">
        <v>0</v>
      </c>
      <c r="AM126" s="40" t="s">
        <v>466</v>
      </c>
      <c r="AN126" s="40" t="s">
        <v>466</v>
      </c>
    </row>
    <row r="127" spans="1:40" s="42" customFormat="1" x14ac:dyDescent="0.25">
      <c r="A127" s="42">
        <v>3</v>
      </c>
      <c r="B127" s="42" t="s">
        <v>288</v>
      </c>
      <c r="C127" s="42">
        <v>8</v>
      </c>
      <c r="D127" s="44"/>
      <c r="E127" s="63">
        <v>1</v>
      </c>
      <c r="F127" s="63">
        <v>0</v>
      </c>
      <c r="G127" s="30">
        <v>3</v>
      </c>
      <c r="H127" s="30">
        <v>3</v>
      </c>
      <c r="I127" s="30"/>
      <c r="J127" s="42">
        <v>1</v>
      </c>
      <c r="K127" s="42">
        <v>1</v>
      </c>
      <c r="L127" s="66">
        <v>1.3569999999998972</v>
      </c>
      <c r="M127" s="64">
        <v>0</v>
      </c>
      <c r="N127" s="64">
        <v>1</v>
      </c>
      <c r="O127" s="66">
        <v>4.643000000000141</v>
      </c>
      <c r="P127" s="66">
        <v>4.643000000000141</v>
      </c>
      <c r="Q127" s="66">
        <v>4.643000000000141</v>
      </c>
      <c r="R127" s="66">
        <v>4.643000000000141</v>
      </c>
      <c r="S127" s="66">
        <v>4.643000000000141</v>
      </c>
      <c r="T127" s="42">
        <v>1</v>
      </c>
      <c r="U127" s="42">
        <v>1</v>
      </c>
      <c r="V127" s="66">
        <v>1.3569999999998972</v>
      </c>
      <c r="W127" s="66">
        <v>1.3569999999998972</v>
      </c>
      <c r="X127" s="66">
        <v>1.3569999999998972</v>
      </c>
      <c r="Y127" s="66">
        <v>1.3569999999998972</v>
      </c>
      <c r="Z127" s="66" t="s">
        <v>466</v>
      </c>
      <c r="AA127" s="42">
        <v>0</v>
      </c>
      <c r="AB127" s="42">
        <v>0</v>
      </c>
      <c r="AC127" s="66">
        <v>0</v>
      </c>
      <c r="AD127" s="66" t="s">
        <v>466</v>
      </c>
      <c r="AE127" s="66">
        <v>0</v>
      </c>
      <c r="AF127" s="66" t="s">
        <v>466</v>
      </c>
      <c r="AG127" s="66" t="s">
        <v>466</v>
      </c>
      <c r="AH127" s="42">
        <v>0</v>
      </c>
      <c r="AI127" s="42">
        <v>0</v>
      </c>
      <c r="AJ127" s="46">
        <v>0</v>
      </c>
      <c r="AK127" s="46" t="s">
        <v>466</v>
      </c>
      <c r="AL127" s="46">
        <v>0</v>
      </c>
      <c r="AM127" s="46" t="s">
        <v>466</v>
      </c>
      <c r="AN127" s="46" t="s">
        <v>466</v>
      </c>
    </row>
    <row r="128" spans="1:40" x14ac:dyDescent="0.25">
      <c r="A128" s="1">
        <v>3</v>
      </c>
      <c r="B128" s="1" t="s">
        <v>288</v>
      </c>
      <c r="C128" s="1">
        <v>9</v>
      </c>
      <c r="D128" s="1"/>
      <c r="E128" s="23">
        <v>1</v>
      </c>
      <c r="F128" s="23">
        <v>0</v>
      </c>
      <c r="G128">
        <v>3</v>
      </c>
      <c r="H128">
        <v>0</v>
      </c>
      <c r="I128">
        <v>1.8</v>
      </c>
      <c r="J128" s="1">
        <v>1</v>
      </c>
      <c r="K128" s="1">
        <v>2</v>
      </c>
      <c r="L128" s="51">
        <v>0.47600000000012077</v>
      </c>
      <c r="M128" s="49">
        <v>0</v>
      </c>
      <c r="N128" s="49">
        <v>1</v>
      </c>
      <c r="O128" s="51">
        <v>1.1050000000000448</v>
      </c>
      <c r="P128" s="51">
        <v>1.1050000000000448</v>
      </c>
      <c r="Q128" s="51">
        <v>1.1050000000000448</v>
      </c>
      <c r="R128" s="51">
        <v>1.1050000000000448</v>
      </c>
      <c r="S128" s="51">
        <v>1.1050000000000448</v>
      </c>
      <c r="T128" s="1">
        <v>0</v>
      </c>
      <c r="U128" s="1">
        <v>1</v>
      </c>
      <c r="V128" s="51">
        <v>0.21899999999993591</v>
      </c>
      <c r="W128" s="51">
        <v>0.21899999999993591</v>
      </c>
      <c r="X128" s="51">
        <v>0.21899999999993591</v>
      </c>
      <c r="Y128" s="51">
        <v>0.21899999999993591</v>
      </c>
      <c r="Z128" s="51">
        <v>0.21899999999993591</v>
      </c>
      <c r="AA128" s="1">
        <v>1</v>
      </c>
      <c r="AB128" s="1">
        <v>1</v>
      </c>
      <c r="AC128" s="51">
        <v>0.47600000000012077</v>
      </c>
      <c r="AD128" s="51">
        <v>0.47600000000012077</v>
      </c>
      <c r="AE128" s="51">
        <v>0.47600000000012077</v>
      </c>
      <c r="AF128" s="51">
        <v>0.47600000000012077</v>
      </c>
      <c r="AG128" s="51" t="s">
        <v>466</v>
      </c>
      <c r="AH128" s="1">
        <v>0</v>
      </c>
      <c r="AI128" s="1">
        <v>0</v>
      </c>
      <c r="AJ128" s="40">
        <v>0</v>
      </c>
      <c r="AK128" s="40" t="s">
        <v>466</v>
      </c>
      <c r="AL128" s="40">
        <v>0</v>
      </c>
      <c r="AM128" s="40" t="s">
        <v>466</v>
      </c>
      <c r="AN128" s="40" t="s">
        <v>466</v>
      </c>
    </row>
    <row r="129" spans="1:40" x14ac:dyDescent="0.25">
      <c r="A129" s="1">
        <v>3</v>
      </c>
      <c r="B129" s="1" t="s">
        <v>288</v>
      </c>
      <c r="C129" s="1">
        <v>10</v>
      </c>
      <c r="D129" s="1"/>
      <c r="E129" s="23">
        <v>1</v>
      </c>
      <c r="F129" s="23">
        <v>0</v>
      </c>
      <c r="G129">
        <v>3</v>
      </c>
      <c r="H129">
        <v>0</v>
      </c>
      <c r="I129">
        <v>1.7</v>
      </c>
      <c r="J129" s="1">
        <v>1</v>
      </c>
      <c r="K129" s="1">
        <v>1</v>
      </c>
      <c r="L129" s="51">
        <v>0.23799999999976063</v>
      </c>
      <c r="M129" s="49">
        <v>0</v>
      </c>
      <c r="N129" s="49">
        <v>1</v>
      </c>
      <c r="O129" s="51">
        <v>1.4619999999999855</v>
      </c>
      <c r="P129" s="51">
        <v>1.4619999999999855</v>
      </c>
      <c r="Q129" s="51">
        <v>1.4619999999999855</v>
      </c>
      <c r="R129" s="51">
        <v>1.4619999999999855</v>
      </c>
      <c r="S129" s="51">
        <v>1.4619999999999855</v>
      </c>
      <c r="T129" s="1">
        <v>1</v>
      </c>
      <c r="U129" s="1">
        <v>1</v>
      </c>
      <c r="V129" s="51">
        <v>0.23799999999976063</v>
      </c>
      <c r="W129" s="51">
        <v>0.23799999999976063</v>
      </c>
      <c r="X129" s="51">
        <v>0.23799999999976063</v>
      </c>
      <c r="Y129" s="51">
        <v>0.23799999999976063</v>
      </c>
      <c r="Z129" s="51" t="s">
        <v>466</v>
      </c>
      <c r="AA129" s="1">
        <v>0</v>
      </c>
      <c r="AB129" s="1">
        <v>0</v>
      </c>
      <c r="AC129" s="51">
        <v>0</v>
      </c>
      <c r="AD129" s="51" t="s">
        <v>466</v>
      </c>
      <c r="AE129" s="51">
        <v>0</v>
      </c>
      <c r="AF129" s="51" t="s">
        <v>466</v>
      </c>
      <c r="AG129" s="51" t="s">
        <v>466</v>
      </c>
      <c r="AH129" s="1">
        <v>0</v>
      </c>
      <c r="AI129" s="1">
        <v>0</v>
      </c>
      <c r="AJ129" s="40">
        <v>0</v>
      </c>
      <c r="AK129" s="40" t="s">
        <v>466</v>
      </c>
      <c r="AL129" s="40">
        <v>0</v>
      </c>
      <c r="AM129" s="40" t="s">
        <v>466</v>
      </c>
      <c r="AN129" s="40" t="s">
        <v>466</v>
      </c>
    </row>
    <row r="130" spans="1:40" x14ac:dyDescent="0.25">
      <c r="A130" s="1">
        <v>3</v>
      </c>
      <c r="B130" s="1" t="s">
        <v>288</v>
      </c>
      <c r="C130" s="1">
        <v>11</v>
      </c>
      <c r="D130" s="1"/>
      <c r="E130" s="23">
        <v>1</v>
      </c>
      <c r="F130" s="23">
        <v>0</v>
      </c>
      <c r="G130">
        <v>3</v>
      </c>
      <c r="H130">
        <v>0</v>
      </c>
      <c r="I130">
        <v>2.2000000000000002</v>
      </c>
      <c r="J130" s="1">
        <v>1</v>
      </c>
      <c r="K130" s="1">
        <v>1</v>
      </c>
      <c r="L130" s="51">
        <v>0.69700000000006979</v>
      </c>
      <c r="M130" s="49">
        <v>0</v>
      </c>
      <c r="N130" s="49">
        <v>1</v>
      </c>
      <c r="O130" s="51">
        <v>1.5029999999999544</v>
      </c>
      <c r="P130" s="51">
        <v>1.5029999999999544</v>
      </c>
      <c r="Q130" s="51">
        <v>1.5029999999999544</v>
      </c>
      <c r="R130" s="51">
        <v>1.5029999999999544</v>
      </c>
      <c r="S130" s="51">
        <v>1.5029999999999544</v>
      </c>
      <c r="T130" s="1">
        <v>0</v>
      </c>
      <c r="U130" s="1">
        <v>0</v>
      </c>
      <c r="V130" s="51">
        <v>0</v>
      </c>
      <c r="W130" s="51" t="s">
        <v>466</v>
      </c>
      <c r="X130" s="51">
        <v>0</v>
      </c>
      <c r="Y130" s="51" t="s">
        <v>466</v>
      </c>
      <c r="Z130" s="51" t="s">
        <v>466</v>
      </c>
      <c r="AA130" s="1">
        <v>1</v>
      </c>
      <c r="AB130" s="1">
        <v>1</v>
      </c>
      <c r="AC130" s="51">
        <v>0.69700000000006979</v>
      </c>
      <c r="AD130" s="51">
        <v>0.69700000000006979</v>
      </c>
      <c r="AE130" s="51">
        <v>0.69700000000006979</v>
      </c>
      <c r="AF130" s="51">
        <v>0.69700000000006979</v>
      </c>
      <c r="AG130" s="51" t="s">
        <v>466</v>
      </c>
      <c r="AH130" s="1">
        <v>0</v>
      </c>
      <c r="AI130" s="1">
        <v>0</v>
      </c>
      <c r="AJ130" s="40">
        <v>0</v>
      </c>
      <c r="AK130" s="40" t="s">
        <v>466</v>
      </c>
      <c r="AL130" s="40">
        <v>0</v>
      </c>
      <c r="AM130" s="40" t="s">
        <v>466</v>
      </c>
      <c r="AN130" s="40" t="s">
        <v>466</v>
      </c>
    </row>
    <row r="131" spans="1:40" x14ac:dyDescent="0.25">
      <c r="A131" s="1">
        <v>3</v>
      </c>
      <c r="B131" s="1" t="s">
        <v>288</v>
      </c>
      <c r="C131" s="1">
        <v>12</v>
      </c>
      <c r="D131" s="1"/>
      <c r="E131" s="23">
        <v>1</v>
      </c>
      <c r="F131" s="23">
        <v>0</v>
      </c>
      <c r="G131">
        <v>3</v>
      </c>
      <c r="H131">
        <v>0</v>
      </c>
      <c r="I131">
        <v>2.4</v>
      </c>
      <c r="J131" s="1">
        <v>1</v>
      </c>
      <c r="K131" s="1">
        <v>1</v>
      </c>
      <c r="L131" s="51">
        <v>0.83999999999950781</v>
      </c>
      <c r="M131" s="49">
        <v>0</v>
      </c>
      <c r="N131" s="49">
        <v>1</v>
      </c>
      <c r="O131" s="51">
        <v>1.5600000000006276</v>
      </c>
      <c r="P131" s="51">
        <v>1.5600000000006276</v>
      </c>
      <c r="Q131" s="51">
        <v>1.5600000000006276</v>
      </c>
      <c r="R131" s="51">
        <v>1.5600000000006276</v>
      </c>
      <c r="S131" s="51">
        <v>1.5600000000006276</v>
      </c>
      <c r="T131" s="1">
        <v>0</v>
      </c>
      <c r="U131" s="1">
        <v>0</v>
      </c>
      <c r="V131" s="51">
        <v>0</v>
      </c>
      <c r="W131" s="51" t="s">
        <v>466</v>
      </c>
      <c r="X131" s="51">
        <v>0</v>
      </c>
      <c r="Y131" s="51" t="s">
        <v>466</v>
      </c>
      <c r="Z131" s="51" t="s">
        <v>466</v>
      </c>
      <c r="AA131" s="1">
        <v>1</v>
      </c>
      <c r="AB131" s="1">
        <v>1</v>
      </c>
      <c r="AC131" s="51">
        <v>0.83999999999950781</v>
      </c>
      <c r="AD131" s="51">
        <v>0.83999999999950781</v>
      </c>
      <c r="AE131" s="51">
        <v>0.83999999999950781</v>
      </c>
      <c r="AF131" s="51">
        <v>0.83999999999950781</v>
      </c>
      <c r="AG131" s="51" t="s">
        <v>466</v>
      </c>
      <c r="AH131" s="1">
        <v>0</v>
      </c>
      <c r="AI131" s="1">
        <v>0</v>
      </c>
      <c r="AJ131" s="40">
        <v>0</v>
      </c>
      <c r="AK131" s="40" t="s">
        <v>466</v>
      </c>
      <c r="AL131" s="40">
        <v>0</v>
      </c>
      <c r="AM131" s="40" t="s">
        <v>466</v>
      </c>
      <c r="AN131" s="40" t="s">
        <v>466</v>
      </c>
    </row>
    <row r="132" spans="1:40" x14ac:dyDescent="0.25">
      <c r="A132" s="1">
        <v>3</v>
      </c>
      <c r="B132" s="1" t="s">
        <v>288</v>
      </c>
      <c r="C132" s="1">
        <v>13</v>
      </c>
      <c r="D132" s="1"/>
      <c r="E132" s="23">
        <v>1</v>
      </c>
      <c r="F132" s="23">
        <v>0</v>
      </c>
      <c r="G132">
        <v>3</v>
      </c>
      <c r="H132">
        <v>0</v>
      </c>
      <c r="I132">
        <v>2.2000000000000002</v>
      </c>
      <c r="J132" s="1">
        <v>1</v>
      </c>
      <c r="K132" s="1">
        <v>1</v>
      </c>
      <c r="L132" s="51">
        <v>0.81600000000024986</v>
      </c>
      <c r="M132" s="49">
        <v>0</v>
      </c>
      <c r="N132" s="49">
        <v>1</v>
      </c>
      <c r="O132" s="51">
        <v>1.3839999999997743</v>
      </c>
      <c r="P132" s="51">
        <v>1.3839999999997743</v>
      </c>
      <c r="Q132" s="51">
        <v>1.3839999999997743</v>
      </c>
      <c r="R132" s="51">
        <v>1.3839999999997743</v>
      </c>
      <c r="S132" s="51">
        <v>1.3839999999997743</v>
      </c>
      <c r="T132" s="1">
        <v>0</v>
      </c>
      <c r="U132" s="1">
        <v>0</v>
      </c>
      <c r="V132" s="51">
        <v>0</v>
      </c>
      <c r="W132" s="51" t="s">
        <v>466</v>
      </c>
      <c r="X132" s="51">
        <v>0</v>
      </c>
      <c r="Y132" s="51" t="s">
        <v>466</v>
      </c>
      <c r="Z132" s="51" t="s">
        <v>466</v>
      </c>
      <c r="AA132" s="1">
        <v>1</v>
      </c>
      <c r="AB132" s="1">
        <v>1</v>
      </c>
      <c r="AC132" s="51">
        <v>0.81600000000024986</v>
      </c>
      <c r="AD132" s="51">
        <v>0.81600000000024986</v>
      </c>
      <c r="AE132" s="51">
        <v>0.81600000000024986</v>
      </c>
      <c r="AF132" s="51">
        <v>0.81600000000024986</v>
      </c>
      <c r="AG132" s="51" t="s">
        <v>466</v>
      </c>
      <c r="AH132" s="1">
        <v>0</v>
      </c>
      <c r="AI132" s="1">
        <v>0</v>
      </c>
      <c r="AJ132" s="40">
        <v>0</v>
      </c>
      <c r="AK132" s="40" t="s">
        <v>466</v>
      </c>
      <c r="AL132" s="40">
        <v>0</v>
      </c>
      <c r="AM132" s="40" t="s">
        <v>466</v>
      </c>
      <c r="AN132" s="40" t="s">
        <v>466</v>
      </c>
    </row>
    <row r="133" spans="1:40" x14ac:dyDescent="0.25">
      <c r="A133" s="1">
        <v>3</v>
      </c>
      <c r="B133" s="1" t="s">
        <v>288</v>
      </c>
      <c r="C133" s="1">
        <v>14</v>
      </c>
      <c r="D133" s="1"/>
      <c r="E133" s="23">
        <v>1</v>
      </c>
      <c r="F133" s="23">
        <v>1</v>
      </c>
      <c r="G133">
        <v>3</v>
      </c>
      <c r="H133">
        <v>0</v>
      </c>
      <c r="I133">
        <v>6.9</v>
      </c>
      <c r="J133" s="1">
        <v>0</v>
      </c>
      <c r="K133" s="1">
        <v>1</v>
      </c>
      <c r="L133" s="51" t="s">
        <v>466</v>
      </c>
      <c r="M133" s="49">
        <v>1</v>
      </c>
      <c r="N133" s="49">
        <v>1</v>
      </c>
      <c r="O133" s="51">
        <v>2.0229999999997639</v>
      </c>
      <c r="P133" s="51">
        <v>2.0229999999997639</v>
      </c>
      <c r="Q133" s="51">
        <v>2.0229999999997639</v>
      </c>
      <c r="R133" s="51">
        <v>2.0229999999997639</v>
      </c>
      <c r="S133" s="51" t="s">
        <v>466</v>
      </c>
      <c r="T133" s="1">
        <v>0</v>
      </c>
      <c r="U133" s="1">
        <v>1</v>
      </c>
      <c r="V133" s="51">
        <v>3.9770000000002748</v>
      </c>
      <c r="W133" s="51">
        <v>3.9770000000002748</v>
      </c>
      <c r="X133" s="51">
        <v>3.9770000000002748</v>
      </c>
      <c r="Y133" s="51">
        <v>3.9770000000002748</v>
      </c>
      <c r="Z133" s="51">
        <v>3.9770000000002748</v>
      </c>
      <c r="AA133" s="1">
        <v>0</v>
      </c>
      <c r="AB133" s="1">
        <v>0</v>
      </c>
      <c r="AC133" s="51">
        <v>0</v>
      </c>
      <c r="AD133" s="51" t="s">
        <v>466</v>
      </c>
      <c r="AE133" s="51">
        <v>0</v>
      </c>
      <c r="AF133" s="51" t="s">
        <v>466</v>
      </c>
      <c r="AG133" s="51" t="s">
        <v>466</v>
      </c>
      <c r="AH133" s="1">
        <v>0</v>
      </c>
      <c r="AI133" s="1">
        <v>0</v>
      </c>
      <c r="AJ133" s="40">
        <v>0</v>
      </c>
      <c r="AK133" s="40" t="s">
        <v>466</v>
      </c>
      <c r="AL133" s="40">
        <v>0</v>
      </c>
      <c r="AM133" s="40" t="s">
        <v>466</v>
      </c>
      <c r="AN133" s="40" t="s">
        <v>466</v>
      </c>
    </row>
    <row r="134" spans="1:40" x14ac:dyDescent="0.25">
      <c r="A134" s="1">
        <v>3</v>
      </c>
      <c r="B134" s="1" t="s">
        <v>288</v>
      </c>
      <c r="C134" s="1">
        <v>15</v>
      </c>
      <c r="D134" s="1"/>
      <c r="E134" s="23">
        <v>1</v>
      </c>
      <c r="F134" s="23">
        <v>1</v>
      </c>
      <c r="G134">
        <v>3</v>
      </c>
      <c r="H134">
        <v>0</v>
      </c>
      <c r="I134">
        <v>7.5</v>
      </c>
      <c r="J134" s="1">
        <v>1</v>
      </c>
      <c r="K134" s="1">
        <v>1</v>
      </c>
      <c r="L134" s="51">
        <v>0.96899999999945363</v>
      </c>
      <c r="M134" s="49">
        <v>0</v>
      </c>
      <c r="N134" s="49">
        <v>1</v>
      </c>
      <c r="O134" s="51">
        <v>5.031000000000585</v>
      </c>
      <c r="P134" s="51">
        <v>5.031000000000585</v>
      </c>
      <c r="Q134" s="51">
        <v>5.031000000000585</v>
      </c>
      <c r="R134" s="51">
        <v>5.031000000000585</v>
      </c>
      <c r="S134" s="51">
        <v>5.031000000000585</v>
      </c>
      <c r="T134" s="1">
        <v>0</v>
      </c>
      <c r="U134" s="1">
        <v>0</v>
      </c>
      <c r="V134" s="51">
        <v>0</v>
      </c>
      <c r="W134" s="51" t="s">
        <v>466</v>
      </c>
      <c r="X134" s="51">
        <v>0</v>
      </c>
      <c r="Y134" s="51" t="s">
        <v>466</v>
      </c>
      <c r="Z134" s="51" t="s">
        <v>466</v>
      </c>
      <c r="AA134" s="1">
        <v>1</v>
      </c>
      <c r="AB134" s="1">
        <v>1</v>
      </c>
      <c r="AC134" s="51">
        <v>0.96899999999945363</v>
      </c>
      <c r="AD134" s="51">
        <v>0.96899999999945363</v>
      </c>
      <c r="AE134" s="51">
        <v>0.96899999999945363</v>
      </c>
      <c r="AF134" s="51">
        <v>0.96899999999945363</v>
      </c>
      <c r="AG134" s="51" t="s">
        <v>466</v>
      </c>
      <c r="AH134" s="1">
        <v>0</v>
      </c>
      <c r="AI134" s="1">
        <v>0</v>
      </c>
      <c r="AJ134" s="40">
        <v>0</v>
      </c>
      <c r="AK134" s="40" t="s">
        <v>466</v>
      </c>
      <c r="AL134" s="40">
        <v>0</v>
      </c>
      <c r="AM134" s="40" t="s">
        <v>466</v>
      </c>
      <c r="AN134" s="40" t="s">
        <v>466</v>
      </c>
    </row>
    <row r="135" spans="1:40" x14ac:dyDescent="0.25">
      <c r="A135" s="1">
        <v>3</v>
      </c>
      <c r="B135" s="1" t="s">
        <v>288</v>
      </c>
      <c r="C135" s="1">
        <v>16</v>
      </c>
      <c r="D135" s="1"/>
      <c r="E135" s="23">
        <v>1</v>
      </c>
      <c r="F135" s="23">
        <v>0</v>
      </c>
      <c r="G135">
        <v>3</v>
      </c>
      <c r="H135">
        <v>0</v>
      </c>
      <c r="I135">
        <v>2.6</v>
      </c>
      <c r="J135" s="1">
        <v>1</v>
      </c>
      <c r="K135" s="1">
        <v>3</v>
      </c>
      <c r="L135" s="51">
        <v>0.66400000000045312</v>
      </c>
      <c r="M135" s="49">
        <v>0</v>
      </c>
      <c r="N135" s="49">
        <v>2</v>
      </c>
      <c r="O135" s="51">
        <v>1.7489999999997674</v>
      </c>
      <c r="P135" s="51">
        <v>0.8744999999998837</v>
      </c>
      <c r="Q135" s="51">
        <v>1.6819999999996282</v>
      </c>
      <c r="R135" s="51">
        <v>1.6819999999996282</v>
      </c>
      <c r="S135" s="51">
        <v>1.6819999999996282</v>
      </c>
      <c r="T135" s="1">
        <v>0</v>
      </c>
      <c r="U135" s="1">
        <v>1</v>
      </c>
      <c r="V135" s="51">
        <v>0.18699999999972627</v>
      </c>
      <c r="W135" s="51">
        <v>0.18699999999972627</v>
      </c>
      <c r="X135" s="51">
        <v>0.18699999999972627</v>
      </c>
      <c r="Y135" s="51">
        <v>0.18699999999972627</v>
      </c>
      <c r="Z135" s="51">
        <v>0.18699999999972627</v>
      </c>
      <c r="AA135" s="1">
        <v>1</v>
      </c>
      <c r="AB135" s="1">
        <v>1</v>
      </c>
      <c r="AC135" s="51">
        <v>0.66400000000045312</v>
      </c>
      <c r="AD135" s="51">
        <v>0.66400000000045312</v>
      </c>
      <c r="AE135" s="51">
        <v>0.66400000000045312</v>
      </c>
      <c r="AF135" s="51">
        <v>0.66400000000045312</v>
      </c>
      <c r="AG135" s="51" t="s">
        <v>466</v>
      </c>
      <c r="AH135" s="1">
        <v>0</v>
      </c>
      <c r="AI135" s="1">
        <v>0</v>
      </c>
      <c r="AJ135" s="40">
        <v>0</v>
      </c>
      <c r="AK135" s="40" t="s">
        <v>466</v>
      </c>
      <c r="AL135" s="40">
        <v>0</v>
      </c>
      <c r="AM135" s="40" t="s">
        <v>466</v>
      </c>
      <c r="AN135" s="40" t="s">
        <v>466</v>
      </c>
    </row>
    <row r="136" spans="1:40" x14ac:dyDescent="0.25">
      <c r="A136" s="1">
        <v>3</v>
      </c>
      <c r="B136" s="1" t="s">
        <v>288</v>
      </c>
      <c r="C136" s="1">
        <v>17</v>
      </c>
      <c r="D136" s="1" t="s">
        <v>293</v>
      </c>
      <c r="E136" s="23">
        <v>0</v>
      </c>
      <c r="F136" s="23"/>
      <c r="G136">
        <v>3</v>
      </c>
      <c r="H136">
        <v>0</v>
      </c>
      <c r="L136" s="51"/>
      <c r="M136" s="49"/>
      <c r="N136" s="49"/>
      <c r="O136" s="51"/>
      <c r="P136" s="51"/>
      <c r="Q136" s="51"/>
      <c r="R136" s="51"/>
      <c r="S136" s="51"/>
      <c r="V136" s="51"/>
      <c r="W136" s="51"/>
      <c r="X136" s="51"/>
      <c r="Y136" s="51"/>
      <c r="Z136" s="51"/>
      <c r="AC136" s="51"/>
      <c r="AD136" s="51"/>
      <c r="AE136" s="51"/>
      <c r="AF136" s="51"/>
      <c r="AG136" s="51"/>
      <c r="AJ136" s="40"/>
      <c r="AK136" s="40"/>
      <c r="AL136" s="40"/>
      <c r="AM136" s="40"/>
      <c r="AN136" s="40"/>
    </row>
    <row r="137" spans="1:40" x14ac:dyDescent="0.25">
      <c r="A137" s="1">
        <v>3</v>
      </c>
      <c r="B137" s="1" t="s">
        <v>288</v>
      </c>
      <c r="C137" s="1">
        <v>18</v>
      </c>
      <c r="D137" s="1"/>
      <c r="E137" s="23">
        <v>1</v>
      </c>
      <c r="F137" s="23">
        <v>0</v>
      </c>
      <c r="G137">
        <v>3</v>
      </c>
      <c r="H137">
        <v>0</v>
      </c>
      <c r="I137">
        <v>2.6</v>
      </c>
      <c r="J137" s="1">
        <v>1</v>
      </c>
      <c r="K137" s="1">
        <v>2</v>
      </c>
      <c r="L137" s="51">
        <v>0.61199999999981269</v>
      </c>
      <c r="M137" s="49">
        <v>0</v>
      </c>
      <c r="N137" s="49">
        <v>1</v>
      </c>
      <c r="O137" s="51">
        <v>1.8360000000000376</v>
      </c>
      <c r="P137" s="51">
        <v>1.8360000000000376</v>
      </c>
      <c r="Q137" s="51">
        <v>1.8360000000000376</v>
      </c>
      <c r="R137" s="51">
        <v>1.8360000000000376</v>
      </c>
      <c r="S137" s="51">
        <v>1.8360000000000376</v>
      </c>
      <c r="T137" s="1">
        <v>0</v>
      </c>
      <c r="U137" s="1">
        <v>1</v>
      </c>
      <c r="V137" s="51">
        <v>0.15200000000039626</v>
      </c>
      <c r="W137" s="51">
        <v>0.15200000000039626</v>
      </c>
      <c r="X137" s="51">
        <v>0.15200000000039626</v>
      </c>
      <c r="Y137" s="51">
        <v>0.15200000000039626</v>
      </c>
      <c r="Z137" s="51">
        <v>0.15200000000039626</v>
      </c>
      <c r="AA137" s="1">
        <v>1</v>
      </c>
      <c r="AB137" s="1">
        <v>1</v>
      </c>
      <c r="AC137" s="51">
        <v>0.61199999999981269</v>
      </c>
      <c r="AD137" s="51">
        <v>0.61199999999981269</v>
      </c>
      <c r="AE137" s="51">
        <v>0.61199999999981269</v>
      </c>
      <c r="AF137" s="51">
        <v>0.61199999999981269</v>
      </c>
      <c r="AG137" s="51" t="s">
        <v>466</v>
      </c>
      <c r="AH137" s="1">
        <v>0</v>
      </c>
      <c r="AI137" s="1">
        <v>0</v>
      </c>
      <c r="AJ137" s="40">
        <v>0</v>
      </c>
      <c r="AK137" s="40" t="s">
        <v>466</v>
      </c>
      <c r="AL137" s="40">
        <v>0</v>
      </c>
      <c r="AM137" s="40" t="s">
        <v>466</v>
      </c>
      <c r="AN137" s="40" t="s">
        <v>466</v>
      </c>
    </row>
    <row r="138" spans="1:40" x14ac:dyDescent="0.25">
      <c r="A138" s="1">
        <v>3</v>
      </c>
      <c r="B138" s="1" t="s">
        <v>288</v>
      </c>
      <c r="C138" s="1">
        <v>19</v>
      </c>
      <c r="D138" s="1"/>
      <c r="E138" s="23">
        <v>1</v>
      </c>
      <c r="F138" s="23">
        <v>0</v>
      </c>
      <c r="G138">
        <v>3</v>
      </c>
      <c r="H138">
        <v>0</v>
      </c>
      <c r="I138">
        <v>1.8</v>
      </c>
      <c r="J138" s="1">
        <v>1</v>
      </c>
      <c r="K138" s="1">
        <v>1</v>
      </c>
      <c r="L138" s="51">
        <v>0.57799999999958995</v>
      </c>
      <c r="M138" s="49">
        <v>0</v>
      </c>
      <c r="N138" s="49">
        <v>1</v>
      </c>
      <c r="O138" s="51">
        <v>1.2220000000005116</v>
      </c>
      <c r="P138" s="51">
        <v>1.2220000000005116</v>
      </c>
      <c r="Q138" s="51">
        <v>1.2220000000005116</v>
      </c>
      <c r="R138" s="51">
        <v>1.2220000000005116</v>
      </c>
      <c r="S138" s="51">
        <v>1.2220000000005116</v>
      </c>
      <c r="T138" s="1">
        <v>1</v>
      </c>
      <c r="U138" s="1">
        <v>1</v>
      </c>
      <c r="V138" s="51">
        <v>0.57799999999958995</v>
      </c>
      <c r="W138" s="51">
        <v>0.57799999999958995</v>
      </c>
      <c r="X138" s="51">
        <v>0.57799999999958995</v>
      </c>
      <c r="Y138" s="51">
        <v>0.57799999999958995</v>
      </c>
      <c r="Z138" s="51" t="s">
        <v>466</v>
      </c>
      <c r="AA138" s="1">
        <v>0</v>
      </c>
      <c r="AB138" s="1">
        <v>0</v>
      </c>
      <c r="AC138" s="51">
        <v>0</v>
      </c>
      <c r="AD138" s="51" t="s">
        <v>466</v>
      </c>
      <c r="AE138" s="51">
        <v>0</v>
      </c>
      <c r="AF138" s="51" t="s">
        <v>466</v>
      </c>
      <c r="AG138" s="51" t="s">
        <v>466</v>
      </c>
      <c r="AH138" s="1">
        <v>0</v>
      </c>
      <c r="AI138" s="1">
        <v>0</v>
      </c>
      <c r="AJ138" s="40">
        <v>0</v>
      </c>
      <c r="AK138" s="40" t="s">
        <v>466</v>
      </c>
      <c r="AL138" s="40">
        <v>0</v>
      </c>
      <c r="AM138" s="40" t="s">
        <v>466</v>
      </c>
      <c r="AN138" s="40" t="s">
        <v>466</v>
      </c>
    </row>
    <row r="139" spans="1:40" x14ac:dyDescent="0.25">
      <c r="A139" s="1">
        <v>3</v>
      </c>
      <c r="B139" s="1" t="s">
        <v>288</v>
      </c>
      <c r="C139" s="1">
        <v>20</v>
      </c>
      <c r="D139" s="1"/>
      <c r="E139" s="23">
        <v>1</v>
      </c>
      <c r="F139" s="23">
        <v>0</v>
      </c>
      <c r="G139">
        <v>3</v>
      </c>
      <c r="H139">
        <v>0</v>
      </c>
      <c r="I139">
        <v>2.2000000000000002</v>
      </c>
      <c r="J139" s="1">
        <v>2</v>
      </c>
      <c r="K139" s="1">
        <v>3</v>
      </c>
      <c r="L139" s="51">
        <v>2.0909999999996098</v>
      </c>
      <c r="M139" s="49">
        <v>0</v>
      </c>
      <c r="N139" s="49">
        <v>1</v>
      </c>
      <c r="O139" s="51">
        <v>3.3999999999922981E-2</v>
      </c>
      <c r="P139" s="51">
        <v>3.3999999999922981E-2</v>
      </c>
      <c r="Q139" s="51">
        <v>3.3999999999922981E-2</v>
      </c>
      <c r="R139" s="51">
        <v>3.3999999999922981E-2</v>
      </c>
      <c r="S139" s="51">
        <v>3.3999999999922981E-2</v>
      </c>
      <c r="T139" s="1">
        <v>0</v>
      </c>
      <c r="U139" s="1">
        <v>2</v>
      </c>
      <c r="V139" s="51">
        <v>1.6050000000003228</v>
      </c>
      <c r="W139" s="51">
        <v>0.80250000000016142</v>
      </c>
      <c r="X139" s="51">
        <v>1.5299999999998315</v>
      </c>
      <c r="Y139" s="51">
        <v>1.5299999999998315</v>
      </c>
      <c r="Z139" s="51">
        <v>1.5299999999998315</v>
      </c>
      <c r="AA139" s="1">
        <v>1</v>
      </c>
      <c r="AB139" s="1">
        <v>1</v>
      </c>
      <c r="AC139" s="51">
        <v>0.56099999999977834</v>
      </c>
      <c r="AD139" s="51">
        <v>0.56099999999977834</v>
      </c>
      <c r="AE139" s="51">
        <v>0.56099999999977834</v>
      </c>
      <c r="AF139" s="51">
        <v>0.56099999999977834</v>
      </c>
      <c r="AG139" s="51" t="s">
        <v>466</v>
      </c>
      <c r="AH139" s="1">
        <v>0</v>
      </c>
      <c r="AI139" s="1">
        <v>0</v>
      </c>
      <c r="AJ139" s="40">
        <v>0</v>
      </c>
      <c r="AK139" s="40" t="s">
        <v>466</v>
      </c>
      <c r="AL139" s="40">
        <v>0</v>
      </c>
      <c r="AM139" s="40" t="s">
        <v>466</v>
      </c>
      <c r="AN139" s="40" t="s">
        <v>466</v>
      </c>
    </row>
    <row r="140" spans="1:40" x14ac:dyDescent="0.25">
      <c r="A140" s="1">
        <v>3</v>
      </c>
      <c r="B140" s="1" t="s">
        <v>288</v>
      </c>
      <c r="C140" s="1">
        <v>21</v>
      </c>
      <c r="D140" s="1"/>
      <c r="E140" s="23">
        <v>1</v>
      </c>
      <c r="F140" s="23">
        <v>1</v>
      </c>
      <c r="G140">
        <v>3</v>
      </c>
      <c r="H140">
        <v>0</v>
      </c>
      <c r="I140">
        <v>7.3</v>
      </c>
      <c r="J140" s="1">
        <v>1</v>
      </c>
      <c r="K140" s="1">
        <v>3</v>
      </c>
      <c r="L140" s="51">
        <v>0.74800000000010414</v>
      </c>
      <c r="M140" s="49">
        <v>0</v>
      </c>
      <c r="N140" s="49">
        <v>2</v>
      </c>
      <c r="O140" s="51">
        <v>4.2489999999996586</v>
      </c>
      <c r="P140" s="51">
        <v>2.1244999999998293</v>
      </c>
      <c r="Q140" s="51">
        <v>3.1280000000001085</v>
      </c>
      <c r="R140" s="51">
        <v>3.1280000000001085</v>
      </c>
      <c r="S140" s="51">
        <v>3.1280000000001085</v>
      </c>
      <c r="T140" s="1">
        <v>0</v>
      </c>
      <c r="U140" s="1">
        <v>1</v>
      </c>
      <c r="V140" s="51">
        <v>1.0030000000002759</v>
      </c>
      <c r="W140" s="51">
        <v>1.0030000000002759</v>
      </c>
      <c r="X140" s="51">
        <v>1.0030000000002759</v>
      </c>
      <c r="Y140" s="51">
        <v>1.0030000000002759</v>
      </c>
      <c r="Z140" s="51">
        <v>1.0030000000002759</v>
      </c>
      <c r="AA140" s="1">
        <v>1</v>
      </c>
      <c r="AB140" s="1">
        <v>1</v>
      </c>
      <c r="AC140" s="51">
        <v>0.74800000000010414</v>
      </c>
      <c r="AD140" s="51">
        <v>0.74800000000010414</v>
      </c>
      <c r="AE140" s="51">
        <v>0.74800000000010414</v>
      </c>
      <c r="AF140" s="51">
        <v>0.74800000000010414</v>
      </c>
      <c r="AG140" s="51" t="s">
        <v>466</v>
      </c>
      <c r="AH140" s="1">
        <v>0</v>
      </c>
      <c r="AI140" s="1">
        <v>0</v>
      </c>
      <c r="AJ140" s="40">
        <v>0</v>
      </c>
      <c r="AK140" s="40" t="s">
        <v>466</v>
      </c>
      <c r="AL140" s="40">
        <v>0</v>
      </c>
      <c r="AM140" s="40" t="s">
        <v>466</v>
      </c>
      <c r="AN140" s="40" t="s">
        <v>466</v>
      </c>
    </row>
    <row r="141" spans="1:40" x14ac:dyDescent="0.25">
      <c r="A141" s="1">
        <v>3</v>
      </c>
      <c r="B141" s="1" t="s">
        <v>283</v>
      </c>
      <c r="C141" s="1">
        <v>51</v>
      </c>
      <c r="D141" s="1"/>
      <c r="E141" s="23">
        <v>0</v>
      </c>
      <c r="F141" s="23"/>
      <c r="G141">
        <v>2</v>
      </c>
      <c r="H141">
        <v>2</v>
      </c>
      <c r="L141" s="51"/>
      <c r="M141" s="49"/>
      <c r="N141" s="49"/>
      <c r="O141" s="51"/>
      <c r="P141" s="51"/>
      <c r="Q141" s="51"/>
      <c r="R141" s="51"/>
      <c r="S141" s="51"/>
      <c r="V141" s="51"/>
      <c r="W141" s="51"/>
      <c r="X141" s="51"/>
      <c r="Y141" s="51"/>
      <c r="Z141" s="51"/>
      <c r="AC141" s="51"/>
      <c r="AD141" s="51"/>
      <c r="AE141" s="51"/>
      <c r="AF141" s="51"/>
      <c r="AG141" s="51"/>
      <c r="AJ141" s="40"/>
      <c r="AK141" s="40"/>
      <c r="AL141" s="40"/>
      <c r="AM141" s="40"/>
      <c r="AN141" s="40"/>
    </row>
    <row r="142" spans="1:40" x14ac:dyDescent="0.25">
      <c r="A142" s="1">
        <v>3</v>
      </c>
      <c r="B142" s="1" t="s">
        <v>283</v>
      </c>
      <c r="C142" s="1">
        <v>52</v>
      </c>
      <c r="D142" s="1"/>
      <c r="E142" s="23">
        <v>1</v>
      </c>
      <c r="F142" s="23">
        <v>1</v>
      </c>
      <c r="G142">
        <v>3</v>
      </c>
      <c r="H142">
        <v>0</v>
      </c>
      <c r="I142">
        <v>7.3</v>
      </c>
      <c r="J142" s="1">
        <v>1</v>
      </c>
      <c r="K142" s="1">
        <v>3</v>
      </c>
      <c r="L142" s="51">
        <v>0.68000000000025818</v>
      </c>
      <c r="M142" s="49">
        <v>0</v>
      </c>
      <c r="N142" s="49">
        <v>2</v>
      </c>
      <c r="O142" s="51">
        <v>4.5719999999996759</v>
      </c>
      <c r="P142" s="51">
        <v>2.2859999999998379</v>
      </c>
      <c r="Q142" s="51">
        <v>3.4669999999996315</v>
      </c>
      <c r="R142" s="51">
        <v>1.1050000000000448</v>
      </c>
      <c r="S142" s="51">
        <v>1.1050000000000448</v>
      </c>
      <c r="T142" s="1">
        <v>0</v>
      </c>
      <c r="U142" s="1">
        <v>1</v>
      </c>
      <c r="V142" s="51">
        <v>0.74800000000010414</v>
      </c>
      <c r="W142" s="51">
        <v>0.74800000000010414</v>
      </c>
      <c r="X142" s="51">
        <v>0.74800000000010414</v>
      </c>
      <c r="Y142" s="51">
        <v>0.74800000000010414</v>
      </c>
      <c r="Z142" s="51">
        <v>0.74800000000010414</v>
      </c>
      <c r="AA142" s="1">
        <v>1</v>
      </c>
      <c r="AB142" s="1">
        <v>1</v>
      </c>
      <c r="AC142" s="51">
        <v>0.68000000000025818</v>
      </c>
      <c r="AD142" s="51">
        <v>0.68000000000025818</v>
      </c>
      <c r="AE142" s="51">
        <v>0.68000000000025818</v>
      </c>
      <c r="AF142" s="51">
        <v>0.68000000000025818</v>
      </c>
      <c r="AG142" s="51" t="s">
        <v>466</v>
      </c>
      <c r="AH142" s="1">
        <v>0</v>
      </c>
      <c r="AI142" s="1">
        <v>0</v>
      </c>
      <c r="AJ142" s="40">
        <v>0</v>
      </c>
      <c r="AK142" s="40" t="s">
        <v>466</v>
      </c>
      <c r="AL142" s="40">
        <v>0</v>
      </c>
      <c r="AM142" s="40" t="s">
        <v>466</v>
      </c>
      <c r="AN142" s="40" t="s">
        <v>466</v>
      </c>
    </row>
    <row r="143" spans="1:40" x14ac:dyDescent="0.25">
      <c r="A143" s="1">
        <v>3</v>
      </c>
      <c r="B143" s="1" t="s">
        <v>283</v>
      </c>
      <c r="C143" s="1">
        <v>53</v>
      </c>
      <c r="D143" s="5"/>
      <c r="E143" s="23">
        <v>1</v>
      </c>
      <c r="F143" s="23">
        <v>1</v>
      </c>
      <c r="G143">
        <v>3</v>
      </c>
      <c r="H143">
        <v>0</v>
      </c>
      <c r="I143">
        <v>11.2</v>
      </c>
      <c r="J143" s="1">
        <v>1</v>
      </c>
      <c r="K143" s="1">
        <v>3</v>
      </c>
      <c r="L143" s="51">
        <v>0.11899999999988031</v>
      </c>
      <c r="M143" s="49">
        <v>0</v>
      </c>
      <c r="N143" s="49">
        <v>2</v>
      </c>
      <c r="O143" s="51">
        <v>4.8270000000001474</v>
      </c>
      <c r="P143" s="51">
        <v>2.4135000000000737</v>
      </c>
      <c r="Q143" s="51">
        <v>3.7399999999999212</v>
      </c>
      <c r="R143" s="51">
        <v>3.7399999999999212</v>
      </c>
      <c r="S143" s="51">
        <v>3.7399999999999212</v>
      </c>
      <c r="T143" s="1">
        <v>1</v>
      </c>
      <c r="U143" s="1">
        <v>2</v>
      </c>
      <c r="V143" s="51">
        <v>1.1729999999998908</v>
      </c>
      <c r="W143" s="51">
        <v>0.5864999999999454</v>
      </c>
      <c r="X143" s="51">
        <v>1.0540000000000105</v>
      </c>
      <c r="Y143" s="51">
        <v>0.11899999999988031</v>
      </c>
      <c r="Z143" s="51">
        <v>1.0540000000000105</v>
      </c>
      <c r="AA143" s="1">
        <v>0</v>
      </c>
      <c r="AB143" s="1">
        <v>0</v>
      </c>
      <c r="AC143" s="51">
        <v>0</v>
      </c>
      <c r="AD143" s="51" t="s">
        <v>466</v>
      </c>
      <c r="AE143" s="51">
        <v>0</v>
      </c>
      <c r="AF143" s="51" t="s">
        <v>466</v>
      </c>
      <c r="AG143" s="51" t="s">
        <v>466</v>
      </c>
      <c r="AH143" s="1">
        <v>0</v>
      </c>
      <c r="AI143" s="1">
        <v>0</v>
      </c>
      <c r="AJ143" s="40">
        <v>0</v>
      </c>
      <c r="AK143" s="40" t="s">
        <v>466</v>
      </c>
      <c r="AL143" s="40">
        <v>0</v>
      </c>
      <c r="AM143" s="40" t="s">
        <v>466</v>
      </c>
      <c r="AN143" s="40" t="s">
        <v>466</v>
      </c>
    </row>
    <row r="144" spans="1:40" x14ac:dyDescent="0.25">
      <c r="A144" s="1">
        <v>3</v>
      </c>
      <c r="B144" s="1" t="s">
        <v>283</v>
      </c>
      <c r="C144" s="1">
        <v>54</v>
      </c>
      <c r="D144" s="1"/>
      <c r="E144" s="23">
        <v>1</v>
      </c>
      <c r="F144" s="23">
        <v>0</v>
      </c>
      <c r="G144">
        <v>3</v>
      </c>
      <c r="H144">
        <v>0</v>
      </c>
      <c r="I144">
        <v>4.5999999999999996</v>
      </c>
      <c r="J144" s="1">
        <v>1</v>
      </c>
      <c r="K144" s="1">
        <v>1</v>
      </c>
      <c r="L144" s="51">
        <v>2.4339999999997586</v>
      </c>
      <c r="M144" s="49">
        <v>0</v>
      </c>
      <c r="N144" s="49">
        <v>1</v>
      </c>
      <c r="O144" s="51">
        <v>2.1660000000004009</v>
      </c>
      <c r="P144" s="51">
        <v>2.1660000000004009</v>
      </c>
      <c r="Q144" s="51">
        <v>2.1660000000004009</v>
      </c>
      <c r="R144" s="51">
        <v>2.1660000000004009</v>
      </c>
      <c r="S144" s="51">
        <v>2.1660000000004009</v>
      </c>
      <c r="T144" s="1">
        <v>0</v>
      </c>
      <c r="U144" s="1">
        <v>0</v>
      </c>
      <c r="V144" s="51">
        <v>0</v>
      </c>
      <c r="W144" s="51" t="s">
        <v>466</v>
      </c>
      <c r="X144" s="51">
        <v>0</v>
      </c>
      <c r="Y144" s="51" t="s">
        <v>466</v>
      </c>
      <c r="Z144" s="51" t="s">
        <v>466</v>
      </c>
      <c r="AA144" s="1">
        <v>1</v>
      </c>
      <c r="AB144" s="1">
        <v>1</v>
      </c>
      <c r="AC144" s="51">
        <v>2.4339999999997586</v>
      </c>
      <c r="AD144" s="51">
        <v>2.4339999999997586</v>
      </c>
      <c r="AE144" s="51">
        <v>2.4339999999997586</v>
      </c>
      <c r="AF144" s="51">
        <v>2.4339999999997586</v>
      </c>
      <c r="AG144" s="51" t="s">
        <v>466</v>
      </c>
      <c r="AH144" s="1">
        <v>0</v>
      </c>
      <c r="AI144" s="1">
        <v>0</v>
      </c>
      <c r="AJ144" s="40">
        <v>0</v>
      </c>
      <c r="AK144" s="40" t="s">
        <v>466</v>
      </c>
      <c r="AL144" s="40">
        <v>0</v>
      </c>
      <c r="AM144" s="40" t="s">
        <v>466</v>
      </c>
      <c r="AN144" s="40" t="s">
        <v>466</v>
      </c>
    </row>
    <row r="145" spans="1:40" x14ac:dyDescent="0.25">
      <c r="A145" s="1">
        <v>3</v>
      </c>
      <c r="B145" s="1" t="s">
        <v>283</v>
      </c>
      <c r="C145" s="1">
        <v>55</v>
      </c>
      <c r="D145" s="1"/>
      <c r="E145" s="23">
        <v>0</v>
      </c>
      <c r="F145" s="23"/>
      <c r="G145">
        <v>2</v>
      </c>
      <c r="H145">
        <v>2</v>
      </c>
      <c r="L145" s="51"/>
      <c r="M145" s="49"/>
      <c r="N145" s="49"/>
      <c r="O145" s="51"/>
      <c r="P145" s="51"/>
      <c r="Q145" s="51"/>
      <c r="R145" s="51"/>
      <c r="S145" s="51"/>
      <c r="V145" s="51"/>
      <c r="W145" s="51"/>
      <c r="X145" s="51"/>
      <c r="Y145" s="51"/>
      <c r="Z145" s="51"/>
      <c r="AC145" s="51"/>
      <c r="AD145" s="51"/>
      <c r="AE145" s="51"/>
      <c r="AF145" s="51"/>
      <c r="AG145" s="51"/>
      <c r="AJ145" s="40"/>
      <c r="AK145" s="40"/>
      <c r="AL145" s="40"/>
      <c r="AM145" s="40"/>
      <c r="AN145" s="40"/>
    </row>
    <row r="146" spans="1:40" x14ac:dyDescent="0.25">
      <c r="A146" s="1">
        <v>3</v>
      </c>
      <c r="B146" s="1" t="s">
        <v>283</v>
      </c>
      <c r="C146" s="1">
        <v>56</v>
      </c>
      <c r="D146" s="1"/>
      <c r="E146" s="23">
        <v>0</v>
      </c>
      <c r="F146" s="23"/>
      <c r="G146">
        <v>2</v>
      </c>
      <c r="H146">
        <v>2</v>
      </c>
      <c r="L146" s="51"/>
      <c r="M146" s="49"/>
      <c r="N146" s="49"/>
      <c r="O146" s="51"/>
      <c r="P146" s="51"/>
      <c r="Q146" s="51"/>
      <c r="R146" s="51"/>
      <c r="S146" s="51"/>
      <c r="V146" s="51"/>
      <c r="W146" s="51"/>
      <c r="X146" s="51"/>
      <c r="Y146" s="51"/>
      <c r="Z146" s="51"/>
      <c r="AC146" s="51"/>
      <c r="AD146" s="51"/>
      <c r="AE146" s="51"/>
      <c r="AF146" s="51"/>
      <c r="AG146" s="51"/>
      <c r="AJ146" s="40"/>
      <c r="AK146" s="40"/>
      <c r="AL146" s="40"/>
      <c r="AM146" s="40"/>
      <c r="AN146" s="40"/>
    </row>
    <row r="147" spans="1:40" s="42" customFormat="1" x14ac:dyDescent="0.25">
      <c r="A147" s="42">
        <v>3</v>
      </c>
      <c r="B147" s="42" t="s">
        <v>283</v>
      </c>
      <c r="C147" s="42">
        <v>57</v>
      </c>
      <c r="D147" s="47"/>
      <c r="E147" s="23">
        <v>1</v>
      </c>
      <c r="F147" s="23">
        <v>1</v>
      </c>
      <c r="G147" s="30">
        <v>3</v>
      </c>
      <c r="H147" s="30">
        <v>0</v>
      </c>
      <c r="I147" s="30">
        <v>7.7</v>
      </c>
      <c r="J147" s="42">
        <v>1</v>
      </c>
      <c r="K147" s="42">
        <v>1</v>
      </c>
      <c r="L147" s="51">
        <v>2.0570000000002864</v>
      </c>
      <c r="M147" s="49">
        <v>0</v>
      </c>
      <c r="N147" s="49">
        <v>1</v>
      </c>
      <c r="O147" s="51">
        <v>3.9429999999997523</v>
      </c>
      <c r="P147" s="51">
        <v>3.9429999999997523</v>
      </c>
      <c r="Q147" s="51">
        <v>3.9429999999997523</v>
      </c>
      <c r="R147" s="51">
        <v>3.9429999999997523</v>
      </c>
      <c r="S147" s="51">
        <v>3.9429999999997523</v>
      </c>
      <c r="T147" s="1">
        <v>1</v>
      </c>
      <c r="U147" s="1">
        <v>1</v>
      </c>
      <c r="V147" s="51">
        <v>2.0570000000002864</v>
      </c>
      <c r="W147" s="51">
        <v>2.0570000000002864</v>
      </c>
      <c r="X147" s="51">
        <v>2.0570000000002864</v>
      </c>
      <c r="Y147" s="51">
        <v>2.0570000000002864</v>
      </c>
      <c r="Z147" s="51" t="s">
        <v>466</v>
      </c>
      <c r="AA147" s="1">
        <v>0</v>
      </c>
      <c r="AB147" s="1">
        <v>0</v>
      </c>
      <c r="AC147" s="51">
        <v>0</v>
      </c>
      <c r="AD147" s="51" t="s">
        <v>466</v>
      </c>
      <c r="AE147" s="51">
        <v>0</v>
      </c>
      <c r="AF147" s="51" t="s">
        <v>466</v>
      </c>
      <c r="AG147" s="51" t="s">
        <v>466</v>
      </c>
      <c r="AH147" s="1">
        <v>0</v>
      </c>
      <c r="AI147" s="1">
        <v>0</v>
      </c>
      <c r="AJ147" s="40">
        <v>0</v>
      </c>
      <c r="AK147" s="40" t="s">
        <v>466</v>
      </c>
      <c r="AL147" s="40">
        <v>0</v>
      </c>
      <c r="AM147" s="40" t="s">
        <v>466</v>
      </c>
      <c r="AN147" s="40" t="s">
        <v>466</v>
      </c>
    </row>
    <row r="148" spans="1:40" x14ac:dyDescent="0.25">
      <c r="A148" s="1">
        <v>3</v>
      </c>
      <c r="B148" s="1" t="s">
        <v>283</v>
      </c>
      <c r="C148" s="1">
        <v>58</v>
      </c>
      <c r="D148" s="1"/>
      <c r="E148" s="23">
        <v>1</v>
      </c>
      <c r="F148" s="23">
        <v>1</v>
      </c>
      <c r="G148">
        <v>3</v>
      </c>
      <c r="H148">
        <v>0</v>
      </c>
      <c r="I148">
        <v>9</v>
      </c>
      <c r="J148" s="1">
        <v>1</v>
      </c>
      <c r="K148" s="1">
        <v>1</v>
      </c>
      <c r="L148" s="51">
        <v>4.1139999999999732</v>
      </c>
      <c r="M148" s="49">
        <v>0</v>
      </c>
      <c r="N148" s="49">
        <v>1</v>
      </c>
      <c r="O148" s="51">
        <v>1.8859999999997656</v>
      </c>
      <c r="P148" s="51">
        <v>1.8859999999997656</v>
      </c>
      <c r="Q148" s="51">
        <v>1.8859999999997656</v>
      </c>
      <c r="R148" s="51">
        <v>1.8859999999997656</v>
      </c>
      <c r="S148" s="51">
        <v>1.8859999999997656</v>
      </c>
      <c r="T148" s="1">
        <v>0</v>
      </c>
      <c r="U148" s="1">
        <v>0</v>
      </c>
      <c r="V148" s="51">
        <v>0</v>
      </c>
      <c r="W148" s="51" t="s">
        <v>466</v>
      </c>
      <c r="X148" s="51">
        <v>0</v>
      </c>
      <c r="Y148" s="51" t="s">
        <v>466</v>
      </c>
      <c r="Z148" s="51" t="s">
        <v>466</v>
      </c>
      <c r="AA148" s="1">
        <v>1</v>
      </c>
      <c r="AB148" s="1">
        <v>1</v>
      </c>
      <c r="AC148" s="51">
        <v>4.1139999999999732</v>
      </c>
      <c r="AD148" s="51">
        <v>4.1139999999999732</v>
      </c>
      <c r="AE148" s="51">
        <v>4.1139999999999732</v>
      </c>
      <c r="AF148" s="51">
        <v>4.1139999999999732</v>
      </c>
      <c r="AG148" s="51" t="s">
        <v>466</v>
      </c>
      <c r="AH148" s="1">
        <v>0</v>
      </c>
      <c r="AI148" s="1">
        <v>0</v>
      </c>
      <c r="AJ148" s="40">
        <v>0</v>
      </c>
      <c r="AK148" s="40" t="s">
        <v>466</v>
      </c>
      <c r="AL148" s="40">
        <v>0</v>
      </c>
      <c r="AM148" s="40" t="s">
        <v>466</v>
      </c>
      <c r="AN148" s="40" t="s">
        <v>466</v>
      </c>
    </row>
    <row r="149" spans="1:40" x14ac:dyDescent="0.25">
      <c r="A149" s="1">
        <v>3</v>
      </c>
      <c r="B149" s="1" t="s">
        <v>283</v>
      </c>
      <c r="C149" s="1">
        <v>59</v>
      </c>
      <c r="D149" s="1"/>
      <c r="E149" s="23">
        <v>0</v>
      </c>
      <c r="F149" s="23"/>
      <c r="G149">
        <v>2</v>
      </c>
      <c r="H149">
        <v>2</v>
      </c>
      <c r="L149" s="51"/>
      <c r="M149" s="49"/>
      <c r="N149" s="49"/>
      <c r="O149" s="51"/>
      <c r="P149" s="51"/>
      <c r="Q149" s="51"/>
      <c r="R149" s="51"/>
      <c r="S149" s="51"/>
      <c r="V149" s="51"/>
      <c r="W149" s="51"/>
      <c r="X149" s="51"/>
      <c r="Y149" s="51"/>
      <c r="Z149" s="51"/>
      <c r="AC149" s="51"/>
      <c r="AD149" s="51"/>
      <c r="AE149" s="51"/>
      <c r="AF149" s="51"/>
      <c r="AG149" s="51"/>
      <c r="AJ149" s="40"/>
      <c r="AK149" s="40"/>
      <c r="AL149" s="40"/>
      <c r="AM149" s="40"/>
      <c r="AN149" s="40"/>
    </row>
    <row r="150" spans="1:40" x14ac:dyDescent="0.25">
      <c r="A150" s="1">
        <v>3</v>
      </c>
      <c r="B150" s="1" t="s">
        <v>283</v>
      </c>
      <c r="C150" s="1">
        <v>60</v>
      </c>
      <c r="D150" s="1"/>
      <c r="E150" s="23">
        <v>1</v>
      </c>
      <c r="F150" s="23">
        <v>1</v>
      </c>
      <c r="G150">
        <v>3</v>
      </c>
      <c r="H150">
        <v>0</v>
      </c>
      <c r="I150">
        <v>7.1</v>
      </c>
      <c r="J150" s="1">
        <v>1</v>
      </c>
      <c r="K150" s="1">
        <v>1</v>
      </c>
      <c r="L150" s="51">
        <v>2.4309999999997389</v>
      </c>
      <c r="M150" s="49">
        <v>0</v>
      </c>
      <c r="N150" s="49">
        <v>1</v>
      </c>
      <c r="O150" s="51">
        <v>3.569</v>
      </c>
      <c r="P150" s="51">
        <v>3.569</v>
      </c>
      <c r="Q150" s="51">
        <v>3.569</v>
      </c>
      <c r="R150" s="51">
        <v>3.569</v>
      </c>
      <c r="S150" s="51">
        <v>3.569</v>
      </c>
      <c r="T150" s="1">
        <v>1</v>
      </c>
      <c r="U150" s="1">
        <v>1</v>
      </c>
      <c r="V150" s="51">
        <v>2.4309999999997389</v>
      </c>
      <c r="W150" s="51">
        <v>2.4309999999997389</v>
      </c>
      <c r="X150" s="51">
        <v>2.4309999999997389</v>
      </c>
      <c r="Y150" s="51">
        <v>2.4309999999997389</v>
      </c>
      <c r="Z150" s="51" t="s">
        <v>466</v>
      </c>
      <c r="AA150" s="1">
        <v>0</v>
      </c>
      <c r="AB150" s="1">
        <v>0</v>
      </c>
      <c r="AC150" s="51">
        <v>0</v>
      </c>
      <c r="AD150" s="51" t="s">
        <v>466</v>
      </c>
      <c r="AE150" s="51">
        <v>0</v>
      </c>
      <c r="AF150" s="51" t="s">
        <v>466</v>
      </c>
      <c r="AG150" s="51" t="s">
        <v>466</v>
      </c>
      <c r="AH150" s="1">
        <v>0</v>
      </c>
      <c r="AI150" s="1">
        <v>0</v>
      </c>
      <c r="AJ150" s="40">
        <v>0</v>
      </c>
      <c r="AK150" s="40" t="s">
        <v>466</v>
      </c>
      <c r="AL150" s="40">
        <v>0</v>
      </c>
      <c r="AM150" s="40" t="s">
        <v>466</v>
      </c>
      <c r="AN150" s="40" t="s">
        <v>466</v>
      </c>
    </row>
    <row r="151" spans="1:40" x14ac:dyDescent="0.25">
      <c r="A151" s="1">
        <v>3</v>
      </c>
      <c r="B151" s="1" t="s">
        <v>283</v>
      </c>
      <c r="C151" s="1">
        <v>61</v>
      </c>
      <c r="D151" s="5"/>
      <c r="E151" s="23">
        <v>1</v>
      </c>
      <c r="F151" s="23">
        <v>0</v>
      </c>
      <c r="G151">
        <v>3</v>
      </c>
      <c r="H151">
        <v>0</v>
      </c>
      <c r="I151">
        <v>4.2</v>
      </c>
      <c r="J151" s="1">
        <v>0</v>
      </c>
      <c r="K151" s="1">
        <v>2</v>
      </c>
      <c r="L151" s="51" t="s">
        <v>466</v>
      </c>
      <c r="M151" s="49">
        <v>1</v>
      </c>
      <c r="N151" s="49">
        <v>2</v>
      </c>
      <c r="O151" s="51">
        <v>3.2649999999998069</v>
      </c>
      <c r="P151" s="51">
        <v>1.6324999999999035</v>
      </c>
      <c r="Q151" s="51">
        <v>3.2130000000000658</v>
      </c>
      <c r="R151" s="51">
        <v>3.2130000000000658</v>
      </c>
      <c r="S151" s="51">
        <v>5.1999999999741142E-2</v>
      </c>
      <c r="T151" s="1">
        <v>0</v>
      </c>
      <c r="U151" s="1">
        <v>0</v>
      </c>
      <c r="V151" s="51">
        <v>0</v>
      </c>
      <c r="W151" s="51" t="s">
        <v>466</v>
      </c>
      <c r="X151" s="51">
        <v>0</v>
      </c>
      <c r="Y151" s="51" t="s">
        <v>466</v>
      </c>
      <c r="Z151" s="51" t="s">
        <v>466</v>
      </c>
      <c r="AA151" s="1">
        <v>0</v>
      </c>
      <c r="AB151" s="1">
        <v>0</v>
      </c>
      <c r="AC151" s="51">
        <v>0</v>
      </c>
      <c r="AD151" s="51" t="s">
        <v>466</v>
      </c>
      <c r="AE151" s="51">
        <v>0</v>
      </c>
      <c r="AF151" s="51" t="s">
        <v>466</v>
      </c>
      <c r="AG151" s="51" t="s">
        <v>466</v>
      </c>
      <c r="AH151" s="1">
        <v>0</v>
      </c>
      <c r="AI151" s="1">
        <v>1</v>
      </c>
      <c r="AJ151" s="40">
        <v>0.93500000000013017</v>
      </c>
      <c r="AK151" s="40">
        <v>0.93500000000013017</v>
      </c>
      <c r="AL151" s="40">
        <v>0.93500000000013017</v>
      </c>
      <c r="AM151" s="40">
        <v>0.93500000000013017</v>
      </c>
      <c r="AN151" s="40">
        <v>0.93500000000013017</v>
      </c>
    </row>
    <row r="152" spans="1:40" x14ac:dyDescent="0.25">
      <c r="A152" s="1">
        <v>3</v>
      </c>
      <c r="B152" s="1" t="s">
        <v>283</v>
      </c>
      <c r="C152" s="1">
        <v>62</v>
      </c>
      <c r="D152" s="5"/>
      <c r="E152" s="23">
        <v>1</v>
      </c>
      <c r="F152" s="23">
        <v>1</v>
      </c>
      <c r="G152">
        <v>3</v>
      </c>
      <c r="H152">
        <v>0</v>
      </c>
      <c r="I152">
        <v>9.6</v>
      </c>
      <c r="K152" s="1">
        <v>3</v>
      </c>
      <c r="L152" s="51" t="s">
        <v>466</v>
      </c>
      <c r="M152" s="49">
        <v>0</v>
      </c>
      <c r="N152" s="49">
        <v>0</v>
      </c>
      <c r="O152" s="51">
        <v>0</v>
      </c>
      <c r="P152" s="51" t="s">
        <v>466</v>
      </c>
      <c r="Q152" s="51">
        <v>0</v>
      </c>
      <c r="R152" s="51" t="s">
        <v>466</v>
      </c>
      <c r="S152" s="51" t="s">
        <v>466</v>
      </c>
      <c r="T152" s="1">
        <v>1</v>
      </c>
      <c r="U152" s="1">
        <v>2</v>
      </c>
      <c r="V152" s="51">
        <v>0.51000000000004375</v>
      </c>
      <c r="W152" s="51">
        <v>0.25500000000002188</v>
      </c>
      <c r="X152" s="51">
        <v>0.32300000000001772</v>
      </c>
      <c r="Y152" s="51">
        <v>0.18700000000002603</v>
      </c>
      <c r="Z152" s="51">
        <v>0.32300000000001772</v>
      </c>
      <c r="AA152" s="1">
        <v>0</v>
      </c>
      <c r="AB152" s="1">
        <v>2</v>
      </c>
      <c r="AC152" s="51">
        <v>5.4899999999999949</v>
      </c>
      <c r="AD152" s="51">
        <v>2.7449999999999974</v>
      </c>
      <c r="AE152" s="51">
        <v>5.2530000000002408</v>
      </c>
      <c r="AF152" s="51">
        <v>5.2530000000002408</v>
      </c>
      <c r="AG152" s="51">
        <v>5.2530000000002408</v>
      </c>
      <c r="AH152" s="1">
        <v>0</v>
      </c>
      <c r="AI152" s="1">
        <v>0</v>
      </c>
      <c r="AJ152" s="40">
        <v>0</v>
      </c>
      <c r="AK152" s="40" t="s">
        <v>466</v>
      </c>
      <c r="AL152" s="40">
        <v>0</v>
      </c>
      <c r="AM152" s="40" t="s">
        <v>466</v>
      </c>
      <c r="AN152" s="40" t="s">
        <v>466</v>
      </c>
    </row>
    <row r="153" spans="1:40" x14ac:dyDescent="0.25">
      <c r="A153" s="1">
        <v>3</v>
      </c>
      <c r="B153" s="1" t="s">
        <v>283</v>
      </c>
      <c r="C153" s="1">
        <v>63</v>
      </c>
      <c r="D153" s="5"/>
      <c r="E153" s="23">
        <v>1</v>
      </c>
      <c r="F153" s="23">
        <v>1</v>
      </c>
      <c r="G153">
        <v>3</v>
      </c>
      <c r="H153">
        <v>0</v>
      </c>
      <c r="I153">
        <v>14</v>
      </c>
      <c r="K153" s="1">
        <v>0</v>
      </c>
      <c r="L153" s="51" t="s">
        <v>466</v>
      </c>
      <c r="M153" s="49">
        <v>0</v>
      </c>
      <c r="N153" s="49">
        <v>0</v>
      </c>
      <c r="O153" s="51">
        <v>0</v>
      </c>
      <c r="P153" s="51" t="s">
        <v>466</v>
      </c>
      <c r="Q153" s="51">
        <v>0</v>
      </c>
      <c r="R153" s="51" t="s">
        <v>466</v>
      </c>
      <c r="S153" s="51" t="s">
        <v>466</v>
      </c>
      <c r="T153" s="1">
        <v>0</v>
      </c>
      <c r="U153" s="1">
        <v>0</v>
      </c>
      <c r="V153" s="51">
        <v>0</v>
      </c>
      <c r="W153" s="51" t="s">
        <v>466</v>
      </c>
      <c r="X153" s="51">
        <v>0</v>
      </c>
      <c r="Y153" s="51" t="s">
        <v>466</v>
      </c>
      <c r="Z153" s="51" t="s">
        <v>466</v>
      </c>
      <c r="AA153" s="1">
        <v>1</v>
      </c>
      <c r="AB153" s="1">
        <v>1</v>
      </c>
      <c r="AC153" s="51">
        <v>6.0000000000000391</v>
      </c>
      <c r="AD153" s="51">
        <v>6.0000000000000391</v>
      </c>
      <c r="AE153" s="51">
        <v>6.0000000000000391</v>
      </c>
      <c r="AF153" s="51">
        <v>6.0000000000000391</v>
      </c>
      <c r="AG153" s="51" t="s">
        <v>466</v>
      </c>
      <c r="AH153" s="1">
        <v>0</v>
      </c>
      <c r="AI153" s="1">
        <v>0</v>
      </c>
      <c r="AJ153" s="40">
        <v>0</v>
      </c>
      <c r="AK153" s="40" t="s">
        <v>466</v>
      </c>
      <c r="AL153" s="40">
        <v>0</v>
      </c>
      <c r="AM153" s="40" t="s">
        <v>466</v>
      </c>
      <c r="AN153" s="40" t="s">
        <v>466</v>
      </c>
    </row>
    <row r="154" spans="1:40" x14ac:dyDescent="0.25">
      <c r="A154" s="1">
        <v>3</v>
      </c>
      <c r="B154" s="1" t="s">
        <v>283</v>
      </c>
      <c r="C154" s="1">
        <v>64</v>
      </c>
      <c r="D154" s="1"/>
      <c r="E154" s="23">
        <v>1</v>
      </c>
      <c r="F154" s="23">
        <v>1</v>
      </c>
      <c r="G154">
        <v>3</v>
      </c>
      <c r="H154">
        <v>0</v>
      </c>
      <c r="I154">
        <v>7.6</v>
      </c>
      <c r="J154" s="1">
        <v>1</v>
      </c>
      <c r="K154" s="1">
        <v>1</v>
      </c>
      <c r="L154" s="51">
        <v>2.227000000000201</v>
      </c>
      <c r="M154" s="49">
        <v>0</v>
      </c>
      <c r="N154" s="49">
        <v>1</v>
      </c>
      <c r="O154" s="51">
        <v>3.7729999999998376</v>
      </c>
      <c r="P154" s="51">
        <v>3.7729999999998376</v>
      </c>
      <c r="Q154" s="51">
        <v>3.7729999999998376</v>
      </c>
      <c r="R154" s="51">
        <v>3.7729999999998376</v>
      </c>
      <c r="S154" s="51">
        <v>3.7729999999998376</v>
      </c>
      <c r="T154" s="1">
        <v>0</v>
      </c>
      <c r="U154" s="1">
        <v>0</v>
      </c>
      <c r="V154" s="51">
        <v>0</v>
      </c>
      <c r="W154" s="51" t="s">
        <v>466</v>
      </c>
      <c r="X154" s="51">
        <v>0</v>
      </c>
      <c r="Y154" s="51" t="s">
        <v>466</v>
      </c>
      <c r="Z154" s="51" t="s">
        <v>466</v>
      </c>
      <c r="AA154" s="1">
        <v>1</v>
      </c>
      <c r="AB154" s="1">
        <v>1</v>
      </c>
      <c r="AC154" s="51">
        <v>2.227000000000201</v>
      </c>
      <c r="AD154" s="51">
        <v>2.227000000000201</v>
      </c>
      <c r="AE154" s="51">
        <v>2.227000000000201</v>
      </c>
      <c r="AF154" s="51">
        <v>2.227000000000201</v>
      </c>
      <c r="AG154" s="51" t="s">
        <v>466</v>
      </c>
      <c r="AH154" s="1">
        <v>0</v>
      </c>
      <c r="AI154" s="1">
        <v>0</v>
      </c>
      <c r="AJ154" s="40">
        <v>0</v>
      </c>
      <c r="AK154" s="40" t="s">
        <v>466</v>
      </c>
      <c r="AL154" s="40">
        <v>0</v>
      </c>
      <c r="AM154" s="40" t="s">
        <v>466</v>
      </c>
      <c r="AN154" s="40" t="s">
        <v>466</v>
      </c>
    </row>
    <row r="155" spans="1:40" x14ac:dyDescent="0.25">
      <c r="A155" s="1">
        <v>3</v>
      </c>
      <c r="B155" s="1" t="s">
        <v>283</v>
      </c>
      <c r="C155" s="1">
        <v>65</v>
      </c>
      <c r="D155" s="1"/>
      <c r="E155" s="23">
        <v>1</v>
      </c>
      <c r="F155" s="23">
        <v>1</v>
      </c>
      <c r="G155">
        <v>3</v>
      </c>
      <c r="H155">
        <v>0</v>
      </c>
      <c r="I155">
        <v>14.3</v>
      </c>
      <c r="K155" s="1">
        <v>0</v>
      </c>
      <c r="L155" s="51" t="s">
        <v>466</v>
      </c>
      <c r="M155" s="49">
        <v>0</v>
      </c>
      <c r="N155" s="49">
        <v>0</v>
      </c>
      <c r="O155" s="51">
        <v>0</v>
      </c>
      <c r="P155" s="51" t="s">
        <v>466</v>
      </c>
      <c r="Q155" s="51">
        <v>0</v>
      </c>
      <c r="R155" s="51" t="s">
        <v>466</v>
      </c>
      <c r="S155" s="51" t="s">
        <v>466</v>
      </c>
      <c r="T155" s="1">
        <v>0</v>
      </c>
      <c r="U155" s="1">
        <v>0</v>
      </c>
      <c r="V155" s="51">
        <v>0</v>
      </c>
      <c r="W155" s="51" t="s">
        <v>466</v>
      </c>
      <c r="X155" s="51">
        <v>0</v>
      </c>
      <c r="Y155" s="51" t="s">
        <v>466</v>
      </c>
      <c r="Z155" s="51" t="s">
        <v>466</v>
      </c>
      <c r="AA155" s="1">
        <v>1</v>
      </c>
      <c r="AB155" s="1">
        <v>1</v>
      </c>
      <c r="AC155" s="51">
        <v>6.0000000000000391</v>
      </c>
      <c r="AD155" s="51">
        <v>6.0000000000000391</v>
      </c>
      <c r="AE155" s="51">
        <v>6.0000000000000391</v>
      </c>
      <c r="AF155" s="51">
        <v>6.0000000000000391</v>
      </c>
      <c r="AG155" s="51" t="s">
        <v>466</v>
      </c>
      <c r="AH155" s="1">
        <v>0</v>
      </c>
      <c r="AI155" s="1">
        <v>0</v>
      </c>
      <c r="AJ155" s="40">
        <v>0</v>
      </c>
      <c r="AK155" s="40" t="s">
        <v>466</v>
      </c>
      <c r="AL155" s="40">
        <v>0</v>
      </c>
      <c r="AM155" s="40" t="s">
        <v>466</v>
      </c>
      <c r="AN155" s="40" t="s">
        <v>466</v>
      </c>
    </row>
    <row r="156" spans="1:40" x14ac:dyDescent="0.25">
      <c r="A156" s="1">
        <v>3</v>
      </c>
      <c r="B156" s="1" t="s">
        <v>283</v>
      </c>
      <c r="C156" s="1">
        <v>66</v>
      </c>
      <c r="D156" s="1"/>
      <c r="E156" s="23">
        <v>1</v>
      </c>
      <c r="F156" s="23">
        <v>1</v>
      </c>
      <c r="G156">
        <v>3</v>
      </c>
      <c r="H156">
        <v>0</v>
      </c>
      <c r="I156">
        <v>6.9</v>
      </c>
      <c r="K156" s="1">
        <v>0</v>
      </c>
      <c r="L156" s="51">
        <v>3.5529999999999702</v>
      </c>
      <c r="M156" s="49">
        <v>0</v>
      </c>
      <c r="N156" s="49">
        <v>0</v>
      </c>
      <c r="O156" s="51">
        <v>0</v>
      </c>
      <c r="P156" s="51" t="s">
        <v>466</v>
      </c>
      <c r="Q156" s="51">
        <v>0</v>
      </c>
      <c r="R156" s="51" t="s">
        <v>466</v>
      </c>
      <c r="S156" s="51" t="s">
        <v>466</v>
      </c>
      <c r="T156" s="1">
        <v>0</v>
      </c>
      <c r="U156" s="1">
        <v>0</v>
      </c>
      <c r="V156" s="51">
        <v>0</v>
      </c>
      <c r="W156" s="51" t="s">
        <v>466</v>
      </c>
      <c r="X156" s="51">
        <v>0</v>
      </c>
      <c r="Y156" s="51" t="s">
        <v>466</v>
      </c>
      <c r="Z156" s="51" t="s">
        <v>466</v>
      </c>
      <c r="AA156" s="1">
        <v>1</v>
      </c>
      <c r="AB156" s="1">
        <v>1</v>
      </c>
      <c r="AC156" s="51">
        <v>5.9999999999999636</v>
      </c>
      <c r="AD156" s="51">
        <v>5.9999999999999636</v>
      </c>
      <c r="AE156" s="51">
        <v>5.9999999999999636</v>
      </c>
      <c r="AF156" s="51">
        <v>5.9999999999999636</v>
      </c>
      <c r="AG156" s="51" t="s">
        <v>466</v>
      </c>
      <c r="AH156" s="1">
        <v>0</v>
      </c>
      <c r="AI156" s="1">
        <v>0</v>
      </c>
      <c r="AJ156" s="40">
        <v>0</v>
      </c>
      <c r="AK156" s="40" t="s">
        <v>466</v>
      </c>
      <c r="AL156" s="40">
        <v>0</v>
      </c>
      <c r="AM156" s="40" t="s">
        <v>466</v>
      </c>
      <c r="AN156" s="40" t="s">
        <v>466</v>
      </c>
    </row>
    <row r="157" spans="1:40" x14ac:dyDescent="0.25">
      <c r="A157" s="1">
        <v>3</v>
      </c>
      <c r="B157" s="1" t="s">
        <v>283</v>
      </c>
      <c r="C157" s="1">
        <v>67</v>
      </c>
      <c r="D157" s="1"/>
      <c r="E157" s="23">
        <v>1</v>
      </c>
      <c r="F157" s="23">
        <v>1</v>
      </c>
      <c r="G157">
        <v>3</v>
      </c>
      <c r="H157">
        <v>0</v>
      </c>
      <c r="I157">
        <v>11.5</v>
      </c>
      <c r="K157" s="1">
        <v>0</v>
      </c>
      <c r="L157" s="51" t="s">
        <v>466</v>
      </c>
      <c r="M157" s="49">
        <v>0</v>
      </c>
      <c r="N157" s="49">
        <v>0</v>
      </c>
      <c r="O157" s="51">
        <v>0</v>
      </c>
      <c r="P157" s="51" t="s">
        <v>466</v>
      </c>
      <c r="Q157" s="51">
        <v>0</v>
      </c>
      <c r="R157" s="51" t="s">
        <v>466</v>
      </c>
      <c r="S157" s="51" t="s">
        <v>466</v>
      </c>
      <c r="T157" s="1">
        <v>0</v>
      </c>
      <c r="U157" s="1">
        <v>0</v>
      </c>
      <c r="V157" s="51">
        <v>0</v>
      </c>
      <c r="W157" s="51" t="s">
        <v>466</v>
      </c>
      <c r="X157" s="51">
        <v>0</v>
      </c>
      <c r="Y157" s="51" t="s">
        <v>466</v>
      </c>
      <c r="Z157" s="51" t="s">
        <v>466</v>
      </c>
      <c r="AA157" s="1">
        <v>1</v>
      </c>
      <c r="AB157" s="1">
        <v>1</v>
      </c>
      <c r="AC157" s="51">
        <v>5.9999999999997389</v>
      </c>
      <c r="AD157" s="51">
        <v>5.9999999999997389</v>
      </c>
      <c r="AE157" s="51">
        <v>5.9999999999997389</v>
      </c>
      <c r="AF157" s="51">
        <v>5.9999999999997389</v>
      </c>
      <c r="AG157" s="51" t="s">
        <v>466</v>
      </c>
      <c r="AH157" s="1">
        <v>0</v>
      </c>
      <c r="AI157" s="1">
        <v>0</v>
      </c>
      <c r="AJ157" s="40">
        <v>0</v>
      </c>
      <c r="AK157" s="40" t="s">
        <v>466</v>
      </c>
      <c r="AL157" s="40">
        <v>0</v>
      </c>
      <c r="AM157" s="40" t="s">
        <v>466</v>
      </c>
      <c r="AN157" s="40" t="s">
        <v>466</v>
      </c>
    </row>
    <row r="158" spans="1:40" x14ac:dyDescent="0.25">
      <c r="A158" s="1">
        <v>3</v>
      </c>
      <c r="B158" s="1" t="s">
        <v>283</v>
      </c>
      <c r="C158" s="1">
        <v>68</v>
      </c>
      <c r="D158" s="1"/>
      <c r="E158" s="23">
        <v>0</v>
      </c>
      <c r="F158" s="23"/>
      <c r="G158">
        <v>2</v>
      </c>
      <c r="H158">
        <v>2</v>
      </c>
      <c r="L158" s="51"/>
      <c r="M158" s="49"/>
      <c r="N158" s="49"/>
      <c r="O158" s="51"/>
      <c r="P158" s="51"/>
      <c r="Q158" s="51"/>
      <c r="R158" s="51"/>
      <c r="S158" s="51"/>
      <c r="V158" s="51"/>
      <c r="W158" s="51"/>
      <c r="X158" s="51"/>
      <c r="Y158" s="51"/>
      <c r="Z158" s="51"/>
      <c r="AC158" s="51"/>
      <c r="AD158" s="51"/>
      <c r="AE158" s="51"/>
      <c r="AF158" s="51"/>
      <c r="AG158" s="51"/>
      <c r="AJ158" s="40"/>
      <c r="AK158" s="40"/>
      <c r="AL158" s="40"/>
      <c r="AM158" s="40"/>
      <c r="AN158" s="40"/>
    </row>
    <row r="159" spans="1:40" x14ac:dyDescent="0.25">
      <c r="A159" s="1">
        <v>3</v>
      </c>
      <c r="B159" s="1" t="s">
        <v>283</v>
      </c>
      <c r="C159" s="1">
        <v>69</v>
      </c>
      <c r="D159" s="1"/>
      <c r="E159" s="23">
        <v>1</v>
      </c>
      <c r="F159" s="23">
        <v>1</v>
      </c>
      <c r="G159">
        <v>3</v>
      </c>
      <c r="H159">
        <v>0</v>
      </c>
      <c r="I159">
        <v>6.7</v>
      </c>
      <c r="J159" s="1">
        <v>2</v>
      </c>
      <c r="K159" s="1">
        <v>3</v>
      </c>
      <c r="L159" s="51">
        <v>2.1080000000003207</v>
      </c>
      <c r="M159" s="49">
        <v>0</v>
      </c>
      <c r="N159" s="49">
        <v>1</v>
      </c>
      <c r="O159" s="51">
        <v>3.6890000000001866</v>
      </c>
      <c r="P159" s="51">
        <v>3.6890000000001866</v>
      </c>
      <c r="Q159" s="51">
        <v>3.6890000000001866</v>
      </c>
      <c r="R159" s="51">
        <v>3.6890000000001866</v>
      </c>
      <c r="S159" s="51">
        <v>3.6890000000001866</v>
      </c>
      <c r="T159" s="1">
        <v>1</v>
      </c>
      <c r="U159" s="1">
        <v>1</v>
      </c>
      <c r="V159" s="51">
        <v>0.93500000000072969</v>
      </c>
      <c r="W159" s="51">
        <v>0.93500000000072969</v>
      </c>
      <c r="X159" s="51">
        <v>0.93500000000072969</v>
      </c>
      <c r="Y159" s="51">
        <v>0.93500000000072969</v>
      </c>
      <c r="Z159" s="51" t="s">
        <v>466</v>
      </c>
      <c r="AA159" s="1">
        <v>0</v>
      </c>
      <c r="AB159" s="1">
        <v>1</v>
      </c>
      <c r="AC159" s="51">
        <v>1.172999999999591</v>
      </c>
      <c r="AD159" s="51">
        <v>1.172999999999591</v>
      </c>
      <c r="AE159" s="51">
        <v>1.172999999999591</v>
      </c>
      <c r="AF159" s="51">
        <v>1.172999999999591</v>
      </c>
      <c r="AG159" s="51">
        <v>1.172999999999591</v>
      </c>
      <c r="AH159" s="1">
        <v>0</v>
      </c>
      <c r="AI159" s="1">
        <v>1</v>
      </c>
      <c r="AJ159" s="40">
        <v>0.20299999999953133</v>
      </c>
      <c r="AK159" s="40">
        <v>0.20299999999953133</v>
      </c>
      <c r="AL159" s="40">
        <v>0.20299999999953133</v>
      </c>
      <c r="AM159" s="40">
        <v>0.20299999999953133</v>
      </c>
      <c r="AN159" s="40">
        <v>0.20299999999953133</v>
      </c>
    </row>
    <row r="160" spans="1:40" x14ac:dyDescent="0.25">
      <c r="A160" s="1">
        <v>3</v>
      </c>
      <c r="B160" s="1" t="s">
        <v>283</v>
      </c>
      <c r="C160" s="1">
        <v>70</v>
      </c>
      <c r="D160" s="5"/>
      <c r="E160" s="23">
        <v>1</v>
      </c>
      <c r="F160" s="23">
        <v>1</v>
      </c>
      <c r="G160">
        <v>3</v>
      </c>
      <c r="H160">
        <v>0</v>
      </c>
      <c r="I160">
        <v>12</v>
      </c>
      <c r="K160" s="1">
        <v>0</v>
      </c>
      <c r="L160" s="51" t="s">
        <v>466</v>
      </c>
      <c r="M160" s="49">
        <v>0</v>
      </c>
      <c r="N160" s="49">
        <v>0</v>
      </c>
      <c r="O160" s="51">
        <v>0</v>
      </c>
      <c r="P160" s="51" t="s">
        <v>466</v>
      </c>
      <c r="Q160" s="51">
        <v>0</v>
      </c>
      <c r="R160" s="51" t="s">
        <v>466</v>
      </c>
      <c r="S160" s="51" t="s">
        <v>466</v>
      </c>
      <c r="T160" s="1">
        <v>0</v>
      </c>
      <c r="U160" s="1">
        <v>0</v>
      </c>
      <c r="V160" s="51">
        <v>0</v>
      </c>
      <c r="W160" s="51" t="s">
        <v>466</v>
      </c>
      <c r="X160" s="51">
        <v>0</v>
      </c>
      <c r="Y160" s="51" t="s">
        <v>466</v>
      </c>
      <c r="Z160" s="51" t="s">
        <v>466</v>
      </c>
      <c r="AA160" s="1">
        <v>1</v>
      </c>
      <c r="AB160" s="1">
        <v>1</v>
      </c>
      <c r="AC160" s="51">
        <v>6.0000000000000391</v>
      </c>
      <c r="AD160" s="51">
        <v>6.0000000000000391</v>
      </c>
      <c r="AE160" s="51">
        <v>6.0000000000000391</v>
      </c>
      <c r="AF160" s="51">
        <v>6.0000000000000391</v>
      </c>
      <c r="AG160" s="51" t="s">
        <v>466</v>
      </c>
      <c r="AH160" s="1">
        <v>0</v>
      </c>
      <c r="AI160" s="1">
        <v>0</v>
      </c>
      <c r="AJ160" s="40">
        <v>0</v>
      </c>
      <c r="AK160" s="40" t="s">
        <v>466</v>
      </c>
      <c r="AL160" s="40">
        <v>0</v>
      </c>
      <c r="AM160" s="40" t="s">
        <v>466</v>
      </c>
      <c r="AN160" s="40" t="s">
        <v>466</v>
      </c>
    </row>
    <row r="161" spans="1:40" x14ac:dyDescent="0.25">
      <c r="A161" s="1">
        <v>3</v>
      </c>
      <c r="B161" s="1" t="s">
        <v>283</v>
      </c>
      <c r="C161" s="1">
        <v>71</v>
      </c>
      <c r="D161" s="1"/>
      <c r="E161" s="23">
        <v>1</v>
      </c>
      <c r="F161" s="23">
        <v>0</v>
      </c>
      <c r="G161">
        <v>3</v>
      </c>
      <c r="H161">
        <v>0</v>
      </c>
      <c r="I161">
        <v>2.7</v>
      </c>
      <c r="J161" s="1">
        <v>1</v>
      </c>
      <c r="K161" s="1">
        <v>5</v>
      </c>
      <c r="L161" s="51">
        <v>0.54700000000028615</v>
      </c>
      <c r="M161" s="49">
        <v>0</v>
      </c>
      <c r="N161" s="49">
        <v>3</v>
      </c>
      <c r="O161" s="51">
        <v>1.5979999999993777</v>
      </c>
      <c r="P161" s="51">
        <v>0.53266666666645923</v>
      </c>
      <c r="Q161" s="51">
        <v>0.93799999999985006</v>
      </c>
      <c r="R161" s="51">
        <v>0.93799999999985006</v>
      </c>
      <c r="S161" s="51">
        <v>0.93799999999985006</v>
      </c>
      <c r="T161" s="1">
        <v>0</v>
      </c>
      <c r="U161" s="1">
        <v>0</v>
      </c>
      <c r="V161" s="51">
        <v>0</v>
      </c>
      <c r="W161" s="51" t="s">
        <v>466</v>
      </c>
      <c r="X161" s="51">
        <v>0</v>
      </c>
      <c r="Y161" s="51" t="s">
        <v>466</v>
      </c>
      <c r="Z161" s="51" t="s">
        <v>466</v>
      </c>
      <c r="AA161" s="1">
        <v>1</v>
      </c>
      <c r="AB161" s="1">
        <v>1</v>
      </c>
      <c r="AC161" s="51">
        <v>0.54700000000028615</v>
      </c>
      <c r="AD161" s="51">
        <v>0.54700000000028615</v>
      </c>
      <c r="AE161" s="51">
        <v>0.54700000000028615</v>
      </c>
      <c r="AF161" s="51">
        <v>0.54700000000028615</v>
      </c>
      <c r="AG161" s="51" t="s">
        <v>466</v>
      </c>
      <c r="AH161" s="1">
        <v>0</v>
      </c>
      <c r="AI161" s="1">
        <v>2</v>
      </c>
      <c r="AJ161" s="40">
        <v>0.55500000000033856</v>
      </c>
      <c r="AK161" s="40">
        <v>0.27750000000016928</v>
      </c>
      <c r="AL161" s="40">
        <v>0.37400000000005207</v>
      </c>
      <c r="AM161" s="40">
        <v>0.18100000000028649</v>
      </c>
      <c r="AN161" s="40">
        <v>0.18100000000028649</v>
      </c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</sheetData>
  <autoFilter ref="A1:AN226" xr:uid="{8D650604-6352-42A8-A164-ED1D497ABDA7}"/>
  <conditionalFormatting sqref="G2:G161">
    <cfRule type="cellIs" dxfId="2" priority="1" operator="notEqual">
      <formula>3</formula>
    </cfRule>
  </conditionalFormatting>
  <conditionalFormatting sqref="A2:XFD161">
    <cfRule type="expression" dxfId="1" priority="31">
      <formula>$D2="kein ET"</formula>
    </cfRule>
    <cfRule type="containsBlanks" dxfId="0" priority="32">
      <formula>LEN(TRIM(A2))=0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53"/>
  <sheetViews>
    <sheetView showGridLines="0" workbookViewId="0">
      <selection activeCell="C1" activeCellId="2" sqref="A1:A1048576 D1:D1048576 C1:C1048576"/>
    </sheetView>
  </sheetViews>
  <sheetFormatPr defaultRowHeight="15" x14ac:dyDescent="0.25"/>
  <cols>
    <col min="1" max="1" width="3.5703125" customWidth="1"/>
    <col min="2" max="2" width="11.42578125" customWidth="1"/>
    <col min="3" max="3" width="12" customWidth="1"/>
    <col min="4" max="4" width="19.28515625" customWidth="1"/>
    <col min="5" max="5" width="17.28515625" customWidth="1"/>
    <col min="6" max="6" width="10.7109375" customWidth="1"/>
    <col min="7" max="15" width="8.85546875" customWidth="1"/>
    <col min="16" max="26" width="9.85546875" customWidth="1"/>
    <col min="27" max="35" width="15.42578125" customWidth="1"/>
    <col min="36" max="46" width="16.42578125" customWidth="1"/>
  </cols>
  <sheetData>
    <row r="1" spans="1:4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</row>
    <row r="2" spans="1:46" x14ac:dyDescent="0.25">
      <c r="A2">
        <v>1</v>
      </c>
      <c r="B2">
        <v>3</v>
      </c>
      <c r="C2">
        <v>0</v>
      </c>
      <c r="D2">
        <v>3</v>
      </c>
      <c r="E2">
        <v>10.816666800000005</v>
      </c>
      <c r="F2">
        <v>16.216666599999879</v>
      </c>
      <c r="G2">
        <v>2</v>
      </c>
      <c r="H2">
        <v>2</v>
      </c>
      <c r="I2">
        <v>2</v>
      </c>
      <c r="J2">
        <v>1</v>
      </c>
      <c r="AA2">
        <v>10.816666800000005</v>
      </c>
      <c r="AB2">
        <v>11.416669599999906</v>
      </c>
      <c r="AC2">
        <v>13.716668399999849</v>
      </c>
      <c r="AD2">
        <v>16.183335599999875</v>
      </c>
    </row>
    <row r="3" spans="1:46" x14ac:dyDescent="0.25">
      <c r="A3">
        <v>2</v>
      </c>
      <c r="B3">
        <v>3</v>
      </c>
      <c r="C3">
        <v>0</v>
      </c>
      <c r="D3">
        <v>3</v>
      </c>
      <c r="E3">
        <v>22.849988000000128</v>
      </c>
      <c r="F3">
        <v>22.916653099999994</v>
      </c>
      <c r="G3">
        <v>3</v>
      </c>
      <c r="AA3">
        <v>22.849988000000128</v>
      </c>
    </row>
    <row r="4" spans="1:46" x14ac:dyDescent="0.25">
      <c r="A4">
        <v>3</v>
      </c>
      <c r="B4">
        <v>3</v>
      </c>
      <c r="C4">
        <v>0</v>
      </c>
      <c r="D4">
        <v>3</v>
      </c>
      <c r="E4">
        <v>9.2500010000001645</v>
      </c>
      <c r="F4">
        <v>10.366665299999994</v>
      </c>
      <c r="G4">
        <v>2</v>
      </c>
      <c r="H4">
        <v>1</v>
      </c>
      <c r="AA4">
        <v>9.2500010000001645</v>
      </c>
      <c r="AB4">
        <v>10.333333500000183</v>
      </c>
    </row>
    <row r="5" spans="1:46" x14ac:dyDescent="0.25">
      <c r="A5">
        <v>4</v>
      </c>
      <c r="B5">
        <v>3</v>
      </c>
      <c r="C5">
        <v>0</v>
      </c>
      <c r="D5">
        <v>3</v>
      </c>
      <c r="E5">
        <v>6.050003000000026</v>
      </c>
      <c r="F5">
        <v>9.9333374999999062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1</v>
      </c>
      <c r="AA5">
        <v>6.050003000000026</v>
      </c>
      <c r="AB5">
        <v>6.5166646999998488</v>
      </c>
      <c r="AC5">
        <v>7.8500087999999524</v>
      </c>
      <c r="AD5">
        <v>8.4000004000000192</v>
      </c>
      <c r="AE5">
        <v>9.066664799999911</v>
      </c>
      <c r="AF5">
        <v>9.3499984999999874</v>
      </c>
      <c r="AG5">
        <v>9.8833333000000572</v>
      </c>
    </row>
    <row r="6" spans="1:46" x14ac:dyDescent="0.25">
      <c r="A6">
        <v>5</v>
      </c>
      <c r="B6">
        <v>3</v>
      </c>
      <c r="C6">
        <v>0</v>
      </c>
      <c r="D6">
        <v>3</v>
      </c>
      <c r="E6">
        <v>4.4166666999999435</v>
      </c>
      <c r="F6">
        <v>9.8500077999997888</v>
      </c>
      <c r="G6">
        <v>2</v>
      </c>
      <c r="H6">
        <v>2</v>
      </c>
      <c r="I6">
        <v>2</v>
      </c>
      <c r="J6">
        <v>2</v>
      </c>
      <c r="K6">
        <v>3</v>
      </c>
      <c r="AA6">
        <v>4.4166666999999435</v>
      </c>
      <c r="AB6">
        <v>4.9166661000000316</v>
      </c>
      <c r="AC6">
        <v>6.2166662999996918</v>
      </c>
      <c r="AD6">
        <v>6.8666665999996477</v>
      </c>
      <c r="AE6">
        <v>9.7999982999996273</v>
      </c>
    </row>
    <row r="7" spans="1:46" x14ac:dyDescent="0.25">
      <c r="A7">
        <v>6</v>
      </c>
      <c r="B7">
        <v>3</v>
      </c>
      <c r="C7">
        <v>0</v>
      </c>
      <c r="D7">
        <v>3</v>
      </c>
      <c r="E7">
        <v>17.199981499999993</v>
      </c>
      <c r="F7">
        <v>18.98331560000009</v>
      </c>
      <c r="G7">
        <v>2</v>
      </c>
      <c r="H7">
        <v>2</v>
      </c>
      <c r="I7">
        <v>1</v>
      </c>
      <c r="AA7">
        <v>17.199981499999993</v>
      </c>
      <c r="AB7">
        <v>17.699982000000077</v>
      </c>
      <c r="AC7">
        <v>18.916648999999975</v>
      </c>
    </row>
    <row r="8" spans="1:46" x14ac:dyDescent="0.25">
      <c r="A8">
        <v>7</v>
      </c>
      <c r="B8">
        <v>3</v>
      </c>
      <c r="C8">
        <v>0</v>
      </c>
      <c r="D8">
        <v>3</v>
      </c>
      <c r="E8">
        <v>17.666666500000051</v>
      </c>
      <c r="F8">
        <v>17.71666730000009</v>
      </c>
      <c r="G8">
        <v>1</v>
      </c>
      <c r="AA8">
        <v>17.666666500000051</v>
      </c>
    </row>
    <row r="9" spans="1:46" x14ac:dyDescent="0.25">
      <c r="A9">
        <v>8</v>
      </c>
      <c r="B9">
        <v>3</v>
      </c>
      <c r="C9">
        <v>0</v>
      </c>
      <c r="D9">
        <v>3</v>
      </c>
      <c r="E9">
        <v>23.883330400000094</v>
      </c>
      <c r="F9">
        <v>21.833330800000113</v>
      </c>
      <c r="G9">
        <v>3</v>
      </c>
      <c r="AA9">
        <v>23.883330400000094</v>
      </c>
    </row>
    <row r="10" spans="1:46" x14ac:dyDescent="0.25">
      <c r="A10">
        <v>9</v>
      </c>
      <c r="B10">
        <v>3</v>
      </c>
      <c r="C10">
        <v>0</v>
      </c>
      <c r="D10">
        <v>3</v>
      </c>
      <c r="E10">
        <v>18.183335499999814</v>
      </c>
      <c r="F10">
        <v>18.216676999999908</v>
      </c>
      <c r="G10">
        <v>1</v>
      </c>
      <c r="AA10">
        <v>18.183335499999814</v>
      </c>
    </row>
    <row r="11" spans="1:46" x14ac:dyDescent="0.25">
      <c r="A11">
        <v>10</v>
      </c>
      <c r="B11">
        <v>3</v>
      </c>
      <c r="C11">
        <v>0</v>
      </c>
      <c r="D11">
        <v>3</v>
      </c>
      <c r="E11">
        <v>9.2666647999999121</v>
      </c>
      <c r="F11">
        <v>9.3166647000000804</v>
      </c>
      <c r="G11">
        <v>1</v>
      </c>
      <c r="AA11">
        <v>9.2666647999999121</v>
      </c>
    </row>
    <row r="12" spans="1:46" x14ac:dyDescent="0.25">
      <c r="A12">
        <v>11</v>
      </c>
      <c r="B12">
        <v>3</v>
      </c>
      <c r="C12">
        <v>0</v>
      </c>
      <c r="D12">
        <v>3</v>
      </c>
      <c r="E12">
        <v>7.4999947000001557</v>
      </c>
      <c r="F12">
        <v>7.5499964000000617</v>
      </c>
      <c r="G12">
        <v>1</v>
      </c>
      <c r="AA12">
        <v>7.4999947000001557</v>
      </c>
    </row>
    <row r="13" spans="1:46" x14ac:dyDescent="0.25">
      <c r="A13">
        <v>12</v>
      </c>
      <c r="B13">
        <v>3</v>
      </c>
      <c r="C13">
        <v>0</v>
      </c>
      <c r="D13">
        <v>3</v>
      </c>
      <c r="E13">
        <v>19.3</v>
      </c>
      <c r="F13">
        <v>19.349997900000076</v>
      </c>
      <c r="G13">
        <v>1</v>
      </c>
      <c r="AA13">
        <v>19.3</v>
      </c>
    </row>
    <row r="14" spans="1:46" x14ac:dyDescent="0.25">
      <c r="A14">
        <v>13</v>
      </c>
      <c r="B14">
        <v>3</v>
      </c>
      <c r="C14">
        <v>0</v>
      </c>
      <c r="D14">
        <v>3</v>
      </c>
      <c r="E14">
        <v>9.0166673000000888</v>
      </c>
      <c r="F14">
        <v>19.566666900000069</v>
      </c>
      <c r="G14">
        <v>2</v>
      </c>
      <c r="H14">
        <v>2</v>
      </c>
      <c r="I14">
        <v>2</v>
      </c>
      <c r="J14">
        <v>1</v>
      </c>
      <c r="AA14">
        <v>9.0166673000000888</v>
      </c>
      <c r="AB14">
        <v>13.266664799999912</v>
      </c>
      <c r="AC14">
        <v>14.216666900000069</v>
      </c>
      <c r="AD14">
        <v>19.53333389999997</v>
      </c>
    </row>
    <row r="15" spans="1:46" x14ac:dyDescent="0.25">
      <c r="A15">
        <v>14</v>
      </c>
      <c r="B15">
        <v>3</v>
      </c>
      <c r="C15">
        <v>0</v>
      </c>
      <c r="D15">
        <v>3</v>
      </c>
      <c r="E15">
        <v>5.6833615000001156</v>
      </c>
      <c r="F15">
        <v>5.7333318000000437</v>
      </c>
      <c r="G15">
        <v>1</v>
      </c>
      <c r="AA15">
        <v>5.6833615000001156</v>
      </c>
    </row>
    <row r="16" spans="1:46" x14ac:dyDescent="0.25">
      <c r="A16">
        <v>15</v>
      </c>
      <c r="B16">
        <v>3</v>
      </c>
      <c r="C16">
        <v>0</v>
      </c>
      <c r="D16">
        <v>3</v>
      </c>
      <c r="E16">
        <v>12.25001279999991</v>
      </c>
      <c r="F16">
        <v>12.300050899999915</v>
      </c>
      <c r="G16">
        <v>3</v>
      </c>
      <c r="AA16">
        <v>12.25001279999991</v>
      </c>
    </row>
    <row r="17" spans="1:30" x14ac:dyDescent="0.25">
      <c r="A17">
        <v>16</v>
      </c>
      <c r="B17">
        <v>3</v>
      </c>
      <c r="C17">
        <v>0</v>
      </c>
      <c r="D17">
        <v>3</v>
      </c>
      <c r="E17">
        <v>7.9166692000001202</v>
      </c>
      <c r="F17">
        <v>9.0666685000001461</v>
      </c>
      <c r="G17">
        <v>2</v>
      </c>
      <c r="H17">
        <v>1</v>
      </c>
      <c r="AA17">
        <v>7.9166692000001202</v>
      </c>
      <c r="AB17">
        <v>9.0333350000001964</v>
      </c>
    </row>
    <row r="18" spans="1:30" x14ac:dyDescent="0.25">
      <c r="A18">
        <v>17</v>
      </c>
      <c r="B18">
        <v>3</v>
      </c>
      <c r="C18">
        <v>0</v>
      </c>
      <c r="D18">
        <v>3</v>
      </c>
      <c r="E18">
        <v>6.6000015000000127</v>
      </c>
      <c r="F18">
        <v>8.9833342999999886</v>
      </c>
      <c r="G18">
        <v>2</v>
      </c>
      <c r="H18">
        <v>2</v>
      </c>
      <c r="I18">
        <v>1</v>
      </c>
      <c r="AA18">
        <v>6.6000015000000127</v>
      </c>
      <c r="AB18">
        <v>7.2499994999999178</v>
      </c>
      <c r="AC18">
        <v>8.9166668000000069</v>
      </c>
    </row>
    <row r="19" spans="1:30" x14ac:dyDescent="0.25">
      <c r="A19">
        <v>18</v>
      </c>
      <c r="B19">
        <v>3</v>
      </c>
      <c r="C19">
        <v>0</v>
      </c>
      <c r="D19">
        <v>3</v>
      </c>
      <c r="E19">
        <v>13.566672800000058</v>
      </c>
      <c r="F19">
        <v>13.616665099999867</v>
      </c>
      <c r="G19">
        <v>1</v>
      </c>
      <c r="AA19">
        <v>13.566672800000058</v>
      </c>
    </row>
    <row r="20" spans="1:30" x14ac:dyDescent="0.25">
      <c r="A20">
        <v>19</v>
      </c>
      <c r="B20">
        <v>3</v>
      </c>
      <c r="C20">
        <v>0</v>
      </c>
      <c r="D20">
        <v>3</v>
      </c>
      <c r="E20">
        <v>22.849993400000034</v>
      </c>
      <c r="F20">
        <v>22.899992700000062</v>
      </c>
      <c r="G20">
        <v>3</v>
      </c>
      <c r="AA20">
        <v>22.849993400000034</v>
      </c>
    </row>
    <row r="21" spans="1:30" x14ac:dyDescent="0.25">
      <c r="A21">
        <v>20</v>
      </c>
      <c r="B21">
        <v>3</v>
      </c>
      <c r="C21">
        <v>0</v>
      </c>
      <c r="D21">
        <v>3</v>
      </c>
      <c r="E21">
        <v>25.499997700000183</v>
      </c>
      <c r="F21">
        <v>25.566666800000007</v>
      </c>
      <c r="G21">
        <v>3</v>
      </c>
      <c r="AA21">
        <v>25.499997700000183</v>
      </c>
    </row>
    <row r="22" spans="1:30" x14ac:dyDescent="0.25">
      <c r="A22">
        <v>21</v>
      </c>
      <c r="B22">
        <v>3</v>
      </c>
      <c r="C22">
        <v>0</v>
      </c>
      <c r="D22">
        <v>3</v>
      </c>
      <c r="E22">
        <v>9.5000010000001645</v>
      </c>
      <c r="F22">
        <v>9.5666666000001133</v>
      </c>
      <c r="G22">
        <v>3</v>
      </c>
      <c r="AA22">
        <v>9.5000010000001645</v>
      </c>
    </row>
    <row r="23" spans="1:30" x14ac:dyDescent="0.25">
      <c r="A23">
        <v>22</v>
      </c>
      <c r="B23">
        <v>3</v>
      </c>
      <c r="C23">
        <v>0</v>
      </c>
      <c r="D23">
        <v>3</v>
      </c>
      <c r="E23">
        <v>6.9000006999999748</v>
      </c>
      <c r="F23">
        <v>10.766666999999899</v>
      </c>
      <c r="G23">
        <v>2</v>
      </c>
      <c r="H23">
        <v>2</v>
      </c>
      <c r="I23">
        <v>3</v>
      </c>
      <c r="AA23">
        <v>6.9000006999999748</v>
      </c>
      <c r="AB23">
        <v>8.5999997000000441</v>
      </c>
      <c r="AC23">
        <v>10.716666599999881</v>
      </c>
    </row>
    <row r="24" spans="1:30" x14ac:dyDescent="0.25">
      <c r="A24">
        <v>23</v>
      </c>
      <c r="B24">
        <v>3</v>
      </c>
      <c r="C24">
        <v>0</v>
      </c>
      <c r="D24">
        <v>3</v>
      </c>
      <c r="E24">
        <v>17.766668399999851</v>
      </c>
      <c r="F24">
        <v>17.816665799999843</v>
      </c>
      <c r="G24">
        <v>1</v>
      </c>
      <c r="AA24">
        <v>17.766668399999851</v>
      </c>
    </row>
    <row r="25" spans="1:30" x14ac:dyDescent="0.25">
      <c r="A25">
        <v>24</v>
      </c>
      <c r="B25">
        <v>3</v>
      </c>
      <c r="C25">
        <v>0</v>
      </c>
      <c r="D25">
        <v>3</v>
      </c>
      <c r="E25">
        <v>16.133334100000095</v>
      </c>
      <c r="F25">
        <v>16.183333400000119</v>
      </c>
      <c r="G25">
        <v>3</v>
      </c>
      <c r="AA25">
        <v>16.133334100000095</v>
      </c>
    </row>
    <row r="26" spans="1:30" x14ac:dyDescent="0.25">
      <c r="A26">
        <v>25</v>
      </c>
      <c r="B26">
        <v>3</v>
      </c>
      <c r="C26">
        <v>0</v>
      </c>
      <c r="D26">
        <v>3</v>
      </c>
      <c r="E26">
        <v>7.349997499999823</v>
      </c>
      <c r="F26">
        <v>7.4166658999999058</v>
      </c>
      <c r="G26">
        <v>1</v>
      </c>
      <c r="AA26">
        <v>7.349997499999823</v>
      </c>
    </row>
    <row r="27" spans="1:30" x14ac:dyDescent="0.25">
      <c r="A27">
        <v>26</v>
      </c>
      <c r="B27">
        <v>3</v>
      </c>
      <c r="C27">
        <v>0</v>
      </c>
      <c r="D27">
        <v>3</v>
      </c>
      <c r="E27">
        <v>16.616665800000074</v>
      </c>
      <c r="F27">
        <v>16.683333300000058</v>
      </c>
      <c r="G27">
        <v>1</v>
      </c>
      <c r="AA27">
        <v>16.616665800000074</v>
      </c>
    </row>
    <row r="28" spans="1:30" x14ac:dyDescent="0.25">
      <c r="A28">
        <v>51</v>
      </c>
      <c r="B28">
        <v>3</v>
      </c>
      <c r="C28">
        <v>0</v>
      </c>
      <c r="D28">
        <v>3</v>
      </c>
      <c r="E28">
        <v>4.8500050999999509</v>
      </c>
      <c r="F28">
        <v>4.9166676000000447</v>
      </c>
      <c r="G28">
        <v>1</v>
      </c>
      <c r="AA28">
        <v>4.8500050999999509</v>
      </c>
    </row>
    <row r="29" spans="1:30" x14ac:dyDescent="0.25">
      <c r="A29">
        <v>52</v>
      </c>
      <c r="B29">
        <v>3</v>
      </c>
      <c r="C29">
        <v>0</v>
      </c>
      <c r="D29">
        <v>3</v>
      </c>
      <c r="E29">
        <v>7.8500045999996368</v>
      </c>
      <c r="F29">
        <v>13.316669199999888</v>
      </c>
      <c r="G29">
        <v>2</v>
      </c>
      <c r="H29">
        <v>2</v>
      </c>
      <c r="I29">
        <v>2</v>
      </c>
      <c r="J29">
        <v>1</v>
      </c>
      <c r="AA29">
        <v>7.8500045999996368</v>
      </c>
      <c r="AB29">
        <v>12.000011799999978</v>
      </c>
      <c r="AC29">
        <v>12.650003099999855</v>
      </c>
      <c r="AD29">
        <v>13.266666299999692</v>
      </c>
    </row>
    <row r="30" spans="1:30" x14ac:dyDescent="0.25">
      <c r="A30">
        <v>53</v>
      </c>
      <c r="B30">
        <v>3</v>
      </c>
      <c r="C30">
        <v>0</v>
      </c>
      <c r="D30">
        <v>3</v>
      </c>
      <c r="E30">
        <v>6.499998099999968</v>
      </c>
      <c r="F30">
        <v>6.550000500000082</v>
      </c>
      <c r="G30">
        <v>3</v>
      </c>
      <c r="AA30">
        <v>6.499998099999968</v>
      </c>
    </row>
    <row r="31" spans="1:30" x14ac:dyDescent="0.25">
      <c r="A31">
        <v>54</v>
      </c>
      <c r="B31">
        <v>3</v>
      </c>
      <c r="C31">
        <v>0</v>
      </c>
      <c r="D31">
        <v>3</v>
      </c>
      <c r="E31">
        <v>9.4333311000000677</v>
      </c>
      <c r="F31">
        <v>9.4833333999998874</v>
      </c>
      <c r="G31">
        <v>1</v>
      </c>
      <c r="AA31">
        <v>9.4333311000000677</v>
      </c>
    </row>
    <row r="32" spans="1:30" x14ac:dyDescent="0.25">
      <c r="A32">
        <v>55</v>
      </c>
      <c r="B32">
        <v>3</v>
      </c>
      <c r="C32">
        <v>0</v>
      </c>
      <c r="D32">
        <v>3</v>
      </c>
      <c r="E32">
        <v>22.750000600000146</v>
      </c>
      <c r="F32">
        <v>22.816666900000069</v>
      </c>
      <c r="G32">
        <v>3</v>
      </c>
      <c r="AA32">
        <v>22.750000600000146</v>
      </c>
    </row>
    <row r="33" spans="1:31" x14ac:dyDescent="0.25">
      <c r="A33">
        <v>56</v>
      </c>
      <c r="B33">
        <v>3</v>
      </c>
      <c r="C33">
        <v>0</v>
      </c>
      <c r="D33">
        <v>3</v>
      </c>
      <c r="E33">
        <v>26.899994299999904</v>
      </c>
      <c r="F33">
        <v>26.949994199999843</v>
      </c>
      <c r="G33">
        <v>3</v>
      </c>
      <c r="AA33">
        <v>26.899994299999904</v>
      </c>
    </row>
    <row r="34" spans="1:31" x14ac:dyDescent="0.25">
      <c r="A34">
        <v>57</v>
      </c>
      <c r="B34">
        <v>3</v>
      </c>
      <c r="C34">
        <v>0</v>
      </c>
      <c r="D34">
        <v>3</v>
      </c>
      <c r="E34">
        <v>26.383333199999992</v>
      </c>
      <c r="F34">
        <v>26.433334999999964</v>
      </c>
      <c r="G34">
        <v>3</v>
      </c>
      <c r="AA34">
        <v>26.383333199999992</v>
      </c>
    </row>
    <row r="35" spans="1:31" x14ac:dyDescent="0.25">
      <c r="A35">
        <v>58</v>
      </c>
      <c r="B35">
        <v>3</v>
      </c>
      <c r="C35">
        <v>0</v>
      </c>
      <c r="D35">
        <v>3</v>
      </c>
      <c r="E35">
        <v>22.600000299999955</v>
      </c>
      <c r="F35">
        <v>22.666666999999901</v>
      </c>
      <c r="G35">
        <v>3</v>
      </c>
      <c r="AA35">
        <v>22.600000299999955</v>
      </c>
    </row>
    <row r="36" spans="1:31" x14ac:dyDescent="0.25">
      <c r="A36">
        <v>59</v>
      </c>
      <c r="B36">
        <v>3</v>
      </c>
      <c r="C36">
        <v>0</v>
      </c>
      <c r="D36">
        <v>3</v>
      </c>
      <c r="E36">
        <v>15.166668699999805</v>
      </c>
      <c r="F36">
        <v>15.216667900000001</v>
      </c>
      <c r="G36">
        <v>1</v>
      </c>
      <c r="AA36">
        <v>15.166668699999805</v>
      </c>
    </row>
    <row r="37" spans="1:31" x14ac:dyDescent="0.25">
      <c r="A37">
        <v>60</v>
      </c>
      <c r="B37">
        <v>3</v>
      </c>
      <c r="C37">
        <v>0</v>
      </c>
      <c r="D37">
        <v>3</v>
      </c>
      <c r="E37">
        <v>6.1000001999998927</v>
      </c>
      <c r="F37">
        <v>6.1333318000000432</v>
      </c>
      <c r="G37">
        <v>1</v>
      </c>
      <c r="AA37">
        <v>6.1000001999998927</v>
      </c>
    </row>
    <row r="38" spans="1:31" x14ac:dyDescent="0.25">
      <c r="A38">
        <v>61</v>
      </c>
      <c r="B38">
        <v>3</v>
      </c>
      <c r="C38">
        <v>0</v>
      </c>
      <c r="D38">
        <v>3</v>
      </c>
      <c r="E38">
        <v>13.916667099999962</v>
      </c>
      <c r="F38">
        <v>13.983337100000121</v>
      </c>
      <c r="G38">
        <v>1</v>
      </c>
      <c r="AA38">
        <v>13.916667099999962</v>
      </c>
    </row>
    <row r="39" spans="1:31" x14ac:dyDescent="0.25">
      <c r="A39">
        <v>62</v>
      </c>
      <c r="B39">
        <v>3</v>
      </c>
      <c r="C39">
        <v>0</v>
      </c>
      <c r="D39">
        <v>3</v>
      </c>
      <c r="E39">
        <v>26.250000699999976</v>
      </c>
      <c r="F39">
        <v>26.300018500000007</v>
      </c>
      <c r="G39">
        <v>3</v>
      </c>
      <c r="AA39">
        <v>26.250000699999976</v>
      </c>
    </row>
    <row r="40" spans="1:31" x14ac:dyDescent="0.25">
      <c r="A40">
        <v>63</v>
      </c>
      <c r="B40">
        <v>3</v>
      </c>
      <c r="C40">
        <v>0</v>
      </c>
      <c r="D40">
        <v>3</v>
      </c>
      <c r="E40">
        <v>6.2666683000000196</v>
      </c>
      <c r="F40">
        <v>8.0833356999999371</v>
      </c>
      <c r="G40">
        <v>2</v>
      </c>
      <c r="H40">
        <v>2</v>
      </c>
      <c r="I40">
        <v>3</v>
      </c>
      <c r="J40">
        <v>1</v>
      </c>
      <c r="K40">
        <v>1</v>
      </c>
      <c r="AA40">
        <v>6.2666683000000196</v>
      </c>
      <c r="AB40">
        <v>6.7666687999998683</v>
      </c>
      <c r="AC40">
        <v>8.0333382999999454</v>
      </c>
      <c r="AD40">
        <v>8.9833355999998741</v>
      </c>
      <c r="AE40">
        <v>10.53333349999995</v>
      </c>
    </row>
    <row r="41" spans="1:31" x14ac:dyDescent="0.25">
      <c r="A41">
        <v>65</v>
      </c>
      <c r="B41">
        <v>3</v>
      </c>
      <c r="C41">
        <v>0</v>
      </c>
      <c r="D41">
        <v>3</v>
      </c>
      <c r="E41">
        <v>24.516665099999866</v>
      </c>
      <c r="F41">
        <v>24.583332599999849</v>
      </c>
      <c r="G41">
        <v>3</v>
      </c>
      <c r="AA41">
        <v>24.516665099999866</v>
      </c>
    </row>
    <row r="42" spans="1:31" x14ac:dyDescent="0.25">
      <c r="A42">
        <v>66</v>
      </c>
      <c r="B42">
        <v>3</v>
      </c>
      <c r="C42">
        <v>0</v>
      </c>
      <c r="D42">
        <v>3</v>
      </c>
      <c r="E42">
        <v>24.000000100000062</v>
      </c>
      <c r="F42">
        <v>24.05</v>
      </c>
      <c r="G42">
        <v>3</v>
      </c>
      <c r="AA42">
        <v>24.000000100000062</v>
      </c>
    </row>
    <row r="43" spans="1:31" x14ac:dyDescent="0.25">
      <c r="A43">
        <v>67</v>
      </c>
      <c r="B43">
        <v>3</v>
      </c>
      <c r="C43">
        <v>0</v>
      </c>
      <c r="D43">
        <v>3</v>
      </c>
      <c r="E43">
        <v>22.183337000000058</v>
      </c>
      <c r="F43">
        <v>24.583333300000056</v>
      </c>
      <c r="G43">
        <v>2</v>
      </c>
      <c r="H43">
        <v>3</v>
      </c>
      <c r="AA43">
        <v>22.183337000000058</v>
      </c>
      <c r="AB43">
        <v>24.550080000000076</v>
      </c>
    </row>
    <row r="44" spans="1:31" x14ac:dyDescent="0.25">
      <c r="A44">
        <v>68</v>
      </c>
      <c r="B44">
        <v>3</v>
      </c>
      <c r="C44">
        <v>0</v>
      </c>
      <c r="D44">
        <v>3</v>
      </c>
      <c r="E44">
        <v>8.5666648999999744</v>
      </c>
      <c r="F44">
        <v>8.6166647999999118</v>
      </c>
      <c r="G44">
        <v>1</v>
      </c>
      <c r="AA44">
        <v>8.5666648999999744</v>
      </c>
    </row>
    <row r="45" spans="1:31" x14ac:dyDescent="0.25">
      <c r="A45">
        <v>69</v>
      </c>
      <c r="B45">
        <v>3</v>
      </c>
      <c r="C45">
        <v>0</v>
      </c>
      <c r="D45">
        <v>3</v>
      </c>
      <c r="E45">
        <v>11.73333309999993</v>
      </c>
      <c r="F45">
        <v>11.783332599999849</v>
      </c>
      <c r="G45">
        <v>1</v>
      </c>
      <c r="AA45">
        <v>11.73333309999993</v>
      </c>
    </row>
    <row r="46" spans="1:31" x14ac:dyDescent="0.25">
      <c r="A46">
        <v>70</v>
      </c>
      <c r="B46">
        <v>3</v>
      </c>
      <c r="C46">
        <v>0</v>
      </c>
      <c r="D46">
        <v>3</v>
      </c>
      <c r="E46">
        <v>10.966671199999983</v>
      </c>
      <c r="F46">
        <v>11.016667700000108</v>
      </c>
      <c r="G46">
        <v>1</v>
      </c>
      <c r="AA46">
        <v>10.966671199999983</v>
      </c>
    </row>
    <row r="47" spans="1:31" x14ac:dyDescent="0.25">
      <c r="A47">
        <v>71</v>
      </c>
      <c r="B47">
        <v>3</v>
      </c>
      <c r="C47">
        <v>0</v>
      </c>
      <c r="D47">
        <v>3</v>
      </c>
      <c r="E47">
        <v>24.899998299999861</v>
      </c>
      <c r="F47">
        <v>24.949999799999873</v>
      </c>
      <c r="G47">
        <v>3</v>
      </c>
      <c r="AA47">
        <v>24.899998299999861</v>
      </c>
    </row>
    <row r="48" spans="1:31" x14ac:dyDescent="0.25">
      <c r="A48">
        <v>72</v>
      </c>
      <c r="B48">
        <v>3</v>
      </c>
      <c r="C48">
        <v>0</v>
      </c>
      <c r="D48">
        <v>3</v>
      </c>
      <c r="E48">
        <v>3.0333336000000126</v>
      </c>
      <c r="F48">
        <v>3.0833316000001507</v>
      </c>
      <c r="G48">
        <v>1</v>
      </c>
      <c r="AA48">
        <v>3.0333336000000126</v>
      </c>
    </row>
    <row r="49" spans="1:28" x14ac:dyDescent="0.25">
      <c r="A49">
        <v>73</v>
      </c>
      <c r="B49">
        <v>3</v>
      </c>
      <c r="C49">
        <v>0</v>
      </c>
      <c r="D49">
        <v>3</v>
      </c>
      <c r="E49">
        <v>22.349998900000006</v>
      </c>
      <c r="F49">
        <v>22.400007699999957</v>
      </c>
      <c r="G49">
        <v>3</v>
      </c>
      <c r="AA49">
        <v>22.349998900000006</v>
      </c>
    </row>
    <row r="50" spans="1:28" x14ac:dyDescent="0.25">
      <c r="A50">
        <v>74</v>
      </c>
      <c r="B50">
        <v>3</v>
      </c>
      <c r="C50">
        <v>0</v>
      </c>
      <c r="D50">
        <v>3</v>
      </c>
      <c r="E50">
        <v>21.85000030000019</v>
      </c>
      <c r="F50">
        <v>21.916667000000132</v>
      </c>
      <c r="G50">
        <v>3</v>
      </c>
      <c r="AA50">
        <v>21.85000030000019</v>
      </c>
    </row>
    <row r="51" spans="1:28" x14ac:dyDescent="0.25">
      <c r="A51">
        <v>75</v>
      </c>
      <c r="B51">
        <v>3</v>
      </c>
      <c r="C51">
        <v>2</v>
      </c>
      <c r="D51">
        <v>3</v>
      </c>
      <c r="E51">
        <v>7.7333175999999515</v>
      </c>
      <c r="F51">
        <v>7.7833179999999702</v>
      </c>
      <c r="G51">
        <v>1</v>
      </c>
      <c r="H51">
        <v>1</v>
      </c>
      <c r="AA51">
        <v>7.7333175999999515</v>
      </c>
      <c r="AB51">
        <v>10.083320499999914</v>
      </c>
    </row>
    <row r="52" spans="1:28" x14ac:dyDescent="0.25">
      <c r="A52">
        <v>76</v>
      </c>
      <c r="B52">
        <v>3</v>
      </c>
      <c r="C52">
        <v>0</v>
      </c>
      <c r="D52">
        <v>3</v>
      </c>
      <c r="E52">
        <v>4.1666679000000002</v>
      </c>
      <c r="F52">
        <v>4.9666732000000771</v>
      </c>
      <c r="G52">
        <v>2</v>
      </c>
      <c r="H52">
        <v>1</v>
      </c>
      <c r="AA52">
        <v>4.1666679000000002</v>
      </c>
      <c r="AB52">
        <v>4.9333334000001194</v>
      </c>
    </row>
    <row r="53" spans="1:28" x14ac:dyDescent="0.25">
      <c r="A53">
        <v>77</v>
      </c>
      <c r="B53">
        <v>3</v>
      </c>
      <c r="C53">
        <v>0</v>
      </c>
      <c r="D53">
        <v>3</v>
      </c>
      <c r="E53">
        <v>21.86666690000007</v>
      </c>
      <c r="F53">
        <v>21.91666690000007</v>
      </c>
      <c r="G53">
        <v>3</v>
      </c>
      <c r="AA53">
        <v>21.86666690000007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62"/>
  <sheetViews>
    <sheetView showGridLines="0" zoomScale="85" zoomScaleNormal="85" workbookViewId="0">
      <selection activeCell="C1" activeCellId="2" sqref="A1:A1048576 D1:D1048576 C1:C1048576"/>
    </sheetView>
  </sheetViews>
  <sheetFormatPr defaultRowHeight="15" x14ac:dyDescent="0.25"/>
  <cols>
    <col min="1" max="1" width="3.5703125" customWidth="1"/>
    <col min="2" max="2" width="11.42578125" customWidth="1"/>
    <col min="3" max="3" width="12" customWidth="1"/>
    <col min="4" max="4" width="19.28515625" customWidth="1"/>
    <col min="5" max="5" width="17.28515625" customWidth="1"/>
    <col min="6" max="6" width="9.5703125" customWidth="1"/>
    <col min="7" max="15" width="8.85546875" customWidth="1"/>
    <col min="16" max="26" width="9.85546875" customWidth="1"/>
    <col min="27" max="35" width="15.42578125" customWidth="1"/>
    <col min="36" max="46" width="16.42578125" customWidth="1"/>
  </cols>
  <sheetData>
    <row r="1" spans="1:46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  <c r="AQ1" t="s">
        <v>138</v>
      </c>
      <c r="AR1" t="s">
        <v>139</v>
      </c>
      <c r="AS1" t="s">
        <v>140</v>
      </c>
      <c r="AT1" t="s">
        <v>141</v>
      </c>
    </row>
    <row r="2" spans="1:46" x14ac:dyDescent="0.25">
      <c r="A2">
        <v>4</v>
      </c>
      <c r="B2">
        <v>3</v>
      </c>
      <c r="C2">
        <v>0</v>
      </c>
      <c r="D2">
        <v>3</v>
      </c>
      <c r="E2">
        <v>5.4</v>
      </c>
      <c r="F2">
        <v>5.5</v>
      </c>
      <c r="G2">
        <v>1</v>
      </c>
      <c r="AA2">
        <v>5.4</v>
      </c>
    </row>
    <row r="3" spans="1:46" x14ac:dyDescent="0.25">
      <c r="A3">
        <v>5</v>
      </c>
      <c r="B3">
        <v>3</v>
      </c>
      <c r="C3">
        <v>0</v>
      </c>
      <c r="D3">
        <v>3</v>
      </c>
      <c r="E3">
        <v>21.7</v>
      </c>
      <c r="F3">
        <v>21.9</v>
      </c>
      <c r="G3">
        <v>3</v>
      </c>
      <c r="AA3">
        <v>21.7</v>
      </c>
    </row>
    <row r="4" spans="1:46" x14ac:dyDescent="0.25">
      <c r="A4">
        <v>6</v>
      </c>
      <c r="B4">
        <v>3</v>
      </c>
      <c r="C4">
        <v>0</v>
      </c>
      <c r="D4">
        <v>3</v>
      </c>
      <c r="E4">
        <v>6.9</v>
      </c>
      <c r="F4">
        <v>21.4</v>
      </c>
      <c r="G4">
        <v>2</v>
      </c>
      <c r="H4">
        <v>2</v>
      </c>
      <c r="I4">
        <v>3</v>
      </c>
      <c r="AA4">
        <v>6.9</v>
      </c>
      <c r="AB4">
        <v>8</v>
      </c>
      <c r="AC4">
        <v>21.1</v>
      </c>
    </row>
    <row r="5" spans="1:46" x14ac:dyDescent="0.25">
      <c r="A5">
        <v>7</v>
      </c>
      <c r="B5">
        <v>3</v>
      </c>
      <c r="C5">
        <v>0</v>
      </c>
      <c r="D5">
        <v>3</v>
      </c>
      <c r="E5">
        <v>8.1999999999999993</v>
      </c>
      <c r="F5">
        <v>8.4</v>
      </c>
      <c r="G5">
        <v>1</v>
      </c>
      <c r="H5">
        <v>3</v>
      </c>
      <c r="AA5">
        <v>8.1999999999999993</v>
      </c>
      <c r="AB5">
        <v>9.4</v>
      </c>
    </row>
    <row r="6" spans="1:46" x14ac:dyDescent="0.25">
      <c r="A6">
        <v>8</v>
      </c>
      <c r="B6">
        <v>3</v>
      </c>
      <c r="C6">
        <v>0</v>
      </c>
      <c r="D6">
        <v>3</v>
      </c>
      <c r="E6">
        <v>17.399999999999999</v>
      </c>
      <c r="F6">
        <v>17.5</v>
      </c>
      <c r="G6">
        <v>1</v>
      </c>
      <c r="AA6">
        <v>17.399999999999999</v>
      </c>
    </row>
    <row r="7" spans="1:46" x14ac:dyDescent="0.25">
      <c r="A7">
        <v>9</v>
      </c>
      <c r="B7">
        <v>3</v>
      </c>
      <c r="C7">
        <v>0</v>
      </c>
      <c r="D7">
        <v>3</v>
      </c>
      <c r="E7">
        <v>6.6</v>
      </c>
      <c r="F7">
        <v>7.5</v>
      </c>
      <c r="G7">
        <v>3</v>
      </c>
      <c r="AA7">
        <v>6.6</v>
      </c>
    </row>
    <row r="8" spans="1:46" x14ac:dyDescent="0.25">
      <c r="A8">
        <v>10</v>
      </c>
      <c r="B8">
        <v>3</v>
      </c>
      <c r="C8">
        <v>0</v>
      </c>
      <c r="D8">
        <v>3</v>
      </c>
      <c r="E8">
        <v>6.6</v>
      </c>
      <c r="F8">
        <v>6.9</v>
      </c>
      <c r="G8">
        <v>3</v>
      </c>
      <c r="H8">
        <v>1</v>
      </c>
      <c r="I8">
        <v>1</v>
      </c>
      <c r="AA8">
        <v>6.6</v>
      </c>
      <c r="AB8">
        <v>8</v>
      </c>
      <c r="AC8">
        <v>9.8000000000000007</v>
      </c>
    </row>
    <row r="9" spans="1:46" x14ac:dyDescent="0.25">
      <c r="A9">
        <v>11</v>
      </c>
      <c r="B9">
        <v>3</v>
      </c>
      <c r="C9">
        <v>0</v>
      </c>
      <c r="D9">
        <v>3</v>
      </c>
      <c r="E9">
        <v>11.4</v>
      </c>
      <c r="F9">
        <v>11.6</v>
      </c>
      <c r="G9">
        <v>3</v>
      </c>
      <c r="AA9">
        <v>11.4</v>
      </c>
    </row>
    <row r="10" spans="1:46" x14ac:dyDescent="0.25">
      <c r="A10">
        <v>13</v>
      </c>
      <c r="B10">
        <v>3</v>
      </c>
      <c r="C10">
        <v>0</v>
      </c>
      <c r="D10">
        <v>3</v>
      </c>
      <c r="E10">
        <v>14.2</v>
      </c>
      <c r="F10">
        <v>14.5</v>
      </c>
      <c r="G10">
        <v>3</v>
      </c>
      <c r="AA10">
        <v>14.2</v>
      </c>
    </row>
    <row r="11" spans="1:46" x14ac:dyDescent="0.25">
      <c r="A11">
        <v>14</v>
      </c>
      <c r="B11">
        <v>3</v>
      </c>
      <c r="C11">
        <v>0</v>
      </c>
      <c r="D11">
        <v>3</v>
      </c>
      <c r="E11">
        <v>25.1</v>
      </c>
      <c r="F11">
        <v>25.3</v>
      </c>
      <c r="G11">
        <v>3</v>
      </c>
      <c r="AA11">
        <v>25.1</v>
      </c>
    </row>
    <row r="12" spans="1:46" x14ac:dyDescent="0.25">
      <c r="A12">
        <v>15</v>
      </c>
      <c r="B12">
        <v>3</v>
      </c>
      <c r="C12">
        <v>0</v>
      </c>
      <c r="D12">
        <v>3</v>
      </c>
      <c r="E12">
        <v>13.7</v>
      </c>
      <c r="F12">
        <v>14.3</v>
      </c>
      <c r="G12">
        <v>3</v>
      </c>
      <c r="AA12">
        <v>13.7</v>
      </c>
    </row>
    <row r="13" spans="1:46" x14ac:dyDescent="0.25">
      <c r="A13">
        <v>16</v>
      </c>
      <c r="B13">
        <v>3</v>
      </c>
      <c r="C13">
        <v>0</v>
      </c>
      <c r="D13">
        <v>3</v>
      </c>
      <c r="E13">
        <v>9.6999999999999993</v>
      </c>
      <c r="F13">
        <v>10.1</v>
      </c>
      <c r="G13">
        <v>3</v>
      </c>
      <c r="H13">
        <v>3</v>
      </c>
      <c r="AA13">
        <v>9.6999999999999993</v>
      </c>
      <c r="AB13">
        <v>10.5</v>
      </c>
    </row>
    <row r="14" spans="1:46" x14ac:dyDescent="0.25">
      <c r="A14">
        <v>17</v>
      </c>
      <c r="B14">
        <v>3</v>
      </c>
      <c r="C14">
        <v>0</v>
      </c>
      <c r="D14">
        <v>3</v>
      </c>
      <c r="E14">
        <v>7.7</v>
      </c>
      <c r="F14">
        <v>10.1</v>
      </c>
      <c r="G14">
        <v>2</v>
      </c>
      <c r="H14">
        <v>2</v>
      </c>
      <c r="I14">
        <v>1</v>
      </c>
      <c r="AA14">
        <v>7.7</v>
      </c>
      <c r="AB14">
        <v>9.1</v>
      </c>
      <c r="AC14">
        <v>9.9</v>
      </c>
    </row>
    <row r="15" spans="1:46" x14ac:dyDescent="0.25">
      <c r="A15">
        <v>18</v>
      </c>
      <c r="B15">
        <v>3</v>
      </c>
      <c r="C15">
        <v>0</v>
      </c>
      <c r="D15">
        <v>3</v>
      </c>
      <c r="E15">
        <v>15.5</v>
      </c>
      <c r="F15">
        <v>15.7</v>
      </c>
      <c r="G15">
        <v>3</v>
      </c>
      <c r="AA15">
        <v>15.5</v>
      </c>
    </row>
    <row r="16" spans="1:46" x14ac:dyDescent="0.25">
      <c r="A16">
        <v>19</v>
      </c>
      <c r="B16">
        <v>3</v>
      </c>
      <c r="C16">
        <v>0</v>
      </c>
      <c r="D16">
        <v>3</v>
      </c>
      <c r="E16">
        <v>16</v>
      </c>
      <c r="F16">
        <v>16.2</v>
      </c>
      <c r="G16">
        <v>1</v>
      </c>
      <c r="AA16">
        <v>16</v>
      </c>
    </row>
    <row r="17" spans="1:30" x14ac:dyDescent="0.25">
      <c r="A17">
        <v>20</v>
      </c>
      <c r="B17">
        <v>3</v>
      </c>
      <c r="C17">
        <v>0</v>
      </c>
      <c r="D17">
        <v>3</v>
      </c>
      <c r="E17">
        <v>7.2</v>
      </c>
      <c r="F17">
        <v>7.4</v>
      </c>
      <c r="G17">
        <v>1</v>
      </c>
      <c r="AA17">
        <v>7.2</v>
      </c>
    </row>
    <row r="18" spans="1:30" x14ac:dyDescent="0.25">
      <c r="A18">
        <v>21</v>
      </c>
      <c r="B18">
        <v>3</v>
      </c>
      <c r="C18">
        <v>0</v>
      </c>
      <c r="D18">
        <v>3</v>
      </c>
      <c r="E18">
        <v>7.7</v>
      </c>
      <c r="F18">
        <v>8</v>
      </c>
      <c r="G18">
        <v>3</v>
      </c>
      <c r="AA18">
        <v>7.7</v>
      </c>
    </row>
    <row r="19" spans="1:30" x14ac:dyDescent="0.25">
      <c r="A19">
        <v>23</v>
      </c>
      <c r="B19">
        <v>3</v>
      </c>
      <c r="C19">
        <v>0</v>
      </c>
      <c r="D19">
        <v>3</v>
      </c>
      <c r="E19">
        <v>10.9</v>
      </c>
      <c r="F19">
        <v>17.100000000000001</v>
      </c>
      <c r="G19">
        <v>2</v>
      </c>
      <c r="H19">
        <v>2</v>
      </c>
      <c r="I19">
        <v>2</v>
      </c>
      <c r="J19">
        <v>1</v>
      </c>
      <c r="AA19">
        <v>10.9</v>
      </c>
      <c r="AB19">
        <v>12.3</v>
      </c>
      <c r="AC19">
        <v>13.8</v>
      </c>
      <c r="AD19">
        <v>17</v>
      </c>
    </row>
    <row r="20" spans="1:30" x14ac:dyDescent="0.25">
      <c r="A20">
        <v>24</v>
      </c>
      <c r="B20">
        <v>3</v>
      </c>
      <c r="C20">
        <v>0</v>
      </c>
      <c r="D20">
        <v>3</v>
      </c>
      <c r="E20">
        <v>23.1</v>
      </c>
      <c r="F20">
        <v>23.3</v>
      </c>
      <c r="G20">
        <v>1</v>
      </c>
      <c r="AA20">
        <v>23.1</v>
      </c>
    </row>
    <row r="21" spans="1:30" x14ac:dyDescent="0.25">
      <c r="A21">
        <v>25</v>
      </c>
      <c r="B21">
        <v>3</v>
      </c>
      <c r="C21">
        <v>0</v>
      </c>
      <c r="D21">
        <v>3</v>
      </c>
      <c r="E21">
        <v>3.5</v>
      </c>
      <c r="F21">
        <v>3.7</v>
      </c>
      <c r="G21">
        <v>1</v>
      </c>
      <c r="AA21">
        <v>3.5</v>
      </c>
    </row>
    <row r="22" spans="1:30" x14ac:dyDescent="0.25">
      <c r="A22">
        <v>26</v>
      </c>
      <c r="B22">
        <v>3</v>
      </c>
      <c r="C22">
        <v>0</v>
      </c>
      <c r="D22">
        <v>3</v>
      </c>
      <c r="E22">
        <v>13.9</v>
      </c>
      <c r="F22">
        <v>14</v>
      </c>
      <c r="G22">
        <v>3</v>
      </c>
      <c r="AA22">
        <v>13.9</v>
      </c>
    </row>
    <row r="23" spans="1:30" x14ac:dyDescent="0.25">
      <c r="A23">
        <v>27</v>
      </c>
      <c r="B23">
        <v>3</v>
      </c>
      <c r="C23">
        <v>0</v>
      </c>
      <c r="D23">
        <v>3</v>
      </c>
      <c r="E23">
        <v>14.6</v>
      </c>
      <c r="F23">
        <v>14.8</v>
      </c>
      <c r="G23">
        <v>3</v>
      </c>
      <c r="AA23">
        <v>14.6</v>
      </c>
    </row>
    <row r="24" spans="1:30" x14ac:dyDescent="0.25">
      <c r="A24">
        <v>28</v>
      </c>
      <c r="B24">
        <v>3</v>
      </c>
      <c r="C24">
        <v>0</v>
      </c>
      <c r="D24">
        <v>3</v>
      </c>
      <c r="E24">
        <v>12.6</v>
      </c>
      <c r="F24">
        <v>12.7</v>
      </c>
      <c r="G24">
        <v>3</v>
      </c>
      <c r="AA24">
        <v>12.6</v>
      </c>
    </row>
    <row r="25" spans="1:30" x14ac:dyDescent="0.25">
      <c r="A25">
        <v>29</v>
      </c>
      <c r="B25">
        <v>3</v>
      </c>
      <c r="C25">
        <v>0</v>
      </c>
      <c r="D25">
        <v>3</v>
      </c>
      <c r="E25">
        <v>5.8</v>
      </c>
      <c r="F25">
        <v>9.3000000000000007</v>
      </c>
      <c r="G25">
        <v>2</v>
      </c>
      <c r="H25">
        <v>2</v>
      </c>
      <c r="I25">
        <v>2</v>
      </c>
      <c r="J25">
        <v>1</v>
      </c>
      <c r="AA25">
        <v>5.8</v>
      </c>
      <c r="AB25">
        <v>6.5</v>
      </c>
      <c r="AC25">
        <v>7.7</v>
      </c>
      <c r="AD25">
        <v>9.1</v>
      </c>
    </row>
    <row r="26" spans="1:30" x14ac:dyDescent="0.25">
      <c r="A26">
        <v>30</v>
      </c>
      <c r="B26">
        <v>3</v>
      </c>
      <c r="C26">
        <v>0</v>
      </c>
      <c r="D26">
        <v>3</v>
      </c>
      <c r="E26">
        <v>4.5</v>
      </c>
      <c r="F26">
        <v>4.5999999999999996</v>
      </c>
      <c r="G26">
        <v>1</v>
      </c>
      <c r="H26">
        <v>3</v>
      </c>
      <c r="AA26">
        <v>4.5</v>
      </c>
      <c r="AB26">
        <v>4.9000000000000004</v>
      </c>
    </row>
    <row r="27" spans="1:30" x14ac:dyDescent="0.25">
      <c r="A27">
        <v>31</v>
      </c>
      <c r="B27">
        <v>3</v>
      </c>
      <c r="C27">
        <v>0</v>
      </c>
      <c r="D27">
        <v>3</v>
      </c>
      <c r="E27">
        <v>10.5</v>
      </c>
      <c r="F27">
        <v>10.7</v>
      </c>
      <c r="G27">
        <v>3</v>
      </c>
      <c r="AA27">
        <v>10.5</v>
      </c>
    </row>
    <row r="28" spans="1:30" x14ac:dyDescent="0.25">
      <c r="A28">
        <v>32</v>
      </c>
      <c r="B28">
        <v>2</v>
      </c>
      <c r="C28">
        <v>0</v>
      </c>
      <c r="D28">
        <v>2</v>
      </c>
      <c r="E28">
        <v>23.1</v>
      </c>
      <c r="F28">
        <v>23.3</v>
      </c>
      <c r="G28">
        <v>1</v>
      </c>
      <c r="AA28">
        <v>23.1</v>
      </c>
    </row>
    <row r="29" spans="1:30" x14ac:dyDescent="0.25">
      <c r="A29">
        <v>33</v>
      </c>
      <c r="B29">
        <v>3</v>
      </c>
      <c r="C29">
        <v>0</v>
      </c>
      <c r="D29">
        <v>3</v>
      </c>
      <c r="E29">
        <v>7.6</v>
      </c>
      <c r="F29">
        <v>7.8</v>
      </c>
      <c r="G29">
        <v>1</v>
      </c>
      <c r="AA29">
        <v>7.6</v>
      </c>
    </row>
    <row r="30" spans="1:30" x14ac:dyDescent="0.25">
      <c r="A30">
        <v>34</v>
      </c>
      <c r="B30">
        <v>3</v>
      </c>
      <c r="C30">
        <v>0</v>
      </c>
      <c r="D30">
        <v>3</v>
      </c>
      <c r="E30">
        <v>8.8000000000000007</v>
      </c>
      <c r="F30">
        <v>12.8</v>
      </c>
      <c r="G30">
        <v>2</v>
      </c>
      <c r="H30">
        <v>2</v>
      </c>
      <c r="I30">
        <v>2</v>
      </c>
      <c r="J30">
        <v>1</v>
      </c>
      <c r="AA30">
        <v>8.8000000000000007</v>
      </c>
      <c r="AB30">
        <v>9.6999999999999993</v>
      </c>
      <c r="AC30">
        <v>11</v>
      </c>
      <c r="AD30">
        <v>12.7</v>
      </c>
    </row>
    <row r="31" spans="1:30" x14ac:dyDescent="0.25">
      <c r="A31">
        <v>35</v>
      </c>
      <c r="B31">
        <v>3</v>
      </c>
      <c r="C31">
        <v>0</v>
      </c>
      <c r="D31">
        <v>3</v>
      </c>
      <c r="E31">
        <v>11.9</v>
      </c>
      <c r="F31">
        <v>12.1</v>
      </c>
      <c r="G31">
        <v>3</v>
      </c>
      <c r="AA31">
        <v>11.9</v>
      </c>
    </row>
    <row r="32" spans="1:30" x14ac:dyDescent="0.25">
      <c r="A32">
        <v>36</v>
      </c>
      <c r="B32">
        <v>3</v>
      </c>
      <c r="C32">
        <v>0</v>
      </c>
      <c r="D32">
        <v>3</v>
      </c>
      <c r="E32">
        <v>5.6</v>
      </c>
      <c r="F32">
        <v>6.1</v>
      </c>
      <c r="G32">
        <v>3</v>
      </c>
      <c r="AA32">
        <v>5.6</v>
      </c>
    </row>
    <row r="33" spans="1:30" x14ac:dyDescent="0.25">
      <c r="A33">
        <v>37</v>
      </c>
      <c r="B33">
        <v>3</v>
      </c>
      <c r="C33">
        <v>0</v>
      </c>
      <c r="D33">
        <v>3</v>
      </c>
      <c r="E33">
        <v>11.2</v>
      </c>
      <c r="F33">
        <v>11.3</v>
      </c>
      <c r="G33">
        <v>3</v>
      </c>
      <c r="AA33">
        <v>11.2</v>
      </c>
    </row>
    <row r="34" spans="1:30" x14ac:dyDescent="0.25">
      <c r="A34">
        <v>38</v>
      </c>
      <c r="B34">
        <v>3</v>
      </c>
      <c r="C34">
        <v>0</v>
      </c>
      <c r="D34">
        <v>3</v>
      </c>
      <c r="E34">
        <v>5.5</v>
      </c>
      <c r="F34">
        <v>6.9</v>
      </c>
      <c r="G34">
        <v>2</v>
      </c>
      <c r="H34">
        <v>2</v>
      </c>
      <c r="I34">
        <v>1</v>
      </c>
      <c r="AA34">
        <v>5.5</v>
      </c>
      <c r="AB34">
        <v>6.1</v>
      </c>
      <c r="AC34">
        <v>6.8</v>
      </c>
    </row>
    <row r="35" spans="1:30" x14ac:dyDescent="0.25">
      <c r="A35">
        <v>53</v>
      </c>
      <c r="B35">
        <v>3</v>
      </c>
      <c r="C35">
        <v>0</v>
      </c>
      <c r="D35">
        <v>3</v>
      </c>
      <c r="E35">
        <v>9.4</v>
      </c>
      <c r="F35">
        <v>9.6</v>
      </c>
      <c r="G35">
        <v>3</v>
      </c>
      <c r="AA35">
        <v>9.4</v>
      </c>
    </row>
    <row r="36" spans="1:30" x14ac:dyDescent="0.25">
      <c r="A36">
        <v>54</v>
      </c>
      <c r="B36">
        <v>3</v>
      </c>
      <c r="C36">
        <v>0</v>
      </c>
      <c r="D36">
        <v>3</v>
      </c>
      <c r="E36">
        <v>11</v>
      </c>
      <c r="F36">
        <v>13.7</v>
      </c>
      <c r="G36">
        <v>2</v>
      </c>
      <c r="H36">
        <v>2</v>
      </c>
      <c r="I36">
        <v>1</v>
      </c>
      <c r="J36">
        <v>3</v>
      </c>
      <c r="AA36">
        <v>11</v>
      </c>
      <c r="AB36">
        <v>12.2</v>
      </c>
      <c r="AC36">
        <v>13.6</v>
      </c>
      <c r="AD36">
        <v>14.5</v>
      </c>
    </row>
    <row r="37" spans="1:30" x14ac:dyDescent="0.25">
      <c r="A37">
        <v>56</v>
      </c>
      <c r="B37">
        <v>3</v>
      </c>
      <c r="C37">
        <v>0</v>
      </c>
      <c r="D37">
        <v>3</v>
      </c>
      <c r="E37">
        <v>8.5</v>
      </c>
      <c r="F37">
        <v>8.8000000000000007</v>
      </c>
      <c r="G37">
        <v>3</v>
      </c>
      <c r="AA37">
        <v>8.5</v>
      </c>
    </row>
    <row r="38" spans="1:30" x14ac:dyDescent="0.25">
      <c r="A38">
        <v>57</v>
      </c>
      <c r="B38">
        <v>3</v>
      </c>
      <c r="C38">
        <v>3</v>
      </c>
      <c r="D38">
        <v>3</v>
      </c>
    </row>
    <row r="39" spans="1:30" x14ac:dyDescent="0.25">
      <c r="A39">
        <v>58</v>
      </c>
      <c r="B39">
        <v>3</v>
      </c>
      <c r="C39">
        <v>0</v>
      </c>
      <c r="D39">
        <v>3</v>
      </c>
      <c r="E39">
        <v>25</v>
      </c>
      <c r="F39">
        <v>25.3</v>
      </c>
      <c r="G39">
        <v>3</v>
      </c>
      <c r="AA39">
        <v>25</v>
      </c>
    </row>
    <row r="40" spans="1:30" x14ac:dyDescent="0.25">
      <c r="A40">
        <v>59</v>
      </c>
      <c r="B40">
        <v>3</v>
      </c>
      <c r="C40">
        <v>0</v>
      </c>
      <c r="D40">
        <v>3</v>
      </c>
      <c r="E40">
        <v>9.1999999999999993</v>
      </c>
      <c r="F40">
        <v>9.4</v>
      </c>
      <c r="G40">
        <v>3</v>
      </c>
      <c r="AA40">
        <v>9.1999999999999993</v>
      </c>
    </row>
    <row r="41" spans="1:30" x14ac:dyDescent="0.25">
      <c r="A41">
        <v>60</v>
      </c>
      <c r="B41">
        <v>3</v>
      </c>
      <c r="C41">
        <v>0</v>
      </c>
      <c r="D41">
        <v>3</v>
      </c>
      <c r="E41">
        <v>27.6</v>
      </c>
      <c r="F41">
        <v>27.8</v>
      </c>
      <c r="G41">
        <v>3</v>
      </c>
      <c r="AA41">
        <v>27.6</v>
      </c>
    </row>
    <row r="42" spans="1:30" x14ac:dyDescent="0.25">
      <c r="A42">
        <v>61</v>
      </c>
      <c r="B42">
        <v>3</v>
      </c>
      <c r="C42">
        <v>0</v>
      </c>
      <c r="D42">
        <v>3</v>
      </c>
      <c r="E42">
        <v>5.6</v>
      </c>
      <c r="F42">
        <v>5.7</v>
      </c>
      <c r="G42">
        <v>3</v>
      </c>
      <c r="H42">
        <v>1</v>
      </c>
      <c r="AA42">
        <v>5.6</v>
      </c>
      <c r="AB42">
        <v>6.5</v>
      </c>
    </row>
    <row r="43" spans="1:30" x14ac:dyDescent="0.25">
      <c r="A43">
        <v>62</v>
      </c>
      <c r="B43">
        <v>3</v>
      </c>
      <c r="C43">
        <v>0</v>
      </c>
      <c r="D43">
        <v>3</v>
      </c>
      <c r="E43">
        <v>24.9</v>
      </c>
      <c r="F43">
        <v>25.2</v>
      </c>
      <c r="G43">
        <v>3</v>
      </c>
      <c r="H43">
        <v>3</v>
      </c>
      <c r="AA43">
        <v>24.9</v>
      </c>
      <c r="AB43">
        <v>25.5</v>
      </c>
    </row>
    <row r="44" spans="1:30" x14ac:dyDescent="0.25">
      <c r="A44">
        <v>63</v>
      </c>
      <c r="B44">
        <v>3</v>
      </c>
      <c r="C44">
        <v>0</v>
      </c>
      <c r="D44">
        <v>3</v>
      </c>
      <c r="E44">
        <v>31.6</v>
      </c>
      <c r="F44">
        <v>31.8</v>
      </c>
      <c r="G44">
        <v>1</v>
      </c>
      <c r="AA44">
        <v>31.6</v>
      </c>
    </row>
    <row r="45" spans="1:30" x14ac:dyDescent="0.25">
      <c r="A45">
        <v>64</v>
      </c>
      <c r="B45">
        <v>3</v>
      </c>
      <c r="C45">
        <v>0</v>
      </c>
      <c r="D45">
        <v>3</v>
      </c>
      <c r="E45">
        <v>28</v>
      </c>
      <c r="F45">
        <v>28.2</v>
      </c>
      <c r="G45">
        <v>3</v>
      </c>
      <c r="AA45">
        <v>28</v>
      </c>
    </row>
    <row r="46" spans="1:30" x14ac:dyDescent="0.25">
      <c r="A46">
        <v>65</v>
      </c>
      <c r="B46">
        <v>3</v>
      </c>
      <c r="C46">
        <v>0</v>
      </c>
      <c r="D46">
        <v>3</v>
      </c>
      <c r="E46">
        <v>21.3</v>
      </c>
      <c r="F46">
        <v>21.6</v>
      </c>
      <c r="G46">
        <v>3</v>
      </c>
      <c r="AA46">
        <v>21.3</v>
      </c>
    </row>
    <row r="47" spans="1:30" x14ac:dyDescent="0.25">
      <c r="A47">
        <v>66</v>
      </c>
      <c r="B47">
        <v>3</v>
      </c>
      <c r="C47">
        <v>0</v>
      </c>
      <c r="D47">
        <v>3</v>
      </c>
      <c r="E47">
        <v>28.7</v>
      </c>
      <c r="F47">
        <v>28.8</v>
      </c>
      <c r="G47">
        <v>1</v>
      </c>
      <c r="H47">
        <v>3</v>
      </c>
      <c r="I47">
        <v>3</v>
      </c>
      <c r="AA47">
        <v>28.7</v>
      </c>
      <c r="AB47">
        <v>31.3</v>
      </c>
      <c r="AC47">
        <v>32.799999999999997</v>
      </c>
    </row>
    <row r="48" spans="1:30" x14ac:dyDescent="0.25">
      <c r="A48">
        <v>67</v>
      </c>
      <c r="B48">
        <v>2</v>
      </c>
      <c r="C48">
        <v>0</v>
      </c>
      <c r="D48">
        <v>3</v>
      </c>
      <c r="E48">
        <v>-2.4</v>
      </c>
      <c r="F48">
        <v>21.5</v>
      </c>
      <c r="G48">
        <v>2</v>
      </c>
      <c r="H48">
        <v>3</v>
      </c>
      <c r="AA48">
        <v>-2.4</v>
      </c>
      <c r="AB48">
        <v>21.2</v>
      </c>
    </row>
    <row r="49" spans="1:29" x14ac:dyDescent="0.25">
      <c r="A49">
        <v>69</v>
      </c>
      <c r="B49">
        <v>3</v>
      </c>
      <c r="C49">
        <v>0</v>
      </c>
      <c r="D49">
        <v>3</v>
      </c>
      <c r="E49">
        <v>4.5999999999999996</v>
      </c>
      <c r="F49">
        <v>4.9000000000000004</v>
      </c>
      <c r="G49">
        <v>3</v>
      </c>
      <c r="AA49">
        <v>4.5999999999999996</v>
      </c>
    </row>
    <row r="50" spans="1:29" x14ac:dyDescent="0.25">
      <c r="A50">
        <v>70</v>
      </c>
      <c r="B50">
        <v>3</v>
      </c>
      <c r="C50">
        <v>0</v>
      </c>
      <c r="D50">
        <v>3</v>
      </c>
      <c r="E50">
        <v>5.9</v>
      </c>
      <c r="F50">
        <v>6</v>
      </c>
      <c r="G50">
        <v>1</v>
      </c>
      <c r="AA50">
        <v>5.9</v>
      </c>
    </row>
    <row r="51" spans="1:29" x14ac:dyDescent="0.25">
      <c r="A51">
        <v>71</v>
      </c>
      <c r="B51">
        <v>2</v>
      </c>
      <c r="C51">
        <v>0</v>
      </c>
      <c r="D51">
        <v>2</v>
      </c>
      <c r="F51">
        <v>18.600000000000001</v>
      </c>
    </row>
    <row r="52" spans="1:29" x14ac:dyDescent="0.25">
      <c r="A52">
        <v>72</v>
      </c>
      <c r="B52">
        <v>3</v>
      </c>
      <c r="C52">
        <v>0</v>
      </c>
      <c r="D52">
        <v>3</v>
      </c>
      <c r="E52">
        <v>42.9</v>
      </c>
      <c r="F52">
        <v>43.1</v>
      </c>
      <c r="G52">
        <v>1</v>
      </c>
      <c r="AA52">
        <v>42.9</v>
      </c>
    </row>
    <row r="53" spans="1:29" x14ac:dyDescent="0.25">
      <c r="A53">
        <v>73</v>
      </c>
      <c r="B53">
        <v>3</v>
      </c>
      <c r="C53">
        <v>0</v>
      </c>
      <c r="D53">
        <v>3</v>
      </c>
      <c r="E53">
        <v>7.8</v>
      </c>
      <c r="F53">
        <v>8</v>
      </c>
      <c r="G53">
        <v>1</v>
      </c>
      <c r="AA53">
        <v>7.8</v>
      </c>
    </row>
    <row r="54" spans="1:29" x14ac:dyDescent="0.25">
      <c r="A54">
        <v>74</v>
      </c>
      <c r="B54">
        <v>3</v>
      </c>
      <c r="C54">
        <v>0</v>
      </c>
      <c r="D54">
        <v>3</v>
      </c>
      <c r="E54">
        <v>27.2</v>
      </c>
      <c r="F54">
        <v>27.6</v>
      </c>
      <c r="G54">
        <v>3</v>
      </c>
      <c r="AA54">
        <v>27.2</v>
      </c>
    </row>
    <row r="55" spans="1:29" x14ac:dyDescent="0.25">
      <c r="A55">
        <v>75</v>
      </c>
      <c r="B55">
        <v>3</v>
      </c>
      <c r="C55">
        <v>0</v>
      </c>
      <c r="D55">
        <v>3</v>
      </c>
      <c r="E55">
        <v>37.799999999999997</v>
      </c>
      <c r="F55">
        <v>38</v>
      </c>
      <c r="G55">
        <v>1</v>
      </c>
      <c r="H55">
        <v>3</v>
      </c>
      <c r="I55">
        <v>3</v>
      </c>
      <c r="AA55">
        <v>37.799999999999997</v>
      </c>
      <c r="AB55">
        <v>38.299999999999997</v>
      </c>
      <c r="AC55">
        <v>40</v>
      </c>
    </row>
    <row r="56" spans="1:29" x14ac:dyDescent="0.25">
      <c r="A56">
        <v>76</v>
      </c>
      <c r="B56">
        <v>3</v>
      </c>
      <c r="C56">
        <v>0</v>
      </c>
      <c r="D56">
        <v>3</v>
      </c>
      <c r="E56">
        <v>9.3000000000000007</v>
      </c>
      <c r="F56">
        <v>9.6999999999999993</v>
      </c>
      <c r="G56">
        <v>3</v>
      </c>
      <c r="AA56">
        <v>9.3000000000000007</v>
      </c>
    </row>
    <row r="57" spans="1:29" x14ac:dyDescent="0.25">
      <c r="A57">
        <v>77</v>
      </c>
      <c r="B57">
        <v>3</v>
      </c>
      <c r="C57">
        <v>0</v>
      </c>
      <c r="D57">
        <v>3</v>
      </c>
      <c r="E57">
        <v>21.4</v>
      </c>
      <c r="F57">
        <v>21.6</v>
      </c>
      <c r="G57">
        <v>3</v>
      </c>
      <c r="AA57">
        <v>21.4</v>
      </c>
    </row>
    <row r="58" spans="1:29" x14ac:dyDescent="0.25">
      <c r="A58">
        <v>78</v>
      </c>
      <c r="B58">
        <v>3</v>
      </c>
      <c r="C58">
        <v>0</v>
      </c>
      <c r="D58">
        <v>3</v>
      </c>
      <c r="E58">
        <v>7.9</v>
      </c>
      <c r="F58">
        <v>8.1</v>
      </c>
      <c r="G58">
        <v>1</v>
      </c>
      <c r="AA58">
        <v>7.9</v>
      </c>
    </row>
    <row r="59" spans="1:29" x14ac:dyDescent="0.25">
      <c r="A59">
        <v>79</v>
      </c>
      <c r="B59">
        <v>3</v>
      </c>
      <c r="C59">
        <v>3</v>
      </c>
      <c r="D59">
        <v>3</v>
      </c>
    </row>
    <row r="60" spans="1:29" x14ac:dyDescent="0.25">
      <c r="A60">
        <v>80</v>
      </c>
      <c r="B60">
        <v>2</v>
      </c>
      <c r="C60">
        <v>0</v>
      </c>
      <c r="D60">
        <v>2</v>
      </c>
      <c r="E60">
        <v>19.600000000000001</v>
      </c>
      <c r="F60">
        <v>19.899999999999999</v>
      </c>
      <c r="G60">
        <v>3</v>
      </c>
      <c r="AA60">
        <v>19.600000000000001</v>
      </c>
    </row>
    <row r="61" spans="1:29" x14ac:dyDescent="0.25">
      <c r="A61">
        <v>81</v>
      </c>
      <c r="B61">
        <v>3</v>
      </c>
      <c r="C61">
        <v>0</v>
      </c>
      <c r="D61">
        <v>3</v>
      </c>
      <c r="E61">
        <v>28</v>
      </c>
      <c r="F61">
        <v>28.2</v>
      </c>
      <c r="G61">
        <v>3</v>
      </c>
      <c r="AA61">
        <v>28</v>
      </c>
    </row>
    <row r="62" spans="1:29" x14ac:dyDescent="0.25">
      <c r="A62">
        <v>82</v>
      </c>
      <c r="B62">
        <v>3</v>
      </c>
      <c r="C62">
        <v>0</v>
      </c>
      <c r="D62">
        <v>3</v>
      </c>
      <c r="E62">
        <v>21.4</v>
      </c>
      <c r="F62">
        <v>21.6</v>
      </c>
      <c r="G62">
        <v>3</v>
      </c>
      <c r="H62">
        <v>3</v>
      </c>
      <c r="AA62">
        <v>21.4</v>
      </c>
      <c r="AB62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TC10</vt:lpstr>
      <vt:lpstr>TC10_Display+TakeOverTime_Marke</vt:lpstr>
      <vt:lpstr>TC10_OnlyUntilTake-Over</vt:lpstr>
      <vt:lpstr>TC10_Results</vt:lpstr>
      <vt:lpstr>TC12</vt:lpstr>
      <vt:lpstr>TC12_OnlyUntilTake-Over</vt:lpstr>
      <vt:lpstr>TC12_Results</vt:lpstr>
      <vt:lpstr>Exp01_TransitionTC10</vt:lpstr>
      <vt:lpstr>Exp02_TransitionTC10</vt:lpstr>
      <vt:lpstr>Exp03_TransitionTC10</vt:lpstr>
      <vt:lpstr>Exp01_TransitionTC12</vt:lpstr>
      <vt:lpstr>Exp02_TransitionTC12</vt:lpstr>
      <vt:lpstr>Exp03_TransitionTC12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2022-10-05T14:32:21Z</dcterms:modified>
</cp:coreProperties>
</file>