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VDA_Sim\data\other\"/>
    </mc:Choice>
  </mc:AlternateContent>
  <xr:revisionPtr revIDLastSave="0" documentId="13_ncr:1_{E9F9E411-86B9-46C0-8FCC-0BD9FDF90C52}" xr6:coauthVersionLast="47" xr6:coauthVersionMax="47" xr10:uidLastSave="{00000000-0000-0000-0000-000000000000}"/>
  <bookViews>
    <workbookView xWindow="-120" yWindow="-120" windowWidth="29040" windowHeight="15840" activeTab="2" xr2:uid="{E6A9C047-D074-4067-8B7E-0337BAB63884}"/>
  </bookViews>
  <sheets>
    <sheet name="Tabelle1" sheetId="1" r:id="rId1"/>
    <sheet name="Tabelle2" sheetId="2" r:id="rId2"/>
    <sheet name="VPCodes adjus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J48" i="3" s="1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J80" i="3" s="1"/>
  <c r="E2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5" i="3"/>
  <c r="O64" i="3"/>
  <c r="O63" i="3"/>
  <c r="O62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K65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64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2" i="1"/>
  <c r="K63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J52" i="3" l="1"/>
  <c r="J60" i="3"/>
  <c r="J78" i="3"/>
  <c r="J70" i="3"/>
  <c r="J62" i="3"/>
  <c r="J54" i="3"/>
  <c r="J46" i="3"/>
  <c r="J38" i="3"/>
  <c r="J30" i="3"/>
  <c r="J22" i="3"/>
  <c r="J14" i="3"/>
  <c r="J6" i="3"/>
  <c r="J76" i="3"/>
  <c r="J68" i="3"/>
  <c r="J44" i="3"/>
  <c r="J36" i="3"/>
  <c r="J28" i="3"/>
  <c r="J20" i="3"/>
  <c r="J12" i="3"/>
  <c r="J3" i="3"/>
  <c r="J2" i="3"/>
  <c r="J73" i="3"/>
  <c r="J65" i="3"/>
  <c r="J57" i="3"/>
  <c r="J49" i="3"/>
  <c r="J41" i="3"/>
  <c r="J33" i="3"/>
  <c r="J25" i="3"/>
  <c r="J17" i="3"/>
  <c r="J9" i="3"/>
  <c r="J72" i="3"/>
  <c r="J40" i="3"/>
  <c r="J79" i="3"/>
  <c r="J71" i="3"/>
  <c r="J63" i="3"/>
  <c r="J55" i="3"/>
  <c r="J47" i="3"/>
  <c r="J39" i="3"/>
  <c r="J31" i="3"/>
  <c r="J23" i="3"/>
  <c r="J15" i="3"/>
  <c r="J7" i="3"/>
  <c r="J64" i="3"/>
  <c r="J56" i="3"/>
  <c r="J32" i="3"/>
  <c r="J24" i="3"/>
  <c r="J16" i="3"/>
  <c r="J4" i="3"/>
  <c r="J8" i="3"/>
  <c r="J77" i="3"/>
  <c r="J69" i="3"/>
  <c r="J61" i="3"/>
  <c r="J53" i="3"/>
  <c r="J45" i="3"/>
  <c r="J37" i="3"/>
  <c r="J29" i="3"/>
  <c r="J21" i="3"/>
  <c r="J13" i="3"/>
  <c r="J5" i="3"/>
  <c r="J75" i="3"/>
  <c r="J67" i="3"/>
  <c r="J59" i="3"/>
  <c r="J51" i="3"/>
  <c r="J43" i="3"/>
  <c r="J35" i="3"/>
  <c r="J27" i="3"/>
  <c r="J19" i="3"/>
  <c r="J11" i="3"/>
  <c r="J74" i="3"/>
  <c r="J66" i="3"/>
  <c r="J58" i="3"/>
  <c r="J50" i="3"/>
  <c r="J42" i="3"/>
  <c r="J34" i="3"/>
  <c r="J26" i="3"/>
  <c r="J18" i="3"/>
  <c r="J10" i="3"/>
</calcChain>
</file>

<file path=xl/sharedStrings.xml><?xml version="1.0" encoding="utf-8"?>
<sst xmlns="http://schemas.openxmlformats.org/spreadsheetml/2006/main" count="1002" uniqueCount="185">
  <si>
    <t>VP-Nr.</t>
  </si>
  <si>
    <t>Code1 Vorfragebogen</t>
  </si>
  <si>
    <t>Code2 Vorfragebogen</t>
  </si>
  <si>
    <t>Code3 Vorfragebogen</t>
  </si>
  <si>
    <t>Code1 Nachbefragung</t>
  </si>
  <si>
    <t>Code2 Nachbefragung</t>
  </si>
  <si>
    <t>Code3 Nachbefragung</t>
  </si>
  <si>
    <t>Fahrmodus</t>
  </si>
  <si>
    <t>Anmerkungen</t>
  </si>
  <si>
    <t>TE</t>
  </si>
  <si>
    <t>LI</t>
  </si>
  <si>
    <t>KE</t>
  </si>
  <si>
    <t>PA</t>
  </si>
  <si>
    <t>03</t>
  </si>
  <si>
    <t>EA</t>
  </si>
  <si>
    <t>PR</t>
  </si>
  <si>
    <t>03.03</t>
  </si>
  <si>
    <t>ON</t>
  </si>
  <si>
    <t>RU</t>
  </si>
  <si>
    <t>SE</t>
  </si>
  <si>
    <t>MA</t>
  </si>
  <si>
    <t>02</t>
  </si>
  <si>
    <t>WI</t>
  </si>
  <si>
    <t>Ke</t>
  </si>
  <si>
    <t>Kl</t>
  </si>
  <si>
    <t>GA</t>
  </si>
  <si>
    <t>CA</t>
  </si>
  <si>
    <t>IM</t>
  </si>
  <si>
    <t>te</t>
  </si>
  <si>
    <t>le</t>
  </si>
  <si>
    <t>TH</t>
  </si>
  <si>
    <t>08</t>
  </si>
  <si>
    <t>NA</t>
  </si>
  <si>
    <t>LE</t>
  </si>
  <si>
    <t>ED</t>
  </si>
  <si>
    <t>JA</t>
  </si>
  <si>
    <t>NE</t>
  </si>
  <si>
    <t>HO</t>
  </si>
  <si>
    <t>HA</t>
  </si>
  <si>
    <t>RA</t>
  </si>
  <si>
    <t>PO</t>
  </si>
  <si>
    <t>ta</t>
  </si>
  <si>
    <t>fr</t>
  </si>
  <si>
    <t>10.30.</t>
  </si>
  <si>
    <t>ne</t>
  </si>
  <si>
    <t>ak</t>
  </si>
  <si>
    <t>LA</t>
  </si>
  <si>
    <t>BA</t>
  </si>
  <si>
    <t>04</t>
  </si>
  <si>
    <t>12.11.</t>
  </si>
  <si>
    <t>HE</t>
  </si>
  <si>
    <t>ja</t>
  </si>
  <si>
    <t>sc</t>
  </si>
  <si>
    <t>IT</t>
  </si>
  <si>
    <t>WE</t>
  </si>
  <si>
    <t>de</t>
  </si>
  <si>
    <t>en</t>
  </si>
  <si>
    <t>UI</t>
  </si>
  <si>
    <t>AM</t>
  </si>
  <si>
    <t>MO</t>
  </si>
  <si>
    <t>MU</t>
  </si>
  <si>
    <t>BI</t>
  </si>
  <si>
    <t>SP</t>
  </si>
  <si>
    <t>DR</t>
  </si>
  <si>
    <t>ia</t>
  </si>
  <si>
    <t>ha</t>
  </si>
  <si>
    <t>FR</t>
  </si>
  <si>
    <t>ka</t>
  </si>
  <si>
    <t>da</t>
  </si>
  <si>
    <t>rd</t>
  </si>
  <si>
    <t>wa</t>
  </si>
  <si>
    <t>gü</t>
  </si>
  <si>
    <t>TA</t>
  </si>
  <si>
    <t>09.05.</t>
  </si>
  <si>
    <t>ra</t>
  </si>
  <si>
    <t>an</t>
  </si>
  <si>
    <t>AL</t>
  </si>
  <si>
    <t>YV</t>
  </si>
  <si>
    <t>BU</t>
  </si>
  <si>
    <t>ER</t>
  </si>
  <si>
    <t>06</t>
  </si>
  <si>
    <t>BE</t>
  </si>
  <si>
    <t>tl</t>
  </si>
  <si>
    <t>mo</t>
  </si>
  <si>
    <t>UN</t>
  </si>
  <si>
    <t>IA</t>
  </si>
  <si>
    <t>AD</t>
  </si>
  <si>
    <t>Bä</t>
  </si>
  <si>
    <t>28.08.1993</t>
  </si>
  <si>
    <t>MÜ / EG</t>
  </si>
  <si>
    <t>RE</t>
  </si>
  <si>
    <t>id</t>
  </si>
  <si>
    <t>EL</t>
  </si>
  <si>
    <t>la</t>
  </si>
  <si>
    <t>am</t>
  </si>
  <si>
    <t>kr</t>
  </si>
  <si>
    <t>IE</t>
  </si>
  <si>
    <t>na</t>
  </si>
  <si>
    <t>Pr</t>
  </si>
  <si>
    <t>th</t>
  </si>
  <si>
    <t>tr</t>
  </si>
  <si>
    <t>30.</t>
  </si>
  <si>
    <t>02.05.</t>
  </si>
  <si>
    <t>RO</t>
  </si>
  <si>
    <t>09</t>
  </si>
  <si>
    <t>SC</t>
  </si>
  <si>
    <t>ES</t>
  </si>
  <si>
    <t>AN</t>
  </si>
  <si>
    <t>OR</t>
  </si>
  <si>
    <t>Te</t>
  </si>
  <si>
    <t>Ri</t>
  </si>
  <si>
    <t>EN</t>
  </si>
  <si>
    <t>07</t>
  </si>
  <si>
    <t>Wi</t>
  </si>
  <si>
    <t>25.06.</t>
  </si>
  <si>
    <t>el</t>
  </si>
  <si>
    <t>hu</t>
  </si>
  <si>
    <t>UR</t>
  </si>
  <si>
    <t>01</t>
  </si>
  <si>
    <t>DE</t>
  </si>
  <si>
    <t>06.03.1963</t>
  </si>
  <si>
    <t>IN</t>
  </si>
  <si>
    <t>KO</t>
  </si>
  <si>
    <t>CH</t>
  </si>
  <si>
    <t>KA</t>
  </si>
  <si>
    <t>Mi</t>
  </si>
  <si>
    <t>Manuell</t>
  </si>
  <si>
    <t>HandsOn</t>
  </si>
  <si>
    <t>HandsOff</t>
  </si>
  <si>
    <t>Versuch abgebrochen</t>
  </si>
  <si>
    <t>keine GoPro Aufnahmen</t>
  </si>
  <si>
    <t>keine Tabletdaten</t>
  </si>
  <si>
    <t>fehlerhafte Automationsgeschwindigkeit</t>
  </si>
  <si>
    <t>Autos rechts während Baustelle, dann später überholt</t>
  </si>
  <si>
    <t>richtige Fragen</t>
  </si>
  <si>
    <t>Gesamtfragen</t>
  </si>
  <si>
    <t>Automation auf linker Spur vor Baustelle aktiviert</t>
  </si>
  <si>
    <t xml:space="preserve">Automationsabbruch(Beginn m5 und m12) </t>
  </si>
  <si>
    <t>keine SmartEye Daten, Automationsabbruch(m1 2880 m)</t>
  </si>
  <si>
    <t xml:space="preserve">Automationsabbruch(Beginn m5 und m12) und m5 2400m vor Kurve </t>
  </si>
  <si>
    <t>keine SILAB Daten, keine SmartEyeDaten</t>
  </si>
  <si>
    <t>Automationsabbruch(Beginn m5 und m12), geringe Datenqaulität (9,57%)</t>
  </si>
  <si>
    <t>geringe Datenqualität (66,31%)</t>
  </si>
  <si>
    <t>keine SILAB Daten, keine SmartEye Daten, Automation auf linker Spur vor Baustelle aktiviert</t>
  </si>
  <si>
    <t>Automationsabbruch(Beginn m5 und m12)</t>
  </si>
  <si>
    <t>MI</t>
  </si>
  <si>
    <t>DO</t>
  </si>
  <si>
    <t>Da</t>
  </si>
  <si>
    <t>09.05</t>
  </si>
  <si>
    <t>RD</t>
  </si>
  <si>
    <t>WA</t>
  </si>
  <si>
    <t>30.10.</t>
  </si>
  <si>
    <t>CY</t>
  </si>
  <si>
    <t>27.10.</t>
  </si>
  <si>
    <t>TL</t>
  </si>
  <si>
    <t>03.12</t>
  </si>
  <si>
    <t>28.08.</t>
  </si>
  <si>
    <t>ST</t>
  </si>
  <si>
    <t>11.02.</t>
  </si>
  <si>
    <t>KL</t>
  </si>
  <si>
    <t>21.09.</t>
  </si>
  <si>
    <t>AK</t>
  </si>
  <si>
    <t>Na</t>
  </si>
  <si>
    <t>03.04</t>
  </si>
  <si>
    <t>Ja</t>
  </si>
  <si>
    <t>Sc</t>
  </si>
  <si>
    <t>EG</t>
  </si>
  <si>
    <t>Ra</t>
  </si>
  <si>
    <t>An</t>
  </si>
  <si>
    <t>28.10.1999</t>
  </si>
  <si>
    <t>Ad</t>
  </si>
  <si>
    <t>0907</t>
  </si>
  <si>
    <t>La</t>
  </si>
  <si>
    <t>Lu</t>
  </si>
  <si>
    <t>25.03.1969</t>
  </si>
  <si>
    <t>TR</t>
  </si>
  <si>
    <t>30.03.</t>
  </si>
  <si>
    <t>AG</t>
  </si>
  <si>
    <t>Prozentsatz richtige Fragen</t>
  </si>
  <si>
    <t>SmartEye Datenqualität</t>
  </si>
  <si>
    <t>keine Daten</t>
  </si>
  <si>
    <t>Column1</t>
  </si>
  <si>
    <t>Column2</t>
  </si>
  <si>
    <t>Column3</t>
  </si>
  <si>
    <t>Abgleich VPCodes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</si>
</sst>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0" xfId="0" applyFont="1" applyFill="1"/>
    <xf numFmtId="0" fontId="3" fillId="0" borderId="0" xfId="0" applyFont="1"/>
    <xf numFmtId="0" fontId="3" fillId="2" borderId="2" xfId="0" applyFont="1" applyFill="1" applyBorder="1"/>
    <xf numFmtId="0" fontId="2" fillId="0" borderId="0" xfId="0" applyFont="1" applyFill="1" applyBorder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2" borderId="2" xfId="0" applyFont="1" applyFill="1" applyBorder="1" applyAlignment="1">
      <alignment horizontal="right"/>
    </xf>
    <xf numFmtId="0" fontId="0" fillId="2" borderId="0" xfId="0" applyFill="1"/>
    <xf numFmtId="0" fontId="0" fillId="0" borderId="2" xfId="0" applyBorder="1"/>
    <xf numFmtId="0" fontId="0" fillId="0" borderId="0" xfId="0" applyAlignment="1">
      <alignment horizontal="right"/>
    </xf>
    <xf numFmtId="9" fontId="0" fillId="0" borderId="0" xfId="1" applyFont="1" applyFill="1"/>
    <xf numFmtId="10" fontId="0" fillId="0" borderId="0" xfId="1" applyNumberFormat="1" applyFont="1" applyFill="1"/>
    <xf numFmtId="9" fontId="0" fillId="2" borderId="0" xfId="1" applyFont="1" applyFill="1"/>
    <xf numFmtId="10" fontId="0" fillId="2" borderId="0" xfId="1" applyNumberFormat="1" applyFont="1" applyFill="1"/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3" fillId="3" borderId="0" xfId="0" applyFont="1" applyFill="1" applyAlignment="1">
      <alignment horizontal="right"/>
    </xf>
    <xf numFmtId="9" fontId="0" fillId="3" borderId="0" xfId="0" applyNumberFormat="1" applyFill="1"/>
    <xf numFmtId="0" fontId="0" fillId="4" borderId="0" xfId="0" applyFill="1"/>
    <xf numFmtId="9" fontId="0" fillId="4" borderId="0" xfId="1" applyFont="1" applyFill="1"/>
    <xf numFmtId="10" fontId="0" fillId="4" borderId="0" xfId="1" applyNumberFormat="1" applyFont="1" applyFill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10" fontId="0" fillId="3" borderId="0" xfId="1" applyNumberFormat="1" applyFont="1" applyFill="1"/>
    <xf numFmtId="0" fontId="2" fillId="0" borderId="0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none">
          <fgColor indexed="64"/>
          <bgColor indexed="65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82580-3230-4E17-B52A-54E6BE2D9B11}" name="Tabelle1" displayName="Tabelle1" ref="A1:M80" totalsRowShown="0" headerRowDxfId="16">
  <autoFilter ref="A1:M80" xr:uid="{81C82580-3230-4E17-B52A-54E6BE2D9B11}"/>
  <tableColumns count="13">
    <tableColumn id="1" xr3:uid="{BEB49BBC-EC68-4AFD-A6C5-F06433E374D8}" name="VP-Nr." dataDxfId="15"/>
    <tableColumn id="3" xr3:uid="{B8E390A7-259E-47D1-BBF8-55B686D803D9}" name="Code1 Vorfragebogen"/>
    <tableColumn id="4" xr3:uid="{755787CE-FEB4-4168-9D57-C2B37D5DAB4B}" name="Code2 Vorfragebogen"/>
    <tableColumn id="5" xr3:uid="{7DB19111-8D78-4164-8DC2-B5AA6A521DA0}" name="Code3 Vorfragebogen"/>
    <tableColumn id="6" xr3:uid="{E28D086E-666D-434E-B90E-14A7B753E549}" name="Code1 Nachbefragung" dataDxfId="14"/>
    <tableColumn id="7" xr3:uid="{5BF71FF4-2AFD-4085-B815-281E7E048AAB}" name="Code2 Nachbefragung" dataDxfId="13"/>
    <tableColumn id="8" xr3:uid="{3782F57E-CF39-4F17-B131-7C7F3EC0C23C}" name="Code3 Nachbefragung" dataDxfId="12"/>
    <tableColumn id="9" xr3:uid="{0819DFFD-2EC8-4954-B8FB-90E70FEA44B0}" name="Fahrmodus"/>
    <tableColumn id="10" xr3:uid="{3A42A0E6-AC41-4B8E-AEAE-C894886048F5}" name="richtige Fragen"/>
    <tableColumn id="11" xr3:uid="{895B310E-AB4C-4F8C-A301-CBBEDC1529A7}" name="Gesamtfragen"/>
    <tableColumn id="13" xr3:uid="{AC0C15F7-5A8E-40E8-B93E-7758DAE8C0F7}" name="Prozentsatz richtige Fragen" dataDxfId="11">
      <calculatedColumnFormula>I2/J2</calculatedColumnFormula>
    </tableColumn>
    <tableColumn id="14" xr3:uid="{423EAC19-D997-41F0-A177-6BC2BA193AF7}" name="SmartEye Datenqualität"/>
    <tableColumn id="12" xr3:uid="{7C0188BC-04C8-4310-B9A5-5C6A0352A7BF}" name="Anmerkunge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AB490-6677-425D-A994-C01FC4C20BD7}" name="Tabelle13" displayName="Tabelle13" ref="A1:Q80" totalsRowShown="0" headerRowDxfId="10">
  <autoFilter ref="A1:Q80" xr:uid="{81C82580-3230-4E17-B52A-54E6BE2D9B11}"/>
  <tableColumns count="17">
    <tableColumn id="1" xr3:uid="{B47B0827-83C3-42EC-B98C-AAE50A1442D8}" name="VP-Nr." dataDxfId="9"/>
    <tableColumn id="3" xr3:uid="{47005462-1E45-49A0-85FF-87085FDC9237}" name="Code1 Vorfragebogen"/>
    <tableColumn id="4" xr3:uid="{9E0A3096-BC6F-46F8-98E2-6CC224978527}" name="Code2 Vorfragebogen"/>
    <tableColumn id="5" xr3:uid="{52A0593F-D9ED-4C5B-93FE-C8D5E18E54B5}" name="Code3 Vorfragebogen"/>
    <tableColumn id="2" xr3:uid="{D4E24AB2-5697-4BC9-AB85-4983BD8D62CD}" name="Column1" dataDxfId="4">
      <calculatedColumnFormula>Tabelle13[[#This Row],[Code1 Vorfragebogen]]&amp;Tabelle13[[#This Row],[Code2 Vorfragebogen]]&amp;Tabelle13[[#This Row],[Code3 Vorfragebogen]]</calculatedColumnFormula>
    </tableColumn>
    <tableColumn id="6" xr3:uid="{2ADEE57B-0BA5-43AC-8607-B164DAFAD497}" name="Code1 Nachbefragung" dataDxfId="8"/>
    <tableColumn id="7" xr3:uid="{C7A56D99-C78C-400B-8B06-D1D3580704AB}" name="Code2 Nachbefragung" dataDxfId="7"/>
    <tableColumn id="8" xr3:uid="{F2F18BA3-6D27-4997-A5FC-5ED71C20EF6D}" name="Code3 Nachbefragung" dataDxfId="6"/>
    <tableColumn id="15" xr3:uid="{59AFC649-DA64-4D01-9AD3-B85E01BE600D}" name="Column2" dataDxfId="3">
      <calculatedColumnFormula>Tabelle13[[#This Row],[Code1 Nachbefragung]]&amp;Tabelle13[[#This Row],[Code2 Nachbefragung]]&amp;Tabelle13[[#This Row],[Code3 Nachbefragung]]</calculatedColumnFormula>
    </tableColumn>
    <tableColumn id="16" xr3:uid="{6784F309-39C6-40A7-824D-68117B6C3696}" name="Abgleich VPCodes" dataDxfId="2">
      <calculatedColumnFormula>IF(Tabelle13[[#This Row],[Column1]]&lt;&gt;Tabelle13[[#This Row],[Column2]],1,0)</calculatedColumnFormula>
    </tableColumn>
    <tableColumn id="17" xr3:uid="{2AD17EDD-CAD2-42C6-A61E-9297A2D3E9F8}" name="Column3" dataDxfId="0"/>
    <tableColumn id="9" xr3:uid="{83FB0164-07B9-40D0-B914-CFA8EBEA650C}" name="Fahrmodus"/>
    <tableColumn id="10" xr3:uid="{F7D67EFD-A2B2-44EE-AFAA-3760EE2CA562}" name="richtige Fragen"/>
    <tableColumn id="11" xr3:uid="{1BEA1BA7-C5EC-4505-BB9A-54DB697D1FF1}" name="Gesamtfragen"/>
    <tableColumn id="13" xr3:uid="{53E88F6A-2DC2-42EA-89CA-D6CF7C3D1C24}" name="Prozentsatz richtige Fragen" dataDxfId="5">
      <calculatedColumnFormula>M2/N2</calculatedColumnFormula>
    </tableColumn>
    <tableColumn id="14" xr3:uid="{B2242239-73C9-4094-B1A4-9A5B3E11E9A5}" name="SmartEye Datenqualität"/>
    <tableColumn id="12" xr3:uid="{B2FF0D3B-FF25-4A5E-9F7B-71EB98FFC546}" name="Anmerkung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F828-4977-4C6B-A809-DD38BE1460B1}">
  <dimension ref="A1:N80"/>
  <sheetViews>
    <sheetView zoomScale="80" zoomScaleNormal="80" workbookViewId="0">
      <selection activeCell="C14" sqref="C14"/>
    </sheetView>
  </sheetViews>
  <sheetFormatPr defaultColWidth="11.42578125" defaultRowHeight="15" x14ac:dyDescent="0.25"/>
  <cols>
    <col min="2" max="4" width="22.28515625" customWidth="1"/>
    <col min="5" max="7" width="22.5703125" customWidth="1"/>
    <col min="8" max="8" width="12.7109375" customWidth="1"/>
    <col min="9" max="9" width="18.28515625" bestFit="1" customWidth="1"/>
    <col min="10" max="10" width="17.7109375" bestFit="1" customWidth="1"/>
    <col min="11" max="11" width="30.7109375" bestFit="1" customWidth="1"/>
    <col min="12" max="12" width="26.28515625" bestFit="1" customWidth="1"/>
    <col min="13" max="13" width="90.4257812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6" t="s">
        <v>7</v>
      </c>
      <c r="I1" s="6" t="s">
        <v>134</v>
      </c>
      <c r="J1" s="6" t="s">
        <v>135</v>
      </c>
      <c r="K1" s="6" t="s">
        <v>178</v>
      </c>
      <c r="L1" s="6" t="s">
        <v>179</v>
      </c>
      <c r="M1" s="6" t="s">
        <v>8</v>
      </c>
      <c r="N1" s="6"/>
    </row>
    <row r="2" spans="1:14" x14ac:dyDescent="0.25">
      <c r="A2" s="3">
        <v>1</v>
      </c>
      <c r="B2" t="s">
        <v>9</v>
      </c>
      <c r="C2" t="s">
        <v>10</v>
      </c>
      <c r="D2" s="12">
        <v>29</v>
      </c>
      <c r="E2" s="3" t="s">
        <v>9</v>
      </c>
      <c r="F2" s="3" t="s">
        <v>10</v>
      </c>
      <c r="G2" s="7">
        <v>29</v>
      </c>
      <c r="H2" s="10" t="s">
        <v>126</v>
      </c>
      <c r="I2">
        <v>47</v>
      </c>
      <c r="J2">
        <v>60</v>
      </c>
      <c r="K2" s="13">
        <f t="shared" ref="K2:K33" si="0">I2/J2</f>
        <v>0.78333333333333333</v>
      </c>
      <c r="L2" s="14">
        <v>0.88839082157559102</v>
      </c>
    </row>
    <row r="3" spans="1:14" x14ac:dyDescent="0.25">
      <c r="A3" s="17">
        <v>2</v>
      </c>
      <c r="B3" s="18" t="s">
        <v>11</v>
      </c>
      <c r="C3" s="18" t="s">
        <v>12</v>
      </c>
      <c r="D3" s="19" t="s">
        <v>13</v>
      </c>
      <c r="E3" s="17" t="s">
        <v>11</v>
      </c>
      <c r="F3" s="17" t="s">
        <v>12</v>
      </c>
      <c r="G3" s="20" t="s">
        <v>13</v>
      </c>
      <c r="H3" s="18" t="s">
        <v>127</v>
      </c>
      <c r="I3" s="22">
        <v>65</v>
      </c>
      <c r="J3" s="22">
        <v>78</v>
      </c>
      <c r="K3" s="23">
        <f t="shared" si="0"/>
        <v>0.83333333333333337</v>
      </c>
      <c r="L3" s="24" t="s">
        <v>180</v>
      </c>
      <c r="M3" s="18" t="s">
        <v>138</v>
      </c>
    </row>
    <row r="4" spans="1:14" x14ac:dyDescent="0.25">
      <c r="A4" s="3">
        <v>3</v>
      </c>
      <c r="B4" t="s">
        <v>14</v>
      </c>
      <c r="C4" t="s">
        <v>15</v>
      </c>
      <c r="D4" s="7" t="s">
        <v>16</v>
      </c>
      <c r="E4" s="3" t="s">
        <v>14</v>
      </c>
      <c r="F4" s="3" t="s">
        <v>15</v>
      </c>
      <c r="G4" s="7" t="s">
        <v>16</v>
      </c>
      <c r="H4" s="10" t="s">
        <v>128</v>
      </c>
      <c r="I4">
        <v>49</v>
      </c>
      <c r="J4">
        <v>57</v>
      </c>
      <c r="K4" s="13">
        <f t="shared" si="0"/>
        <v>0.85964912280701755</v>
      </c>
      <c r="L4" s="14">
        <v>0.95381636654934199</v>
      </c>
      <c r="M4" t="s">
        <v>130</v>
      </c>
    </row>
    <row r="5" spans="1:14" x14ac:dyDescent="0.25">
      <c r="A5" s="4">
        <v>4</v>
      </c>
      <c r="B5" t="s">
        <v>17</v>
      </c>
      <c r="C5" t="s">
        <v>18</v>
      </c>
      <c r="D5" s="12">
        <v>25</v>
      </c>
      <c r="E5" s="4" t="s">
        <v>17</v>
      </c>
      <c r="F5" s="4" t="s">
        <v>18</v>
      </c>
      <c r="G5" s="8">
        <v>25</v>
      </c>
      <c r="H5" t="s">
        <v>126</v>
      </c>
      <c r="I5">
        <v>68</v>
      </c>
      <c r="J5">
        <v>87</v>
      </c>
      <c r="K5" s="13">
        <f t="shared" si="0"/>
        <v>0.7816091954022989</v>
      </c>
      <c r="L5" s="14">
        <v>0.95800361808152901</v>
      </c>
    </row>
    <row r="6" spans="1:14" x14ac:dyDescent="0.25">
      <c r="A6" s="4">
        <v>5</v>
      </c>
      <c r="B6" t="s">
        <v>9</v>
      </c>
      <c r="C6" t="s">
        <v>33</v>
      </c>
      <c r="D6" s="12">
        <v>10</v>
      </c>
      <c r="E6" s="4" t="s">
        <v>28</v>
      </c>
      <c r="F6" s="4" t="s">
        <v>29</v>
      </c>
      <c r="G6" s="8">
        <v>10</v>
      </c>
      <c r="H6" s="10" t="s">
        <v>127</v>
      </c>
      <c r="I6">
        <v>56</v>
      </c>
      <c r="J6">
        <v>66</v>
      </c>
      <c r="K6" s="13">
        <f t="shared" si="0"/>
        <v>0.84848484848484851</v>
      </c>
      <c r="L6" s="14">
        <v>0.965913181643268</v>
      </c>
      <c r="M6" t="s">
        <v>136</v>
      </c>
    </row>
    <row r="7" spans="1:14" x14ac:dyDescent="0.25">
      <c r="A7" s="3">
        <v>6</v>
      </c>
      <c r="B7" t="s">
        <v>19</v>
      </c>
      <c r="C7" t="s">
        <v>20</v>
      </c>
      <c r="D7" s="12" t="s">
        <v>21</v>
      </c>
      <c r="E7" s="3" t="s">
        <v>19</v>
      </c>
      <c r="F7" s="3" t="s">
        <v>20</v>
      </c>
      <c r="G7" s="7" t="s">
        <v>21</v>
      </c>
      <c r="H7" s="10" t="s">
        <v>128</v>
      </c>
      <c r="I7">
        <v>38</v>
      </c>
      <c r="J7">
        <v>49</v>
      </c>
      <c r="K7" s="13">
        <f t="shared" si="0"/>
        <v>0.77551020408163263</v>
      </c>
      <c r="L7" s="14">
        <v>0.94967416933292903</v>
      </c>
    </row>
    <row r="8" spans="1:14" x14ac:dyDescent="0.25">
      <c r="A8" s="4">
        <v>7</v>
      </c>
      <c r="B8" t="s">
        <v>14</v>
      </c>
      <c r="C8" t="s">
        <v>22</v>
      </c>
      <c r="D8" s="12">
        <v>24</v>
      </c>
      <c r="E8" s="4" t="s">
        <v>14</v>
      </c>
      <c r="F8" s="4" t="s">
        <v>22</v>
      </c>
      <c r="G8" s="8">
        <v>24</v>
      </c>
      <c r="H8" s="10" t="s">
        <v>126</v>
      </c>
      <c r="I8" s="10">
        <v>36</v>
      </c>
      <c r="J8" s="10">
        <v>60</v>
      </c>
      <c r="K8" s="15">
        <f t="shared" si="0"/>
        <v>0.6</v>
      </c>
      <c r="L8" s="16">
        <v>0.98049155618444095</v>
      </c>
    </row>
    <row r="9" spans="1:14" x14ac:dyDescent="0.25">
      <c r="A9" s="3">
        <v>8</v>
      </c>
      <c r="B9" t="s">
        <v>11</v>
      </c>
      <c r="C9" t="s">
        <v>159</v>
      </c>
      <c r="D9" s="12">
        <v>26</v>
      </c>
      <c r="E9" s="3" t="s">
        <v>23</v>
      </c>
      <c r="F9" s="3" t="s">
        <v>24</v>
      </c>
      <c r="G9" s="7">
        <v>26</v>
      </c>
      <c r="H9" t="s">
        <v>127</v>
      </c>
      <c r="I9">
        <v>67</v>
      </c>
      <c r="J9">
        <v>86</v>
      </c>
      <c r="K9" s="13">
        <f t="shared" si="0"/>
        <v>0.77906976744186052</v>
      </c>
      <c r="L9" s="14">
        <v>0.95178759168133797</v>
      </c>
      <c r="M9" t="s">
        <v>133</v>
      </c>
    </row>
    <row r="10" spans="1:14" x14ac:dyDescent="0.25">
      <c r="A10" s="4">
        <v>9</v>
      </c>
      <c r="B10" t="s">
        <v>25</v>
      </c>
      <c r="C10" t="s">
        <v>12</v>
      </c>
      <c r="D10" s="12">
        <v>19</v>
      </c>
      <c r="E10" s="4" t="s">
        <v>25</v>
      </c>
      <c r="F10" s="4" t="s">
        <v>12</v>
      </c>
      <c r="G10" s="8">
        <v>19</v>
      </c>
      <c r="H10" t="s">
        <v>128</v>
      </c>
      <c r="I10">
        <v>40</v>
      </c>
      <c r="J10">
        <v>55</v>
      </c>
      <c r="K10" s="13">
        <f t="shared" si="0"/>
        <v>0.72727272727272729</v>
      </c>
      <c r="L10" s="14">
        <v>0.91863849882564597</v>
      </c>
    </row>
    <row r="11" spans="1:14" x14ac:dyDescent="0.25">
      <c r="A11" s="3">
        <v>10</v>
      </c>
      <c r="B11" t="s">
        <v>26</v>
      </c>
      <c r="C11" t="s">
        <v>27</v>
      </c>
      <c r="D11" s="12" t="s">
        <v>160</v>
      </c>
      <c r="E11" s="3" t="s">
        <v>26</v>
      </c>
      <c r="F11" s="3" t="s">
        <v>27</v>
      </c>
      <c r="G11" s="7">
        <v>21</v>
      </c>
      <c r="H11" s="10" t="s">
        <v>126</v>
      </c>
      <c r="I11">
        <v>26</v>
      </c>
      <c r="J11">
        <v>53</v>
      </c>
      <c r="K11" s="13">
        <f t="shared" si="0"/>
        <v>0.49056603773584906</v>
      </c>
      <c r="L11" s="14">
        <v>0.95782777122247698</v>
      </c>
    </row>
    <row r="12" spans="1:14" x14ac:dyDescent="0.25">
      <c r="A12" s="3">
        <v>11</v>
      </c>
      <c r="B12" t="s">
        <v>30</v>
      </c>
      <c r="C12" t="s">
        <v>20</v>
      </c>
      <c r="D12" s="12">
        <v>12</v>
      </c>
      <c r="E12" s="3" t="s">
        <v>30</v>
      </c>
      <c r="F12" s="3" t="s">
        <v>20</v>
      </c>
      <c r="G12" s="7">
        <v>12</v>
      </c>
      <c r="H12" s="10" t="s">
        <v>127</v>
      </c>
      <c r="I12">
        <v>42</v>
      </c>
      <c r="J12">
        <v>63</v>
      </c>
      <c r="K12" s="13">
        <f t="shared" si="0"/>
        <v>0.66666666666666663</v>
      </c>
      <c r="L12" s="14">
        <v>0.94746525446905905</v>
      </c>
    </row>
    <row r="13" spans="1:14" x14ac:dyDescent="0.25">
      <c r="A13" s="4">
        <v>12</v>
      </c>
      <c r="B13" t="s">
        <v>11</v>
      </c>
      <c r="C13" t="s">
        <v>26</v>
      </c>
      <c r="D13" s="12" t="s">
        <v>31</v>
      </c>
      <c r="E13" s="4" t="s">
        <v>11</v>
      </c>
      <c r="F13" s="4" t="s">
        <v>26</v>
      </c>
      <c r="G13" s="8" t="s">
        <v>31</v>
      </c>
      <c r="H13" t="s">
        <v>128</v>
      </c>
      <c r="I13">
        <v>57</v>
      </c>
      <c r="J13">
        <v>71</v>
      </c>
      <c r="K13" s="13">
        <f t="shared" si="0"/>
        <v>0.80281690140845074</v>
      </c>
      <c r="L13" s="14">
        <v>0.94283717767143604</v>
      </c>
      <c r="M13" t="s">
        <v>130</v>
      </c>
    </row>
    <row r="14" spans="1:14" x14ac:dyDescent="0.25">
      <c r="A14" s="3">
        <v>13</v>
      </c>
      <c r="B14" t="s">
        <v>32</v>
      </c>
      <c r="C14" t="s">
        <v>33</v>
      </c>
      <c r="D14" s="12">
        <v>25</v>
      </c>
      <c r="E14" s="3" t="s">
        <v>32</v>
      </c>
      <c r="F14" s="3" t="s">
        <v>33</v>
      </c>
      <c r="G14" s="7">
        <v>25</v>
      </c>
      <c r="H14" s="10" t="s">
        <v>126</v>
      </c>
      <c r="I14">
        <v>34</v>
      </c>
      <c r="J14">
        <v>56</v>
      </c>
      <c r="K14" s="13">
        <f t="shared" si="0"/>
        <v>0.6071428571428571</v>
      </c>
      <c r="L14" s="14">
        <v>0.87596783509971998</v>
      </c>
    </row>
    <row r="15" spans="1:14" x14ac:dyDescent="0.25">
      <c r="A15" s="4">
        <v>14</v>
      </c>
      <c r="B15" t="s">
        <v>32</v>
      </c>
      <c r="C15" t="s">
        <v>34</v>
      </c>
      <c r="D15" s="12">
        <v>18</v>
      </c>
      <c r="E15" s="4" t="s">
        <v>32</v>
      </c>
      <c r="F15" s="4" t="s">
        <v>34</v>
      </c>
      <c r="G15" s="8">
        <v>18</v>
      </c>
      <c r="H15" t="s">
        <v>127</v>
      </c>
      <c r="I15">
        <v>57</v>
      </c>
      <c r="J15">
        <v>83</v>
      </c>
      <c r="K15" s="13">
        <f t="shared" si="0"/>
        <v>0.68674698795180722</v>
      </c>
      <c r="L15" s="14">
        <v>0.94937826917655899</v>
      </c>
    </row>
    <row r="16" spans="1:14" x14ac:dyDescent="0.25">
      <c r="A16" s="3">
        <v>15</v>
      </c>
      <c r="B16" t="s">
        <v>35</v>
      </c>
      <c r="C16" t="s">
        <v>30</v>
      </c>
      <c r="D16" s="12">
        <v>22</v>
      </c>
      <c r="E16" s="3" t="s">
        <v>35</v>
      </c>
      <c r="F16" s="3" t="s">
        <v>30</v>
      </c>
      <c r="G16" s="7">
        <v>22</v>
      </c>
      <c r="H16" s="10" t="s">
        <v>128</v>
      </c>
      <c r="I16">
        <v>33</v>
      </c>
      <c r="J16">
        <v>48</v>
      </c>
      <c r="K16" s="13">
        <f t="shared" si="0"/>
        <v>0.6875</v>
      </c>
      <c r="L16" s="14">
        <v>0.93573300062383002</v>
      </c>
    </row>
    <row r="17" spans="1:13" x14ac:dyDescent="0.25">
      <c r="A17" s="4">
        <v>16</v>
      </c>
      <c r="B17" t="s">
        <v>36</v>
      </c>
      <c r="C17" t="s">
        <v>37</v>
      </c>
      <c r="D17" s="12">
        <v>31</v>
      </c>
      <c r="E17" s="4" t="s">
        <v>36</v>
      </c>
      <c r="F17" s="4" t="s">
        <v>37</v>
      </c>
      <c r="G17" s="8">
        <v>31</v>
      </c>
      <c r="H17" t="s">
        <v>126</v>
      </c>
      <c r="I17">
        <v>64</v>
      </c>
      <c r="J17">
        <v>74</v>
      </c>
      <c r="K17" s="13">
        <f t="shared" si="0"/>
        <v>0.86486486486486491</v>
      </c>
      <c r="L17" s="14">
        <v>0.97660666950896302</v>
      </c>
    </row>
    <row r="18" spans="1:13" x14ac:dyDescent="0.25">
      <c r="A18" s="3">
        <v>17</v>
      </c>
      <c r="B18" t="s">
        <v>35</v>
      </c>
      <c r="C18" t="s">
        <v>107</v>
      </c>
      <c r="D18" s="12">
        <v>23</v>
      </c>
      <c r="E18" s="3" t="s">
        <v>35</v>
      </c>
      <c r="F18" s="3" t="s">
        <v>38</v>
      </c>
      <c r="G18" s="7">
        <v>23</v>
      </c>
      <c r="H18" s="10" t="s">
        <v>127</v>
      </c>
      <c r="I18">
        <v>45</v>
      </c>
      <c r="J18">
        <v>67</v>
      </c>
      <c r="K18" s="13">
        <f t="shared" si="0"/>
        <v>0.67164179104477617</v>
      </c>
      <c r="L18" s="14">
        <v>0.97354794785791499</v>
      </c>
    </row>
    <row r="19" spans="1:13" x14ac:dyDescent="0.25">
      <c r="A19" s="4">
        <v>18</v>
      </c>
      <c r="B19" t="s">
        <v>39</v>
      </c>
      <c r="C19" t="s">
        <v>40</v>
      </c>
      <c r="D19" s="12">
        <v>15</v>
      </c>
      <c r="E19" s="4" t="s">
        <v>39</v>
      </c>
      <c r="F19" s="4" t="s">
        <v>40</v>
      </c>
      <c r="G19" s="8">
        <v>15</v>
      </c>
      <c r="H19" t="s">
        <v>128</v>
      </c>
      <c r="I19">
        <v>83</v>
      </c>
      <c r="J19">
        <v>89</v>
      </c>
      <c r="K19" s="13">
        <f t="shared" si="0"/>
        <v>0.93258426966292129</v>
      </c>
      <c r="L19" s="14">
        <v>0.94327648247646301</v>
      </c>
      <c r="M19" t="s">
        <v>136</v>
      </c>
    </row>
    <row r="20" spans="1:13" x14ac:dyDescent="0.25">
      <c r="A20" s="17">
        <v>19</v>
      </c>
      <c r="B20" s="18" t="s">
        <v>152</v>
      </c>
      <c r="C20" s="18" t="s">
        <v>20</v>
      </c>
      <c r="D20" s="19" t="s">
        <v>153</v>
      </c>
      <c r="E20" s="17"/>
      <c r="F20" s="17"/>
      <c r="G20" s="20"/>
      <c r="H20" s="18" t="s">
        <v>126</v>
      </c>
      <c r="I20" s="18"/>
      <c r="J20" s="18"/>
      <c r="K20" s="21"/>
      <c r="L20" s="18" t="s">
        <v>180</v>
      </c>
      <c r="M20" s="18" t="s">
        <v>129</v>
      </c>
    </row>
    <row r="21" spans="1:13" s="18" customFormat="1" x14ac:dyDescent="0.25">
      <c r="A21" s="25">
        <v>20</v>
      </c>
      <c r="B21" s="18" t="s">
        <v>72</v>
      </c>
      <c r="C21" s="18" t="s">
        <v>66</v>
      </c>
      <c r="D21" s="19" t="s">
        <v>151</v>
      </c>
      <c r="E21" s="25" t="s">
        <v>41</v>
      </c>
      <c r="F21" s="25" t="s">
        <v>42</v>
      </c>
      <c r="G21" s="26" t="s">
        <v>43</v>
      </c>
      <c r="H21" s="22" t="s">
        <v>127</v>
      </c>
      <c r="I21" s="22">
        <v>39</v>
      </c>
      <c r="J21" s="22">
        <v>62</v>
      </c>
      <c r="K21" s="23">
        <f t="shared" si="0"/>
        <v>0.62903225806451613</v>
      </c>
      <c r="L21" s="24">
        <v>0.93073050966651505</v>
      </c>
      <c r="M21" s="18" t="s">
        <v>137</v>
      </c>
    </row>
    <row r="22" spans="1:13" x14ac:dyDescent="0.25">
      <c r="A22" s="4">
        <v>21</v>
      </c>
      <c r="B22" t="s">
        <v>32</v>
      </c>
      <c r="C22" t="s">
        <v>10</v>
      </c>
      <c r="D22" s="12" t="s">
        <v>13</v>
      </c>
      <c r="E22" s="4" t="s">
        <v>32</v>
      </c>
      <c r="F22" s="4" t="s">
        <v>22</v>
      </c>
      <c r="G22" s="8" t="s">
        <v>13</v>
      </c>
      <c r="H22" s="10" t="s">
        <v>126</v>
      </c>
      <c r="I22">
        <v>47</v>
      </c>
      <c r="J22">
        <v>76</v>
      </c>
      <c r="K22" s="13">
        <f t="shared" si="0"/>
        <v>0.61842105263157898</v>
      </c>
      <c r="L22" s="14">
        <v>0.93661623590828602</v>
      </c>
    </row>
    <row r="23" spans="1:13" x14ac:dyDescent="0.25">
      <c r="A23" s="3">
        <v>22</v>
      </c>
      <c r="B23" t="s">
        <v>36</v>
      </c>
      <c r="C23" t="s">
        <v>161</v>
      </c>
      <c r="D23" s="12">
        <v>20</v>
      </c>
      <c r="E23" s="3" t="s">
        <v>44</v>
      </c>
      <c r="F23" s="3" t="s">
        <v>45</v>
      </c>
      <c r="G23" s="7">
        <v>20</v>
      </c>
      <c r="H23" t="s">
        <v>126</v>
      </c>
      <c r="I23">
        <v>20</v>
      </c>
      <c r="J23">
        <v>56</v>
      </c>
      <c r="K23" s="13">
        <f t="shared" si="0"/>
        <v>0.35714285714285715</v>
      </c>
      <c r="L23" s="14">
        <v>0.92653192746280899</v>
      </c>
    </row>
    <row r="24" spans="1:13" x14ac:dyDescent="0.25">
      <c r="A24" s="4">
        <v>23</v>
      </c>
      <c r="B24" t="s">
        <v>46</v>
      </c>
      <c r="C24" t="s">
        <v>47</v>
      </c>
      <c r="D24" s="12" t="s">
        <v>48</v>
      </c>
      <c r="E24" s="4" t="s">
        <v>46</v>
      </c>
      <c r="F24" s="4" t="s">
        <v>47</v>
      </c>
      <c r="G24" s="8" t="s">
        <v>48</v>
      </c>
      <c r="H24" s="10" t="s">
        <v>126</v>
      </c>
      <c r="I24">
        <v>41</v>
      </c>
      <c r="J24">
        <v>59</v>
      </c>
      <c r="K24" s="13">
        <f t="shared" si="0"/>
        <v>0.69491525423728817</v>
      </c>
      <c r="L24" s="14">
        <v>0.95050884752911002</v>
      </c>
    </row>
    <row r="25" spans="1:13" x14ac:dyDescent="0.25">
      <c r="A25" s="3">
        <v>24</v>
      </c>
      <c r="B25" t="s">
        <v>46</v>
      </c>
      <c r="C25" t="s">
        <v>11</v>
      </c>
      <c r="D25" s="12">
        <v>12</v>
      </c>
      <c r="E25" s="3" t="s">
        <v>46</v>
      </c>
      <c r="F25" s="3" t="s">
        <v>11</v>
      </c>
      <c r="G25" s="7" t="s">
        <v>49</v>
      </c>
      <c r="H25" t="s">
        <v>126</v>
      </c>
      <c r="I25">
        <v>43</v>
      </c>
      <c r="J25">
        <v>62</v>
      </c>
      <c r="K25" s="13">
        <f t="shared" si="0"/>
        <v>0.69354838709677424</v>
      </c>
      <c r="L25" s="14">
        <v>0.92804753939195395</v>
      </c>
    </row>
    <row r="26" spans="1:13" x14ac:dyDescent="0.25">
      <c r="A26" s="4">
        <v>25</v>
      </c>
      <c r="B26" t="s">
        <v>9</v>
      </c>
      <c r="C26" t="s">
        <v>50</v>
      </c>
      <c r="D26" s="12" t="s">
        <v>48</v>
      </c>
      <c r="E26" s="4" t="s">
        <v>9</v>
      </c>
      <c r="F26" s="4" t="s">
        <v>50</v>
      </c>
      <c r="G26" s="8" t="s">
        <v>48</v>
      </c>
      <c r="H26" s="10" t="s">
        <v>126</v>
      </c>
      <c r="I26">
        <v>65</v>
      </c>
      <c r="J26">
        <v>70</v>
      </c>
      <c r="K26" s="13">
        <f t="shared" si="0"/>
        <v>0.9285714285714286</v>
      </c>
      <c r="L26" s="14">
        <v>0.94227263040750098</v>
      </c>
    </row>
    <row r="27" spans="1:13" x14ac:dyDescent="0.25">
      <c r="A27" s="25">
        <v>26</v>
      </c>
      <c r="B27" s="18" t="s">
        <v>164</v>
      </c>
      <c r="C27" s="18" t="s">
        <v>165</v>
      </c>
      <c r="D27" s="19">
        <v>30</v>
      </c>
      <c r="E27" s="25" t="s">
        <v>51</v>
      </c>
      <c r="F27" s="25" t="s">
        <v>52</v>
      </c>
      <c r="G27" s="26">
        <v>30</v>
      </c>
      <c r="H27" s="22" t="s">
        <v>128</v>
      </c>
      <c r="I27" s="22">
        <v>37</v>
      </c>
      <c r="J27" s="22">
        <v>64</v>
      </c>
      <c r="K27" s="23">
        <f t="shared" si="0"/>
        <v>0.578125</v>
      </c>
      <c r="L27" s="24">
        <v>0.96503471042283595</v>
      </c>
      <c r="M27" s="18" t="s">
        <v>137</v>
      </c>
    </row>
    <row r="28" spans="1:13" x14ac:dyDescent="0.25">
      <c r="A28" s="17">
        <v>27</v>
      </c>
      <c r="B28" s="18" t="s">
        <v>53</v>
      </c>
      <c r="C28" s="18" t="s">
        <v>54</v>
      </c>
      <c r="D28" s="19">
        <v>19</v>
      </c>
      <c r="E28" s="17" t="s">
        <v>53</v>
      </c>
      <c r="F28" s="17" t="s">
        <v>54</v>
      </c>
      <c r="G28" s="20">
        <v>19</v>
      </c>
      <c r="H28" s="18" t="s">
        <v>127</v>
      </c>
      <c r="I28" s="18">
        <v>51</v>
      </c>
      <c r="J28" s="18">
        <v>62</v>
      </c>
      <c r="K28" s="23">
        <f t="shared" si="0"/>
        <v>0.82258064516129037</v>
      </c>
      <c r="L28" s="27">
        <v>0.95064265431176198</v>
      </c>
      <c r="M28" s="18" t="s">
        <v>137</v>
      </c>
    </row>
    <row r="29" spans="1:13" x14ac:dyDescent="0.25">
      <c r="A29" s="25">
        <v>28</v>
      </c>
      <c r="B29" s="18" t="s">
        <v>119</v>
      </c>
      <c r="C29" s="18" t="s">
        <v>66</v>
      </c>
      <c r="D29" s="19">
        <v>22</v>
      </c>
      <c r="E29" s="25" t="s">
        <v>55</v>
      </c>
      <c r="F29" s="25" t="s">
        <v>56</v>
      </c>
      <c r="G29" s="26">
        <v>22</v>
      </c>
      <c r="H29" s="22" t="s">
        <v>128</v>
      </c>
      <c r="I29" s="22">
        <v>21</v>
      </c>
      <c r="J29" s="22">
        <v>48</v>
      </c>
      <c r="K29" s="23">
        <f t="shared" si="0"/>
        <v>0.4375</v>
      </c>
      <c r="L29" s="24">
        <v>0.95588625604118205</v>
      </c>
      <c r="M29" s="18" t="s">
        <v>137</v>
      </c>
    </row>
    <row r="30" spans="1:13" x14ac:dyDescent="0.25">
      <c r="A30" s="17">
        <v>29</v>
      </c>
      <c r="B30" s="18" t="s">
        <v>57</v>
      </c>
      <c r="C30" s="18" t="s">
        <v>58</v>
      </c>
      <c r="D30" s="19">
        <v>27</v>
      </c>
      <c r="E30" s="17" t="s">
        <v>57</v>
      </c>
      <c r="F30" s="17" t="s">
        <v>58</v>
      </c>
      <c r="G30" s="20">
        <v>27</v>
      </c>
      <c r="H30" s="18" t="s">
        <v>127</v>
      </c>
      <c r="I30" s="18">
        <v>49</v>
      </c>
      <c r="J30" s="18">
        <v>64</v>
      </c>
      <c r="K30" s="23">
        <f t="shared" si="0"/>
        <v>0.765625</v>
      </c>
      <c r="L30" s="27">
        <v>0.96046514518695303</v>
      </c>
      <c r="M30" s="18" t="s">
        <v>137</v>
      </c>
    </row>
    <row r="31" spans="1:13" x14ac:dyDescent="0.25">
      <c r="A31" s="3">
        <v>30</v>
      </c>
      <c r="B31" t="s">
        <v>46</v>
      </c>
      <c r="C31" t="s">
        <v>59</v>
      </c>
      <c r="D31" s="12" t="s">
        <v>21</v>
      </c>
      <c r="E31" s="3" t="s">
        <v>46</v>
      </c>
      <c r="F31" s="3" t="s">
        <v>59</v>
      </c>
      <c r="G31" s="7" t="s">
        <v>21</v>
      </c>
      <c r="H31" t="s">
        <v>126</v>
      </c>
      <c r="I31">
        <v>32</v>
      </c>
      <c r="J31">
        <v>59</v>
      </c>
      <c r="K31" s="13">
        <f t="shared" si="0"/>
        <v>0.5423728813559322</v>
      </c>
      <c r="L31" s="14">
        <v>0.94215201397603399</v>
      </c>
    </row>
    <row r="32" spans="1:13" x14ac:dyDescent="0.25">
      <c r="A32" s="17">
        <v>31</v>
      </c>
      <c r="B32" s="18" t="s">
        <v>33</v>
      </c>
      <c r="C32" s="18" t="s">
        <v>60</v>
      </c>
      <c r="D32" s="19">
        <v>22</v>
      </c>
      <c r="E32" s="17" t="s">
        <v>33</v>
      </c>
      <c r="F32" s="17" t="s">
        <v>60</v>
      </c>
      <c r="G32" s="20">
        <v>22</v>
      </c>
      <c r="H32" s="18" t="s">
        <v>128</v>
      </c>
      <c r="I32" s="18">
        <v>34</v>
      </c>
      <c r="J32" s="18">
        <v>53</v>
      </c>
      <c r="K32" s="23">
        <f t="shared" si="0"/>
        <v>0.64150943396226412</v>
      </c>
      <c r="L32" s="27">
        <v>0.95836407715821703</v>
      </c>
      <c r="M32" s="18" t="s">
        <v>137</v>
      </c>
    </row>
    <row r="33" spans="1:13" x14ac:dyDescent="0.25">
      <c r="A33" s="3">
        <v>32</v>
      </c>
      <c r="B33" t="s">
        <v>92</v>
      </c>
      <c r="C33" t="s">
        <v>62</v>
      </c>
      <c r="D33" s="12">
        <v>28</v>
      </c>
      <c r="E33" s="3" t="s">
        <v>61</v>
      </c>
      <c r="F33" s="3" t="s">
        <v>62</v>
      </c>
      <c r="G33" s="7">
        <v>28</v>
      </c>
      <c r="H33" s="10" t="s">
        <v>126</v>
      </c>
      <c r="I33">
        <v>58</v>
      </c>
      <c r="J33">
        <v>60</v>
      </c>
      <c r="K33" s="13">
        <f t="shared" si="0"/>
        <v>0.96666666666666667</v>
      </c>
      <c r="L33" s="14">
        <v>0.98919042810860403</v>
      </c>
    </row>
    <row r="34" spans="1:13" x14ac:dyDescent="0.25">
      <c r="A34" s="4">
        <v>33</v>
      </c>
      <c r="B34" t="s">
        <v>53</v>
      </c>
      <c r="C34" t="s">
        <v>146</v>
      </c>
      <c r="D34" s="12">
        <v>31</v>
      </c>
      <c r="E34" s="4" t="s">
        <v>53</v>
      </c>
      <c r="F34" s="4" t="s">
        <v>63</v>
      </c>
      <c r="G34" s="8">
        <v>31</v>
      </c>
      <c r="H34" t="s">
        <v>126</v>
      </c>
      <c r="I34">
        <v>47</v>
      </c>
      <c r="J34">
        <v>52</v>
      </c>
      <c r="K34" s="13">
        <f t="shared" ref="K34:K80" si="1">I34/J34</f>
        <v>0.90384615384615385</v>
      </c>
      <c r="L34" s="14">
        <v>0.91123341546910297</v>
      </c>
    </row>
    <row r="35" spans="1:13" x14ac:dyDescent="0.25">
      <c r="A35" s="25">
        <v>34</v>
      </c>
      <c r="B35" s="18" t="s">
        <v>85</v>
      </c>
      <c r="C35" s="18" t="s">
        <v>38</v>
      </c>
      <c r="D35" s="19" t="s">
        <v>48</v>
      </c>
      <c r="E35" s="25" t="s">
        <v>64</v>
      </c>
      <c r="F35" s="25" t="s">
        <v>65</v>
      </c>
      <c r="G35" s="26" t="s">
        <v>48</v>
      </c>
      <c r="H35" s="22" t="s">
        <v>128</v>
      </c>
      <c r="I35" s="22">
        <v>16</v>
      </c>
      <c r="J35" s="22">
        <v>30</v>
      </c>
      <c r="K35" s="23">
        <f t="shared" si="1"/>
        <v>0.53333333333333333</v>
      </c>
      <c r="L35" s="24">
        <v>0.94362527848980704</v>
      </c>
      <c r="M35" s="18" t="s">
        <v>137</v>
      </c>
    </row>
    <row r="36" spans="1:13" x14ac:dyDescent="0.25">
      <c r="A36" s="4">
        <v>35</v>
      </c>
      <c r="B36" t="s">
        <v>39</v>
      </c>
      <c r="C36" t="s">
        <v>47</v>
      </c>
      <c r="D36" s="12">
        <v>24</v>
      </c>
      <c r="E36" s="4" t="s">
        <v>39</v>
      </c>
      <c r="F36" s="4" t="s">
        <v>47</v>
      </c>
      <c r="G36" s="8">
        <v>24</v>
      </c>
      <c r="H36" s="10" t="s">
        <v>126</v>
      </c>
      <c r="I36">
        <v>46</v>
      </c>
      <c r="J36">
        <v>62</v>
      </c>
      <c r="K36" s="13">
        <f t="shared" si="1"/>
        <v>0.74193548387096775</v>
      </c>
      <c r="L36" s="14">
        <v>0.934242971172912</v>
      </c>
    </row>
    <row r="37" spans="1:13" x14ac:dyDescent="0.25">
      <c r="A37" s="25">
        <v>36</v>
      </c>
      <c r="B37" s="18" t="s">
        <v>20</v>
      </c>
      <c r="C37" s="18" t="s">
        <v>66</v>
      </c>
      <c r="D37" s="19">
        <v>19</v>
      </c>
      <c r="E37" s="25" t="s">
        <v>20</v>
      </c>
      <c r="F37" s="25" t="s">
        <v>66</v>
      </c>
      <c r="G37" s="26">
        <v>19</v>
      </c>
      <c r="H37" s="22" t="s">
        <v>127</v>
      </c>
      <c r="I37" s="22">
        <v>61</v>
      </c>
      <c r="J37" s="22">
        <v>82</v>
      </c>
      <c r="K37" s="23">
        <f t="shared" si="1"/>
        <v>0.74390243902439024</v>
      </c>
      <c r="L37" s="24">
        <v>0.94716750365991498</v>
      </c>
      <c r="M37" s="18" t="s">
        <v>137</v>
      </c>
    </row>
    <row r="38" spans="1:13" x14ac:dyDescent="0.25">
      <c r="A38" s="17">
        <v>37</v>
      </c>
      <c r="B38" s="18" t="s">
        <v>124</v>
      </c>
      <c r="C38" s="18" t="s">
        <v>147</v>
      </c>
      <c r="D38" s="19" t="s">
        <v>21</v>
      </c>
      <c r="E38" s="17" t="s">
        <v>67</v>
      </c>
      <c r="F38" s="17" t="s">
        <v>68</v>
      </c>
      <c r="G38" s="20" t="s">
        <v>21</v>
      </c>
      <c r="H38" s="18" t="s">
        <v>127</v>
      </c>
      <c r="I38" s="18">
        <v>31</v>
      </c>
      <c r="J38" s="18">
        <v>66</v>
      </c>
      <c r="K38" s="23">
        <f t="shared" si="1"/>
        <v>0.46969696969696972</v>
      </c>
      <c r="L38" s="27">
        <v>0.95740878994455803</v>
      </c>
      <c r="M38" s="18" t="s">
        <v>137</v>
      </c>
    </row>
    <row r="39" spans="1:13" x14ac:dyDescent="0.25">
      <c r="A39" s="3">
        <v>38</v>
      </c>
      <c r="B39" t="s">
        <v>149</v>
      </c>
      <c r="C39" t="s">
        <v>150</v>
      </c>
      <c r="D39" s="12">
        <v>18</v>
      </c>
      <c r="E39" s="3" t="s">
        <v>69</v>
      </c>
      <c r="F39" s="3" t="s">
        <v>70</v>
      </c>
      <c r="G39" s="7">
        <v>18</v>
      </c>
      <c r="H39" t="s">
        <v>126</v>
      </c>
      <c r="I39">
        <v>43</v>
      </c>
      <c r="J39">
        <v>52</v>
      </c>
      <c r="K39" s="13">
        <f t="shared" si="1"/>
        <v>0.82692307692307687</v>
      </c>
      <c r="L39" s="14">
        <v>0.92837916979703405</v>
      </c>
    </row>
    <row r="40" spans="1:13" x14ac:dyDescent="0.25">
      <c r="A40" s="17">
        <v>39</v>
      </c>
      <c r="B40" s="18" t="s">
        <v>44</v>
      </c>
      <c r="C40" s="18" t="s">
        <v>71</v>
      </c>
      <c r="D40" s="19">
        <v>18</v>
      </c>
      <c r="E40" s="17" t="s">
        <v>44</v>
      </c>
      <c r="F40" s="17" t="s">
        <v>71</v>
      </c>
      <c r="G40" s="20">
        <v>18</v>
      </c>
      <c r="H40" s="18" t="s">
        <v>128</v>
      </c>
      <c r="I40" s="18">
        <v>20</v>
      </c>
      <c r="J40" s="18">
        <v>46</v>
      </c>
      <c r="K40" s="23">
        <f t="shared" si="1"/>
        <v>0.43478260869565216</v>
      </c>
      <c r="L40" s="27">
        <v>0.96336562023068995</v>
      </c>
      <c r="M40" s="18" t="s">
        <v>137</v>
      </c>
    </row>
    <row r="41" spans="1:13" x14ac:dyDescent="0.25">
      <c r="A41" s="3">
        <v>40</v>
      </c>
      <c r="B41" t="s">
        <v>72</v>
      </c>
      <c r="C41" t="s">
        <v>11</v>
      </c>
      <c r="D41" s="12" t="s">
        <v>148</v>
      </c>
      <c r="E41" s="3" t="s">
        <v>72</v>
      </c>
      <c r="F41" s="3" t="s">
        <v>11</v>
      </c>
      <c r="G41" s="7" t="s">
        <v>73</v>
      </c>
      <c r="H41" s="10" t="s">
        <v>126</v>
      </c>
      <c r="I41">
        <v>21</v>
      </c>
      <c r="J41">
        <v>51</v>
      </c>
      <c r="K41" s="13">
        <f t="shared" si="1"/>
        <v>0.41176470588235292</v>
      </c>
      <c r="L41" s="14">
        <v>0.947620079973021</v>
      </c>
    </row>
    <row r="42" spans="1:13" x14ac:dyDescent="0.25">
      <c r="A42" s="17">
        <v>41</v>
      </c>
      <c r="B42" s="18" t="s">
        <v>167</v>
      </c>
      <c r="C42" s="18" t="s">
        <v>168</v>
      </c>
      <c r="D42" s="19">
        <v>23</v>
      </c>
      <c r="E42" s="17" t="s">
        <v>74</v>
      </c>
      <c r="F42" s="17" t="s">
        <v>75</v>
      </c>
      <c r="G42" s="20">
        <v>23</v>
      </c>
      <c r="H42" s="22" t="s">
        <v>127</v>
      </c>
      <c r="I42" s="22">
        <v>42</v>
      </c>
      <c r="J42" s="22">
        <v>58</v>
      </c>
      <c r="K42" s="23">
        <f t="shared" si="1"/>
        <v>0.72413793103448276</v>
      </c>
      <c r="L42" s="24">
        <v>0.98556952945967802</v>
      </c>
      <c r="M42" s="18" t="s">
        <v>132</v>
      </c>
    </row>
    <row r="43" spans="1:13" x14ac:dyDescent="0.25">
      <c r="A43" s="25">
        <v>42</v>
      </c>
      <c r="B43" s="18" t="s">
        <v>39</v>
      </c>
      <c r="C43" s="18" t="s">
        <v>76</v>
      </c>
      <c r="D43" s="19">
        <v>28</v>
      </c>
      <c r="E43" s="25" t="s">
        <v>39</v>
      </c>
      <c r="F43" s="25" t="s">
        <v>76</v>
      </c>
      <c r="G43" s="26">
        <v>28</v>
      </c>
      <c r="H43" s="18" t="s">
        <v>128</v>
      </c>
      <c r="I43" s="18">
        <v>46</v>
      </c>
      <c r="J43" s="18">
        <v>59</v>
      </c>
      <c r="K43" s="23">
        <f t="shared" si="1"/>
        <v>0.77966101694915257</v>
      </c>
      <c r="L43" s="27">
        <v>0.95397713149390995</v>
      </c>
      <c r="M43" s="18" t="s">
        <v>137</v>
      </c>
    </row>
    <row r="44" spans="1:13" x14ac:dyDescent="0.25">
      <c r="A44" s="17">
        <v>43</v>
      </c>
      <c r="B44" s="18" t="s">
        <v>36</v>
      </c>
      <c r="C44" s="18" t="s">
        <v>78</v>
      </c>
      <c r="D44" s="19">
        <v>19</v>
      </c>
      <c r="E44" s="17" t="s">
        <v>77</v>
      </c>
      <c r="F44" s="17" t="s">
        <v>78</v>
      </c>
      <c r="G44" s="20">
        <v>19</v>
      </c>
      <c r="H44" s="22" t="s">
        <v>127</v>
      </c>
      <c r="I44" s="22">
        <v>64</v>
      </c>
      <c r="J44" s="22">
        <v>71</v>
      </c>
      <c r="K44" s="23">
        <f t="shared" si="1"/>
        <v>0.90140845070422537</v>
      </c>
      <c r="L44" s="24">
        <v>0.93528197946423597</v>
      </c>
      <c r="M44" s="18" t="s">
        <v>137</v>
      </c>
    </row>
    <row r="45" spans="1:13" x14ac:dyDescent="0.25">
      <c r="A45" s="25">
        <v>44</v>
      </c>
      <c r="B45" s="18" t="s">
        <v>79</v>
      </c>
      <c r="C45" s="18" t="s">
        <v>20</v>
      </c>
      <c r="D45" s="19" t="s">
        <v>80</v>
      </c>
      <c r="E45" s="25" t="s">
        <v>79</v>
      </c>
      <c r="F45" s="25" t="s">
        <v>18</v>
      </c>
      <c r="G45" s="26" t="s">
        <v>80</v>
      </c>
      <c r="H45" s="18" t="s">
        <v>128</v>
      </c>
      <c r="I45" s="18">
        <v>57</v>
      </c>
      <c r="J45" s="18">
        <v>80</v>
      </c>
      <c r="K45" s="23">
        <f t="shared" si="1"/>
        <v>0.71250000000000002</v>
      </c>
      <c r="L45" s="27">
        <v>0.91778825493114802</v>
      </c>
      <c r="M45" s="18" t="s">
        <v>144</v>
      </c>
    </row>
    <row r="46" spans="1:13" x14ac:dyDescent="0.25">
      <c r="A46" s="17">
        <v>45</v>
      </c>
      <c r="B46" s="18" t="s">
        <v>20</v>
      </c>
      <c r="C46" s="18" t="s">
        <v>46</v>
      </c>
      <c r="D46" s="19">
        <v>28.01</v>
      </c>
      <c r="E46" s="17" t="s">
        <v>9</v>
      </c>
      <c r="F46" s="17" t="s">
        <v>81</v>
      </c>
      <c r="G46" s="20">
        <v>28</v>
      </c>
      <c r="H46" s="22" t="s">
        <v>127</v>
      </c>
      <c r="I46" s="22">
        <v>73</v>
      </c>
      <c r="J46" s="22">
        <v>100</v>
      </c>
      <c r="K46" s="23">
        <f t="shared" si="1"/>
        <v>0.73</v>
      </c>
      <c r="L46" s="24">
        <v>9.5744419615451007E-2</v>
      </c>
      <c r="M46" s="18" t="s">
        <v>141</v>
      </c>
    </row>
    <row r="47" spans="1:13" x14ac:dyDescent="0.25">
      <c r="A47" s="25">
        <v>46</v>
      </c>
      <c r="B47" s="18" t="s">
        <v>154</v>
      </c>
      <c r="C47" s="18" t="s">
        <v>38</v>
      </c>
      <c r="D47" s="19" t="s">
        <v>155</v>
      </c>
      <c r="E47" s="25" t="s">
        <v>82</v>
      </c>
      <c r="F47" s="25" t="s">
        <v>83</v>
      </c>
      <c r="G47" s="26" t="s">
        <v>13</v>
      </c>
      <c r="H47" s="18" t="s">
        <v>127</v>
      </c>
      <c r="I47" s="18">
        <v>40</v>
      </c>
      <c r="J47" s="18">
        <v>62</v>
      </c>
      <c r="K47" s="23">
        <f t="shared" si="1"/>
        <v>0.64516129032258063</v>
      </c>
      <c r="L47" s="27">
        <v>0.99279106463290101</v>
      </c>
      <c r="M47" s="18" t="s">
        <v>139</v>
      </c>
    </row>
    <row r="48" spans="1:13" x14ac:dyDescent="0.25">
      <c r="A48" s="4">
        <v>47</v>
      </c>
      <c r="B48" t="s">
        <v>84</v>
      </c>
      <c r="C48" t="s">
        <v>20</v>
      </c>
      <c r="D48" s="12" t="s">
        <v>158</v>
      </c>
      <c r="E48" s="4" t="s">
        <v>84</v>
      </c>
      <c r="F48" s="4" t="s">
        <v>20</v>
      </c>
      <c r="G48" s="8">
        <v>11</v>
      </c>
      <c r="H48" s="10" t="s">
        <v>127</v>
      </c>
      <c r="I48" s="10">
        <v>60</v>
      </c>
      <c r="J48" s="10">
        <v>69</v>
      </c>
      <c r="K48" s="15">
        <f t="shared" si="1"/>
        <v>0.86956521739130432</v>
      </c>
      <c r="L48" s="16">
        <v>0.66308461662550999</v>
      </c>
      <c r="M48" t="s">
        <v>142</v>
      </c>
    </row>
    <row r="49" spans="1:13" x14ac:dyDescent="0.25">
      <c r="A49" s="3">
        <v>48</v>
      </c>
      <c r="B49" t="s">
        <v>85</v>
      </c>
      <c r="C49" t="s">
        <v>170</v>
      </c>
      <c r="D49" s="12">
        <v>29</v>
      </c>
      <c r="E49" s="3" t="s">
        <v>85</v>
      </c>
      <c r="F49" s="3" t="s">
        <v>86</v>
      </c>
      <c r="G49" s="7">
        <v>29</v>
      </c>
      <c r="H49" s="10" t="s">
        <v>128</v>
      </c>
      <c r="I49">
        <v>58</v>
      </c>
      <c r="J49">
        <v>68</v>
      </c>
      <c r="K49" s="15">
        <f t="shared" si="1"/>
        <v>0.8529411764705882</v>
      </c>
      <c r="L49" s="14">
        <v>0.99901709508049896</v>
      </c>
    </row>
    <row r="50" spans="1:13" x14ac:dyDescent="0.25">
      <c r="A50" s="4">
        <v>49</v>
      </c>
      <c r="B50" t="s">
        <v>32</v>
      </c>
      <c r="C50" t="s">
        <v>19</v>
      </c>
      <c r="D50" s="12" t="s">
        <v>156</v>
      </c>
      <c r="E50" s="4" t="s">
        <v>32</v>
      </c>
      <c r="F50" s="4" t="s">
        <v>87</v>
      </c>
      <c r="G50" s="8" t="s">
        <v>88</v>
      </c>
      <c r="H50" t="s">
        <v>127</v>
      </c>
      <c r="I50">
        <v>26</v>
      </c>
      <c r="J50">
        <v>62</v>
      </c>
      <c r="K50" s="15">
        <f t="shared" si="1"/>
        <v>0.41935483870967744</v>
      </c>
      <c r="L50" s="14">
        <v>0.99117176458869005</v>
      </c>
    </row>
    <row r="51" spans="1:13" x14ac:dyDescent="0.25">
      <c r="A51" s="3">
        <v>50</v>
      </c>
      <c r="B51" t="s">
        <v>30</v>
      </c>
      <c r="C51" t="s">
        <v>166</v>
      </c>
      <c r="D51" s="12">
        <v>26</v>
      </c>
      <c r="E51" s="3" t="s">
        <v>30</v>
      </c>
      <c r="F51" s="3" t="s">
        <v>89</v>
      </c>
      <c r="G51" s="7">
        <v>26</v>
      </c>
      <c r="H51" s="10" t="s">
        <v>126</v>
      </c>
      <c r="I51">
        <v>56</v>
      </c>
      <c r="J51">
        <v>74</v>
      </c>
      <c r="K51" s="15">
        <f t="shared" si="1"/>
        <v>0.7567567567567568</v>
      </c>
      <c r="L51" s="14">
        <v>0.91911189240605395</v>
      </c>
    </row>
    <row r="52" spans="1:13" x14ac:dyDescent="0.25">
      <c r="A52" s="4">
        <v>51</v>
      </c>
      <c r="B52" t="s">
        <v>90</v>
      </c>
      <c r="C52" t="s">
        <v>33</v>
      </c>
      <c r="D52" s="12">
        <v>23</v>
      </c>
      <c r="E52" s="4" t="s">
        <v>90</v>
      </c>
      <c r="F52" s="4" t="s">
        <v>33</v>
      </c>
      <c r="G52" s="8">
        <v>23</v>
      </c>
      <c r="H52" t="s">
        <v>127</v>
      </c>
      <c r="I52">
        <v>42</v>
      </c>
      <c r="J52">
        <v>53</v>
      </c>
      <c r="K52" s="15">
        <f t="shared" si="1"/>
        <v>0.79245283018867929</v>
      </c>
      <c r="L52" s="14">
        <v>0.88299430230984099</v>
      </c>
      <c r="M52" t="s">
        <v>136</v>
      </c>
    </row>
    <row r="53" spans="1:13" x14ac:dyDescent="0.25">
      <c r="A53" s="3">
        <v>52</v>
      </c>
      <c r="B53" t="s">
        <v>91</v>
      </c>
      <c r="C53" t="s">
        <v>23</v>
      </c>
      <c r="D53" s="12">
        <v>12</v>
      </c>
      <c r="E53" s="3" t="s">
        <v>91</v>
      </c>
      <c r="F53" s="3" t="s">
        <v>23</v>
      </c>
      <c r="G53" s="7">
        <v>12</v>
      </c>
      <c r="H53" s="10" t="s">
        <v>127</v>
      </c>
      <c r="I53">
        <v>56</v>
      </c>
      <c r="J53">
        <v>63</v>
      </c>
      <c r="K53" s="15">
        <f t="shared" si="1"/>
        <v>0.88888888888888884</v>
      </c>
      <c r="L53" s="14">
        <v>0.94898445281711497</v>
      </c>
    </row>
    <row r="54" spans="1:13" x14ac:dyDescent="0.25">
      <c r="A54" s="4">
        <v>53</v>
      </c>
      <c r="B54" t="s">
        <v>92</v>
      </c>
      <c r="C54" t="s">
        <v>39</v>
      </c>
      <c r="D54" s="12" t="s">
        <v>169</v>
      </c>
      <c r="E54" s="4" t="s">
        <v>92</v>
      </c>
      <c r="F54" s="4" t="s">
        <v>39</v>
      </c>
      <c r="G54" s="8">
        <v>28</v>
      </c>
      <c r="H54" t="s">
        <v>128</v>
      </c>
      <c r="I54">
        <v>54</v>
      </c>
      <c r="J54">
        <v>68</v>
      </c>
      <c r="K54" s="15">
        <f t="shared" si="1"/>
        <v>0.79411764705882348</v>
      </c>
      <c r="L54" s="14">
        <v>0.94385301136293398</v>
      </c>
      <c r="M54" t="s">
        <v>136</v>
      </c>
    </row>
    <row r="55" spans="1:13" x14ac:dyDescent="0.25">
      <c r="A55" s="3">
        <v>54</v>
      </c>
      <c r="B55" t="s">
        <v>46</v>
      </c>
      <c r="C55" t="s">
        <v>58</v>
      </c>
      <c r="D55" s="12">
        <v>11</v>
      </c>
      <c r="E55" s="3" t="s">
        <v>93</v>
      </c>
      <c r="F55" s="3" t="s">
        <v>94</v>
      </c>
      <c r="G55" s="7">
        <v>11</v>
      </c>
      <c r="H55" s="10" t="s">
        <v>128</v>
      </c>
      <c r="I55">
        <v>51</v>
      </c>
      <c r="J55">
        <v>64</v>
      </c>
      <c r="K55" s="15">
        <f t="shared" si="1"/>
        <v>0.796875</v>
      </c>
      <c r="L55" s="14" t="s">
        <v>180</v>
      </c>
      <c r="M55" t="s">
        <v>143</v>
      </c>
    </row>
    <row r="56" spans="1:13" x14ac:dyDescent="0.25">
      <c r="A56" s="4">
        <v>55</v>
      </c>
      <c r="B56" t="s">
        <v>39</v>
      </c>
      <c r="C56" t="s">
        <v>11</v>
      </c>
      <c r="D56" s="12">
        <v>20</v>
      </c>
      <c r="E56" s="4" t="s">
        <v>39</v>
      </c>
      <c r="F56" s="4" t="s">
        <v>11</v>
      </c>
      <c r="G56" s="8">
        <v>20</v>
      </c>
      <c r="H56" t="s">
        <v>128</v>
      </c>
      <c r="I56">
        <v>50</v>
      </c>
      <c r="J56">
        <v>63</v>
      </c>
      <c r="K56" s="15">
        <f t="shared" si="1"/>
        <v>0.79365079365079361</v>
      </c>
      <c r="L56" s="14">
        <v>0.94949482411935604</v>
      </c>
    </row>
    <row r="57" spans="1:13" x14ac:dyDescent="0.25">
      <c r="A57" s="3">
        <v>56</v>
      </c>
      <c r="B57" t="s">
        <v>20</v>
      </c>
      <c r="C57" t="s">
        <v>33</v>
      </c>
      <c r="D57" s="12">
        <v>19</v>
      </c>
      <c r="E57" s="3" t="s">
        <v>20</v>
      </c>
      <c r="F57" s="3" t="s">
        <v>33</v>
      </c>
      <c r="G57" s="7">
        <v>19</v>
      </c>
      <c r="H57" s="10" t="s">
        <v>127</v>
      </c>
      <c r="I57">
        <v>52</v>
      </c>
      <c r="J57">
        <v>68</v>
      </c>
      <c r="K57" s="15">
        <f t="shared" si="1"/>
        <v>0.76470588235294112</v>
      </c>
      <c r="L57" s="14">
        <v>0.94609791388120701</v>
      </c>
    </row>
    <row r="58" spans="1:13" x14ac:dyDescent="0.25">
      <c r="A58" s="4">
        <v>57</v>
      </c>
      <c r="B58" t="s">
        <v>9</v>
      </c>
      <c r="C58" t="s">
        <v>157</v>
      </c>
      <c r="D58" s="12">
        <v>30</v>
      </c>
      <c r="E58" s="4" t="s">
        <v>28</v>
      </c>
      <c r="F58" s="4" t="s">
        <v>95</v>
      </c>
      <c r="G58" s="8">
        <v>30</v>
      </c>
      <c r="H58" t="s">
        <v>128</v>
      </c>
      <c r="I58">
        <v>61</v>
      </c>
      <c r="J58">
        <v>66</v>
      </c>
      <c r="K58" s="15">
        <f t="shared" si="1"/>
        <v>0.9242424242424242</v>
      </c>
      <c r="L58" s="14">
        <v>0.93106155681811198</v>
      </c>
    </row>
    <row r="59" spans="1:13" x14ac:dyDescent="0.25">
      <c r="A59" s="3">
        <v>58</v>
      </c>
      <c r="B59" t="s">
        <v>96</v>
      </c>
      <c r="C59" t="s">
        <v>145</v>
      </c>
      <c r="D59" s="12">
        <v>14</v>
      </c>
      <c r="E59" s="3" t="s">
        <v>96</v>
      </c>
      <c r="F59" s="3" t="s">
        <v>60</v>
      </c>
      <c r="G59" s="7">
        <v>14</v>
      </c>
      <c r="H59" s="10" t="s">
        <v>128</v>
      </c>
      <c r="I59">
        <v>60</v>
      </c>
      <c r="J59">
        <v>74</v>
      </c>
      <c r="K59" s="15">
        <f t="shared" si="1"/>
        <v>0.81081081081081086</v>
      </c>
      <c r="L59" s="14">
        <v>0.96216630142444504</v>
      </c>
      <c r="M59" t="s">
        <v>136</v>
      </c>
    </row>
    <row r="60" spans="1:13" x14ac:dyDescent="0.25">
      <c r="A60" s="4">
        <v>59</v>
      </c>
      <c r="B60" t="s">
        <v>162</v>
      </c>
      <c r="C60" t="s">
        <v>98</v>
      </c>
      <c r="D60" s="12" t="s">
        <v>163</v>
      </c>
      <c r="E60" s="4" t="s">
        <v>97</v>
      </c>
      <c r="F60" s="4" t="s">
        <v>98</v>
      </c>
      <c r="G60" s="8" t="s">
        <v>13</v>
      </c>
      <c r="H60" t="s">
        <v>128</v>
      </c>
      <c r="I60">
        <v>49</v>
      </c>
      <c r="J60">
        <v>56</v>
      </c>
      <c r="K60" s="15">
        <f t="shared" si="1"/>
        <v>0.875</v>
      </c>
      <c r="L60" s="14">
        <v>0.93155491200712903</v>
      </c>
      <c r="M60" t="s">
        <v>136</v>
      </c>
    </row>
    <row r="61" spans="1:13" x14ac:dyDescent="0.25">
      <c r="A61" s="3">
        <v>60</v>
      </c>
      <c r="B61" t="s">
        <v>30</v>
      </c>
      <c r="C61" t="s">
        <v>175</v>
      </c>
      <c r="D61" s="12" t="s">
        <v>176</v>
      </c>
      <c r="E61" s="3" t="s">
        <v>99</v>
      </c>
      <c r="F61" s="3" t="s">
        <v>100</v>
      </c>
      <c r="G61" s="7" t="s">
        <v>101</v>
      </c>
      <c r="H61" s="10" t="s">
        <v>128</v>
      </c>
      <c r="K61" s="15"/>
      <c r="L61" s="14">
        <v>0.94888663660474204</v>
      </c>
      <c r="M61" s="10" t="s">
        <v>131</v>
      </c>
    </row>
    <row r="62" spans="1:13" x14ac:dyDescent="0.25">
      <c r="A62" s="4">
        <v>61</v>
      </c>
      <c r="B62" t="s">
        <v>64</v>
      </c>
      <c r="C62" t="s">
        <v>52</v>
      </c>
      <c r="D62" s="12" t="s">
        <v>102</v>
      </c>
      <c r="E62" s="4" t="s">
        <v>64</v>
      </c>
      <c r="F62" s="4" t="s">
        <v>52</v>
      </c>
      <c r="G62" s="8" t="s">
        <v>102</v>
      </c>
      <c r="H62" t="s">
        <v>128</v>
      </c>
      <c r="I62">
        <v>37</v>
      </c>
      <c r="J62">
        <v>50</v>
      </c>
      <c r="K62" s="15">
        <f t="shared" si="1"/>
        <v>0.74</v>
      </c>
      <c r="L62" s="14">
        <v>0.93612933025404199</v>
      </c>
    </row>
    <row r="63" spans="1:13" x14ac:dyDescent="0.25">
      <c r="A63" s="3">
        <v>62</v>
      </c>
      <c r="B63" t="s">
        <v>85</v>
      </c>
      <c r="C63" t="s">
        <v>103</v>
      </c>
      <c r="D63" s="12" t="s">
        <v>171</v>
      </c>
      <c r="E63" s="3" t="s">
        <v>12</v>
      </c>
      <c r="F63" s="3" t="s">
        <v>103</v>
      </c>
      <c r="G63" s="7" t="s">
        <v>104</v>
      </c>
      <c r="H63" s="10" t="s">
        <v>127</v>
      </c>
      <c r="I63">
        <v>44</v>
      </c>
      <c r="J63">
        <v>58</v>
      </c>
      <c r="K63" s="15">
        <f t="shared" si="1"/>
        <v>0.75862068965517238</v>
      </c>
      <c r="L63" s="14">
        <v>0.93213261215714704</v>
      </c>
    </row>
    <row r="64" spans="1:13" x14ac:dyDescent="0.25">
      <c r="A64" s="4">
        <v>63</v>
      </c>
      <c r="B64" t="s">
        <v>38</v>
      </c>
      <c r="C64" t="s">
        <v>105</v>
      </c>
      <c r="D64" s="12">
        <v>22</v>
      </c>
      <c r="E64" s="4" t="s">
        <v>38</v>
      </c>
      <c r="F64" s="4" t="s">
        <v>105</v>
      </c>
      <c r="G64" s="8">
        <v>22</v>
      </c>
      <c r="H64" t="s">
        <v>126</v>
      </c>
      <c r="I64">
        <v>45</v>
      </c>
      <c r="J64">
        <v>64</v>
      </c>
      <c r="K64" s="15">
        <f t="shared" si="1"/>
        <v>0.703125</v>
      </c>
      <c r="L64" s="14">
        <v>0.96713981242053704</v>
      </c>
    </row>
    <row r="65" spans="1:13" x14ac:dyDescent="0.25">
      <c r="A65" s="3">
        <v>64</v>
      </c>
      <c r="B65" t="s">
        <v>106</v>
      </c>
      <c r="C65" t="s">
        <v>107</v>
      </c>
      <c r="D65" s="12">
        <v>30</v>
      </c>
      <c r="E65" s="3" t="s">
        <v>106</v>
      </c>
      <c r="F65" s="3" t="s">
        <v>107</v>
      </c>
      <c r="G65" s="7">
        <v>30</v>
      </c>
      <c r="H65" s="10" t="s">
        <v>128</v>
      </c>
      <c r="I65">
        <v>43</v>
      </c>
      <c r="J65">
        <v>65</v>
      </c>
      <c r="K65" s="15">
        <f t="shared" si="1"/>
        <v>0.66153846153846152</v>
      </c>
      <c r="L65" s="14">
        <v>0.97596837563574101</v>
      </c>
    </row>
    <row r="66" spans="1:13" s="18" customFormat="1" x14ac:dyDescent="0.25">
      <c r="A66" s="25">
        <v>65</v>
      </c>
      <c r="B66" s="18" t="s">
        <v>46</v>
      </c>
      <c r="C66" s="18" t="s">
        <v>177</v>
      </c>
      <c r="D66" s="19">
        <v>24</v>
      </c>
      <c r="E66" s="25"/>
      <c r="F66" s="25"/>
      <c r="G66" s="26"/>
      <c r="H66" s="22" t="s">
        <v>127</v>
      </c>
      <c r="I66" s="22"/>
      <c r="J66" s="22"/>
      <c r="K66" s="23"/>
      <c r="L66" s="22" t="s">
        <v>180</v>
      </c>
      <c r="M66" s="18" t="s">
        <v>129</v>
      </c>
    </row>
    <row r="67" spans="1:13" x14ac:dyDescent="0.25">
      <c r="A67" s="4">
        <v>66</v>
      </c>
      <c r="B67" t="s">
        <v>46</v>
      </c>
      <c r="C67" t="s">
        <v>46</v>
      </c>
      <c r="D67" s="12" t="s">
        <v>13</v>
      </c>
      <c r="E67" s="4" t="s">
        <v>46</v>
      </c>
      <c r="F67" s="4" t="s">
        <v>46</v>
      </c>
      <c r="G67" s="8" t="s">
        <v>13</v>
      </c>
      <c r="H67" t="s">
        <v>127</v>
      </c>
      <c r="I67">
        <v>44</v>
      </c>
      <c r="J67">
        <v>67</v>
      </c>
      <c r="K67" s="15">
        <f t="shared" si="1"/>
        <v>0.65671641791044777</v>
      </c>
      <c r="L67" s="14">
        <v>0.93138726545678296</v>
      </c>
    </row>
    <row r="68" spans="1:13" x14ac:dyDescent="0.25">
      <c r="A68" s="3">
        <v>67</v>
      </c>
      <c r="B68" t="s">
        <v>53</v>
      </c>
      <c r="C68" t="s">
        <v>108</v>
      </c>
      <c r="D68" s="12">
        <v>29</v>
      </c>
      <c r="E68" s="3" t="s">
        <v>53</v>
      </c>
      <c r="F68" s="3" t="s">
        <v>108</v>
      </c>
      <c r="G68" s="7">
        <v>29</v>
      </c>
      <c r="H68" s="10" t="s">
        <v>128</v>
      </c>
      <c r="I68">
        <v>50</v>
      </c>
      <c r="J68">
        <v>59</v>
      </c>
      <c r="K68" s="15">
        <f t="shared" si="1"/>
        <v>0.84745762711864403</v>
      </c>
      <c r="L68" s="14">
        <v>0.93974447621361401</v>
      </c>
      <c r="M68" t="s">
        <v>136</v>
      </c>
    </row>
    <row r="69" spans="1:13" x14ac:dyDescent="0.25">
      <c r="A69" s="4">
        <v>68</v>
      </c>
      <c r="B69" t="s">
        <v>109</v>
      </c>
      <c r="C69" t="s">
        <v>110</v>
      </c>
      <c r="D69" s="12">
        <v>28</v>
      </c>
      <c r="E69" s="4" t="s">
        <v>109</v>
      </c>
      <c r="F69" s="4" t="s">
        <v>110</v>
      </c>
      <c r="G69" s="8">
        <v>28</v>
      </c>
      <c r="H69" t="s">
        <v>127</v>
      </c>
      <c r="I69">
        <v>52</v>
      </c>
      <c r="J69">
        <v>70</v>
      </c>
      <c r="K69" s="15">
        <f t="shared" si="1"/>
        <v>0.74285714285714288</v>
      </c>
      <c r="L69" s="14">
        <v>0.89068763395366402</v>
      </c>
    </row>
    <row r="70" spans="1:13" x14ac:dyDescent="0.25">
      <c r="A70" s="3">
        <v>69</v>
      </c>
      <c r="B70" t="s">
        <v>111</v>
      </c>
      <c r="C70" t="s">
        <v>59</v>
      </c>
      <c r="D70" s="12" t="s">
        <v>112</v>
      </c>
      <c r="E70" s="3" t="s">
        <v>111</v>
      </c>
      <c r="F70" s="3" t="s">
        <v>59</v>
      </c>
      <c r="G70" s="7" t="s">
        <v>112</v>
      </c>
      <c r="H70" t="s">
        <v>127</v>
      </c>
      <c r="I70">
        <v>68</v>
      </c>
      <c r="J70">
        <v>72</v>
      </c>
      <c r="K70" s="15">
        <f t="shared" si="1"/>
        <v>0.94444444444444442</v>
      </c>
      <c r="L70" s="14">
        <v>0.95423971221044601</v>
      </c>
    </row>
    <row r="71" spans="1:13" x14ac:dyDescent="0.25">
      <c r="A71" s="4">
        <v>70</v>
      </c>
      <c r="B71" t="s">
        <v>72</v>
      </c>
      <c r="C71" t="s">
        <v>22</v>
      </c>
      <c r="D71" s="12" t="s">
        <v>114</v>
      </c>
      <c r="E71" s="4" t="s">
        <v>41</v>
      </c>
      <c r="F71" s="4" t="s">
        <v>113</v>
      </c>
      <c r="G71" s="8" t="s">
        <v>114</v>
      </c>
      <c r="H71" s="10" t="s">
        <v>127</v>
      </c>
      <c r="I71">
        <v>61</v>
      </c>
      <c r="J71">
        <v>79</v>
      </c>
      <c r="K71" s="15">
        <f t="shared" si="1"/>
        <v>0.77215189873417722</v>
      </c>
      <c r="L71" s="14">
        <v>0.97466006664882898</v>
      </c>
    </row>
    <row r="72" spans="1:13" x14ac:dyDescent="0.25">
      <c r="A72" s="3">
        <v>71</v>
      </c>
      <c r="B72" t="s">
        <v>115</v>
      </c>
      <c r="C72" t="s">
        <v>116</v>
      </c>
      <c r="D72" s="12">
        <v>17</v>
      </c>
      <c r="E72" s="3" t="s">
        <v>115</v>
      </c>
      <c r="F72" s="3" t="s">
        <v>116</v>
      </c>
      <c r="G72" s="7">
        <v>17</v>
      </c>
      <c r="H72" t="s">
        <v>126</v>
      </c>
      <c r="I72">
        <v>22</v>
      </c>
      <c r="J72">
        <v>60</v>
      </c>
      <c r="K72" s="15">
        <f t="shared" si="1"/>
        <v>0.36666666666666664</v>
      </c>
      <c r="L72" s="14">
        <v>0.775187789876991</v>
      </c>
    </row>
    <row r="73" spans="1:13" x14ac:dyDescent="0.25">
      <c r="A73" s="4">
        <v>72</v>
      </c>
      <c r="B73" t="s">
        <v>117</v>
      </c>
      <c r="C73" t="s">
        <v>81</v>
      </c>
      <c r="D73" s="12" t="s">
        <v>118</v>
      </c>
      <c r="E73" s="4" t="s">
        <v>117</v>
      </c>
      <c r="F73" s="4" t="s">
        <v>81</v>
      </c>
      <c r="G73" s="8" t="s">
        <v>118</v>
      </c>
      <c r="H73" s="10" t="s">
        <v>128</v>
      </c>
      <c r="I73">
        <v>41</v>
      </c>
      <c r="J73">
        <v>67</v>
      </c>
      <c r="K73" s="15">
        <f t="shared" si="1"/>
        <v>0.61194029850746268</v>
      </c>
      <c r="L73" s="14">
        <v>0.90539029438111995</v>
      </c>
    </row>
    <row r="74" spans="1:13" x14ac:dyDescent="0.25">
      <c r="A74" s="3">
        <v>73</v>
      </c>
      <c r="B74" t="s">
        <v>119</v>
      </c>
      <c r="C74" t="s">
        <v>50</v>
      </c>
      <c r="D74" s="12" t="s">
        <v>120</v>
      </c>
      <c r="E74" s="3" t="s">
        <v>119</v>
      </c>
      <c r="F74" s="3" t="s">
        <v>50</v>
      </c>
      <c r="G74" s="7" t="s">
        <v>120</v>
      </c>
      <c r="H74" t="s">
        <v>128</v>
      </c>
      <c r="I74">
        <v>41</v>
      </c>
      <c r="J74">
        <v>62</v>
      </c>
      <c r="K74" s="15">
        <f t="shared" si="1"/>
        <v>0.66129032258064513</v>
      </c>
      <c r="L74" s="14">
        <v>0.91673386476255003</v>
      </c>
    </row>
    <row r="75" spans="1:13" x14ac:dyDescent="0.25">
      <c r="A75" s="4">
        <v>74</v>
      </c>
      <c r="B75" t="s">
        <v>121</v>
      </c>
      <c r="C75" t="s">
        <v>122</v>
      </c>
      <c r="D75" s="12">
        <v>19</v>
      </c>
      <c r="E75" s="4" t="s">
        <v>121</v>
      </c>
      <c r="F75" s="4" t="s">
        <v>122</v>
      </c>
      <c r="G75" s="8">
        <v>19</v>
      </c>
      <c r="H75" s="10" t="s">
        <v>127</v>
      </c>
      <c r="I75">
        <v>74</v>
      </c>
      <c r="J75">
        <v>87</v>
      </c>
      <c r="K75" s="15">
        <f t="shared" si="1"/>
        <v>0.85057471264367812</v>
      </c>
      <c r="L75" s="14">
        <v>0.96721629728900405</v>
      </c>
    </row>
    <row r="76" spans="1:13" x14ac:dyDescent="0.25">
      <c r="A76" s="3">
        <v>75</v>
      </c>
      <c r="B76" t="s">
        <v>33</v>
      </c>
      <c r="C76" t="s">
        <v>123</v>
      </c>
      <c r="D76" s="12">
        <v>25</v>
      </c>
      <c r="E76" s="3" t="s">
        <v>33</v>
      </c>
      <c r="F76" s="3" t="s">
        <v>123</v>
      </c>
      <c r="G76" s="7">
        <v>25</v>
      </c>
      <c r="H76" t="s">
        <v>127</v>
      </c>
      <c r="I76">
        <v>75</v>
      </c>
      <c r="J76">
        <v>87</v>
      </c>
      <c r="K76" s="15">
        <f t="shared" si="1"/>
        <v>0.86206896551724133</v>
      </c>
      <c r="L76" s="14">
        <v>0.96782873624932897</v>
      </c>
    </row>
    <row r="77" spans="1:13" x14ac:dyDescent="0.25">
      <c r="A77" s="4">
        <v>76</v>
      </c>
      <c r="B77" t="s">
        <v>32</v>
      </c>
      <c r="C77" t="s">
        <v>124</v>
      </c>
      <c r="D77" s="12">
        <v>18</v>
      </c>
      <c r="E77" s="4" t="s">
        <v>32</v>
      </c>
      <c r="F77" s="4" t="s">
        <v>124</v>
      </c>
      <c r="G77" s="8">
        <v>18</v>
      </c>
      <c r="H77" s="10" t="s">
        <v>127</v>
      </c>
      <c r="I77">
        <v>63</v>
      </c>
      <c r="J77">
        <v>69</v>
      </c>
      <c r="K77" s="15">
        <f t="shared" si="1"/>
        <v>0.91304347826086951</v>
      </c>
      <c r="L77" s="14">
        <v>0.92078846391880198</v>
      </c>
      <c r="M77" t="s">
        <v>136</v>
      </c>
    </row>
    <row r="78" spans="1:13" x14ac:dyDescent="0.25">
      <c r="A78" s="3">
        <v>77</v>
      </c>
      <c r="B78" t="s">
        <v>39</v>
      </c>
      <c r="C78" t="s">
        <v>58</v>
      </c>
      <c r="D78" s="12" t="s">
        <v>48</v>
      </c>
      <c r="E78" s="3" t="s">
        <v>39</v>
      </c>
      <c r="F78" s="3" t="s">
        <v>58</v>
      </c>
      <c r="G78" s="7" t="s">
        <v>48</v>
      </c>
      <c r="H78" t="s">
        <v>128</v>
      </c>
      <c r="I78">
        <v>48</v>
      </c>
      <c r="J78">
        <v>67</v>
      </c>
      <c r="K78" s="15">
        <f t="shared" si="1"/>
        <v>0.71641791044776115</v>
      </c>
      <c r="L78" s="14">
        <v>0.94445067963586504</v>
      </c>
    </row>
    <row r="79" spans="1:13" x14ac:dyDescent="0.25">
      <c r="A79" s="4">
        <v>78</v>
      </c>
      <c r="B79" t="s">
        <v>172</v>
      </c>
      <c r="C79" t="s">
        <v>173</v>
      </c>
      <c r="D79" s="12" t="s">
        <v>174</v>
      </c>
      <c r="E79" s="4" t="s">
        <v>93</v>
      </c>
      <c r="F79" s="4" t="s">
        <v>125</v>
      </c>
      <c r="G79" s="8">
        <v>25</v>
      </c>
      <c r="H79" s="10" t="s">
        <v>127</v>
      </c>
      <c r="I79">
        <v>63</v>
      </c>
      <c r="J79">
        <v>81</v>
      </c>
      <c r="K79" s="15">
        <f t="shared" si="1"/>
        <v>0.77777777777777779</v>
      </c>
      <c r="L79" s="14">
        <v>0.97966863275423499</v>
      </c>
    </row>
    <row r="80" spans="1:13" x14ac:dyDescent="0.25">
      <c r="A80" s="5">
        <v>79</v>
      </c>
      <c r="B80" t="s">
        <v>85</v>
      </c>
      <c r="C80" t="s">
        <v>105</v>
      </c>
      <c r="D80" s="12">
        <v>10</v>
      </c>
      <c r="E80" s="5" t="s">
        <v>85</v>
      </c>
      <c r="F80" s="5" t="s">
        <v>105</v>
      </c>
      <c r="G80" s="9">
        <v>10</v>
      </c>
      <c r="H80" s="11" t="s">
        <v>127</v>
      </c>
      <c r="I80">
        <v>64</v>
      </c>
      <c r="J80">
        <v>72</v>
      </c>
      <c r="K80" s="15">
        <f t="shared" si="1"/>
        <v>0.88888888888888884</v>
      </c>
      <c r="L80" s="14" t="s">
        <v>180</v>
      </c>
      <c r="M80" t="s">
        <v>140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6823-1CBC-4ABB-90E4-A83664D1D1C7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6856-7D60-44DA-B63A-F921098D9135}">
  <dimension ref="A1:R80"/>
  <sheetViews>
    <sheetView tabSelected="1" topLeftCell="C1" zoomScale="80" zoomScaleNormal="80" workbookViewId="0">
      <selection activeCell="L2" sqref="L2:L80"/>
    </sheetView>
  </sheetViews>
  <sheetFormatPr defaultColWidth="11.42578125" defaultRowHeight="15" x14ac:dyDescent="0.25"/>
  <cols>
    <col min="2" max="5" width="22.28515625" customWidth="1"/>
    <col min="6" max="8" width="22.5703125" hidden="1" customWidth="1"/>
    <col min="9" max="9" width="12.7109375" customWidth="1"/>
    <col min="10" max="10" width="18.28515625" bestFit="1" customWidth="1"/>
    <col min="11" max="11" width="18.28515625" customWidth="1"/>
    <col min="12" max="12" width="17.7109375" bestFit="1" customWidth="1"/>
    <col min="13" max="13" width="30.7109375" bestFit="1" customWidth="1"/>
    <col min="14" max="14" width="26.28515625" bestFit="1" customWidth="1"/>
    <col min="15" max="15" width="90.42578125" bestFit="1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181</v>
      </c>
      <c r="F1" s="1" t="s">
        <v>4</v>
      </c>
      <c r="G1" s="1" t="s">
        <v>5</v>
      </c>
      <c r="H1" s="2" t="s">
        <v>6</v>
      </c>
      <c r="I1" s="28" t="s">
        <v>182</v>
      </c>
      <c r="J1" s="28" t="s">
        <v>184</v>
      </c>
      <c r="K1" s="28" t="s">
        <v>183</v>
      </c>
      <c r="L1" s="6" t="s">
        <v>7</v>
      </c>
      <c r="M1" s="6" t="s">
        <v>134</v>
      </c>
      <c r="N1" s="6" t="s">
        <v>135</v>
      </c>
      <c r="O1" s="6" t="s">
        <v>178</v>
      </c>
      <c r="P1" s="6" t="s">
        <v>179</v>
      </c>
      <c r="Q1" s="6" t="s">
        <v>8</v>
      </c>
      <c r="R1" s="6"/>
    </row>
    <row r="2" spans="1:18" x14ac:dyDescent="0.25">
      <c r="A2" s="3">
        <v>1</v>
      </c>
      <c r="B2" t="s">
        <v>9</v>
      </c>
      <c r="C2" t="s">
        <v>10</v>
      </c>
      <c r="D2" s="12">
        <v>29</v>
      </c>
      <c r="E2" s="12" t="str">
        <f>Tabelle13[[#This Row],[Code1 Vorfragebogen]]&amp;Tabelle13[[#This Row],[Code2 Vorfragebogen]]&amp;Tabelle13[[#This Row],[Code3 Vorfragebogen]]</f>
        <v>TELI29</v>
      </c>
      <c r="F2" s="3" t="s">
        <v>9</v>
      </c>
      <c r="G2" s="3" t="s">
        <v>10</v>
      </c>
      <c r="H2" s="7">
        <v>29</v>
      </c>
      <c r="I2" s="12" t="str">
        <f>Tabelle13[[#This Row],[Code1 Nachbefragung]]&amp;Tabelle13[[#This Row],[Code2 Nachbefragung]]&amp;Tabelle13[[#This Row],[Code3 Nachbefragung]]</f>
        <v>TELI29</v>
      </c>
      <c r="J2" s="12">
        <f>IF(Tabelle13[[#This Row],[Column1]]&lt;&gt;Tabelle13[[#This Row],[Column2]],1,0)</f>
        <v>0</v>
      </c>
      <c r="K2" s="12"/>
      <c r="L2" s="10" t="s">
        <v>126</v>
      </c>
      <c r="M2">
        <v>47</v>
      </c>
      <c r="N2">
        <v>60</v>
      </c>
      <c r="O2" s="13">
        <f t="shared" ref="O2:O65" si="0">M2/N2</f>
        <v>0.78333333333333333</v>
      </c>
      <c r="P2" s="14">
        <v>0.88839082157559102</v>
      </c>
    </row>
    <row r="3" spans="1:18" x14ac:dyDescent="0.25">
      <c r="A3" s="17">
        <v>2</v>
      </c>
      <c r="B3" s="18" t="s">
        <v>11</v>
      </c>
      <c r="C3" s="18" t="s">
        <v>12</v>
      </c>
      <c r="D3" s="19" t="s">
        <v>13</v>
      </c>
      <c r="E3" s="19" t="str">
        <f>Tabelle13[[#This Row],[Code1 Vorfragebogen]]&amp;Tabelle13[[#This Row],[Code2 Vorfragebogen]]&amp;Tabelle13[[#This Row],[Code3 Vorfragebogen]]</f>
        <v>KEPA03</v>
      </c>
      <c r="F3" s="17" t="s">
        <v>11</v>
      </c>
      <c r="G3" s="17" t="s">
        <v>12</v>
      </c>
      <c r="H3" s="20" t="s">
        <v>13</v>
      </c>
      <c r="I3" s="20" t="str">
        <f>Tabelle13[[#This Row],[Code1 Nachbefragung]]&amp;Tabelle13[[#This Row],[Code2 Nachbefragung]]&amp;Tabelle13[[#This Row],[Code3 Nachbefragung]]</f>
        <v>KEPA03</v>
      </c>
      <c r="J3" s="20">
        <f>IF(Tabelle13[[#This Row],[Column1]]&lt;&gt;Tabelle13[[#This Row],[Column2]],1,0)</f>
        <v>0</v>
      </c>
      <c r="K3" s="20">
        <v>1</v>
      </c>
      <c r="L3" s="18" t="s">
        <v>127</v>
      </c>
      <c r="M3" s="22">
        <v>65</v>
      </c>
      <c r="N3" s="22">
        <v>78</v>
      </c>
      <c r="O3" s="23">
        <f t="shared" si="0"/>
        <v>0.83333333333333337</v>
      </c>
      <c r="P3" s="24" t="s">
        <v>180</v>
      </c>
      <c r="Q3" s="18" t="s">
        <v>138</v>
      </c>
    </row>
    <row r="4" spans="1:18" x14ac:dyDescent="0.25">
      <c r="A4" s="3">
        <v>3</v>
      </c>
      <c r="B4" t="s">
        <v>14</v>
      </c>
      <c r="C4" t="s">
        <v>15</v>
      </c>
      <c r="D4" s="7" t="s">
        <v>16</v>
      </c>
      <c r="E4" s="7" t="str">
        <f>Tabelle13[[#This Row],[Code1 Vorfragebogen]]&amp;Tabelle13[[#This Row],[Code2 Vorfragebogen]]&amp;Tabelle13[[#This Row],[Code3 Vorfragebogen]]</f>
        <v>EAPR03.03</v>
      </c>
      <c r="F4" s="3" t="s">
        <v>14</v>
      </c>
      <c r="G4" s="3" t="s">
        <v>15</v>
      </c>
      <c r="H4" s="7" t="s">
        <v>16</v>
      </c>
      <c r="I4" s="7" t="str">
        <f>Tabelle13[[#This Row],[Code1 Nachbefragung]]&amp;Tabelle13[[#This Row],[Code2 Nachbefragung]]&amp;Tabelle13[[#This Row],[Code3 Nachbefragung]]</f>
        <v>EAPR03.03</v>
      </c>
      <c r="J4" s="7">
        <f>IF(Tabelle13[[#This Row],[Column1]]&lt;&gt;Tabelle13[[#This Row],[Column2]],1,0)</f>
        <v>0</v>
      </c>
      <c r="K4" s="7"/>
      <c r="L4" s="10" t="s">
        <v>128</v>
      </c>
      <c r="M4">
        <v>49</v>
      </c>
      <c r="N4">
        <v>57</v>
      </c>
      <c r="O4" s="13">
        <f t="shared" si="0"/>
        <v>0.85964912280701755</v>
      </c>
      <c r="P4" s="14">
        <v>0.95381636654934199</v>
      </c>
      <c r="Q4" t="s">
        <v>130</v>
      </c>
    </row>
    <row r="5" spans="1:18" x14ac:dyDescent="0.25">
      <c r="A5" s="4">
        <v>4</v>
      </c>
      <c r="B5" t="s">
        <v>17</v>
      </c>
      <c r="C5" t="s">
        <v>18</v>
      </c>
      <c r="D5" s="12">
        <v>25</v>
      </c>
      <c r="E5" s="12" t="str">
        <f>Tabelle13[[#This Row],[Code1 Vorfragebogen]]&amp;Tabelle13[[#This Row],[Code2 Vorfragebogen]]&amp;Tabelle13[[#This Row],[Code3 Vorfragebogen]]</f>
        <v>ONRU25</v>
      </c>
      <c r="F5" s="4" t="s">
        <v>17</v>
      </c>
      <c r="G5" s="4" t="s">
        <v>18</v>
      </c>
      <c r="H5" s="8">
        <v>25</v>
      </c>
      <c r="I5" s="8" t="str">
        <f>Tabelle13[[#This Row],[Code1 Nachbefragung]]&amp;Tabelle13[[#This Row],[Code2 Nachbefragung]]&amp;Tabelle13[[#This Row],[Code3 Nachbefragung]]</f>
        <v>ONRU25</v>
      </c>
      <c r="J5" s="8">
        <f>IF(Tabelle13[[#This Row],[Column1]]&lt;&gt;Tabelle13[[#This Row],[Column2]],1,0)</f>
        <v>0</v>
      </c>
      <c r="K5" s="8"/>
      <c r="L5" t="s">
        <v>126</v>
      </c>
      <c r="M5">
        <v>68</v>
      </c>
      <c r="N5">
        <v>87</v>
      </c>
      <c r="O5" s="13">
        <f t="shared" si="0"/>
        <v>0.7816091954022989</v>
      </c>
      <c r="P5" s="14">
        <v>0.95800361808152901</v>
      </c>
    </row>
    <row r="6" spans="1:18" x14ac:dyDescent="0.25">
      <c r="A6" s="4">
        <v>5</v>
      </c>
      <c r="B6" t="s">
        <v>9</v>
      </c>
      <c r="C6" t="s">
        <v>33</v>
      </c>
      <c r="D6" s="12">
        <v>10</v>
      </c>
      <c r="E6" s="12" t="str">
        <f>Tabelle13[[#This Row],[Code1 Vorfragebogen]]&amp;Tabelle13[[#This Row],[Code2 Vorfragebogen]]&amp;Tabelle13[[#This Row],[Code3 Vorfragebogen]]</f>
        <v>TELE10</v>
      </c>
      <c r="F6" s="4" t="s">
        <v>28</v>
      </c>
      <c r="G6" s="4" t="s">
        <v>29</v>
      </c>
      <c r="H6" s="8">
        <v>10</v>
      </c>
      <c r="I6" s="8" t="str">
        <f>Tabelle13[[#This Row],[Code1 Nachbefragung]]&amp;Tabelle13[[#This Row],[Code2 Nachbefragung]]&amp;Tabelle13[[#This Row],[Code3 Nachbefragung]]</f>
        <v>tele10</v>
      </c>
      <c r="J6" s="8">
        <f>IF(Tabelle13[[#This Row],[Column1]]&lt;&gt;Tabelle13[[#This Row],[Column2]],1,0)</f>
        <v>0</v>
      </c>
      <c r="K6" s="8"/>
      <c r="L6" s="10" t="s">
        <v>127</v>
      </c>
      <c r="M6">
        <v>56</v>
      </c>
      <c r="N6">
        <v>66</v>
      </c>
      <c r="O6" s="13">
        <f t="shared" si="0"/>
        <v>0.84848484848484851</v>
      </c>
      <c r="P6" s="14">
        <v>0.965913181643268</v>
      </c>
      <c r="Q6" t="s">
        <v>136</v>
      </c>
    </row>
    <row r="7" spans="1:18" x14ac:dyDescent="0.25">
      <c r="A7" s="3">
        <v>6</v>
      </c>
      <c r="B7" t="s">
        <v>19</v>
      </c>
      <c r="C7" t="s">
        <v>20</v>
      </c>
      <c r="D7" s="12" t="s">
        <v>21</v>
      </c>
      <c r="E7" s="12" t="str">
        <f>Tabelle13[[#This Row],[Code1 Vorfragebogen]]&amp;Tabelle13[[#This Row],[Code2 Vorfragebogen]]&amp;Tabelle13[[#This Row],[Code3 Vorfragebogen]]</f>
        <v>SEMA02</v>
      </c>
      <c r="F7" s="3" t="s">
        <v>19</v>
      </c>
      <c r="G7" s="3" t="s">
        <v>20</v>
      </c>
      <c r="H7" s="7" t="s">
        <v>21</v>
      </c>
      <c r="I7" s="7" t="str">
        <f>Tabelle13[[#This Row],[Code1 Nachbefragung]]&amp;Tabelle13[[#This Row],[Code2 Nachbefragung]]&amp;Tabelle13[[#This Row],[Code3 Nachbefragung]]</f>
        <v>SEMA02</v>
      </c>
      <c r="J7" s="7">
        <f>IF(Tabelle13[[#This Row],[Column1]]&lt;&gt;Tabelle13[[#This Row],[Column2]],1,0)</f>
        <v>0</v>
      </c>
      <c r="K7" s="7"/>
      <c r="L7" s="10" t="s">
        <v>128</v>
      </c>
      <c r="M7">
        <v>38</v>
      </c>
      <c r="N7">
        <v>49</v>
      </c>
      <c r="O7" s="13">
        <f t="shared" si="0"/>
        <v>0.77551020408163263</v>
      </c>
      <c r="P7" s="14">
        <v>0.94967416933292903</v>
      </c>
    </row>
    <row r="8" spans="1:18" x14ac:dyDescent="0.25">
      <c r="A8" s="4">
        <v>7</v>
      </c>
      <c r="B8" t="s">
        <v>14</v>
      </c>
      <c r="C8" t="s">
        <v>22</v>
      </c>
      <c r="D8" s="12">
        <v>24</v>
      </c>
      <c r="E8" s="12" t="str">
        <f>Tabelle13[[#This Row],[Code1 Vorfragebogen]]&amp;Tabelle13[[#This Row],[Code2 Vorfragebogen]]&amp;Tabelle13[[#This Row],[Code3 Vorfragebogen]]</f>
        <v>EAWI24</v>
      </c>
      <c r="F8" s="4" t="s">
        <v>14</v>
      </c>
      <c r="G8" s="4" t="s">
        <v>22</v>
      </c>
      <c r="H8" s="8">
        <v>24</v>
      </c>
      <c r="I8" s="8" t="str">
        <f>Tabelle13[[#This Row],[Code1 Nachbefragung]]&amp;Tabelle13[[#This Row],[Code2 Nachbefragung]]&amp;Tabelle13[[#This Row],[Code3 Nachbefragung]]</f>
        <v>EAWI24</v>
      </c>
      <c r="J8" s="8">
        <f>IF(Tabelle13[[#This Row],[Column1]]&lt;&gt;Tabelle13[[#This Row],[Column2]],1,0)</f>
        <v>0</v>
      </c>
      <c r="K8" s="8"/>
      <c r="L8" s="10" t="s">
        <v>126</v>
      </c>
      <c r="M8" s="10">
        <v>36</v>
      </c>
      <c r="N8" s="10">
        <v>60</v>
      </c>
      <c r="O8" s="15">
        <f t="shared" si="0"/>
        <v>0.6</v>
      </c>
      <c r="P8" s="16">
        <v>0.98049155618444095</v>
      </c>
    </row>
    <row r="9" spans="1:18" x14ac:dyDescent="0.25">
      <c r="A9" s="3">
        <v>8</v>
      </c>
      <c r="B9" t="s">
        <v>11</v>
      </c>
      <c r="C9" t="s">
        <v>159</v>
      </c>
      <c r="D9" s="12">
        <v>26</v>
      </c>
      <c r="E9" s="12" t="str">
        <f>Tabelle13[[#This Row],[Code1 Vorfragebogen]]&amp;Tabelle13[[#This Row],[Code2 Vorfragebogen]]&amp;Tabelle13[[#This Row],[Code3 Vorfragebogen]]</f>
        <v>KEKL26</v>
      </c>
      <c r="F9" s="3" t="s">
        <v>23</v>
      </c>
      <c r="G9" s="3" t="s">
        <v>24</v>
      </c>
      <c r="H9" s="7">
        <v>26</v>
      </c>
      <c r="I9" s="7" t="str">
        <f>Tabelle13[[#This Row],[Code1 Nachbefragung]]&amp;Tabelle13[[#This Row],[Code2 Nachbefragung]]&amp;Tabelle13[[#This Row],[Code3 Nachbefragung]]</f>
        <v>KeKl26</v>
      </c>
      <c r="J9" s="7">
        <f>IF(Tabelle13[[#This Row],[Column1]]&lt;&gt;Tabelle13[[#This Row],[Column2]],1,0)</f>
        <v>0</v>
      </c>
      <c r="K9" s="7"/>
      <c r="L9" t="s">
        <v>127</v>
      </c>
      <c r="M9">
        <v>67</v>
      </c>
      <c r="N9">
        <v>86</v>
      </c>
      <c r="O9" s="13">
        <f t="shared" si="0"/>
        <v>0.77906976744186052</v>
      </c>
      <c r="P9" s="14">
        <v>0.95178759168133797</v>
      </c>
      <c r="Q9" t="s">
        <v>133</v>
      </c>
    </row>
    <row r="10" spans="1:18" x14ac:dyDescent="0.25">
      <c r="A10" s="4">
        <v>9</v>
      </c>
      <c r="B10" t="s">
        <v>25</v>
      </c>
      <c r="C10" t="s">
        <v>12</v>
      </c>
      <c r="D10" s="12">
        <v>19</v>
      </c>
      <c r="E10" s="12" t="str">
        <f>Tabelle13[[#This Row],[Code1 Vorfragebogen]]&amp;Tabelle13[[#This Row],[Code2 Vorfragebogen]]&amp;Tabelle13[[#This Row],[Code3 Vorfragebogen]]</f>
        <v>GAPA19</v>
      </c>
      <c r="F10" s="4" t="s">
        <v>25</v>
      </c>
      <c r="G10" s="4" t="s">
        <v>12</v>
      </c>
      <c r="H10" s="8">
        <v>19</v>
      </c>
      <c r="I10" s="8" t="str">
        <f>Tabelle13[[#This Row],[Code1 Nachbefragung]]&amp;Tabelle13[[#This Row],[Code2 Nachbefragung]]&amp;Tabelle13[[#This Row],[Code3 Nachbefragung]]</f>
        <v>GAPA19</v>
      </c>
      <c r="J10" s="8">
        <f>IF(Tabelle13[[#This Row],[Column1]]&lt;&gt;Tabelle13[[#This Row],[Column2]],1,0)</f>
        <v>0</v>
      </c>
      <c r="K10" s="8"/>
      <c r="L10" t="s">
        <v>128</v>
      </c>
      <c r="M10">
        <v>40</v>
      </c>
      <c r="N10">
        <v>55</v>
      </c>
      <c r="O10" s="13">
        <f t="shared" si="0"/>
        <v>0.72727272727272729</v>
      </c>
      <c r="P10" s="14">
        <v>0.91863849882564597</v>
      </c>
    </row>
    <row r="11" spans="1:18" x14ac:dyDescent="0.25">
      <c r="A11" s="3">
        <v>10</v>
      </c>
      <c r="B11" t="s">
        <v>26</v>
      </c>
      <c r="C11" t="s">
        <v>27</v>
      </c>
      <c r="D11" s="12" t="s">
        <v>160</v>
      </c>
      <c r="E11" s="12" t="str">
        <f>Tabelle13[[#This Row],[Code1 Vorfragebogen]]&amp;Tabelle13[[#This Row],[Code2 Vorfragebogen]]&amp;Tabelle13[[#This Row],[Code3 Vorfragebogen]]</f>
        <v>CAIM21.09.</v>
      </c>
      <c r="F11" s="3" t="s">
        <v>26</v>
      </c>
      <c r="G11" s="3" t="s">
        <v>27</v>
      </c>
      <c r="H11" s="7">
        <v>21</v>
      </c>
      <c r="I11" s="7" t="str">
        <f>Tabelle13[[#This Row],[Code1 Nachbefragung]]&amp;Tabelle13[[#This Row],[Code2 Nachbefragung]]&amp;Tabelle13[[#This Row],[Code3 Nachbefragung]]</f>
        <v>CAIM21</v>
      </c>
      <c r="J11" s="7">
        <f>IF(Tabelle13[[#This Row],[Column1]]&lt;&gt;Tabelle13[[#This Row],[Column2]],1,0)</f>
        <v>1</v>
      </c>
      <c r="K11" s="7"/>
      <c r="L11" s="10" t="s">
        <v>126</v>
      </c>
      <c r="M11">
        <v>26</v>
      </c>
      <c r="N11">
        <v>53</v>
      </c>
      <c r="O11" s="13">
        <f t="shared" si="0"/>
        <v>0.49056603773584906</v>
      </c>
      <c r="P11" s="14">
        <v>0.95782777122247698</v>
      </c>
    </row>
    <row r="12" spans="1:18" x14ac:dyDescent="0.25">
      <c r="A12" s="3">
        <v>11</v>
      </c>
      <c r="B12" t="s">
        <v>30</v>
      </c>
      <c r="C12" t="s">
        <v>20</v>
      </c>
      <c r="D12" s="12">
        <v>12</v>
      </c>
      <c r="E12" s="12" t="str">
        <f>Tabelle13[[#This Row],[Code1 Vorfragebogen]]&amp;Tabelle13[[#This Row],[Code2 Vorfragebogen]]&amp;Tabelle13[[#This Row],[Code3 Vorfragebogen]]</f>
        <v>THMA12</v>
      </c>
      <c r="F12" s="3" t="s">
        <v>30</v>
      </c>
      <c r="G12" s="3" t="s">
        <v>20</v>
      </c>
      <c r="H12" s="7">
        <v>12</v>
      </c>
      <c r="I12" s="7" t="str">
        <f>Tabelle13[[#This Row],[Code1 Nachbefragung]]&amp;Tabelle13[[#This Row],[Code2 Nachbefragung]]&amp;Tabelle13[[#This Row],[Code3 Nachbefragung]]</f>
        <v>THMA12</v>
      </c>
      <c r="J12" s="7">
        <f>IF(Tabelle13[[#This Row],[Column1]]&lt;&gt;Tabelle13[[#This Row],[Column2]],1,0)</f>
        <v>0</v>
      </c>
      <c r="K12" s="7"/>
      <c r="L12" s="10" t="s">
        <v>127</v>
      </c>
      <c r="M12">
        <v>42</v>
      </c>
      <c r="N12">
        <v>63</v>
      </c>
      <c r="O12" s="13">
        <f t="shared" si="0"/>
        <v>0.66666666666666663</v>
      </c>
      <c r="P12" s="14">
        <v>0.94746525446905905</v>
      </c>
    </row>
    <row r="13" spans="1:18" x14ac:dyDescent="0.25">
      <c r="A13" s="4">
        <v>12</v>
      </c>
      <c r="B13" t="s">
        <v>11</v>
      </c>
      <c r="C13" t="s">
        <v>26</v>
      </c>
      <c r="D13" s="12" t="s">
        <v>31</v>
      </c>
      <c r="E13" s="12" t="str">
        <f>Tabelle13[[#This Row],[Code1 Vorfragebogen]]&amp;Tabelle13[[#This Row],[Code2 Vorfragebogen]]&amp;Tabelle13[[#This Row],[Code3 Vorfragebogen]]</f>
        <v>KECA08</v>
      </c>
      <c r="F13" s="4" t="s">
        <v>11</v>
      </c>
      <c r="G13" s="4" t="s">
        <v>26</v>
      </c>
      <c r="H13" s="8" t="s">
        <v>31</v>
      </c>
      <c r="I13" s="8" t="str">
        <f>Tabelle13[[#This Row],[Code1 Nachbefragung]]&amp;Tabelle13[[#This Row],[Code2 Nachbefragung]]&amp;Tabelle13[[#This Row],[Code3 Nachbefragung]]</f>
        <v>KECA08</v>
      </c>
      <c r="J13" s="8">
        <f>IF(Tabelle13[[#This Row],[Column1]]&lt;&gt;Tabelle13[[#This Row],[Column2]],1,0)</f>
        <v>0</v>
      </c>
      <c r="K13" s="8"/>
      <c r="L13" t="s">
        <v>128</v>
      </c>
      <c r="M13">
        <v>57</v>
      </c>
      <c r="N13">
        <v>71</v>
      </c>
      <c r="O13" s="13">
        <f t="shared" si="0"/>
        <v>0.80281690140845074</v>
      </c>
      <c r="P13" s="14">
        <v>0.94283717767143604</v>
      </c>
      <c r="Q13" t="s">
        <v>130</v>
      </c>
    </row>
    <row r="14" spans="1:18" x14ac:dyDescent="0.25">
      <c r="A14" s="3">
        <v>13</v>
      </c>
      <c r="B14" t="s">
        <v>32</v>
      </c>
      <c r="C14" t="s">
        <v>33</v>
      </c>
      <c r="D14" s="12">
        <v>25</v>
      </c>
      <c r="E14" s="12" t="str">
        <f>Tabelle13[[#This Row],[Code1 Vorfragebogen]]&amp;Tabelle13[[#This Row],[Code2 Vorfragebogen]]&amp;Tabelle13[[#This Row],[Code3 Vorfragebogen]]</f>
        <v>NALE25</v>
      </c>
      <c r="F14" s="3" t="s">
        <v>32</v>
      </c>
      <c r="G14" s="3" t="s">
        <v>33</v>
      </c>
      <c r="H14" s="7">
        <v>25</v>
      </c>
      <c r="I14" s="7" t="str">
        <f>Tabelle13[[#This Row],[Code1 Nachbefragung]]&amp;Tabelle13[[#This Row],[Code2 Nachbefragung]]&amp;Tabelle13[[#This Row],[Code3 Nachbefragung]]</f>
        <v>NALE25</v>
      </c>
      <c r="J14" s="7">
        <f>IF(Tabelle13[[#This Row],[Column1]]&lt;&gt;Tabelle13[[#This Row],[Column2]],1,0)</f>
        <v>0</v>
      </c>
      <c r="K14" s="7"/>
      <c r="L14" s="10" t="s">
        <v>126</v>
      </c>
      <c r="M14">
        <v>34</v>
      </c>
      <c r="N14">
        <v>56</v>
      </c>
      <c r="O14" s="13">
        <f t="shared" si="0"/>
        <v>0.6071428571428571</v>
      </c>
      <c r="P14" s="14">
        <v>0.87596783509971998</v>
      </c>
    </row>
    <row r="15" spans="1:18" x14ac:dyDescent="0.25">
      <c r="A15" s="4">
        <v>14</v>
      </c>
      <c r="B15" t="s">
        <v>32</v>
      </c>
      <c r="C15" t="s">
        <v>34</v>
      </c>
      <c r="D15" s="12">
        <v>18</v>
      </c>
      <c r="E15" s="12" t="str">
        <f>Tabelle13[[#This Row],[Code1 Vorfragebogen]]&amp;Tabelle13[[#This Row],[Code2 Vorfragebogen]]&amp;Tabelle13[[#This Row],[Code3 Vorfragebogen]]</f>
        <v>NAED18</v>
      </c>
      <c r="F15" s="4" t="s">
        <v>32</v>
      </c>
      <c r="G15" s="4" t="s">
        <v>34</v>
      </c>
      <c r="H15" s="8">
        <v>18</v>
      </c>
      <c r="I15" s="8" t="str">
        <f>Tabelle13[[#This Row],[Code1 Nachbefragung]]&amp;Tabelle13[[#This Row],[Code2 Nachbefragung]]&amp;Tabelle13[[#This Row],[Code3 Nachbefragung]]</f>
        <v>NAED18</v>
      </c>
      <c r="J15" s="8">
        <f>IF(Tabelle13[[#This Row],[Column1]]&lt;&gt;Tabelle13[[#This Row],[Column2]],1,0)</f>
        <v>0</v>
      </c>
      <c r="K15" s="8"/>
      <c r="L15" t="s">
        <v>127</v>
      </c>
      <c r="M15">
        <v>57</v>
      </c>
      <c r="N15">
        <v>83</v>
      </c>
      <c r="O15" s="13">
        <f t="shared" si="0"/>
        <v>0.68674698795180722</v>
      </c>
      <c r="P15" s="14">
        <v>0.94937826917655899</v>
      </c>
    </row>
    <row r="16" spans="1:18" x14ac:dyDescent="0.25">
      <c r="A16" s="3">
        <v>15</v>
      </c>
      <c r="B16" t="s">
        <v>35</v>
      </c>
      <c r="C16" t="s">
        <v>30</v>
      </c>
      <c r="D16" s="12">
        <v>22</v>
      </c>
      <c r="E16" s="12" t="str">
        <f>Tabelle13[[#This Row],[Code1 Vorfragebogen]]&amp;Tabelle13[[#This Row],[Code2 Vorfragebogen]]&amp;Tabelle13[[#This Row],[Code3 Vorfragebogen]]</f>
        <v>JATH22</v>
      </c>
      <c r="F16" s="3" t="s">
        <v>35</v>
      </c>
      <c r="G16" s="3" t="s">
        <v>30</v>
      </c>
      <c r="H16" s="7">
        <v>22</v>
      </c>
      <c r="I16" s="7" t="str">
        <f>Tabelle13[[#This Row],[Code1 Nachbefragung]]&amp;Tabelle13[[#This Row],[Code2 Nachbefragung]]&amp;Tabelle13[[#This Row],[Code3 Nachbefragung]]</f>
        <v>JATH22</v>
      </c>
      <c r="J16" s="7">
        <f>IF(Tabelle13[[#This Row],[Column1]]&lt;&gt;Tabelle13[[#This Row],[Column2]],1,0)</f>
        <v>0</v>
      </c>
      <c r="K16" s="7"/>
      <c r="L16" s="10" t="s">
        <v>128</v>
      </c>
      <c r="M16">
        <v>33</v>
      </c>
      <c r="N16">
        <v>48</v>
      </c>
      <c r="O16" s="13">
        <f t="shared" si="0"/>
        <v>0.6875</v>
      </c>
      <c r="P16" s="14">
        <v>0.93573300062383002</v>
      </c>
    </row>
    <row r="17" spans="1:17" x14ac:dyDescent="0.25">
      <c r="A17" s="4">
        <v>16</v>
      </c>
      <c r="B17" t="s">
        <v>36</v>
      </c>
      <c r="C17" t="s">
        <v>37</v>
      </c>
      <c r="D17" s="12">
        <v>31</v>
      </c>
      <c r="E17" s="12" t="str">
        <f>Tabelle13[[#This Row],[Code1 Vorfragebogen]]&amp;Tabelle13[[#This Row],[Code2 Vorfragebogen]]&amp;Tabelle13[[#This Row],[Code3 Vorfragebogen]]</f>
        <v>NEHO31</v>
      </c>
      <c r="F17" s="4" t="s">
        <v>36</v>
      </c>
      <c r="G17" s="4" t="s">
        <v>37</v>
      </c>
      <c r="H17" s="8">
        <v>31</v>
      </c>
      <c r="I17" s="8" t="str">
        <f>Tabelle13[[#This Row],[Code1 Nachbefragung]]&amp;Tabelle13[[#This Row],[Code2 Nachbefragung]]&amp;Tabelle13[[#This Row],[Code3 Nachbefragung]]</f>
        <v>NEHO31</v>
      </c>
      <c r="J17" s="8">
        <f>IF(Tabelle13[[#This Row],[Column1]]&lt;&gt;Tabelle13[[#This Row],[Column2]],1,0)</f>
        <v>0</v>
      </c>
      <c r="K17" s="8"/>
      <c r="L17" t="s">
        <v>126</v>
      </c>
      <c r="M17">
        <v>64</v>
      </c>
      <c r="N17">
        <v>74</v>
      </c>
      <c r="O17" s="13">
        <f t="shared" si="0"/>
        <v>0.86486486486486491</v>
      </c>
      <c r="P17" s="14">
        <v>0.97660666950896302</v>
      </c>
    </row>
    <row r="18" spans="1:17" x14ac:dyDescent="0.25">
      <c r="A18" s="3">
        <v>17</v>
      </c>
      <c r="B18" t="s">
        <v>35</v>
      </c>
      <c r="C18" t="s">
        <v>107</v>
      </c>
      <c r="D18" s="12">
        <v>23</v>
      </c>
      <c r="E18" s="12" t="str">
        <f>Tabelle13[[#This Row],[Code1 Vorfragebogen]]&amp;Tabelle13[[#This Row],[Code2 Vorfragebogen]]&amp;Tabelle13[[#This Row],[Code3 Vorfragebogen]]</f>
        <v>JAAN23</v>
      </c>
      <c r="F18" s="3" t="s">
        <v>35</v>
      </c>
      <c r="G18" s="3" t="s">
        <v>38</v>
      </c>
      <c r="H18" s="7">
        <v>23</v>
      </c>
      <c r="I18" s="7" t="str">
        <f>Tabelle13[[#This Row],[Code1 Nachbefragung]]&amp;Tabelle13[[#This Row],[Code2 Nachbefragung]]&amp;Tabelle13[[#This Row],[Code3 Nachbefragung]]</f>
        <v>JAHA23</v>
      </c>
      <c r="J18" s="7">
        <f>IF(Tabelle13[[#This Row],[Column1]]&lt;&gt;Tabelle13[[#This Row],[Column2]],1,0)</f>
        <v>1</v>
      </c>
      <c r="K18" s="7"/>
      <c r="L18" s="10" t="s">
        <v>127</v>
      </c>
      <c r="M18">
        <v>45</v>
      </c>
      <c r="N18">
        <v>67</v>
      </c>
      <c r="O18" s="13">
        <f t="shared" si="0"/>
        <v>0.67164179104477617</v>
      </c>
      <c r="P18" s="14">
        <v>0.97354794785791499</v>
      </c>
    </row>
    <row r="19" spans="1:17" x14ac:dyDescent="0.25">
      <c r="A19" s="4">
        <v>18</v>
      </c>
      <c r="B19" t="s">
        <v>39</v>
      </c>
      <c r="C19" t="s">
        <v>40</v>
      </c>
      <c r="D19" s="12">
        <v>15</v>
      </c>
      <c r="E19" s="12" t="str">
        <f>Tabelle13[[#This Row],[Code1 Vorfragebogen]]&amp;Tabelle13[[#This Row],[Code2 Vorfragebogen]]&amp;Tabelle13[[#This Row],[Code3 Vorfragebogen]]</f>
        <v>RAPO15</v>
      </c>
      <c r="F19" s="4" t="s">
        <v>39</v>
      </c>
      <c r="G19" s="4" t="s">
        <v>40</v>
      </c>
      <c r="H19" s="8">
        <v>15</v>
      </c>
      <c r="I19" s="8" t="str">
        <f>Tabelle13[[#This Row],[Code1 Nachbefragung]]&amp;Tabelle13[[#This Row],[Code2 Nachbefragung]]&amp;Tabelle13[[#This Row],[Code3 Nachbefragung]]</f>
        <v>RAPO15</v>
      </c>
      <c r="J19" s="8">
        <f>IF(Tabelle13[[#This Row],[Column1]]&lt;&gt;Tabelle13[[#This Row],[Column2]],1,0)</f>
        <v>0</v>
      </c>
      <c r="K19" s="8"/>
      <c r="L19" t="s">
        <v>128</v>
      </c>
      <c r="M19">
        <v>83</v>
      </c>
      <c r="N19">
        <v>89</v>
      </c>
      <c r="O19" s="13">
        <f t="shared" si="0"/>
        <v>0.93258426966292129</v>
      </c>
      <c r="P19" s="14">
        <v>0.94327648247646301</v>
      </c>
      <c r="Q19" t="s">
        <v>136</v>
      </c>
    </row>
    <row r="20" spans="1:17" x14ac:dyDescent="0.25">
      <c r="A20" s="17">
        <v>19</v>
      </c>
      <c r="B20" s="18" t="s">
        <v>152</v>
      </c>
      <c r="C20" s="18" t="s">
        <v>20</v>
      </c>
      <c r="D20" s="19" t="s">
        <v>153</v>
      </c>
      <c r="E20" s="19" t="str">
        <f>Tabelle13[[#This Row],[Code1 Vorfragebogen]]&amp;Tabelle13[[#This Row],[Code2 Vorfragebogen]]&amp;Tabelle13[[#This Row],[Code3 Vorfragebogen]]</f>
        <v>CYMA27.10.</v>
      </c>
      <c r="F20" s="17"/>
      <c r="G20" s="17"/>
      <c r="H20" s="20"/>
      <c r="I20" s="20" t="str">
        <f>Tabelle13[[#This Row],[Code1 Nachbefragung]]&amp;Tabelle13[[#This Row],[Code2 Nachbefragung]]&amp;Tabelle13[[#This Row],[Code3 Nachbefragung]]</f>
        <v/>
      </c>
      <c r="J20" s="20">
        <f>IF(Tabelle13[[#This Row],[Column1]]&lt;&gt;Tabelle13[[#This Row],[Column2]],1,0)</f>
        <v>1</v>
      </c>
      <c r="K20" s="20">
        <v>1</v>
      </c>
      <c r="L20" s="18" t="s">
        <v>126</v>
      </c>
      <c r="M20" s="18"/>
      <c r="N20" s="18"/>
      <c r="O20" s="21"/>
      <c r="P20" s="18" t="s">
        <v>180</v>
      </c>
      <c r="Q20" s="18" t="s">
        <v>129</v>
      </c>
    </row>
    <row r="21" spans="1:17" s="18" customFormat="1" x14ac:dyDescent="0.25">
      <c r="A21" s="25">
        <v>20</v>
      </c>
      <c r="B21" s="18" t="s">
        <v>72</v>
      </c>
      <c r="C21" s="18" t="s">
        <v>66</v>
      </c>
      <c r="D21" s="19" t="s">
        <v>151</v>
      </c>
      <c r="E21" s="19" t="str">
        <f>Tabelle13[[#This Row],[Code1 Vorfragebogen]]&amp;Tabelle13[[#This Row],[Code2 Vorfragebogen]]&amp;Tabelle13[[#This Row],[Code3 Vorfragebogen]]</f>
        <v>TAFR30.10.</v>
      </c>
      <c r="F21" s="25" t="s">
        <v>41</v>
      </c>
      <c r="G21" s="25" t="s">
        <v>42</v>
      </c>
      <c r="H21" s="26" t="s">
        <v>43</v>
      </c>
      <c r="I21" s="26" t="str">
        <f>Tabelle13[[#This Row],[Code1 Nachbefragung]]&amp;Tabelle13[[#This Row],[Code2 Nachbefragung]]&amp;Tabelle13[[#This Row],[Code3 Nachbefragung]]</f>
        <v>tafr10.30.</v>
      </c>
      <c r="J21" s="26">
        <f>IF(Tabelle13[[#This Row],[Column1]]&lt;&gt;Tabelle13[[#This Row],[Column2]],1,0)</f>
        <v>1</v>
      </c>
      <c r="K21" s="26">
        <v>1</v>
      </c>
      <c r="L21" s="22" t="s">
        <v>127</v>
      </c>
      <c r="M21" s="22">
        <v>39</v>
      </c>
      <c r="N21" s="22">
        <v>62</v>
      </c>
      <c r="O21" s="23">
        <f t="shared" si="0"/>
        <v>0.62903225806451613</v>
      </c>
      <c r="P21" s="24">
        <v>0.93073050966651505</v>
      </c>
      <c r="Q21" s="18" t="s">
        <v>137</v>
      </c>
    </row>
    <row r="22" spans="1:17" x14ac:dyDescent="0.25">
      <c r="A22" s="4">
        <v>21</v>
      </c>
      <c r="B22" t="s">
        <v>32</v>
      </c>
      <c r="C22" t="s">
        <v>10</v>
      </c>
      <c r="D22" s="12" t="s">
        <v>13</v>
      </c>
      <c r="E22" s="12" t="str">
        <f>Tabelle13[[#This Row],[Code1 Vorfragebogen]]&amp;Tabelle13[[#This Row],[Code2 Vorfragebogen]]&amp;Tabelle13[[#This Row],[Code3 Vorfragebogen]]</f>
        <v>NALI03</v>
      </c>
      <c r="F22" s="4" t="s">
        <v>32</v>
      </c>
      <c r="G22" s="4" t="s">
        <v>22</v>
      </c>
      <c r="H22" s="8" t="s">
        <v>13</v>
      </c>
      <c r="I22" s="8" t="str">
        <f>Tabelle13[[#This Row],[Code1 Nachbefragung]]&amp;Tabelle13[[#This Row],[Code2 Nachbefragung]]&amp;Tabelle13[[#This Row],[Code3 Nachbefragung]]</f>
        <v>NAWI03</v>
      </c>
      <c r="J22" s="8">
        <f>IF(Tabelle13[[#This Row],[Column1]]&lt;&gt;Tabelle13[[#This Row],[Column2]],1,0)</f>
        <v>1</v>
      </c>
      <c r="K22" s="8"/>
      <c r="L22" s="10" t="s">
        <v>126</v>
      </c>
      <c r="M22">
        <v>47</v>
      </c>
      <c r="N22">
        <v>76</v>
      </c>
      <c r="O22" s="13">
        <f t="shared" si="0"/>
        <v>0.61842105263157898</v>
      </c>
      <c r="P22" s="14">
        <v>0.93661623590828602</v>
      </c>
    </row>
    <row r="23" spans="1:17" x14ac:dyDescent="0.25">
      <c r="A23" s="3">
        <v>22</v>
      </c>
      <c r="B23" t="s">
        <v>36</v>
      </c>
      <c r="C23" t="s">
        <v>161</v>
      </c>
      <c r="D23" s="12">
        <v>20</v>
      </c>
      <c r="E23" s="12" t="str">
        <f>Tabelle13[[#This Row],[Code1 Vorfragebogen]]&amp;Tabelle13[[#This Row],[Code2 Vorfragebogen]]&amp;Tabelle13[[#This Row],[Code3 Vorfragebogen]]</f>
        <v>NEAK20</v>
      </c>
      <c r="F23" s="3" t="s">
        <v>44</v>
      </c>
      <c r="G23" s="3" t="s">
        <v>45</v>
      </c>
      <c r="H23" s="7">
        <v>20</v>
      </c>
      <c r="I23" s="7" t="str">
        <f>Tabelle13[[#This Row],[Code1 Nachbefragung]]&amp;Tabelle13[[#This Row],[Code2 Nachbefragung]]&amp;Tabelle13[[#This Row],[Code3 Nachbefragung]]</f>
        <v>neak20</v>
      </c>
      <c r="J23" s="7">
        <f>IF(Tabelle13[[#This Row],[Column1]]&lt;&gt;Tabelle13[[#This Row],[Column2]],1,0)</f>
        <v>0</v>
      </c>
      <c r="K23" s="7"/>
      <c r="L23" t="s">
        <v>126</v>
      </c>
      <c r="M23">
        <v>20</v>
      </c>
      <c r="N23">
        <v>56</v>
      </c>
      <c r="O23" s="13">
        <f t="shared" si="0"/>
        <v>0.35714285714285715</v>
      </c>
      <c r="P23" s="14">
        <v>0.92653192746280899</v>
      </c>
    </row>
    <row r="24" spans="1:17" x14ac:dyDescent="0.25">
      <c r="A24" s="4">
        <v>23</v>
      </c>
      <c r="B24" t="s">
        <v>46</v>
      </c>
      <c r="C24" t="s">
        <v>47</v>
      </c>
      <c r="D24" s="12" t="s">
        <v>48</v>
      </c>
      <c r="E24" s="12" t="str">
        <f>Tabelle13[[#This Row],[Code1 Vorfragebogen]]&amp;Tabelle13[[#This Row],[Code2 Vorfragebogen]]&amp;Tabelle13[[#This Row],[Code3 Vorfragebogen]]</f>
        <v>LABA04</v>
      </c>
      <c r="F24" s="4" t="s">
        <v>46</v>
      </c>
      <c r="G24" s="4" t="s">
        <v>47</v>
      </c>
      <c r="H24" s="8" t="s">
        <v>48</v>
      </c>
      <c r="I24" s="8" t="str">
        <f>Tabelle13[[#This Row],[Code1 Nachbefragung]]&amp;Tabelle13[[#This Row],[Code2 Nachbefragung]]&amp;Tabelle13[[#This Row],[Code3 Nachbefragung]]</f>
        <v>LABA04</v>
      </c>
      <c r="J24" s="8">
        <f>IF(Tabelle13[[#This Row],[Column1]]&lt;&gt;Tabelle13[[#This Row],[Column2]],1,0)</f>
        <v>0</v>
      </c>
      <c r="K24" s="8"/>
      <c r="L24" s="10" t="s">
        <v>126</v>
      </c>
      <c r="M24">
        <v>41</v>
      </c>
      <c r="N24">
        <v>59</v>
      </c>
      <c r="O24" s="13">
        <f t="shared" si="0"/>
        <v>0.69491525423728817</v>
      </c>
      <c r="P24" s="14">
        <v>0.95050884752911002</v>
      </c>
    </row>
    <row r="25" spans="1:17" x14ac:dyDescent="0.25">
      <c r="A25" s="3">
        <v>24</v>
      </c>
      <c r="B25" t="s">
        <v>46</v>
      </c>
      <c r="C25" t="s">
        <v>11</v>
      </c>
      <c r="D25" s="12">
        <v>12</v>
      </c>
      <c r="E25" s="12" t="str">
        <f>Tabelle13[[#This Row],[Code1 Vorfragebogen]]&amp;Tabelle13[[#This Row],[Code2 Vorfragebogen]]&amp;Tabelle13[[#This Row],[Code3 Vorfragebogen]]</f>
        <v>LAKE12</v>
      </c>
      <c r="F25" s="3" t="s">
        <v>46</v>
      </c>
      <c r="G25" s="3" t="s">
        <v>11</v>
      </c>
      <c r="H25" s="7" t="s">
        <v>49</v>
      </c>
      <c r="I25" s="7" t="str">
        <f>Tabelle13[[#This Row],[Code1 Nachbefragung]]&amp;Tabelle13[[#This Row],[Code2 Nachbefragung]]&amp;Tabelle13[[#This Row],[Code3 Nachbefragung]]</f>
        <v>LAKE12.11.</v>
      </c>
      <c r="J25" s="7">
        <f>IF(Tabelle13[[#This Row],[Column1]]&lt;&gt;Tabelle13[[#This Row],[Column2]],1,0)</f>
        <v>1</v>
      </c>
      <c r="K25" s="7"/>
      <c r="L25" t="s">
        <v>126</v>
      </c>
      <c r="M25">
        <v>43</v>
      </c>
      <c r="N25">
        <v>62</v>
      </c>
      <c r="O25" s="13">
        <f t="shared" si="0"/>
        <v>0.69354838709677424</v>
      </c>
      <c r="P25" s="14">
        <v>0.92804753939195395</v>
      </c>
    </row>
    <row r="26" spans="1:17" x14ac:dyDescent="0.25">
      <c r="A26" s="4">
        <v>25</v>
      </c>
      <c r="B26" t="s">
        <v>9</v>
      </c>
      <c r="C26" t="s">
        <v>50</v>
      </c>
      <c r="D26" s="12" t="s">
        <v>48</v>
      </c>
      <c r="E26" s="12" t="str">
        <f>Tabelle13[[#This Row],[Code1 Vorfragebogen]]&amp;Tabelle13[[#This Row],[Code2 Vorfragebogen]]&amp;Tabelle13[[#This Row],[Code3 Vorfragebogen]]</f>
        <v>TEHE04</v>
      </c>
      <c r="F26" s="4" t="s">
        <v>9</v>
      </c>
      <c r="G26" s="4" t="s">
        <v>50</v>
      </c>
      <c r="H26" s="8" t="s">
        <v>48</v>
      </c>
      <c r="I26" s="8" t="str">
        <f>Tabelle13[[#This Row],[Code1 Nachbefragung]]&amp;Tabelle13[[#This Row],[Code2 Nachbefragung]]&amp;Tabelle13[[#This Row],[Code3 Nachbefragung]]</f>
        <v>TEHE04</v>
      </c>
      <c r="J26" s="8">
        <f>IF(Tabelle13[[#This Row],[Column1]]&lt;&gt;Tabelle13[[#This Row],[Column2]],1,0)</f>
        <v>0</v>
      </c>
      <c r="K26" s="8"/>
      <c r="L26" s="10" t="s">
        <v>126</v>
      </c>
      <c r="M26">
        <v>65</v>
      </c>
      <c r="N26">
        <v>70</v>
      </c>
      <c r="O26" s="13">
        <f t="shared" si="0"/>
        <v>0.9285714285714286</v>
      </c>
      <c r="P26" s="14">
        <v>0.94227263040750098</v>
      </c>
    </row>
    <row r="27" spans="1:17" x14ac:dyDescent="0.25">
      <c r="A27" s="25">
        <v>26</v>
      </c>
      <c r="B27" s="18" t="s">
        <v>164</v>
      </c>
      <c r="C27" s="18" t="s">
        <v>165</v>
      </c>
      <c r="D27" s="19">
        <v>30</v>
      </c>
      <c r="E27" s="19" t="str">
        <f>Tabelle13[[#This Row],[Code1 Vorfragebogen]]&amp;Tabelle13[[#This Row],[Code2 Vorfragebogen]]&amp;Tabelle13[[#This Row],[Code3 Vorfragebogen]]</f>
        <v>JaSc30</v>
      </c>
      <c r="F27" s="25" t="s">
        <v>51</v>
      </c>
      <c r="G27" s="25" t="s">
        <v>52</v>
      </c>
      <c r="H27" s="26">
        <v>30</v>
      </c>
      <c r="I27" s="26" t="str">
        <f>Tabelle13[[#This Row],[Code1 Nachbefragung]]&amp;Tabelle13[[#This Row],[Code2 Nachbefragung]]&amp;Tabelle13[[#This Row],[Code3 Nachbefragung]]</f>
        <v>jasc30</v>
      </c>
      <c r="J27" s="26">
        <f>IF(Tabelle13[[#This Row],[Column1]]&lt;&gt;Tabelle13[[#This Row],[Column2]],1,0)</f>
        <v>0</v>
      </c>
      <c r="K27" s="26">
        <v>1</v>
      </c>
      <c r="L27" s="22" t="s">
        <v>128</v>
      </c>
      <c r="M27" s="22">
        <v>37</v>
      </c>
      <c r="N27" s="22">
        <v>64</v>
      </c>
      <c r="O27" s="23">
        <f t="shared" si="0"/>
        <v>0.578125</v>
      </c>
      <c r="P27" s="24">
        <v>0.96503471042283595</v>
      </c>
      <c r="Q27" s="18" t="s">
        <v>137</v>
      </c>
    </row>
    <row r="28" spans="1:17" x14ac:dyDescent="0.25">
      <c r="A28" s="17">
        <v>27</v>
      </c>
      <c r="B28" s="18" t="s">
        <v>53</v>
      </c>
      <c r="C28" s="18" t="s">
        <v>54</v>
      </c>
      <c r="D28" s="19">
        <v>19</v>
      </c>
      <c r="E28" s="19" t="str">
        <f>Tabelle13[[#This Row],[Code1 Vorfragebogen]]&amp;Tabelle13[[#This Row],[Code2 Vorfragebogen]]&amp;Tabelle13[[#This Row],[Code3 Vorfragebogen]]</f>
        <v>ITWE19</v>
      </c>
      <c r="F28" s="17" t="s">
        <v>53</v>
      </c>
      <c r="G28" s="17" t="s">
        <v>54</v>
      </c>
      <c r="H28" s="20">
        <v>19</v>
      </c>
      <c r="I28" s="20" t="str">
        <f>Tabelle13[[#This Row],[Code1 Nachbefragung]]&amp;Tabelle13[[#This Row],[Code2 Nachbefragung]]&amp;Tabelle13[[#This Row],[Code3 Nachbefragung]]</f>
        <v>ITWE19</v>
      </c>
      <c r="J28" s="20">
        <f>IF(Tabelle13[[#This Row],[Column1]]&lt;&gt;Tabelle13[[#This Row],[Column2]],1,0)</f>
        <v>0</v>
      </c>
      <c r="K28" s="20">
        <v>1</v>
      </c>
      <c r="L28" s="18" t="s">
        <v>127</v>
      </c>
      <c r="M28" s="18">
        <v>51</v>
      </c>
      <c r="N28" s="18">
        <v>62</v>
      </c>
      <c r="O28" s="23">
        <f t="shared" si="0"/>
        <v>0.82258064516129037</v>
      </c>
      <c r="P28" s="27">
        <v>0.95064265431176198</v>
      </c>
      <c r="Q28" s="18" t="s">
        <v>137</v>
      </c>
    </row>
    <row r="29" spans="1:17" x14ac:dyDescent="0.25">
      <c r="A29" s="25">
        <v>28</v>
      </c>
      <c r="B29" s="18" t="s">
        <v>119</v>
      </c>
      <c r="C29" s="18" t="s">
        <v>66</v>
      </c>
      <c r="D29" s="19">
        <v>22</v>
      </c>
      <c r="E29" s="19" t="str">
        <f>Tabelle13[[#This Row],[Code1 Vorfragebogen]]&amp;Tabelle13[[#This Row],[Code2 Vorfragebogen]]&amp;Tabelle13[[#This Row],[Code3 Vorfragebogen]]</f>
        <v>DEFR22</v>
      </c>
      <c r="F29" s="25" t="s">
        <v>55</v>
      </c>
      <c r="G29" s="25" t="s">
        <v>56</v>
      </c>
      <c r="H29" s="26">
        <v>22</v>
      </c>
      <c r="I29" s="26" t="str">
        <f>Tabelle13[[#This Row],[Code1 Nachbefragung]]&amp;Tabelle13[[#This Row],[Code2 Nachbefragung]]&amp;Tabelle13[[#This Row],[Code3 Nachbefragung]]</f>
        <v>deen22</v>
      </c>
      <c r="J29" s="26">
        <f>IF(Tabelle13[[#This Row],[Column1]]&lt;&gt;Tabelle13[[#This Row],[Column2]],1,0)</f>
        <v>1</v>
      </c>
      <c r="K29" s="26">
        <v>1</v>
      </c>
      <c r="L29" s="22" t="s">
        <v>128</v>
      </c>
      <c r="M29" s="22">
        <v>21</v>
      </c>
      <c r="N29" s="22">
        <v>48</v>
      </c>
      <c r="O29" s="23">
        <f t="shared" si="0"/>
        <v>0.4375</v>
      </c>
      <c r="P29" s="24">
        <v>0.95588625604118205</v>
      </c>
      <c r="Q29" s="18" t="s">
        <v>137</v>
      </c>
    </row>
    <row r="30" spans="1:17" x14ac:dyDescent="0.25">
      <c r="A30" s="17">
        <v>29</v>
      </c>
      <c r="B30" s="18" t="s">
        <v>57</v>
      </c>
      <c r="C30" s="18" t="s">
        <v>58</v>
      </c>
      <c r="D30" s="19">
        <v>27</v>
      </c>
      <c r="E30" s="19" t="str">
        <f>Tabelle13[[#This Row],[Code1 Vorfragebogen]]&amp;Tabelle13[[#This Row],[Code2 Vorfragebogen]]&amp;Tabelle13[[#This Row],[Code3 Vorfragebogen]]</f>
        <v>UIAM27</v>
      </c>
      <c r="F30" s="17" t="s">
        <v>57</v>
      </c>
      <c r="G30" s="17" t="s">
        <v>58</v>
      </c>
      <c r="H30" s="20">
        <v>27</v>
      </c>
      <c r="I30" s="20" t="str">
        <f>Tabelle13[[#This Row],[Code1 Nachbefragung]]&amp;Tabelle13[[#This Row],[Code2 Nachbefragung]]&amp;Tabelle13[[#This Row],[Code3 Nachbefragung]]</f>
        <v>UIAM27</v>
      </c>
      <c r="J30" s="20">
        <f>IF(Tabelle13[[#This Row],[Column1]]&lt;&gt;Tabelle13[[#This Row],[Column2]],1,0)</f>
        <v>0</v>
      </c>
      <c r="K30" s="20">
        <v>1</v>
      </c>
      <c r="L30" s="18" t="s">
        <v>127</v>
      </c>
      <c r="M30" s="18">
        <v>49</v>
      </c>
      <c r="N30" s="18">
        <v>64</v>
      </c>
      <c r="O30" s="23">
        <f t="shared" si="0"/>
        <v>0.765625</v>
      </c>
      <c r="P30" s="27">
        <v>0.96046514518695303</v>
      </c>
      <c r="Q30" s="18" t="s">
        <v>137</v>
      </c>
    </row>
    <row r="31" spans="1:17" x14ac:dyDescent="0.25">
      <c r="A31" s="3">
        <v>30</v>
      </c>
      <c r="B31" t="s">
        <v>46</v>
      </c>
      <c r="C31" t="s">
        <v>59</v>
      </c>
      <c r="D31" s="12" t="s">
        <v>21</v>
      </c>
      <c r="E31" s="12" t="str">
        <f>Tabelle13[[#This Row],[Code1 Vorfragebogen]]&amp;Tabelle13[[#This Row],[Code2 Vorfragebogen]]&amp;Tabelle13[[#This Row],[Code3 Vorfragebogen]]</f>
        <v>LAMO02</v>
      </c>
      <c r="F31" s="3" t="s">
        <v>46</v>
      </c>
      <c r="G31" s="3" t="s">
        <v>59</v>
      </c>
      <c r="H31" s="7" t="s">
        <v>21</v>
      </c>
      <c r="I31" s="7" t="str">
        <f>Tabelle13[[#This Row],[Code1 Nachbefragung]]&amp;Tabelle13[[#This Row],[Code2 Nachbefragung]]&amp;Tabelle13[[#This Row],[Code3 Nachbefragung]]</f>
        <v>LAMO02</v>
      </c>
      <c r="J31" s="7">
        <f>IF(Tabelle13[[#This Row],[Column1]]&lt;&gt;Tabelle13[[#This Row],[Column2]],1,0)</f>
        <v>0</v>
      </c>
      <c r="K31" s="7"/>
      <c r="L31" t="s">
        <v>126</v>
      </c>
      <c r="M31">
        <v>32</v>
      </c>
      <c r="N31">
        <v>59</v>
      </c>
      <c r="O31" s="13">
        <f t="shared" si="0"/>
        <v>0.5423728813559322</v>
      </c>
      <c r="P31" s="14">
        <v>0.94215201397603399</v>
      </c>
    </row>
    <row r="32" spans="1:17" x14ac:dyDescent="0.25">
      <c r="A32" s="17">
        <v>31</v>
      </c>
      <c r="B32" s="18" t="s">
        <v>33</v>
      </c>
      <c r="C32" s="18" t="s">
        <v>60</v>
      </c>
      <c r="D32" s="19">
        <v>22</v>
      </c>
      <c r="E32" s="19" t="str">
        <f>Tabelle13[[#This Row],[Code1 Vorfragebogen]]&amp;Tabelle13[[#This Row],[Code2 Vorfragebogen]]&amp;Tabelle13[[#This Row],[Code3 Vorfragebogen]]</f>
        <v>LEMU22</v>
      </c>
      <c r="F32" s="17" t="s">
        <v>33</v>
      </c>
      <c r="G32" s="17" t="s">
        <v>60</v>
      </c>
      <c r="H32" s="20">
        <v>22</v>
      </c>
      <c r="I32" s="20" t="str">
        <f>Tabelle13[[#This Row],[Code1 Nachbefragung]]&amp;Tabelle13[[#This Row],[Code2 Nachbefragung]]&amp;Tabelle13[[#This Row],[Code3 Nachbefragung]]</f>
        <v>LEMU22</v>
      </c>
      <c r="J32" s="20">
        <f>IF(Tabelle13[[#This Row],[Column1]]&lt;&gt;Tabelle13[[#This Row],[Column2]],1,0)</f>
        <v>0</v>
      </c>
      <c r="K32" s="20">
        <v>1</v>
      </c>
      <c r="L32" s="18" t="s">
        <v>128</v>
      </c>
      <c r="M32" s="18">
        <v>34</v>
      </c>
      <c r="N32" s="18">
        <v>53</v>
      </c>
      <c r="O32" s="23">
        <f t="shared" si="0"/>
        <v>0.64150943396226412</v>
      </c>
      <c r="P32" s="27">
        <v>0.95836407715821703</v>
      </c>
      <c r="Q32" s="18" t="s">
        <v>137</v>
      </c>
    </row>
    <row r="33" spans="1:17" x14ac:dyDescent="0.25">
      <c r="A33" s="3">
        <v>32</v>
      </c>
      <c r="B33" t="s">
        <v>92</v>
      </c>
      <c r="C33" t="s">
        <v>62</v>
      </c>
      <c r="D33" s="12">
        <v>28</v>
      </c>
      <c r="E33" s="12" t="str">
        <f>Tabelle13[[#This Row],[Code1 Vorfragebogen]]&amp;Tabelle13[[#This Row],[Code2 Vorfragebogen]]&amp;Tabelle13[[#This Row],[Code3 Vorfragebogen]]</f>
        <v>ELSP28</v>
      </c>
      <c r="F33" s="3" t="s">
        <v>61</v>
      </c>
      <c r="G33" s="3" t="s">
        <v>62</v>
      </c>
      <c r="H33" s="7">
        <v>28</v>
      </c>
      <c r="I33" s="7" t="str">
        <f>Tabelle13[[#This Row],[Code1 Nachbefragung]]&amp;Tabelle13[[#This Row],[Code2 Nachbefragung]]&amp;Tabelle13[[#This Row],[Code3 Nachbefragung]]</f>
        <v>BISP28</v>
      </c>
      <c r="J33" s="7">
        <f>IF(Tabelle13[[#This Row],[Column1]]&lt;&gt;Tabelle13[[#This Row],[Column2]],1,0)</f>
        <v>1</v>
      </c>
      <c r="K33" s="7"/>
      <c r="L33" s="10" t="s">
        <v>126</v>
      </c>
      <c r="M33">
        <v>58</v>
      </c>
      <c r="N33">
        <v>60</v>
      </c>
      <c r="O33" s="13">
        <f t="shared" si="0"/>
        <v>0.96666666666666667</v>
      </c>
      <c r="P33" s="14">
        <v>0.98919042810860403</v>
      </c>
    </row>
    <row r="34" spans="1:17" x14ac:dyDescent="0.25">
      <c r="A34" s="4">
        <v>33</v>
      </c>
      <c r="B34" t="s">
        <v>53</v>
      </c>
      <c r="C34" t="s">
        <v>146</v>
      </c>
      <c r="D34" s="12">
        <v>31</v>
      </c>
      <c r="E34" s="12" t="str">
        <f>Tabelle13[[#This Row],[Code1 Vorfragebogen]]&amp;Tabelle13[[#This Row],[Code2 Vorfragebogen]]&amp;Tabelle13[[#This Row],[Code3 Vorfragebogen]]</f>
        <v>ITDO31</v>
      </c>
      <c r="F34" s="4" t="s">
        <v>53</v>
      </c>
      <c r="G34" s="4" t="s">
        <v>63</v>
      </c>
      <c r="H34" s="8">
        <v>31</v>
      </c>
      <c r="I34" s="8" t="str">
        <f>Tabelle13[[#This Row],[Code1 Nachbefragung]]&amp;Tabelle13[[#This Row],[Code2 Nachbefragung]]&amp;Tabelle13[[#This Row],[Code3 Nachbefragung]]</f>
        <v>ITDR31</v>
      </c>
      <c r="J34" s="8">
        <f>IF(Tabelle13[[#This Row],[Column1]]&lt;&gt;Tabelle13[[#This Row],[Column2]],1,0)</f>
        <v>1</v>
      </c>
      <c r="K34" s="8"/>
      <c r="L34" t="s">
        <v>126</v>
      </c>
      <c r="M34">
        <v>47</v>
      </c>
      <c r="N34">
        <v>52</v>
      </c>
      <c r="O34" s="13">
        <f t="shared" si="0"/>
        <v>0.90384615384615385</v>
      </c>
      <c r="P34" s="14">
        <v>0.91123341546910297</v>
      </c>
    </row>
    <row r="35" spans="1:17" x14ac:dyDescent="0.25">
      <c r="A35" s="25">
        <v>34</v>
      </c>
      <c r="B35" s="18" t="s">
        <v>85</v>
      </c>
      <c r="C35" s="18" t="s">
        <v>38</v>
      </c>
      <c r="D35" s="19" t="s">
        <v>48</v>
      </c>
      <c r="E35" s="19" t="str">
        <f>Tabelle13[[#This Row],[Code1 Vorfragebogen]]&amp;Tabelle13[[#This Row],[Code2 Vorfragebogen]]&amp;Tabelle13[[#This Row],[Code3 Vorfragebogen]]</f>
        <v>IAHA04</v>
      </c>
      <c r="F35" s="25" t="s">
        <v>64</v>
      </c>
      <c r="G35" s="25" t="s">
        <v>65</v>
      </c>
      <c r="H35" s="26" t="s">
        <v>48</v>
      </c>
      <c r="I35" s="26" t="str">
        <f>Tabelle13[[#This Row],[Code1 Nachbefragung]]&amp;Tabelle13[[#This Row],[Code2 Nachbefragung]]&amp;Tabelle13[[#This Row],[Code3 Nachbefragung]]</f>
        <v>iaha04</v>
      </c>
      <c r="J35" s="26">
        <f>IF(Tabelle13[[#This Row],[Column1]]&lt;&gt;Tabelle13[[#This Row],[Column2]],1,0)</f>
        <v>0</v>
      </c>
      <c r="K35" s="26">
        <v>1</v>
      </c>
      <c r="L35" s="22" t="s">
        <v>128</v>
      </c>
      <c r="M35" s="22">
        <v>16</v>
      </c>
      <c r="N35" s="22">
        <v>30</v>
      </c>
      <c r="O35" s="23">
        <f t="shared" si="0"/>
        <v>0.53333333333333333</v>
      </c>
      <c r="P35" s="24">
        <v>0.94362527848980704</v>
      </c>
      <c r="Q35" s="18" t="s">
        <v>137</v>
      </c>
    </row>
    <row r="36" spans="1:17" x14ac:dyDescent="0.25">
      <c r="A36" s="4">
        <v>35</v>
      </c>
      <c r="B36" t="s">
        <v>39</v>
      </c>
      <c r="C36" t="s">
        <v>47</v>
      </c>
      <c r="D36" s="12">
        <v>24</v>
      </c>
      <c r="E36" s="12" t="str">
        <f>Tabelle13[[#This Row],[Code1 Vorfragebogen]]&amp;Tabelle13[[#This Row],[Code2 Vorfragebogen]]&amp;Tabelle13[[#This Row],[Code3 Vorfragebogen]]</f>
        <v>RABA24</v>
      </c>
      <c r="F36" s="4" t="s">
        <v>39</v>
      </c>
      <c r="G36" s="4" t="s">
        <v>47</v>
      </c>
      <c r="H36" s="8">
        <v>24</v>
      </c>
      <c r="I36" s="8" t="str">
        <f>Tabelle13[[#This Row],[Code1 Nachbefragung]]&amp;Tabelle13[[#This Row],[Code2 Nachbefragung]]&amp;Tabelle13[[#This Row],[Code3 Nachbefragung]]</f>
        <v>RABA24</v>
      </c>
      <c r="J36" s="8">
        <f>IF(Tabelle13[[#This Row],[Column1]]&lt;&gt;Tabelle13[[#This Row],[Column2]],1,0)</f>
        <v>0</v>
      </c>
      <c r="K36" s="8"/>
      <c r="L36" s="10" t="s">
        <v>126</v>
      </c>
      <c r="M36">
        <v>46</v>
      </c>
      <c r="N36">
        <v>62</v>
      </c>
      <c r="O36" s="13">
        <f t="shared" si="0"/>
        <v>0.74193548387096775</v>
      </c>
      <c r="P36" s="14">
        <v>0.934242971172912</v>
      </c>
    </row>
    <row r="37" spans="1:17" x14ac:dyDescent="0.25">
      <c r="A37" s="25">
        <v>36</v>
      </c>
      <c r="B37" s="18" t="s">
        <v>20</v>
      </c>
      <c r="C37" s="18" t="s">
        <v>66</v>
      </c>
      <c r="D37" s="19">
        <v>19</v>
      </c>
      <c r="E37" s="19" t="str">
        <f>Tabelle13[[#This Row],[Code1 Vorfragebogen]]&amp;Tabelle13[[#This Row],[Code2 Vorfragebogen]]&amp;Tabelle13[[#This Row],[Code3 Vorfragebogen]]</f>
        <v>MAFR19</v>
      </c>
      <c r="F37" s="25" t="s">
        <v>20</v>
      </c>
      <c r="G37" s="25" t="s">
        <v>66</v>
      </c>
      <c r="H37" s="26">
        <v>19</v>
      </c>
      <c r="I37" s="26" t="str">
        <f>Tabelle13[[#This Row],[Code1 Nachbefragung]]&amp;Tabelle13[[#This Row],[Code2 Nachbefragung]]&amp;Tabelle13[[#This Row],[Code3 Nachbefragung]]</f>
        <v>MAFR19</v>
      </c>
      <c r="J37" s="26">
        <f>IF(Tabelle13[[#This Row],[Column1]]&lt;&gt;Tabelle13[[#This Row],[Column2]],1,0)</f>
        <v>0</v>
      </c>
      <c r="K37" s="26">
        <v>1</v>
      </c>
      <c r="L37" s="22" t="s">
        <v>127</v>
      </c>
      <c r="M37" s="22">
        <v>61</v>
      </c>
      <c r="N37" s="22">
        <v>82</v>
      </c>
      <c r="O37" s="23">
        <f t="shared" si="0"/>
        <v>0.74390243902439024</v>
      </c>
      <c r="P37" s="24">
        <v>0.94716750365991498</v>
      </c>
      <c r="Q37" s="18" t="s">
        <v>137</v>
      </c>
    </row>
    <row r="38" spans="1:17" x14ac:dyDescent="0.25">
      <c r="A38" s="17">
        <v>37</v>
      </c>
      <c r="B38" s="18" t="s">
        <v>124</v>
      </c>
      <c r="C38" s="18" t="s">
        <v>147</v>
      </c>
      <c r="D38" s="19" t="s">
        <v>21</v>
      </c>
      <c r="E38" s="19" t="str">
        <f>Tabelle13[[#This Row],[Code1 Vorfragebogen]]&amp;Tabelle13[[#This Row],[Code2 Vorfragebogen]]&amp;Tabelle13[[#This Row],[Code3 Vorfragebogen]]</f>
        <v>KADa02</v>
      </c>
      <c r="F38" s="17" t="s">
        <v>67</v>
      </c>
      <c r="G38" s="17" t="s">
        <v>68</v>
      </c>
      <c r="H38" s="20" t="s">
        <v>21</v>
      </c>
      <c r="I38" s="20" t="str">
        <f>Tabelle13[[#This Row],[Code1 Nachbefragung]]&amp;Tabelle13[[#This Row],[Code2 Nachbefragung]]&amp;Tabelle13[[#This Row],[Code3 Nachbefragung]]</f>
        <v>kada02</v>
      </c>
      <c r="J38" s="20">
        <f>IF(Tabelle13[[#This Row],[Column1]]&lt;&gt;Tabelle13[[#This Row],[Column2]],1,0)</f>
        <v>0</v>
      </c>
      <c r="K38" s="20">
        <v>1</v>
      </c>
      <c r="L38" s="18" t="s">
        <v>127</v>
      </c>
      <c r="M38" s="18">
        <v>31</v>
      </c>
      <c r="N38" s="18">
        <v>66</v>
      </c>
      <c r="O38" s="23">
        <f t="shared" si="0"/>
        <v>0.46969696969696972</v>
      </c>
      <c r="P38" s="27">
        <v>0.95740878994455803</v>
      </c>
      <c r="Q38" s="18" t="s">
        <v>137</v>
      </c>
    </row>
    <row r="39" spans="1:17" x14ac:dyDescent="0.25">
      <c r="A39" s="3">
        <v>38</v>
      </c>
      <c r="B39" t="s">
        <v>149</v>
      </c>
      <c r="C39" t="s">
        <v>150</v>
      </c>
      <c r="D39" s="12">
        <v>18</v>
      </c>
      <c r="E39" s="12" t="str">
        <f>Tabelle13[[#This Row],[Code1 Vorfragebogen]]&amp;Tabelle13[[#This Row],[Code2 Vorfragebogen]]&amp;Tabelle13[[#This Row],[Code3 Vorfragebogen]]</f>
        <v>RDWA18</v>
      </c>
      <c r="F39" s="3" t="s">
        <v>69</v>
      </c>
      <c r="G39" s="3" t="s">
        <v>70</v>
      </c>
      <c r="H39" s="7">
        <v>18</v>
      </c>
      <c r="I39" s="7" t="str">
        <f>Tabelle13[[#This Row],[Code1 Nachbefragung]]&amp;Tabelle13[[#This Row],[Code2 Nachbefragung]]&amp;Tabelle13[[#This Row],[Code3 Nachbefragung]]</f>
        <v>rdwa18</v>
      </c>
      <c r="J39" s="7">
        <f>IF(Tabelle13[[#This Row],[Column1]]&lt;&gt;Tabelle13[[#This Row],[Column2]],1,0)</f>
        <v>0</v>
      </c>
      <c r="K39" s="7"/>
      <c r="L39" t="s">
        <v>126</v>
      </c>
      <c r="M39">
        <v>43</v>
      </c>
      <c r="N39">
        <v>52</v>
      </c>
      <c r="O39" s="13">
        <f t="shared" si="0"/>
        <v>0.82692307692307687</v>
      </c>
      <c r="P39" s="14">
        <v>0.92837916979703405</v>
      </c>
    </row>
    <row r="40" spans="1:17" x14ac:dyDescent="0.25">
      <c r="A40" s="17">
        <v>39</v>
      </c>
      <c r="B40" s="18" t="s">
        <v>44</v>
      </c>
      <c r="C40" s="18" t="s">
        <v>71</v>
      </c>
      <c r="D40" s="19">
        <v>18</v>
      </c>
      <c r="E40" s="19" t="str">
        <f>Tabelle13[[#This Row],[Code1 Vorfragebogen]]&amp;Tabelle13[[#This Row],[Code2 Vorfragebogen]]&amp;Tabelle13[[#This Row],[Code3 Vorfragebogen]]</f>
        <v>negü18</v>
      </c>
      <c r="F40" s="17" t="s">
        <v>44</v>
      </c>
      <c r="G40" s="17" t="s">
        <v>71</v>
      </c>
      <c r="H40" s="20">
        <v>18</v>
      </c>
      <c r="I40" s="20" t="str">
        <f>Tabelle13[[#This Row],[Code1 Nachbefragung]]&amp;Tabelle13[[#This Row],[Code2 Nachbefragung]]&amp;Tabelle13[[#This Row],[Code3 Nachbefragung]]</f>
        <v>negü18</v>
      </c>
      <c r="J40" s="20">
        <f>IF(Tabelle13[[#This Row],[Column1]]&lt;&gt;Tabelle13[[#This Row],[Column2]],1,0)</f>
        <v>0</v>
      </c>
      <c r="K40" s="20">
        <v>1</v>
      </c>
      <c r="L40" s="18" t="s">
        <v>128</v>
      </c>
      <c r="M40" s="18">
        <v>20</v>
      </c>
      <c r="N40" s="18">
        <v>46</v>
      </c>
      <c r="O40" s="23">
        <f t="shared" si="0"/>
        <v>0.43478260869565216</v>
      </c>
      <c r="P40" s="27">
        <v>0.96336562023068995</v>
      </c>
      <c r="Q40" s="18" t="s">
        <v>137</v>
      </c>
    </row>
    <row r="41" spans="1:17" x14ac:dyDescent="0.25">
      <c r="A41" s="3">
        <v>40</v>
      </c>
      <c r="B41" t="s">
        <v>72</v>
      </c>
      <c r="C41" t="s">
        <v>11</v>
      </c>
      <c r="D41" s="12" t="s">
        <v>148</v>
      </c>
      <c r="E41" s="12" t="str">
        <f>Tabelle13[[#This Row],[Code1 Vorfragebogen]]&amp;Tabelle13[[#This Row],[Code2 Vorfragebogen]]&amp;Tabelle13[[#This Row],[Code3 Vorfragebogen]]</f>
        <v>TAKE09.05</v>
      </c>
      <c r="F41" s="3" t="s">
        <v>72</v>
      </c>
      <c r="G41" s="3" t="s">
        <v>11</v>
      </c>
      <c r="H41" s="7" t="s">
        <v>73</v>
      </c>
      <c r="I41" s="7" t="str">
        <f>Tabelle13[[#This Row],[Code1 Nachbefragung]]&amp;Tabelle13[[#This Row],[Code2 Nachbefragung]]&amp;Tabelle13[[#This Row],[Code3 Nachbefragung]]</f>
        <v>TAKE09.05.</v>
      </c>
      <c r="J41" s="7">
        <f>IF(Tabelle13[[#This Row],[Column1]]&lt;&gt;Tabelle13[[#This Row],[Column2]],1,0)</f>
        <v>1</v>
      </c>
      <c r="K41" s="7"/>
      <c r="L41" s="10" t="s">
        <v>126</v>
      </c>
      <c r="M41">
        <v>21</v>
      </c>
      <c r="N41">
        <v>51</v>
      </c>
      <c r="O41" s="13">
        <f t="shared" si="0"/>
        <v>0.41176470588235292</v>
      </c>
      <c r="P41" s="14">
        <v>0.947620079973021</v>
      </c>
    </row>
    <row r="42" spans="1:17" x14ac:dyDescent="0.25">
      <c r="A42" s="17">
        <v>41</v>
      </c>
      <c r="B42" s="18" t="s">
        <v>167</v>
      </c>
      <c r="C42" s="18" t="s">
        <v>168</v>
      </c>
      <c r="D42" s="19">
        <v>23</v>
      </c>
      <c r="E42" s="19" t="str">
        <f>Tabelle13[[#This Row],[Code1 Vorfragebogen]]&amp;Tabelle13[[#This Row],[Code2 Vorfragebogen]]&amp;Tabelle13[[#This Row],[Code3 Vorfragebogen]]</f>
        <v>RaAn23</v>
      </c>
      <c r="F42" s="17" t="s">
        <v>74</v>
      </c>
      <c r="G42" s="17" t="s">
        <v>75</v>
      </c>
      <c r="H42" s="20">
        <v>23</v>
      </c>
      <c r="I42" s="20" t="str">
        <f>Tabelle13[[#This Row],[Code1 Nachbefragung]]&amp;Tabelle13[[#This Row],[Code2 Nachbefragung]]&amp;Tabelle13[[#This Row],[Code3 Nachbefragung]]</f>
        <v>raan23</v>
      </c>
      <c r="J42" s="20">
        <f>IF(Tabelle13[[#This Row],[Column1]]&lt;&gt;Tabelle13[[#This Row],[Column2]],1,0)</f>
        <v>0</v>
      </c>
      <c r="K42" s="20">
        <v>1</v>
      </c>
      <c r="L42" s="22" t="s">
        <v>127</v>
      </c>
      <c r="M42" s="22">
        <v>42</v>
      </c>
      <c r="N42" s="22">
        <v>58</v>
      </c>
      <c r="O42" s="23">
        <f t="shared" si="0"/>
        <v>0.72413793103448276</v>
      </c>
      <c r="P42" s="24">
        <v>0.98556952945967802</v>
      </c>
      <c r="Q42" s="18" t="s">
        <v>132</v>
      </c>
    </row>
    <row r="43" spans="1:17" x14ac:dyDescent="0.25">
      <c r="A43" s="25">
        <v>42</v>
      </c>
      <c r="B43" s="18" t="s">
        <v>39</v>
      </c>
      <c r="C43" s="18" t="s">
        <v>76</v>
      </c>
      <c r="D43" s="19">
        <v>28</v>
      </c>
      <c r="E43" s="19" t="str">
        <f>Tabelle13[[#This Row],[Code1 Vorfragebogen]]&amp;Tabelle13[[#This Row],[Code2 Vorfragebogen]]&amp;Tabelle13[[#This Row],[Code3 Vorfragebogen]]</f>
        <v>RAAL28</v>
      </c>
      <c r="F43" s="25" t="s">
        <v>39</v>
      </c>
      <c r="G43" s="25" t="s">
        <v>76</v>
      </c>
      <c r="H43" s="26">
        <v>28</v>
      </c>
      <c r="I43" s="26" t="str">
        <f>Tabelle13[[#This Row],[Code1 Nachbefragung]]&amp;Tabelle13[[#This Row],[Code2 Nachbefragung]]&amp;Tabelle13[[#This Row],[Code3 Nachbefragung]]</f>
        <v>RAAL28</v>
      </c>
      <c r="J43" s="26">
        <f>IF(Tabelle13[[#This Row],[Column1]]&lt;&gt;Tabelle13[[#This Row],[Column2]],1,0)</f>
        <v>0</v>
      </c>
      <c r="K43" s="26">
        <v>1</v>
      </c>
      <c r="L43" s="18" t="s">
        <v>128</v>
      </c>
      <c r="M43" s="18">
        <v>46</v>
      </c>
      <c r="N43" s="18">
        <v>59</v>
      </c>
      <c r="O43" s="23">
        <f t="shared" si="0"/>
        <v>0.77966101694915257</v>
      </c>
      <c r="P43" s="27">
        <v>0.95397713149390995</v>
      </c>
      <c r="Q43" s="18" t="s">
        <v>137</v>
      </c>
    </row>
    <row r="44" spans="1:17" x14ac:dyDescent="0.25">
      <c r="A44" s="17">
        <v>43</v>
      </c>
      <c r="B44" s="18" t="s">
        <v>36</v>
      </c>
      <c r="C44" s="18" t="s">
        <v>78</v>
      </c>
      <c r="D44" s="19">
        <v>19</v>
      </c>
      <c r="E44" s="19" t="str">
        <f>Tabelle13[[#This Row],[Code1 Vorfragebogen]]&amp;Tabelle13[[#This Row],[Code2 Vorfragebogen]]&amp;Tabelle13[[#This Row],[Code3 Vorfragebogen]]</f>
        <v>NEBU19</v>
      </c>
      <c r="F44" s="17" t="s">
        <v>77</v>
      </c>
      <c r="G44" s="17" t="s">
        <v>78</v>
      </c>
      <c r="H44" s="20">
        <v>19</v>
      </c>
      <c r="I44" s="20" t="str">
        <f>Tabelle13[[#This Row],[Code1 Nachbefragung]]&amp;Tabelle13[[#This Row],[Code2 Nachbefragung]]&amp;Tabelle13[[#This Row],[Code3 Nachbefragung]]</f>
        <v>YVBU19</v>
      </c>
      <c r="J44" s="20">
        <f>IF(Tabelle13[[#This Row],[Column1]]&lt;&gt;Tabelle13[[#This Row],[Column2]],1,0)</f>
        <v>1</v>
      </c>
      <c r="K44" s="20">
        <v>1</v>
      </c>
      <c r="L44" s="22" t="s">
        <v>127</v>
      </c>
      <c r="M44" s="22">
        <v>64</v>
      </c>
      <c r="N44" s="22">
        <v>71</v>
      </c>
      <c r="O44" s="23">
        <f t="shared" si="0"/>
        <v>0.90140845070422537</v>
      </c>
      <c r="P44" s="24">
        <v>0.93528197946423597</v>
      </c>
      <c r="Q44" s="18" t="s">
        <v>137</v>
      </c>
    </row>
    <row r="45" spans="1:17" x14ac:dyDescent="0.25">
      <c r="A45" s="25">
        <v>44</v>
      </c>
      <c r="B45" s="18" t="s">
        <v>79</v>
      </c>
      <c r="C45" s="18" t="s">
        <v>20</v>
      </c>
      <c r="D45" s="19" t="s">
        <v>80</v>
      </c>
      <c r="E45" s="19" t="str">
        <f>Tabelle13[[#This Row],[Code1 Vorfragebogen]]&amp;Tabelle13[[#This Row],[Code2 Vorfragebogen]]&amp;Tabelle13[[#This Row],[Code3 Vorfragebogen]]</f>
        <v>ERMA06</v>
      </c>
      <c r="F45" s="25" t="s">
        <v>79</v>
      </c>
      <c r="G45" s="25" t="s">
        <v>18</v>
      </c>
      <c r="H45" s="26" t="s">
        <v>80</v>
      </c>
      <c r="I45" s="26" t="str">
        <f>Tabelle13[[#This Row],[Code1 Nachbefragung]]&amp;Tabelle13[[#This Row],[Code2 Nachbefragung]]&amp;Tabelle13[[#This Row],[Code3 Nachbefragung]]</f>
        <v>ERRU06</v>
      </c>
      <c r="J45" s="26">
        <f>IF(Tabelle13[[#This Row],[Column1]]&lt;&gt;Tabelle13[[#This Row],[Column2]],1,0)</f>
        <v>1</v>
      </c>
      <c r="K45" s="26">
        <v>1</v>
      </c>
      <c r="L45" s="18" t="s">
        <v>128</v>
      </c>
      <c r="M45" s="18">
        <v>57</v>
      </c>
      <c r="N45" s="18">
        <v>80</v>
      </c>
      <c r="O45" s="23">
        <f t="shared" si="0"/>
        <v>0.71250000000000002</v>
      </c>
      <c r="P45" s="27">
        <v>0.91778825493114802</v>
      </c>
      <c r="Q45" s="18" t="s">
        <v>144</v>
      </c>
    </row>
    <row r="46" spans="1:17" x14ac:dyDescent="0.25">
      <c r="A46" s="17">
        <v>45</v>
      </c>
      <c r="B46" s="18" t="s">
        <v>20</v>
      </c>
      <c r="C46" s="18" t="s">
        <v>46</v>
      </c>
      <c r="D46" s="19">
        <v>28.01</v>
      </c>
      <c r="E46" s="19" t="str">
        <f>Tabelle13[[#This Row],[Code1 Vorfragebogen]]&amp;Tabelle13[[#This Row],[Code2 Vorfragebogen]]&amp;Tabelle13[[#This Row],[Code3 Vorfragebogen]]</f>
        <v>MALA28,01</v>
      </c>
      <c r="F46" s="17" t="s">
        <v>9</v>
      </c>
      <c r="G46" s="17" t="s">
        <v>81</v>
      </c>
      <c r="H46" s="20">
        <v>28</v>
      </c>
      <c r="I46" s="20" t="str">
        <f>Tabelle13[[#This Row],[Code1 Nachbefragung]]&amp;Tabelle13[[#This Row],[Code2 Nachbefragung]]&amp;Tabelle13[[#This Row],[Code3 Nachbefragung]]</f>
        <v>TEBE28</v>
      </c>
      <c r="J46" s="20">
        <f>IF(Tabelle13[[#This Row],[Column1]]&lt;&gt;Tabelle13[[#This Row],[Column2]],1,0)</f>
        <v>1</v>
      </c>
      <c r="K46" s="20">
        <v>1</v>
      </c>
      <c r="L46" s="22" t="s">
        <v>127</v>
      </c>
      <c r="M46" s="22">
        <v>73</v>
      </c>
      <c r="N46" s="22">
        <v>100</v>
      </c>
      <c r="O46" s="23">
        <f t="shared" si="0"/>
        <v>0.73</v>
      </c>
      <c r="P46" s="24">
        <v>9.5744419615451007E-2</v>
      </c>
      <c r="Q46" s="18" t="s">
        <v>141</v>
      </c>
    </row>
    <row r="47" spans="1:17" x14ac:dyDescent="0.25">
      <c r="A47" s="25">
        <v>46</v>
      </c>
      <c r="B47" s="18" t="s">
        <v>154</v>
      </c>
      <c r="C47" s="18" t="s">
        <v>38</v>
      </c>
      <c r="D47" s="19" t="s">
        <v>155</v>
      </c>
      <c r="E47" s="19" t="str">
        <f>Tabelle13[[#This Row],[Code1 Vorfragebogen]]&amp;Tabelle13[[#This Row],[Code2 Vorfragebogen]]&amp;Tabelle13[[#This Row],[Code3 Vorfragebogen]]</f>
        <v>TLHA03.12</v>
      </c>
      <c r="F47" s="25" t="s">
        <v>82</v>
      </c>
      <c r="G47" s="25" t="s">
        <v>83</v>
      </c>
      <c r="H47" s="26" t="s">
        <v>13</v>
      </c>
      <c r="I47" s="26" t="str">
        <f>Tabelle13[[#This Row],[Code1 Nachbefragung]]&amp;Tabelle13[[#This Row],[Code2 Nachbefragung]]&amp;Tabelle13[[#This Row],[Code3 Nachbefragung]]</f>
        <v>tlmo03</v>
      </c>
      <c r="J47" s="26">
        <f>IF(Tabelle13[[#This Row],[Column1]]&lt;&gt;Tabelle13[[#This Row],[Column2]],1,0)</f>
        <v>1</v>
      </c>
      <c r="K47" s="26">
        <v>1</v>
      </c>
      <c r="L47" s="18" t="s">
        <v>127</v>
      </c>
      <c r="M47" s="18">
        <v>40</v>
      </c>
      <c r="N47" s="18">
        <v>62</v>
      </c>
      <c r="O47" s="23">
        <f t="shared" si="0"/>
        <v>0.64516129032258063</v>
      </c>
      <c r="P47" s="27">
        <v>0.99279106463290101</v>
      </c>
      <c r="Q47" s="18" t="s">
        <v>139</v>
      </c>
    </row>
    <row r="48" spans="1:17" x14ac:dyDescent="0.25">
      <c r="A48" s="4">
        <v>47</v>
      </c>
      <c r="B48" t="s">
        <v>84</v>
      </c>
      <c r="C48" t="s">
        <v>20</v>
      </c>
      <c r="D48" s="12" t="s">
        <v>158</v>
      </c>
      <c r="E48" s="12" t="str">
        <f>Tabelle13[[#This Row],[Code1 Vorfragebogen]]&amp;Tabelle13[[#This Row],[Code2 Vorfragebogen]]&amp;Tabelle13[[#This Row],[Code3 Vorfragebogen]]</f>
        <v>UNMA11.02.</v>
      </c>
      <c r="F48" s="4" t="s">
        <v>84</v>
      </c>
      <c r="G48" s="4" t="s">
        <v>20</v>
      </c>
      <c r="H48" s="8">
        <v>11</v>
      </c>
      <c r="I48" s="8" t="str">
        <f>Tabelle13[[#This Row],[Code1 Nachbefragung]]&amp;Tabelle13[[#This Row],[Code2 Nachbefragung]]&amp;Tabelle13[[#This Row],[Code3 Nachbefragung]]</f>
        <v>UNMA11</v>
      </c>
      <c r="J48" s="8">
        <f>IF(Tabelle13[[#This Row],[Column1]]&lt;&gt;Tabelle13[[#This Row],[Column2]],1,0)</f>
        <v>1</v>
      </c>
      <c r="K48" s="8"/>
      <c r="L48" s="10" t="s">
        <v>127</v>
      </c>
      <c r="M48" s="10">
        <v>60</v>
      </c>
      <c r="N48" s="10">
        <v>69</v>
      </c>
      <c r="O48" s="15">
        <f t="shared" si="0"/>
        <v>0.86956521739130432</v>
      </c>
      <c r="P48" s="16">
        <v>0.66308461662550999</v>
      </c>
      <c r="Q48" t="s">
        <v>142</v>
      </c>
    </row>
    <row r="49" spans="1:17" x14ac:dyDescent="0.25">
      <c r="A49" s="3">
        <v>48</v>
      </c>
      <c r="B49" t="s">
        <v>85</v>
      </c>
      <c r="C49" t="s">
        <v>170</v>
      </c>
      <c r="D49" s="12">
        <v>29</v>
      </c>
      <c r="E49" s="12" t="str">
        <f>Tabelle13[[#This Row],[Code1 Vorfragebogen]]&amp;Tabelle13[[#This Row],[Code2 Vorfragebogen]]&amp;Tabelle13[[#This Row],[Code3 Vorfragebogen]]</f>
        <v>IAAd29</v>
      </c>
      <c r="F49" s="3" t="s">
        <v>85</v>
      </c>
      <c r="G49" s="3" t="s">
        <v>86</v>
      </c>
      <c r="H49" s="7">
        <v>29</v>
      </c>
      <c r="I49" s="7" t="str">
        <f>Tabelle13[[#This Row],[Code1 Nachbefragung]]&amp;Tabelle13[[#This Row],[Code2 Nachbefragung]]&amp;Tabelle13[[#This Row],[Code3 Nachbefragung]]</f>
        <v>IAAD29</v>
      </c>
      <c r="J49" s="7">
        <f>IF(Tabelle13[[#This Row],[Column1]]&lt;&gt;Tabelle13[[#This Row],[Column2]],1,0)</f>
        <v>0</v>
      </c>
      <c r="K49" s="7"/>
      <c r="L49" s="10" t="s">
        <v>128</v>
      </c>
      <c r="M49">
        <v>58</v>
      </c>
      <c r="N49">
        <v>68</v>
      </c>
      <c r="O49" s="15">
        <f t="shared" si="0"/>
        <v>0.8529411764705882</v>
      </c>
      <c r="P49" s="14">
        <v>0.99901709508049896</v>
      </c>
    </row>
    <row r="50" spans="1:17" x14ac:dyDescent="0.25">
      <c r="A50" s="4">
        <v>49</v>
      </c>
      <c r="B50" t="s">
        <v>32</v>
      </c>
      <c r="C50" t="s">
        <v>19</v>
      </c>
      <c r="D50" s="12" t="s">
        <v>156</v>
      </c>
      <c r="E50" s="12" t="str">
        <f>Tabelle13[[#This Row],[Code1 Vorfragebogen]]&amp;Tabelle13[[#This Row],[Code2 Vorfragebogen]]&amp;Tabelle13[[#This Row],[Code3 Vorfragebogen]]</f>
        <v>NASE28.08.</v>
      </c>
      <c r="F50" s="4" t="s">
        <v>32</v>
      </c>
      <c r="G50" s="4" t="s">
        <v>87</v>
      </c>
      <c r="H50" s="8" t="s">
        <v>88</v>
      </c>
      <c r="I50" s="8" t="str">
        <f>Tabelle13[[#This Row],[Code1 Nachbefragung]]&amp;Tabelle13[[#This Row],[Code2 Nachbefragung]]&amp;Tabelle13[[#This Row],[Code3 Nachbefragung]]</f>
        <v>NABä28.08.1993</v>
      </c>
      <c r="J50" s="8">
        <f>IF(Tabelle13[[#This Row],[Column1]]&lt;&gt;Tabelle13[[#This Row],[Column2]],1,0)</f>
        <v>1</v>
      </c>
      <c r="K50" s="8"/>
      <c r="L50" t="s">
        <v>127</v>
      </c>
      <c r="M50">
        <v>26</v>
      </c>
      <c r="N50">
        <v>62</v>
      </c>
      <c r="O50" s="15">
        <f t="shared" si="0"/>
        <v>0.41935483870967744</v>
      </c>
      <c r="P50" s="14">
        <v>0.99117176458869005</v>
      </c>
    </row>
    <row r="51" spans="1:17" x14ac:dyDescent="0.25">
      <c r="A51" s="3">
        <v>50</v>
      </c>
      <c r="B51" t="s">
        <v>30</v>
      </c>
      <c r="C51" t="s">
        <v>166</v>
      </c>
      <c r="D51" s="12">
        <v>26</v>
      </c>
      <c r="E51" s="12" t="str">
        <f>Tabelle13[[#This Row],[Code1 Vorfragebogen]]&amp;Tabelle13[[#This Row],[Code2 Vorfragebogen]]&amp;Tabelle13[[#This Row],[Code3 Vorfragebogen]]</f>
        <v>THEG26</v>
      </c>
      <c r="F51" s="3" t="s">
        <v>30</v>
      </c>
      <c r="G51" s="3" t="s">
        <v>89</v>
      </c>
      <c r="H51" s="7">
        <v>26</v>
      </c>
      <c r="I51" s="7" t="str">
        <f>Tabelle13[[#This Row],[Code1 Nachbefragung]]&amp;Tabelle13[[#This Row],[Code2 Nachbefragung]]&amp;Tabelle13[[#This Row],[Code3 Nachbefragung]]</f>
        <v>THMÜ / EG26</v>
      </c>
      <c r="J51" s="7">
        <f>IF(Tabelle13[[#This Row],[Column1]]&lt;&gt;Tabelle13[[#This Row],[Column2]],1,0)</f>
        <v>1</v>
      </c>
      <c r="K51" s="7"/>
      <c r="L51" s="10" t="s">
        <v>126</v>
      </c>
      <c r="M51">
        <v>56</v>
      </c>
      <c r="N51">
        <v>74</v>
      </c>
      <c r="O51" s="15">
        <f t="shared" si="0"/>
        <v>0.7567567567567568</v>
      </c>
      <c r="P51" s="14">
        <v>0.91911189240605395</v>
      </c>
    </row>
    <row r="52" spans="1:17" x14ac:dyDescent="0.25">
      <c r="A52" s="4">
        <v>51</v>
      </c>
      <c r="B52" t="s">
        <v>90</v>
      </c>
      <c r="C52" t="s">
        <v>33</v>
      </c>
      <c r="D52" s="12">
        <v>23</v>
      </c>
      <c r="E52" s="12" t="str">
        <f>Tabelle13[[#This Row],[Code1 Vorfragebogen]]&amp;Tabelle13[[#This Row],[Code2 Vorfragebogen]]&amp;Tabelle13[[#This Row],[Code3 Vorfragebogen]]</f>
        <v>RELE23</v>
      </c>
      <c r="F52" s="4" t="s">
        <v>90</v>
      </c>
      <c r="G52" s="4" t="s">
        <v>33</v>
      </c>
      <c r="H52" s="8">
        <v>23</v>
      </c>
      <c r="I52" s="8" t="str">
        <f>Tabelle13[[#This Row],[Code1 Nachbefragung]]&amp;Tabelle13[[#This Row],[Code2 Nachbefragung]]&amp;Tabelle13[[#This Row],[Code3 Nachbefragung]]</f>
        <v>RELE23</v>
      </c>
      <c r="J52" s="8">
        <f>IF(Tabelle13[[#This Row],[Column1]]&lt;&gt;Tabelle13[[#This Row],[Column2]],1,0)</f>
        <v>0</v>
      </c>
      <c r="K52" s="8"/>
      <c r="L52" t="s">
        <v>127</v>
      </c>
      <c r="M52">
        <v>42</v>
      </c>
      <c r="N52">
        <v>53</v>
      </c>
      <c r="O52" s="15">
        <f t="shared" si="0"/>
        <v>0.79245283018867929</v>
      </c>
      <c r="P52" s="14">
        <v>0.88299430230984099</v>
      </c>
      <c r="Q52" t="s">
        <v>136</v>
      </c>
    </row>
    <row r="53" spans="1:17" x14ac:dyDescent="0.25">
      <c r="A53" s="3">
        <v>52</v>
      </c>
      <c r="B53" t="s">
        <v>91</v>
      </c>
      <c r="C53" t="s">
        <v>23</v>
      </c>
      <c r="D53" s="12">
        <v>12</v>
      </c>
      <c r="E53" s="12" t="str">
        <f>Tabelle13[[#This Row],[Code1 Vorfragebogen]]&amp;Tabelle13[[#This Row],[Code2 Vorfragebogen]]&amp;Tabelle13[[#This Row],[Code3 Vorfragebogen]]</f>
        <v>idKe12</v>
      </c>
      <c r="F53" s="3" t="s">
        <v>91</v>
      </c>
      <c r="G53" s="3" t="s">
        <v>23</v>
      </c>
      <c r="H53" s="7">
        <v>12</v>
      </c>
      <c r="I53" s="7" t="str">
        <f>Tabelle13[[#This Row],[Code1 Nachbefragung]]&amp;Tabelle13[[#This Row],[Code2 Nachbefragung]]&amp;Tabelle13[[#This Row],[Code3 Nachbefragung]]</f>
        <v>idKe12</v>
      </c>
      <c r="J53" s="7">
        <f>IF(Tabelle13[[#This Row],[Column1]]&lt;&gt;Tabelle13[[#This Row],[Column2]],1,0)</f>
        <v>0</v>
      </c>
      <c r="K53" s="7"/>
      <c r="L53" s="10" t="s">
        <v>127</v>
      </c>
      <c r="M53">
        <v>56</v>
      </c>
      <c r="N53">
        <v>63</v>
      </c>
      <c r="O53" s="15">
        <f t="shared" si="0"/>
        <v>0.88888888888888884</v>
      </c>
      <c r="P53" s="14">
        <v>0.94898445281711497</v>
      </c>
    </row>
    <row r="54" spans="1:17" x14ac:dyDescent="0.25">
      <c r="A54" s="4">
        <v>53</v>
      </c>
      <c r="B54" t="s">
        <v>92</v>
      </c>
      <c r="C54" t="s">
        <v>39</v>
      </c>
      <c r="D54" s="12" t="s">
        <v>169</v>
      </c>
      <c r="E54" s="12" t="str">
        <f>Tabelle13[[#This Row],[Code1 Vorfragebogen]]&amp;Tabelle13[[#This Row],[Code2 Vorfragebogen]]&amp;Tabelle13[[#This Row],[Code3 Vorfragebogen]]</f>
        <v>ELRA28.10.1999</v>
      </c>
      <c r="F54" s="4" t="s">
        <v>92</v>
      </c>
      <c r="G54" s="4" t="s">
        <v>39</v>
      </c>
      <c r="H54" s="8">
        <v>28</v>
      </c>
      <c r="I54" s="8" t="str">
        <f>Tabelle13[[#This Row],[Code1 Nachbefragung]]&amp;Tabelle13[[#This Row],[Code2 Nachbefragung]]&amp;Tabelle13[[#This Row],[Code3 Nachbefragung]]</f>
        <v>ELRA28</v>
      </c>
      <c r="J54" s="8">
        <f>IF(Tabelle13[[#This Row],[Column1]]&lt;&gt;Tabelle13[[#This Row],[Column2]],1,0)</f>
        <v>1</v>
      </c>
      <c r="K54" s="8"/>
      <c r="L54" t="s">
        <v>128</v>
      </c>
      <c r="M54">
        <v>54</v>
      </c>
      <c r="N54">
        <v>68</v>
      </c>
      <c r="O54" s="15">
        <f t="shared" si="0"/>
        <v>0.79411764705882348</v>
      </c>
      <c r="P54" s="14">
        <v>0.94385301136293398</v>
      </c>
      <c r="Q54" t="s">
        <v>136</v>
      </c>
    </row>
    <row r="55" spans="1:17" x14ac:dyDescent="0.25">
      <c r="A55" s="3">
        <v>54</v>
      </c>
      <c r="B55" t="s">
        <v>46</v>
      </c>
      <c r="C55" t="s">
        <v>58</v>
      </c>
      <c r="D55" s="12">
        <v>11</v>
      </c>
      <c r="E55" s="12" t="str">
        <f>Tabelle13[[#This Row],[Code1 Vorfragebogen]]&amp;Tabelle13[[#This Row],[Code2 Vorfragebogen]]&amp;Tabelle13[[#This Row],[Code3 Vorfragebogen]]</f>
        <v>LAAM11</v>
      </c>
      <c r="F55" s="3" t="s">
        <v>93</v>
      </c>
      <c r="G55" s="3" t="s">
        <v>94</v>
      </c>
      <c r="H55" s="7">
        <v>11</v>
      </c>
      <c r="I55" s="7" t="str">
        <f>Tabelle13[[#This Row],[Code1 Nachbefragung]]&amp;Tabelle13[[#This Row],[Code2 Nachbefragung]]&amp;Tabelle13[[#This Row],[Code3 Nachbefragung]]</f>
        <v>laam11</v>
      </c>
      <c r="J55" s="7">
        <f>IF(Tabelle13[[#This Row],[Column1]]&lt;&gt;Tabelle13[[#This Row],[Column2]],1,0)</f>
        <v>0</v>
      </c>
      <c r="K55" s="7"/>
      <c r="L55" s="10" t="s">
        <v>128</v>
      </c>
      <c r="M55">
        <v>51</v>
      </c>
      <c r="N55">
        <v>64</v>
      </c>
      <c r="O55" s="15">
        <f t="shared" si="0"/>
        <v>0.796875</v>
      </c>
      <c r="P55" s="14" t="s">
        <v>180</v>
      </c>
      <c r="Q55" t="s">
        <v>143</v>
      </c>
    </row>
    <row r="56" spans="1:17" x14ac:dyDescent="0.25">
      <c r="A56" s="4">
        <v>55</v>
      </c>
      <c r="B56" t="s">
        <v>39</v>
      </c>
      <c r="C56" t="s">
        <v>11</v>
      </c>
      <c r="D56" s="12">
        <v>20</v>
      </c>
      <c r="E56" s="12" t="str">
        <f>Tabelle13[[#This Row],[Code1 Vorfragebogen]]&amp;Tabelle13[[#This Row],[Code2 Vorfragebogen]]&amp;Tabelle13[[#This Row],[Code3 Vorfragebogen]]</f>
        <v>RAKE20</v>
      </c>
      <c r="F56" s="4" t="s">
        <v>39</v>
      </c>
      <c r="G56" s="4" t="s">
        <v>11</v>
      </c>
      <c r="H56" s="8">
        <v>20</v>
      </c>
      <c r="I56" s="8" t="str">
        <f>Tabelle13[[#This Row],[Code1 Nachbefragung]]&amp;Tabelle13[[#This Row],[Code2 Nachbefragung]]&amp;Tabelle13[[#This Row],[Code3 Nachbefragung]]</f>
        <v>RAKE20</v>
      </c>
      <c r="J56" s="8">
        <f>IF(Tabelle13[[#This Row],[Column1]]&lt;&gt;Tabelle13[[#This Row],[Column2]],1,0)</f>
        <v>0</v>
      </c>
      <c r="K56" s="8"/>
      <c r="L56" t="s">
        <v>128</v>
      </c>
      <c r="M56">
        <v>50</v>
      </c>
      <c r="N56">
        <v>63</v>
      </c>
      <c r="O56" s="15">
        <f t="shared" si="0"/>
        <v>0.79365079365079361</v>
      </c>
      <c r="P56" s="14">
        <v>0.94949482411935604</v>
      </c>
    </row>
    <row r="57" spans="1:17" x14ac:dyDescent="0.25">
      <c r="A57" s="3">
        <v>56</v>
      </c>
      <c r="B57" t="s">
        <v>20</v>
      </c>
      <c r="C57" t="s">
        <v>33</v>
      </c>
      <c r="D57" s="12">
        <v>19</v>
      </c>
      <c r="E57" s="12" t="str">
        <f>Tabelle13[[#This Row],[Code1 Vorfragebogen]]&amp;Tabelle13[[#This Row],[Code2 Vorfragebogen]]&amp;Tabelle13[[#This Row],[Code3 Vorfragebogen]]</f>
        <v>MALE19</v>
      </c>
      <c r="F57" s="3" t="s">
        <v>20</v>
      </c>
      <c r="G57" s="3" t="s">
        <v>33</v>
      </c>
      <c r="H57" s="7">
        <v>19</v>
      </c>
      <c r="I57" s="7" t="str">
        <f>Tabelle13[[#This Row],[Code1 Nachbefragung]]&amp;Tabelle13[[#This Row],[Code2 Nachbefragung]]&amp;Tabelle13[[#This Row],[Code3 Nachbefragung]]</f>
        <v>MALE19</v>
      </c>
      <c r="J57" s="7">
        <f>IF(Tabelle13[[#This Row],[Column1]]&lt;&gt;Tabelle13[[#This Row],[Column2]],1,0)</f>
        <v>0</v>
      </c>
      <c r="K57" s="7"/>
      <c r="L57" s="10" t="s">
        <v>127</v>
      </c>
      <c r="M57">
        <v>52</v>
      </c>
      <c r="N57">
        <v>68</v>
      </c>
      <c r="O57" s="15">
        <f t="shared" si="0"/>
        <v>0.76470588235294112</v>
      </c>
      <c r="P57" s="14">
        <v>0.94609791388120701</v>
      </c>
    </row>
    <row r="58" spans="1:17" x14ac:dyDescent="0.25">
      <c r="A58" s="4">
        <v>57</v>
      </c>
      <c r="B58" t="s">
        <v>9</v>
      </c>
      <c r="C58" t="s">
        <v>157</v>
      </c>
      <c r="D58" s="12">
        <v>30</v>
      </c>
      <c r="E58" s="12" t="str">
        <f>Tabelle13[[#This Row],[Code1 Vorfragebogen]]&amp;Tabelle13[[#This Row],[Code2 Vorfragebogen]]&amp;Tabelle13[[#This Row],[Code3 Vorfragebogen]]</f>
        <v>TEST30</v>
      </c>
      <c r="F58" s="4" t="s">
        <v>28</v>
      </c>
      <c r="G58" s="4" t="s">
        <v>95</v>
      </c>
      <c r="H58" s="8">
        <v>30</v>
      </c>
      <c r="I58" s="8" t="str">
        <f>Tabelle13[[#This Row],[Code1 Nachbefragung]]&amp;Tabelle13[[#This Row],[Code2 Nachbefragung]]&amp;Tabelle13[[#This Row],[Code3 Nachbefragung]]</f>
        <v>tekr30</v>
      </c>
      <c r="J58" s="8">
        <f>IF(Tabelle13[[#This Row],[Column1]]&lt;&gt;Tabelle13[[#This Row],[Column2]],1,0)</f>
        <v>1</v>
      </c>
      <c r="K58" s="8"/>
      <c r="L58" t="s">
        <v>128</v>
      </c>
      <c r="M58">
        <v>61</v>
      </c>
      <c r="N58">
        <v>66</v>
      </c>
      <c r="O58" s="15">
        <f t="shared" si="0"/>
        <v>0.9242424242424242</v>
      </c>
      <c r="P58" s="14">
        <v>0.93106155681811198</v>
      </c>
    </row>
    <row r="59" spans="1:17" x14ac:dyDescent="0.25">
      <c r="A59" s="3">
        <v>58</v>
      </c>
      <c r="B59" t="s">
        <v>96</v>
      </c>
      <c r="C59" t="s">
        <v>145</v>
      </c>
      <c r="D59" s="12">
        <v>14</v>
      </c>
      <c r="E59" s="12" t="str">
        <f>Tabelle13[[#This Row],[Code1 Vorfragebogen]]&amp;Tabelle13[[#This Row],[Code2 Vorfragebogen]]&amp;Tabelle13[[#This Row],[Code3 Vorfragebogen]]</f>
        <v>IEMI14</v>
      </c>
      <c r="F59" s="3" t="s">
        <v>96</v>
      </c>
      <c r="G59" s="3" t="s">
        <v>60</v>
      </c>
      <c r="H59" s="7">
        <v>14</v>
      </c>
      <c r="I59" s="7" t="str">
        <f>Tabelle13[[#This Row],[Code1 Nachbefragung]]&amp;Tabelle13[[#This Row],[Code2 Nachbefragung]]&amp;Tabelle13[[#This Row],[Code3 Nachbefragung]]</f>
        <v>IEMU14</v>
      </c>
      <c r="J59" s="7">
        <f>IF(Tabelle13[[#This Row],[Column1]]&lt;&gt;Tabelle13[[#This Row],[Column2]],1,0)</f>
        <v>1</v>
      </c>
      <c r="K59" s="7"/>
      <c r="L59" s="10" t="s">
        <v>128</v>
      </c>
      <c r="M59">
        <v>60</v>
      </c>
      <c r="N59">
        <v>74</v>
      </c>
      <c r="O59" s="15">
        <f t="shared" si="0"/>
        <v>0.81081081081081086</v>
      </c>
      <c r="P59" s="14">
        <v>0.96216630142444504</v>
      </c>
      <c r="Q59" t="s">
        <v>136</v>
      </c>
    </row>
    <row r="60" spans="1:17" x14ac:dyDescent="0.25">
      <c r="A60" s="4">
        <v>59</v>
      </c>
      <c r="B60" t="s">
        <v>162</v>
      </c>
      <c r="C60" t="s">
        <v>98</v>
      </c>
      <c r="D60" s="12" t="s">
        <v>163</v>
      </c>
      <c r="E60" s="12" t="str">
        <f>Tabelle13[[#This Row],[Code1 Vorfragebogen]]&amp;Tabelle13[[#This Row],[Code2 Vorfragebogen]]&amp;Tabelle13[[#This Row],[Code3 Vorfragebogen]]</f>
        <v>NaPr03.04</v>
      </c>
      <c r="F60" s="4" t="s">
        <v>97</v>
      </c>
      <c r="G60" s="4" t="s">
        <v>98</v>
      </c>
      <c r="H60" s="8" t="s">
        <v>13</v>
      </c>
      <c r="I60" s="8" t="str">
        <f>Tabelle13[[#This Row],[Code1 Nachbefragung]]&amp;Tabelle13[[#This Row],[Code2 Nachbefragung]]&amp;Tabelle13[[#This Row],[Code3 Nachbefragung]]</f>
        <v>naPr03</v>
      </c>
      <c r="J60" s="8">
        <f>IF(Tabelle13[[#This Row],[Column1]]&lt;&gt;Tabelle13[[#This Row],[Column2]],1,0)</f>
        <v>1</v>
      </c>
      <c r="K60" s="8"/>
      <c r="L60" t="s">
        <v>128</v>
      </c>
      <c r="M60">
        <v>49</v>
      </c>
      <c r="N60">
        <v>56</v>
      </c>
      <c r="O60" s="15">
        <f t="shared" si="0"/>
        <v>0.875</v>
      </c>
      <c r="P60" s="14">
        <v>0.93155491200712903</v>
      </c>
      <c r="Q60" t="s">
        <v>136</v>
      </c>
    </row>
    <row r="61" spans="1:17" x14ac:dyDescent="0.25">
      <c r="A61" s="3">
        <v>60</v>
      </c>
      <c r="B61" t="s">
        <v>30</v>
      </c>
      <c r="C61" t="s">
        <v>175</v>
      </c>
      <c r="D61" s="12" t="s">
        <v>176</v>
      </c>
      <c r="E61" s="12" t="str">
        <f>Tabelle13[[#This Row],[Code1 Vorfragebogen]]&amp;Tabelle13[[#This Row],[Code2 Vorfragebogen]]&amp;Tabelle13[[#This Row],[Code3 Vorfragebogen]]</f>
        <v>THTR30.03.</v>
      </c>
      <c r="F61" s="3" t="s">
        <v>99</v>
      </c>
      <c r="G61" s="3" t="s">
        <v>100</v>
      </c>
      <c r="H61" s="7" t="s">
        <v>101</v>
      </c>
      <c r="I61" s="7" t="str">
        <f>Tabelle13[[#This Row],[Code1 Nachbefragung]]&amp;Tabelle13[[#This Row],[Code2 Nachbefragung]]&amp;Tabelle13[[#This Row],[Code3 Nachbefragung]]</f>
        <v>thtr30.</v>
      </c>
      <c r="J61" s="7">
        <f>IF(Tabelle13[[#This Row],[Column1]]&lt;&gt;Tabelle13[[#This Row],[Column2]],1,0)</f>
        <v>1</v>
      </c>
      <c r="K61" s="7"/>
      <c r="L61" s="10" t="s">
        <v>128</v>
      </c>
      <c r="O61" s="15"/>
      <c r="P61" s="14">
        <v>0.94888663660474204</v>
      </c>
      <c r="Q61" s="10" t="s">
        <v>131</v>
      </c>
    </row>
    <row r="62" spans="1:17" x14ac:dyDescent="0.25">
      <c r="A62" s="4">
        <v>61</v>
      </c>
      <c r="B62" t="s">
        <v>64</v>
      </c>
      <c r="C62" t="s">
        <v>52</v>
      </c>
      <c r="D62" s="12" t="s">
        <v>102</v>
      </c>
      <c r="E62" s="12" t="str">
        <f>Tabelle13[[#This Row],[Code1 Vorfragebogen]]&amp;Tabelle13[[#This Row],[Code2 Vorfragebogen]]&amp;Tabelle13[[#This Row],[Code3 Vorfragebogen]]</f>
        <v>iasc02.05.</v>
      </c>
      <c r="F62" s="4" t="s">
        <v>64</v>
      </c>
      <c r="G62" s="4" t="s">
        <v>52</v>
      </c>
      <c r="H62" s="8" t="s">
        <v>102</v>
      </c>
      <c r="I62" s="8" t="str">
        <f>Tabelle13[[#This Row],[Code1 Nachbefragung]]&amp;Tabelle13[[#This Row],[Code2 Nachbefragung]]&amp;Tabelle13[[#This Row],[Code3 Nachbefragung]]</f>
        <v>iasc02.05.</v>
      </c>
      <c r="J62" s="8">
        <f>IF(Tabelle13[[#This Row],[Column1]]&lt;&gt;Tabelle13[[#This Row],[Column2]],1,0)</f>
        <v>0</v>
      </c>
      <c r="K62" s="8"/>
      <c r="L62" t="s">
        <v>128</v>
      </c>
      <c r="M62">
        <v>37</v>
      </c>
      <c r="N62">
        <v>50</v>
      </c>
      <c r="O62" s="15">
        <f t="shared" si="0"/>
        <v>0.74</v>
      </c>
      <c r="P62" s="14">
        <v>0.93612933025404199</v>
      </c>
    </row>
    <row r="63" spans="1:17" x14ac:dyDescent="0.25">
      <c r="A63" s="3">
        <v>62</v>
      </c>
      <c r="B63" t="s">
        <v>85</v>
      </c>
      <c r="C63" t="s">
        <v>103</v>
      </c>
      <c r="D63" s="12" t="s">
        <v>171</v>
      </c>
      <c r="E63" s="12" t="str">
        <f>Tabelle13[[#This Row],[Code1 Vorfragebogen]]&amp;Tabelle13[[#This Row],[Code2 Vorfragebogen]]&amp;Tabelle13[[#This Row],[Code3 Vorfragebogen]]</f>
        <v>IARO0907</v>
      </c>
      <c r="F63" s="3" t="s">
        <v>12</v>
      </c>
      <c r="G63" s="3" t="s">
        <v>103</v>
      </c>
      <c r="H63" s="7" t="s">
        <v>104</v>
      </c>
      <c r="I63" s="7" t="str">
        <f>Tabelle13[[#This Row],[Code1 Nachbefragung]]&amp;Tabelle13[[#This Row],[Code2 Nachbefragung]]&amp;Tabelle13[[#This Row],[Code3 Nachbefragung]]</f>
        <v>PARO09</v>
      </c>
      <c r="J63" s="7">
        <f>IF(Tabelle13[[#This Row],[Column1]]&lt;&gt;Tabelle13[[#This Row],[Column2]],1,0)</f>
        <v>1</v>
      </c>
      <c r="K63" s="7"/>
      <c r="L63" s="10" t="s">
        <v>127</v>
      </c>
      <c r="M63">
        <v>44</v>
      </c>
      <c r="N63">
        <v>58</v>
      </c>
      <c r="O63" s="15">
        <f t="shared" si="0"/>
        <v>0.75862068965517238</v>
      </c>
      <c r="P63" s="14">
        <v>0.93213261215714704</v>
      </c>
    </row>
    <row r="64" spans="1:17" x14ac:dyDescent="0.25">
      <c r="A64" s="4">
        <v>63</v>
      </c>
      <c r="B64" t="s">
        <v>38</v>
      </c>
      <c r="C64" t="s">
        <v>105</v>
      </c>
      <c r="D64" s="12">
        <v>22</v>
      </c>
      <c r="E64" s="12" t="str">
        <f>Tabelle13[[#This Row],[Code1 Vorfragebogen]]&amp;Tabelle13[[#This Row],[Code2 Vorfragebogen]]&amp;Tabelle13[[#This Row],[Code3 Vorfragebogen]]</f>
        <v>HASC22</v>
      </c>
      <c r="F64" s="4" t="s">
        <v>38</v>
      </c>
      <c r="G64" s="4" t="s">
        <v>105</v>
      </c>
      <c r="H64" s="8">
        <v>22</v>
      </c>
      <c r="I64" s="8" t="str">
        <f>Tabelle13[[#This Row],[Code1 Nachbefragung]]&amp;Tabelle13[[#This Row],[Code2 Nachbefragung]]&amp;Tabelle13[[#This Row],[Code3 Nachbefragung]]</f>
        <v>HASC22</v>
      </c>
      <c r="J64" s="8">
        <f>IF(Tabelle13[[#This Row],[Column1]]&lt;&gt;Tabelle13[[#This Row],[Column2]],1,0)</f>
        <v>0</v>
      </c>
      <c r="K64" s="8"/>
      <c r="L64" t="s">
        <v>126</v>
      </c>
      <c r="M64">
        <v>45</v>
      </c>
      <c r="N64">
        <v>64</v>
      </c>
      <c r="O64" s="15">
        <f t="shared" si="0"/>
        <v>0.703125</v>
      </c>
      <c r="P64" s="14">
        <v>0.96713981242053704</v>
      </c>
    </row>
    <row r="65" spans="1:17" x14ac:dyDescent="0.25">
      <c r="A65" s="3">
        <v>64</v>
      </c>
      <c r="B65" t="s">
        <v>106</v>
      </c>
      <c r="C65" t="s">
        <v>107</v>
      </c>
      <c r="D65" s="12">
        <v>30</v>
      </c>
      <c r="E65" s="12" t="str">
        <f>Tabelle13[[#This Row],[Code1 Vorfragebogen]]&amp;Tabelle13[[#This Row],[Code2 Vorfragebogen]]&amp;Tabelle13[[#This Row],[Code3 Vorfragebogen]]</f>
        <v>ESAN30</v>
      </c>
      <c r="F65" s="3" t="s">
        <v>106</v>
      </c>
      <c r="G65" s="3" t="s">
        <v>107</v>
      </c>
      <c r="H65" s="7">
        <v>30</v>
      </c>
      <c r="I65" s="7" t="str">
        <f>Tabelle13[[#This Row],[Code1 Nachbefragung]]&amp;Tabelle13[[#This Row],[Code2 Nachbefragung]]&amp;Tabelle13[[#This Row],[Code3 Nachbefragung]]</f>
        <v>ESAN30</v>
      </c>
      <c r="J65" s="7">
        <f>IF(Tabelle13[[#This Row],[Column1]]&lt;&gt;Tabelle13[[#This Row],[Column2]],1,0)</f>
        <v>0</v>
      </c>
      <c r="K65" s="7"/>
      <c r="L65" s="10" t="s">
        <v>128</v>
      </c>
      <c r="M65">
        <v>43</v>
      </c>
      <c r="N65">
        <v>65</v>
      </c>
      <c r="O65" s="15">
        <f t="shared" si="0"/>
        <v>0.66153846153846152</v>
      </c>
      <c r="P65" s="14">
        <v>0.97596837563574101</v>
      </c>
    </row>
    <row r="66" spans="1:17" s="18" customFormat="1" x14ac:dyDescent="0.25">
      <c r="A66" s="25">
        <v>65</v>
      </c>
      <c r="B66" s="18" t="s">
        <v>46</v>
      </c>
      <c r="C66" s="18" t="s">
        <v>177</v>
      </c>
      <c r="D66" s="19">
        <v>24</v>
      </c>
      <c r="E66" s="19" t="str">
        <f>Tabelle13[[#This Row],[Code1 Vorfragebogen]]&amp;Tabelle13[[#This Row],[Code2 Vorfragebogen]]&amp;Tabelle13[[#This Row],[Code3 Vorfragebogen]]</f>
        <v>LAAG24</v>
      </c>
      <c r="F66" s="25"/>
      <c r="G66" s="25"/>
      <c r="H66" s="26"/>
      <c r="I66" s="26" t="str">
        <f>Tabelle13[[#This Row],[Code1 Nachbefragung]]&amp;Tabelle13[[#This Row],[Code2 Nachbefragung]]&amp;Tabelle13[[#This Row],[Code3 Nachbefragung]]</f>
        <v/>
      </c>
      <c r="J66" s="26">
        <f>IF(Tabelle13[[#This Row],[Column1]]&lt;&gt;Tabelle13[[#This Row],[Column2]],1,0)</f>
        <v>1</v>
      </c>
      <c r="K66" s="26">
        <v>1</v>
      </c>
      <c r="L66" s="22" t="s">
        <v>127</v>
      </c>
      <c r="M66" s="22"/>
      <c r="N66" s="22"/>
      <c r="O66" s="23"/>
      <c r="P66" s="22" t="s">
        <v>180</v>
      </c>
      <c r="Q66" s="18" t="s">
        <v>129</v>
      </c>
    </row>
    <row r="67" spans="1:17" x14ac:dyDescent="0.25">
      <c r="A67" s="4">
        <v>66</v>
      </c>
      <c r="B67" t="s">
        <v>46</v>
      </c>
      <c r="C67" t="s">
        <v>46</v>
      </c>
      <c r="D67" s="12" t="s">
        <v>13</v>
      </c>
      <c r="E67" s="12" t="str">
        <f>Tabelle13[[#This Row],[Code1 Vorfragebogen]]&amp;Tabelle13[[#This Row],[Code2 Vorfragebogen]]&amp;Tabelle13[[#This Row],[Code3 Vorfragebogen]]</f>
        <v>LALA03</v>
      </c>
      <c r="F67" s="4" t="s">
        <v>46</v>
      </c>
      <c r="G67" s="4" t="s">
        <v>46</v>
      </c>
      <c r="H67" s="8" t="s">
        <v>13</v>
      </c>
      <c r="I67" s="8" t="str">
        <f>Tabelle13[[#This Row],[Code1 Nachbefragung]]&amp;Tabelle13[[#This Row],[Code2 Nachbefragung]]&amp;Tabelle13[[#This Row],[Code3 Nachbefragung]]</f>
        <v>LALA03</v>
      </c>
      <c r="J67" s="8">
        <f>IF(Tabelle13[[#This Row],[Column1]]&lt;&gt;Tabelle13[[#This Row],[Column2]],1,0)</f>
        <v>0</v>
      </c>
      <c r="K67" s="8"/>
      <c r="L67" t="s">
        <v>127</v>
      </c>
      <c r="M67">
        <v>44</v>
      </c>
      <c r="N67">
        <v>67</v>
      </c>
      <c r="O67" s="15">
        <f t="shared" ref="O67:O80" si="1">M67/N67</f>
        <v>0.65671641791044777</v>
      </c>
      <c r="P67" s="14">
        <v>0.93138726545678296</v>
      </c>
    </row>
    <row r="68" spans="1:17" x14ac:dyDescent="0.25">
      <c r="A68" s="3">
        <v>67</v>
      </c>
      <c r="B68" t="s">
        <v>53</v>
      </c>
      <c r="C68" t="s">
        <v>108</v>
      </c>
      <c r="D68" s="12">
        <v>29</v>
      </c>
      <c r="E68" s="12" t="str">
        <f>Tabelle13[[#This Row],[Code1 Vorfragebogen]]&amp;Tabelle13[[#This Row],[Code2 Vorfragebogen]]&amp;Tabelle13[[#This Row],[Code3 Vorfragebogen]]</f>
        <v>ITOR29</v>
      </c>
      <c r="F68" s="3" t="s">
        <v>53</v>
      </c>
      <c r="G68" s="3" t="s">
        <v>108</v>
      </c>
      <c r="H68" s="7">
        <v>29</v>
      </c>
      <c r="I68" s="7" t="str">
        <f>Tabelle13[[#This Row],[Code1 Nachbefragung]]&amp;Tabelle13[[#This Row],[Code2 Nachbefragung]]&amp;Tabelle13[[#This Row],[Code3 Nachbefragung]]</f>
        <v>ITOR29</v>
      </c>
      <c r="J68" s="7">
        <f>IF(Tabelle13[[#This Row],[Column1]]&lt;&gt;Tabelle13[[#This Row],[Column2]],1,0)</f>
        <v>0</v>
      </c>
      <c r="K68" s="7"/>
      <c r="L68" s="10" t="s">
        <v>128</v>
      </c>
      <c r="M68">
        <v>50</v>
      </c>
      <c r="N68">
        <v>59</v>
      </c>
      <c r="O68" s="15">
        <f t="shared" si="1"/>
        <v>0.84745762711864403</v>
      </c>
      <c r="P68" s="14">
        <v>0.93974447621361401</v>
      </c>
      <c r="Q68" t="s">
        <v>136</v>
      </c>
    </row>
    <row r="69" spans="1:17" x14ac:dyDescent="0.25">
      <c r="A69" s="4">
        <v>68</v>
      </c>
      <c r="B69" t="s">
        <v>109</v>
      </c>
      <c r="C69" t="s">
        <v>110</v>
      </c>
      <c r="D69" s="12">
        <v>28</v>
      </c>
      <c r="E69" s="12" t="str">
        <f>Tabelle13[[#This Row],[Code1 Vorfragebogen]]&amp;Tabelle13[[#This Row],[Code2 Vorfragebogen]]&amp;Tabelle13[[#This Row],[Code3 Vorfragebogen]]</f>
        <v>TeRi28</v>
      </c>
      <c r="F69" s="4" t="s">
        <v>109</v>
      </c>
      <c r="G69" s="4" t="s">
        <v>110</v>
      </c>
      <c r="H69" s="8">
        <v>28</v>
      </c>
      <c r="I69" s="8" t="str">
        <f>Tabelle13[[#This Row],[Code1 Nachbefragung]]&amp;Tabelle13[[#This Row],[Code2 Nachbefragung]]&amp;Tabelle13[[#This Row],[Code3 Nachbefragung]]</f>
        <v>TeRi28</v>
      </c>
      <c r="J69" s="8">
        <f>IF(Tabelle13[[#This Row],[Column1]]&lt;&gt;Tabelle13[[#This Row],[Column2]],1,0)</f>
        <v>0</v>
      </c>
      <c r="K69" s="8"/>
      <c r="L69" t="s">
        <v>127</v>
      </c>
      <c r="M69">
        <v>52</v>
      </c>
      <c r="N69">
        <v>70</v>
      </c>
      <c r="O69" s="15">
        <f t="shared" si="1"/>
        <v>0.74285714285714288</v>
      </c>
      <c r="P69" s="14">
        <v>0.89068763395366402</v>
      </c>
    </row>
    <row r="70" spans="1:17" x14ac:dyDescent="0.25">
      <c r="A70" s="3">
        <v>69</v>
      </c>
      <c r="B70" t="s">
        <v>111</v>
      </c>
      <c r="C70" t="s">
        <v>59</v>
      </c>
      <c r="D70" s="12" t="s">
        <v>112</v>
      </c>
      <c r="E70" s="12" t="str">
        <f>Tabelle13[[#This Row],[Code1 Vorfragebogen]]&amp;Tabelle13[[#This Row],[Code2 Vorfragebogen]]&amp;Tabelle13[[#This Row],[Code3 Vorfragebogen]]</f>
        <v>ENMO07</v>
      </c>
      <c r="F70" s="3" t="s">
        <v>111</v>
      </c>
      <c r="G70" s="3" t="s">
        <v>59</v>
      </c>
      <c r="H70" s="7" t="s">
        <v>112</v>
      </c>
      <c r="I70" s="7" t="str">
        <f>Tabelle13[[#This Row],[Code1 Nachbefragung]]&amp;Tabelle13[[#This Row],[Code2 Nachbefragung]]&amp;Tabelle13[[#This Row],[Code3 Nachbefragung]]</f>
        <v>ENMO07</v>
      </c>
      <c r="J70" s="7">
        <f>IF(Tabelle13[[#This Row],[Column1]]&lt;&gt;Tabelle13[[#This Row],[Column2]],1,0)</f>
        <v>0</v>
      </c>
      <c r="K70" s="7"/>
      <c r="L70" t="s">
        <v>127</v>
      </c>
      <c r="M70">
        <v>68</v>
      </c>
      <c r="N70">
        <v>72</v>
      </c>
      <c r="O70" s="15">
        <f t="shared" si="1"/>
        <v>0.94444444444444442</v>
      </c>
      <c r="P70" s="14">
        <v>0.95423971221044601</v>
      </c>
    </row>
    <row r="71" spans="1:17" x14ac:dyDescent="0.25">
      <c r="A71" s="4">
        <v>70</v>
      </c>
      <c r="B71" t="s">
        <v>72</v>
      </c>
      <c r="C71" t="s">
        <v>22</v>
      </c>
      <c r="D71" s="12" t="s">
        <v>114</v>
      </c>
      <c r="E71" s="12" t="str">
        <f>Tabelle13[[#This Row],[Code1 Vorfragebogen]]&amp;Tabelle13[[#This Row],[Code2 Vorfragebogen]]&amp;Tabelle13[[#This Row],[Code3 Vorfragebogen]]</f>
        <v>TAWI25.06.</v>
      </c>
      <c r="F71" s="4" t="s">
        <v>41</v>
      </c>
      <c r="G71" s="4" t="s">
        <v>113</v>
      </c>
      <c r="H71" s="8" t="s">
        <v>114</v>
      </c>
      <c r="I71" s="8" t="str">
        <f>Tabelle13[[#This Row],[Code1 Nachbefragung]]&amp;Tabelle13[[#This Row],[Code2 Nachbefragung]]&amp;Tabelle13[[#This Row],[Code3 Nachbefragung]]</f>
        <v>taWi25.06.</v>
      </c>
      <c r="J71" s="8">
        <f>IF(Tabelle13[[#This Row],[Column1]]&lt;&gt;Tabelle13[[#This Row],[Column2]],1,0)</f>
        <v>0</v>
      </c>
      <c r="K71" s="8"/>
      <c r="L71" s="10" t="s">
        <v>127</v>
      </c>
      <c r="M71">
        <v>61</v>
      </c>
      <c r="N71">
        <v>79</v>
      </c>
      <c r="O71" s="15">
        <f t="shared" si="1"/>
        <v>0.77215189873417722</v>
      </c>
      <c r="P71" s="14">
        <v>0.97466006664882898</v>
      </c>
    </row>
    <row r="72" spans="1:17" x14ac:dyDescent="0.25">
      <c r="A72" s="3">
        <v>71</v>
      </c>
      <c r="B72" t="s">
        <v>115</v>
      </c>
      <c r="C72" t="s">
        <v>116</v>
      </c>
      <c r="D72" s="12">
        <v>17</v>
      </c>
      <c r="E72" s="12" t="str">
        <f>Tabelle13[[#This Row],[Code1 Vorfragebogen]]&amp;Tabelle13[[#This Row],[Code2 Vorfragebogen]]&amp;Tabelle13[[#This Row],[Code3 Vorfragebogen]]</f>
        <v>elhu17</v>
      </c>
      <c r="F72" s="3" t="s">
        <v>115</v>
      </c>
      <c r="G72" s="3" t="s">
        <v>116</v>
      </c>
      <c r="H72" s="7">
        <v>17</v>
      </c>
      <c r="I72" s="7" t="str">
        <f>Tabelle13[[#This Row],[Code1 Nachbefragung]]&amp;Tabelle13[[#This Row],[Code2 Nachbefragung]]&amp;Tabelle13[[#This Row],[Code3 Nachbefragung]]</f>
        <v>elhu17</v>
      </c>
      <c r="J72" s="7">
        <f>IF(Tabelle13[[#This Row],[Column1]]&lt;&gt;Tabelle13[[#This Row],[Column2]],1,0)</f>
        <v>0</v>
      </c>
      <c r="K72" s="7"/>
      <c r="L72" t="s">
        <v>126</v>
      </c>
      <c r="M72">
        <v>22</v>
      </c>
      <c r="N72">
        <v>60</v>
      </c>
      <c r="O72" s="15">
        <f t="shared" si="1"/>
        <v>0.36666666666666664</v>
      </c>
      <c r="P72" s="14">
        <v>0.775187789876991</v>
      </c>
    </row>
    <row r="73" spans="1:17" x14ac:dyDescent="0.25">
      <c r="A73" s="4">
        <v>72</v>
      </c>
      <c r="B73" t="s">
        <v>117</v>
      </c>
      <c r="C73" t="s">
        <v>81</v>
      </c>
      <c r="D73" s="12" t="s">
        <v>118</v>
      </c>
      <c r="E73" s="12" t="str">
        <f>Tabelle13[[#This Row],[Code1 Vorfragebogen]]&amp;Tabelle13[[#This Row],[Code2 Vorfragebogen]]&amp;Tabelle13[[#This Row],[Code3 Vorfragebogen]]</f>
        <v>URBE01</v>
      </c>
      <c r="F73" s="4" t="s">
        <v>117</v>
      </c>
      <c r="G73" s="4" t="s">
        <v>81</v>
      </c>
      <c r="H73" s="8" t="s">
        <v>118</v>
      </c>
      <c r="I73" s="8" t="str">
        <f>Tabelle13[[#This Row],[Code1 Nachbefragung]]&amp;Tabelle13[[#This Row],[Code2 Nachbefragung]]&amp;Tabelle13[[#This Row],[Code3 Nachbefragung]]</f>
        <v>URBE01</v>
      </c>
      <c r="J73" s="8">
        <f>IF(Tabelle13[[#This Row],[Column1]]&lt;&gt;Tabelle13[[#This Row],[Column2]],1,0)</f>
        <v>0</v>
      </c>
      <c r="K73" s="8"/>
      <c r="L73" s="10" t="s">
        <v>128</v>
      </c>
      <c r="M73">
        <v>41</v>
      </c>
      <c r="N73">
        <v>67</v>
      </c>
      <c r="O73" s="15">
        <f t="shared" si="1"/>
        <v>0.61194029850746268</v>
      </c>
      <c r="P73" s="14">
        <v>0.90539029438111995</v>
      </c>
    </row>
    <row r="74" spans="1:17" x14ac:dyDescent="0.25">
      <c r="A74" s="3">
        <v>73</v>
      </c>
      <c r="B74" t="s">
        <v>119</v>
      </c>
      <c r="C74" t="s">
        <v>50</v>
      </c>
      <c r="D74" s="12" t="s">
        <v>120</v>
      </c>
      <c r="E74" s="12" t="str">
        <f>Tabelle13[[#This Row],[Code1 Vorfragebogen]]&amp;Tabelle13[[#This Row],[Code2 Vorfragebogen]]&amp;Tabelle13[[#This Row],[Code3 Vorfragebogen]]</f>
        <v>DEHE06.03.1963</v>
      </c>
      <c r="F74" s="3" t="s">
        <v>119</v>
      </c>
      <c r="G74" s="3" t="s">
        <v>50</v>
      </c>
      <c r="H74" s="7" t="s">
        <v>120</v>
      </c>
      <c r="I74" s="7" t="str">
        <f>Tabelle13[[#This Row],[Code1 Nachbefragung]]&amp;Tabelle13[[#This Row],[Code2 Nachbefragung]]&amp;Tabelle13[[#This Row],[Code3 Nachbefragung]]</f>
        <v>DEHE06.03.1963</v>
      </c>
      <c r="J74" s="7">
        <f>IF(Tabelle13[[#This Row],[Column1]]&lt;&gt;Tabelle13[[#This Row],[Column2]],1,0)</f>
        <v>0</v>
      </c>
      <c r="K74" s="7"/>
      <c r="L74" t="s">
        <v>128</v>
      </c>
      <c r="M74">
        <v>41</v>
      </c>
      <c r="N74">
        <v>62</v>
      </c>
      <c r="O74" s="15">
        <f t="shared" si="1"/>
        <v>0.66129032258064513</v>
      </c>
      <c r="P74" s="14">
        <v>0.91673386476255003</v>
      </c>
    </row>
    <row r="75" spans="1:17" x14ac:dyDescent="0.25">
      <c r="A75" s="4">
        <v>74</v>
      </c>
      <c r="B75" t="s">
        <v>121</v>
      </c>
      <c r="C75" t="s">
        <v>122</v>
      </c>
      <c r="D75" s="12">
        <v>19</v>
      </c>
      <c r="E75" s="12" t="str">
        <f>Tabelle13[[#This Row],[Code1 Vorfragebogen]]&amp;Tabelle13[[#This Row],[Code2 Vorfragebogen]]&amp;Tabelle13[[#This Row],[Code3 Vorfragebogen]]</f>
        <v>INKO19</v>
      </c>
      <c r="F75" s="4" t="s">
        <v>121</v>
      </c>
      <c r="G75" s="4" t="s">
        <v>122</v>
      </c>
      <c r="H75" s="8">
        <v>19</v>
      </c>
      <c r="I75" s="8" t="str">
        <f>Tabelle13[[#This Row],[Code1 Nachbefragung]]&amp;Tabelle13[[#This Row],[Code2 Nachbefragung]]&amp;Tabelle13[[#This Row],[Code3 Nachbefragung]]</f>
        <v>INKO19</v>
      </c>
      <c r="J75" s="8">
        <f>IF(Tabelle13[[#This Row],[Column1]]&lt;&gt;Tabelle13[[#This Row],[Column2]],1,0)</f>
        <v>0</v>
      </c>
      <c r="K75" s="8"/>
      <c r="L75" s="10" t="s">
        <v>127</v>
      </c>
      <c r="M75">
        <v>74</v>
      </c>
      <c r="N75">
        <v>87</v>
      </c>
      <c r="O75" s="15">
        <f t="shared" si="1"/>
        <v>0.85057471264367812</v>
      </c>
      <c r="P75" s="14">
        <v>0.96721629728900405</v>
      </c>
    </row>
    <row r="76" spans="1:17" x14ac:dyDescent="0.25">
      <c r="A76" s="3">
        <v>75</v>
      </c>
      <c r="B76" t="s">
        <v>33</v>
      </c>
      <c r="C76" t="s">
        <v>123</v>
      </c>
      <c r="D76" s="12">
        <v>25</v>
      </c>
      <c r="E76" s="12" t="str">
        <f>Tabelle13[[#This Row],[Code1 Vorfragebogen]]&amp;Tabelle13[[#This Row],[Code2 Vorfragebogen]]&amp;Tabelle13[[#This Row],[Code3 Vorfragebogen]]</f>
        <v>LECH25</v>
      </c>
      <c r="F76" s="3" t="s">
        <v>33</v>
      </c>
      <c r="G76" s="3" t="s">
        <v>123</v>
      </c>
      <c r="H76" s="7">
        <v>25</v>
      </c>
      <c r="I76" s="7" t="str">
        <f>Tabelle13[[#This Row],[Code1 Nachbefragung]]&amp;Tabelle13[[#This Row],[Code2 Nachbefragung]]&amp;Tabelle13[[#This Row],[Code3 Nachbefragung]]</f>
        <v>LECH25</v>
      </c>
      <c r="J76" s="7">
        <f>IF(Tabelle13[[#This Row],[Column1]]&lt;&gt;Tabelle13[[#This Row],[Column2]],1,0)</f>
        <v>0</v>
      </c>
      <c r="K76" s="7"/>
      <c r="L76" t="s">
        <v>127</v>
      </c>
      <c r="M76">
        <v>75</v>
      </c>
      <c r="N76">
        <v>87</v>
      </c>
      <c r="O76" s="15">
        <f t="shared" si="1"/>
        <v>0.86206896551724133</v>
      </c>
      <c r="P76" s="14">
        <v>0.96782873624932897</v>
      </c>
    </row>
    <row r="77" spans="1:17" x14ac:dyDescent="0.25">
      <c r="A77" s="4">
        <v>76</v>
      </c>
      <c r="B77" t="s">
        <v>32</v>
      </c>
      <c r="C77" t="s">
        <v>124</v>
      </c>
      <c r="D77" s="12">
        <v>18</v>
      </c>
      <c r="E77" s="12" t="str">
        <f>Tabelle13[[#This Row],[Code1 Vorfragebogen]]&amp;Tabelle13[[#This Row],[Code2 Vorfragebogen]]&amp;Tabelle13[[#This Row],[Code3 Vorfragebogen]]</f>
        <v>NAKA18</v>
      </c>
      <c r="F77" s="4" t="s">
        <v>32</v>
      </c>
      <c r="G77" s="4" t="s">
        <v>124</v>
      </c>
      <c r="H77" s="8">
        <v>18</v>
      </c>
      <c r="I77" s="8" t="str">
        <f>Tabelle13[[#This Row],[Code1 Nachbefragung]]&amp;Tabelle13[[#This Row],[Code2 Nachbefragung]]&amp;Tabelle13[[#This Row],[Code3 Nachbefragung]]</f>
        <v>NAKA18</v>
      </c>
      <c r="J77" s="8">
        <f>IF(Tabelle13[[#This Row],[Column1]]&lt;&gt;Tabelle13[[#This Row],[Column2]],1,0)</f>
        <v>0</v>
      </c>
      <c r="K77" s="8"/>
      <c r="L77" s="10" t="s">
        <v>127</v>
      </c>
      <c r="M77">
        <v>63</v>
      </c>
      <c r="N77">
        <v>69</v>
      </c>
      <c r="O77" s="15">
        <f t="shared" si="1"/>
        <v>0.91304347826086951</v>
      </c>
      <c r="P77" s="14">
        <v>0.92078846391880198</v>
      </c>
      <c r="Q77" t="s">
        <v>136</v>
      </c>
    </row>
    <row r="78" spans="1:17" x14ac:dyDescent="0.25">
      <c r="A78" s="3">
        <v>77</v>
      </c>
      <c r="B78" t="s">
        <v>39</v>
      </c>
      <c r="C78" t="s">
        <v>58</v>
      </c>
      <c r="D78" s="12" t="s">
        <v>48</v>
      </c>
      <c r="E78" s="12" t="str">
        <f>Tabelle13[[#This Row],[Code1 Vorfragebogen]]&amp;Tabelle13[[#This Row],[Code2 Vorfragebogen]]&amp;Tabelle13[[#This Row],[Code3 Vorfragebogen]]</f>
        <v>RAAM04</v>
      </c>
      <c r="F78" s="3" t="s">
        <v>39</v>
      </c>
      <c r="G78" s="3" t="s">
        <v>58</v>
      </c>
      <c r="H78" s="7" t="s">
        <v>48</v>
      </c>
      <c r="I78" s="7" t="str">
        <f>Tabelle13[[#This Row],[Code1 Nachbefragung]]&amp;Tabelle13[[#This Row],[Code2 Nachbefragung]]&amp;Tabelle13[[#This Row],[Code3 Nachbefragung]]</f>
        <v>RAAM04</v>
      </c>
      <c r="J78" s="7">
        <f>IF(Tabelle13[[#This Row],[Column1]]&lt;&gt;Tabelle13[[#This Row],[Column2]],1,0)</f>
        <v>0</v>
      </c>
      <c r="K78" s="7"/>
      <c r="L78" t="s">
        <v>128</v>
      </c>
      <c r="M78">
        <v>48</v>
      </c>
      <c r="N78">
        <v>67</v>
      </c>
      <c r="O78" s="15">
        <f t="shared" si="1"/>
        <v>0.71641791044776115</v>
      </c>
      <c r="P78" s="14">
        <v>0.94445067963586504</v>
      </c>
    </row>
    <row r="79" spans="1:17" x14ac:dyDescent="0.25">
      <c r="A79" s="4">
        <v>78</v>
      </c>
      <c r="B79" t="s">
        <v>172</v>
      </c>
      <c r="C79" t="s">
        <v>173</v>
      </c>
      <c r="D79" s="12" t="s">
        <v>174</v>
      </c>
      <c r="E79" s="12" t="str">
        <f>Tabelle13[[#This Row],[Code1 Vorfragebogen]]&amp;Tabelle13[[#This Row],[Code2 Vorfragebogen]]&amp;Tabelle13[[#This Row],[Code3 Vorfragebogen]]</f>
        <v>LaLu25.03.1969</v>
      </c>
      <c r="F79" s="4" t="s">
        <v>93</v>
      </c>
      <c r="G79" s="4" t="s">
        <v>125</v>
      </c>
      <c r="H79" s="8">
        <v>25</v>
      </c>
      <c r="I79" s="8" t="str">
        <f>Tabelle13[[#This Row],[Code1 Nachbefragung]]&amp;Tabelle13[[#This Row],[Code2 Nachbefragung]]&amp;Tabelle13[[#This Row],[Code3 Nachbefragung]]</f>
        <v>laMi25</v>
      </c>
      <c r="J79" s="8">
        <f>IF(Tabelle13[[#This Row],[Column1]]&lt;&gt;Tabelle13[[#This Row],[Column2]],1,0)</f>
        <v>1</v>
      </c>
      <c r="K79" s="8"/>
      <c r="L79" s="10" t="s">
        <v>127</v>
      </c>
      <c r="M79">
        <v>63</v>
      </c>
      <c r="N79">
        <v>81</v>
      </c>
      <c r="O79" s="15">
        <f t="shared" si="1"/>
        <v>0.77777777777777779</v>
      </c>
      <c r="P79" s="14">
        <v>0.97966863275423499</v>
      </c>
    </row>
    <row r="80" spans="1:17" x14ac:dyDescent="0.25">
      <c r="A80" s="5">
        <v>79</v>
      </c>
      <c r="B80" t="s">
        <v>85</v>
      </c>
      <c r="C80" t="s">
        <v>105</v>
      </c>
      <c r="D80" s="12">
        <v>10</v>
      </c>
      <c r="E80" s="12" t="str">
        <f>Tabelle13[[#This Row],[Code1 Vorfragebogen]]&amp;Tabelle13[[#This Row],[Code2 Vorfragebogen]]&amp;Tabelle13[[#This Row],[Code3 Vorfragebogen]]</f>
        <v>IASC10</v>
      </c>
      <c r="F80" s="5" t="s">
        <v>85</v>
      </c>
      <c r="G80" s="5" t="s">
        <v>105</v>
      </c>
      <c r="H80" s="9">
        <v>10</v>
      </c>
      <c r="I80" s="9" t="str">
        <f>Tabelle13[[#This Row],[Code1 Nachbefragung]]&amp;Tabelle13[[#This Row],[Code2 Nachbefragung]]&amp;Tabelle13[[#This Row],[Code3 Nachbefragung]]</f>
        <v>IASC10</v>
      </c>
      <c r="J80" s="9">
        <f>IF(Tabelle13[[#This Row],[Column1]]&lt;&gt;Tabelle13[[#This Row],[Column2]],1,0)</f>
        <v>0</v>
      </c>
      <c r="K80" s="9"/>
      <c r="L80" s="11" t="s">
        <v>127</v>
      </c>
      <c r="M80">
        <v>64</v>
      </c>
      <c r="N80">
        <v>72</v>
      </c>
      <c r="O80" s="15">
        <f t="shared" si="1"/>
        <v>0.88888888888888884</v>
      </c>
      <c r="P80" s="14" t="s">
        <v>180</v>
      </c>
      <c r="Q80" t="s">
        <v>140</v>
      </c>
    </row>
  </sheetData>
  <phoneticPr fontId="4" type="noConversion"/>
  <conditionalFormatting sqref="J2:K80">
    <cfRule type="cellIs" dxfId="1" priority="1" operator="equal">
      <formula>1</formula>
    </cfRule>
  </conditionalFormatting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VPCodes 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Steinmetz</dc:creator>
  <cp:lastModifiedBy>Albers, Deike</cp:lastModifiedBy>
  <dcterms:created xsi:type="dcterms:W3CDTF">2022-08-11T10:51:27Z</dcterms:created>
  <dcterms:modified xsi:type="dcterms:W3CDTF">2022-08-19T13:26:13Z</dcterms:modified>
</cp:coreProperties>
</file>