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theme/themeOverride1.xml" ContentType="application/vnd.openxmlformats-officedocument.themeOverride+xml"/>
  <Override PartName="/xl/drawings/drawing4.xml" ContentType="application/vnd.openxmlformats-officedocument.drawingml.chartshapes+xml"/>
  <Override PartName="/xl/charts/chart4.xml" ContentType="application/vnd.openxmlformats-officedocument.drawingml.chart+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theme/themeOverride4.xml" ContentType="application/vnd.openxmlformats-officedocument.themeOverride+xml"/>
  <Override PartName="/xl/drawings/drawing7.xml" ContentType="application/vnd.openxmlformats-officedocument.drawingml.chartshapes+xml"/>
  <Override PartName="/xl/charts/chart7.xml" ContentType="application/vnd.openxmlformats-officedocument.drawingml.chart+xml"/>
  <Override PartName="/xl/theme/themeOverride5.xml" ContentType="application/vnd.openxmlformats-officedocument.themeOverride+xml"/>
  <Override PartName="/xl/drawings/drawing8.xml" ContentType="application/vnd.openxmlformats-officedocument.drawingml.chartshapes+xml"/>
  <Override PartName="/xl/charts/chart8.xml" ContentType="application/vnd.openxmlformats-officedocument.drawingml.chart+xml"/>
  <Override PartName="/xl/theme/themeOverride6.xml" ContentType="application/vnd.openxmlformats-officedocument.themeOverride+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theme/themeOverride7.xml" ContentType="application/vnd.openxmlformats-officedocument.themeOverride+xml"/>
  <Override PartName="/xl/drawings/drawing11.xml" ContentType="application/vnd.openxmlformats-officedocument.drawingml.chartshapes+xml"/>
  <Override PartName="/xl/charts/chart11.xml" ContentType="application/vnd.openxmlformats-officedocument.drawingml.chart+xml"/>
  <Override PartName="/xl/theme/themeOverride8.xml" ContentType="application/vnd.openxmlformats-officedocument.themeOverride+xml"/>
  <Override PartName="/xl/drawings/drawing12.xml" ContentType="application/vnd.openxmlformats-officedocument.drawingml.chartshapes+xml"/>
  <Override PartName="/xl/charts/chart12.xml" ContentType="application/vnd.openxmlformats-officedocument.drawingml.chart+xml"/>
  <Override PartName="/xl/theme/themeOverride9.xml" ContentType="application/vnd.openxmlformats-officedocument.themeOverride+xml"/>
  <Override PartName="/xl/drawings/drawing13.xml" ContentType="application/vnd.openxmlformats-officedocument.drawingml.chartshapes+xml"/>
  <Override PartName="/xl/charts/chart13.xml" ContentType="application/vnd.openxmlformats-officedocument.drawingml.chart+xml"/>
  <Override PartName="/xl/theme/themeOverride10.xml" ContentType="application/vnd.openxmlformats-officedocument.themeOverride+xml"/>
  <Override PartName="/xl/drawings/drawing14.xml" ContentType="application/vnd.openxmlformats-officedocument.drawingml.chartshapes+xml"/>
  <Override PartName="/xl/charts/chart14.xml" ContentType="application/vnd.openxmlformats-officedocument.drawingml.chart+xml"/>
  <Override PartName="/xl/theme/themeOverride11.xml" ContentType="application/vnd.openxmlformats-officedocument.themeOverride+xml"/>
  <Override PartName="/xl/drawings/drawing15.xml" ContentType="application/vnd.openxmlformats-officedocument.drawingml.chartshapes+xml"/>
  <Override PartName="/xl/charts/chart15.xml" ContentType="application/vnd.openxmlformats-officedocument.drawingml.chart+xml"/>
  <Override PartName="/xl/drawings/drawing16.xml" ContentType="application/vnd.openxmlformats-officedocument.drawing+xml"/>
  <Override PartName="/xl/activeX/activeX1.xml" ContentType="application/vnd.ms-office.activeX+xml"/>
  <Override PartName="/xl/activeX/activeX1.bin" ContentType="application/vnd.ms-office.activeX"/>
  <Override PartName="/xl/charts/chart16.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activeX/activeX2.xml" ContentType="application/vnd.ms-office.activeX+xml"/>
  <Override PartName="/xl/activeX/activeX2.bin" ContentType="application/vnd.ms-office.activeX"/>
  <Override PartName="/xl/charts/chart17.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activeX/activeX3.xml" ContentType="application/vnd.ms-office.activeX+xml"/>
  <Override PartName="/xl/activeX/activeX3.bin" ContentType="application/vnd.ms-office.activeX"/>
  <Override PartName="/xl/charts/chart18.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activeX/activeX4.xml" ContentType="application/vnd.ms-office.activeX+xml"/>
  <Override PartName="/xl/activeX/activeX4.bin" ContentType="application/vnd.ms-office.activeX"/>
  <Override PartName="/xl/charts/chart19.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activeX/activeX5.xml" ContentType="application/vnd.ms-office.activeX+xml"/>
  <Override PartName="/xl/activeX/activeX5.bin" ContentType="application/vnd.ms-office.activeX"/>
  <Override PartName="/xl/charts/chart20.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activeX/activeX6.xml" ContentType="application/vnd.ms-office.activeX+xml"/>
  <Override PartName="/xl/activeX/activeX6.bin" ContentType="application/vnd.ms-office.activeX"/>
  <Override PartName="/xl/charts/chart21.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activeX/activeX7.xml" ContentType="application/vnd.ms-office.activeX+xml"/>
  <Override PartName="/xl/activeX/activeX7.bin" ContentType="application/vnd.ms-office.activeX"/>
  <Override PartName="/xl/charts/chart22.xml" ContentType="application/vnd.openxmlformats-officedocument.drawingml.chart+xml"/>
  <Override PartName="/xl/drawings/drawing29.xml" ContentType="application/vnd.openxmlformats-officedocument.drawingml.chartshapes+xml"/>
  <Override PartName="/xl/drawings/drawing30.xml" ContentType="application/vnd.openxmlformats-officedocument.drawing+xml"/>
  <Override PartName="/xl/activeX/activeX8.xml" ContentType="application/vnd.ms-office.activeX+xml"/>
  <Override PartName="/xl/activeX/activeX8.bin" ContentType="application/vnd.ms-office.activeX"/>
  <Override PartName="/xl/charts/chart23.xml" ContentType="application/vnd.openxmlformats-officedocument.drawingml.chart+xml"/>
  <Override PartName="/xl/drawings/drawing31.xml" ContentType="application/vnd.openxmlformats-officedocument.drawingml.chartshapes+xml"/>
  <Override PartName="/xl/drawings/drawing32.xml" ContentType="application/vnd.openxmlformats-officedocument.drawing+xml"/>
  <Override PartName="/xl/activeX/activeX9.xml" ContentType="application/vnd.ms-office.activeX+xml"/>
  <Override PartName="/xl/activeX/activeX9.bin" ContentType="application/vnd.ms-office.activeX"/>
  <Override PartName="/xl/charts/chart24.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activeX/activeX10.xml" ContentType="application/vnd.ms-office.activeX+xml"/>
  <Override PartName="/xl/activeX/activeX10.bin" ContentType="application/vnd.ms-office.activeX"/>
  <Override PartName="/xl/charts/chart25.xml" ContentType="application/vnd.openxmlformats-officedocument.drawingml.chart+xml"/>
  <Override PartName="/xl/drawings/drawing35.xml" ContentType="application/vnd.openxmlformats-officedocument.drawingml.chartshapes+xml"/>
  <Override PartName="/xl/drawings/drawing36.xml" ContentType="application/vnd.openxmlformats-officedocument.drawing+xml"/>
  <Override PartName="/xl/activeX/activeX11.xml" ContentType="application/vnd.ms-office.activeX+xml"/>
  <Override PartName="/xl/activeX/activeX11.bin" ContentType="application/vnd.ms-office.activeX"/>
  <Override PartName="/xl/charts/chart26.xml" ContentType="application/vnd.openxmlformats-officedocument.drawingml.chart+xml"/>
  <Override PartName="/xl/drawings/drawing37.xml" ContentType="application/vnd.openxmlformats-officedocument.drawingml.chartshapes+xml"/>
  <Override PartName="/xl/drawings/drawing38.xml" ContentType="application/vnd.openxmlformats-officedocument.drawing+xml"/>
  <Override PartName="/xl/activeX/activeX12.xml" ContentType="application/vnd.ms-office.activeX+xml"/>
  <Override PartName="/xl/activeX/activeX12.bin" ContentType="application/vnd.ms-office.activeX"/>
  <Override PartName="/xl/charts/chart27.xml" ContentType="application/vnd.openxmlformats-officedocument.drawingml.chart+xml"/>
  <Override PartName="/xl/drawings/drawing39.xml" ContentType="application/vnd.openxmlformats-officedocument.drawingml.chartshapes+xml"/>
  <Override PartName="/xl/drawings/drawing40.xml" ContentType="application/vnd.openxmlformats-officedocument.drawing+xml"/>
  <Override PartName="/xl/activeX/activeX13.xml" ContentType="application/vnd.ms-office.activeX+xml"/>
  <Override PartName="/xl/activeX/activeX13.bin" ContentType="application/vnd.ms-office.activeX"/>
  <Override PartName="/xl/charts/chart28.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activeX/activeX14.xml" ContentType="application/vnd.ms-office.activeX+xml"/>
  <Override PartName="/xl/activeX/activeX14.bin" ContentType="application/vnd.ms-office.activeX"/>
  <Override PartName="/xl/charts/chart29.xml" ContentType="application/vnd.openxmlformats-officedocument.drawingml.chart+xml"/>
  <Override PartName="/xl/drawings/drawing43.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bookViews>
    <workbookView xWindow="-15" yWindow="45" windowWidth="23070" windowHeight="10125" activeTab="1"/>
  </bookViews>
  <sheets>
    <sheet name="AssessmentDashBoard" sheetId="1" r:id="rId1"/>
    <sheet name="AccessControl - 3.1" sheetId="2" r:id="rId2"/>
    <sheet name="Awareness&amp;Training - 3.2" sheetId="3" r:id="rId3"/>
    <sheet name="Audit&amp;Accountability - 3.3" sheetId="4" r:id="rId4"/>
    <sheet name="ConfigurationManagement - 3.4" sheetId="5" r:id="rId5"/>
    <sheet name="ID&amp;Authentication - 3.5" sheetId="6" r:id="rId6"/>
    <sheet name="IncidentResponse - 3.6" sheetId="7" r:id="rId7"/>
    <sheet name="Maintenance - 3.7" sheetId="8" r:id="rId8"/>
    <sheet name="MediaProtection - 3.8" sheetId="9" r:id="rId9"/>
    <sheet name="PersonnelSecurity - 3.9" sheetId="10" r:id="rId10"/>
    <sheet name="PhysicalProtection - 3.10" sheetId="11" r:id="rId11"/>
    <sheet name="RiskAssessment 3.11" sheetId="12" r:id="rId12"/>
    <sheet name="SecurityAssessment - 3.12" sheetId="13" r:id="rId13"/>
    <sheet name="Sys&amp;ComProtection - 3.13" sheetId="14" r:id="rId14"/>
    <sheet name="Sys&amp;InformationIntegrity - 3.14" sheetId="15" r:id="rId15"/>
    <sheet name="ListData" sheetId="17" state="hidden" r:id="rId16"/>
  </sheets>
  <definedNames>
    <definedName name="lst_Automated">tbl_AutomationStatus[Automation Status]</definedName>
    <definedName name="lst_Option">tblOptions[Options]</definedName>
    <definedName name="lst_Status">tbl_PolicyStatus[Policy Status]</definedName>
  </definedNames>
  <calcPr calcId="145621"/>
</workbook>
</file>

<file path=xl/calcChain.xml><?xml version="1.0" encoding="utf-8"?>
<calcChain xmlns="http://schemas.openxmlformats.org/spreadsheetml/2006/main">
  <c r="H34" i="7" l="1"/>
  <c r="H33" i="7"/>
  <c r="H30" i="7"/>
  <c r="H31" i="7" l="1"/>
  <c r="U45" i="1"/>
  <c r="U48" i="1"/>
  <c r="U49" i="1"/>
  <c r="R45" i="1"/>
  <c r="R48" i="1"/>
  <c r="R49" i="1"/>
  <c r="O45" i="1"/>
  <c r="O48" i="1"/>
  <c r="O49" i="1"/>
  <c r="L45" i="1"/>
  <c r="L48" i="1"/>
  <c r="L49" i="1"/>
  <c r="I45" i="1"/>
  <c r="I48" i="1"/>
  <c r="I49" i="1"/>
  <c r="F45" i="1"/>
  <c r="F48" i="1"/>
  <c r="F49" i="1"/>
  <c r="C45" i="1"/>
  <c r="C48" i="1"/>
  <c r="C49" i="1"/>
  <c r="U38" i="1"/>
  <c r="U41" i="1"/>
  <c r="U42" i="1"/>
  <c r="R38" i="1"/>
  <c r="R41" i="1"/>
  <c r="R42" i="1"/>
  <c r="O38" i="1"/>
  <c r="O41" i="1"/>
  <c r="O42" i="1"/>
  <c r="L38" i="1"/>
  <c r="L41" i="1"/>
  <c r="L42" i="1"/>
  <c r="I38" i="1"/>
  <c r="I41" i="1"/>
  <c r="I42" i="1"/>
  <c r="H50" i="15" l="1"/>
  <c r="T49" i="1" s="1"/>
  <c r="H49" i="15"/>
  <c r="H46" i="15"/>
  <c r="T45" i="1" s="1"/>
  <c r="H72" i="14"/>
  <c r="Q49" i="1" s="1"/>
  <c r="H71" i="14"/>
  <c r="H68" i="14"/>
  <c r="Q45" i="1" s="1"/>
  <c r="H69" i="14" l="1"/>
  <c r="Q46" i="1" s="1"/>
  <c r="Q48" i="1"/>
  <c r="H47" i="15"/>
  <c r="T46" i="1" s="1"/>
  <c r="T48" i="1"/>
  <c r="H42" i="8"/>
  <c r="T42" i="1" s="1"/>
  <c r="H41" i="8"/>
  <c r="T41" i="1" s="1"/>
  <c r="Q42" i="1"/>
  <c r="Q41" i="1"/>
  <c r="H114" i="2"/>
  <c r="B42" i="1" s="1"/>
  <c r="H113" i="2"/>
  <c r="B41" i="1" s="1"/>
  <c r="H71" i="6"/>
  <c r="N42" i="1" s="1"/>
  <c r="H70" i="6"/>
  <c r="H65" i="5"/>
  <c r="K42" i="1" s="1"/>
  <c r="H64" i="5"/>
  <c r="K41" i="1" s="1"/>
  <c r="H56" i="4"/>
  <c r="H42" i="1" s="1"/>
  <c r="H55" i="4"/>
  <c r="H36" i="3"/>
  <c r="E42" i="1" s="1"/>
  <c r="H35" i="3"/>
  <c r="H55" i="13"/>
  <c r="N48" i="1" s="1"/>
  <c r="H56" i="13"/>
  <c r="H52" i="13"/>
  <c r="N45" i="1" s="1"/>
  <c r="H37" i="12"/>
  <c r="K48" i="1" s="1"/>
  <c r="H38" i="12"/>
  <c r="H34" i="12"/>
  <c r="K45" i="1" s="1"/>
  <c r="H68" i="6" l="1"/>
  <c r="N39" i="1" s="1"/>
  <c r="N41" i="1"/>
  <c r="H62" i="5"/>
  <c r="K39" i="1" s="1"/>
  <c r="H53" i="4"/>
  <c r="H39" i="1" s="1"/>
  <c r="H41" i="1"/>
  <c r="H48" i="15"/>
  <c r="T47" i="1" s="1"/>
  <c r="I47" i="15"/>
  <c r="U46" i="1" s="1"/>
  <c r="H35" i="12"/>
  <c r="K46" i="1" s="1"/>
  <c r="K49" i="1"/>
  <c r="H53" i="13"/>
  <c r="N46" i="1" s="1"/>
  <c r="N49" i="1"/>
  <c r="H70" i="14"/>
  <c r="I69" i="14"/>
  <c r="R46" i="1" s="1"/>
  <c r="H33" i="3"/>
  <c r="E39" i="1" s="1"/>
  <c r="E41" i="1"/>
  <c r="H41" i="11"/>
  <c r="H48" i="1" s="1"/>
  <c r="H42" i="11"/>
  <c r="H38" i="11"/>
  <c r="H45" i="1" s="1"/>
  <c r="H29" i="10"/>
  <c r="E48" i="1" s="1"/>
  <c r="H30" i="10"/>
  <c r="E49" i="1" s="1"/>
  <c r="H26" i="10"/>
  <c r="E45" i="1" s="1"/>
  <c r="I53" i="13" l="1"/>
  <c r="O46" i="1" s="1"/>
  <c r="H54" i="13"/>
  <c r="N47" i="1" s="1"/>
  <c r="H36" i="12"/>
  <c r="I36" i="12" s="1"/>
  <c r="L47" i="1" s="1"/>
  <c r="I35" i="12"/>
  <c r="L46" i="1" s="1"/>
  <c r="I48" i="15"/>
  <c r="U47" i="1" s="1"/>
  <c r="H39" i="11"/>
  <c r="H46" i="1" s="1"/>
  <c r="H49" i="1"/>
  <c r="I70" i="14"/>
  <c r="R47" i="1" s="1"/>
  <c r="Q47" i="1"/>
  <c r="H27" i="10"/>
  <c r="H60" i="9"/>
  <c r="B48" i="1" s="1"/>
  <c r="B55" i="1" s="1"/>
  <c r="H61" i="9"/>
  <c r="B49" i="1" s="1"/>
  <c r="H57" i="9"/>
  <c r="B45" i="1" s="1"/>
  <c r="H39" i="8"/>
  <c r="T39" i="1" s="1"/>
  <c r="H38" i="8"/>
  <c r="T38" i="1" s="1"/>
  <c r="Q39" i="1"/>
  <c r="Q38" i="1"/>
  <c r="I54" i="13" l="1"/>
  <c r="O47" i="1" s="1"/>
  <c r="K47" i="1"/>
  <c r="B56" i="1"/>
  <c r="I27" i="10"/>
  <c r="F46" i="1" s="1"/>
  <c r="E46" i="1"/>
  <c r="H40" i="11"/>
  <c r="I40" i="11" s="1"/>
  <c r="I47" i="1" s="1"/>
  <c r="I39" i="11"/>
  <c r="I46" i="1" s="1"/>
  <c r="H28" i="10"/>
  <c r="H58" i="9"/>
  <c r="I39" i="8"/>
  <c r="U39" i="1" s="1"/>
  <c r="H40" i="8"/>
  <c r="I31" i="7"/>
  <c r="R39" i="1" s="1"/>
  <c r="H32" i="7"/>
  <c r="H111" i="2"/>
  <c r="B39" i="1" s="1"/>
  <c r="I64" i="6"/>
  <c r="H67" i="6"/>
  <c r="N38" i="1" s="1"/>
  <c r="H47" i="1" l="1"/>
  <c r="I58" i="9"/>
  <c r="C46" i="1" s="1"/>
  <c r="B46" i="1"/>
  <c r="B53" i="1" s="1"/>
  <c r="C52" i="1" s="1"/>
  <c r="I40" i="8"/>
  <c r="U40" i="1" s="1"/>
  <c r="T40" i="1"/>
  <c r="I32" i="7"/>
  <c r="R40" i="1" s="1"/>
  <c r="Q40" i="1"/>
  <c r="I28" i="10"/>
  <c r="F47" i="1" s="1"/>
  <c r="E47" i="1"/>
  <c r="H69" i="6"/>
  <c r="H59" i="9"/>
  <c r="I68" i="6"/>
  <c r="O39" i="1" s="1"/>
  <c r="H61" i="5"/>
  <c r="I59" i="5"/>
  <c r="I59" i="9" l="1"/>
  <c r="C47" i="1" s="1"/>
  <c r="B47" i="1"/>
  <c r="I69" i="6"/>
  <c r="O40" i="1" s="1"/>
  <c r="N40" i="1"/>
  <c r="H63" i="5"/>
  <c r="K38" i="1"/>
  <c r="I62" i="5"/>
  <c r="L39" i="1" s="1"/>
  <c r="H52" i="4"/>
  <c r="H38" i="1" s="1"/>
  <c r="I48" i="4"/>
  <c r="I63" i="5" l="1"/>
  <c r="L40" i="1" s="1"/>
  <c r="K40" i="1"/>
  <c r="I53" i="4"/>
  <c r="I39" i="1" s="1"/>
  <c r="H54" i="4"/>
  <c r="H32" i="3"/>
  <c r="E38" i="1" s="1"/>
  <c r="I16" i="3"/>
  <c r="I54" i="4" l="1"/>
  <c r="I40" i="1" s="1"/>
  <c r="H40" i="1"/>
  <c r="H34" i="3"/>
  <c r="I33" i="3"/>
  <c r="F39" i="1" s="1"/>
  <c r="H110" i="2"/>
  <c r="I108" i="2"/>
  <c r="I34" i="3" l="1"/>
  <c r="F40" i="1" s="1"/>
  <c r="E40" i="1"/>
  <c r="H112" i="2"/>
  <c r="B38" i="1"/>
  <c r="B52" i="1" s="1"/>
  <c r="I111" i="2"/>
  <c r="C39" i="1" s="1"/>
  <c r="C53" i="1" l="1"/>
  <c r="I112" i="2"/>
  <c r="C40" i="1" s="1"/>
  <c r="B40" i="1"/>
  <c r="B54" i="1" s="1"/>
  <c r="C54" i="1" s="1"/>
  <c r="E52" i="1" l="1"/>
</calcChain>
</file>

<file path=xl/sharedStrings.xml><?xml version="1.0" encoding="utf-8"?>
<sst xmlns="http://schemas.openxmlformats.org/spreadsheetml/2006/main" count="1402" uniqueCount="722">
  <si>
    <t>ID</t>
  </si>
  <si>
    <t>Sensor or Baseline</t>
  </si>
  <si>
    <t>3.1.1</t>
  </si>
  <si>
    <t>Yes</t>
  </si>
  <si>
    <t>No</t>
  </si>
  <si>
    <t>Partially</t>
  </si>
  <si>
    <t>Does Not Apply</t>
  </si>
  <si>
    <t>Alternative Approach</t>
  </si>
  <si>
    <t>Options</t>
  </si>
  <si>
    <t>Does the company use passwords?</t>
  </si>
  <si>
    <t>Are accounts request authorized before system access is granted?</t>
  </si>
  <si>
    <t>Does the company require users to logon to gain access?</t>
  </si>
  <si>
    <t>Assessment Answer</t>
  </si>
  <si>
    <t>3.1.2</t>
  </si>
  <si>
    <t>3.1.3</t>
  </si>
  <si>
    <t>Control the flow of CUI in accordance with approved authorizations.</t>
  </si>
  <si>
    <t>Do you have architectural solutions to control the flow of system data?</t>
  </si>
  <si>
    <t>ITC Boundary Defenses</t>
  </si>
  <si>
    <t>Do you document information flow control enforcement by using protected processing level(e.g., defensive architecture) as a basis for flow control decisions?</t>
  </si>
  <si>
    <t>3.1.4</t>
  </si>
  <si>
    <t>Separate the duties of individuals to reduce the risk of malevolent activity without collusion.</t>
  </si>
  <si>
    <t>3.1.5</t>
  </si>
  <si>
    <t>Does the company restrict access to privileged functions and security information to authorized employees?</t>
  </si>
  <si>
    <t>Do you use access control lists to limit access to applications and data based on role and/or identity?</t>
  </si>
  <si>
    <t>Do you only grant enough privileges to users to allow them to do their job?</t>
  </si>
  <si>
    <t>3.1.6</t>
  </si>
  <si>
    <t>Use non-privileged accounts or roles when accessing non-security functions.</t>
  </si>
  <si>
    <t>Can this be described or demonstrated?</t>
  </si>
  <si>
    <t>Operation System Access Control Features</t>
  </si>
  <si>
    <t>3.1.7</t>
  </si>
  <si>
    <t>Do you control access using access control lists based on the identity or role of the user?</t>
  </si>
  <si>
    <t>Do you enable auditing on all privileged functions?</t>
  </si>
  <si>
    <t>Policy Status</t>
  </si>
  <si>
    <t>No Policy</t>
  </si>
  <si>
    <t>Informal Policy</t>
  </si>
  <si>
    <t>Partial Written Policy</t>
  </si>
  <si>
    <t>Written Policy</t>
  </si>
  <si>
    <t>Approved Written Policy</t>
  </si>
  <si>
    <t>Automation Status</t>
  </si>
  <si>
    <t>Not Automated</t>
  </si>
  <si>
    <t>Parts of Policy Automated</t>
  </si>
  <si>
    <t>Automated on Some Systems</t>
  </si>
  <si>
    <t>Automated on Most Systems</t>
  </si>
  <si>
    <t>Automated on All Systems</t>
  </si>
  <si>
    <t>3.1 Access Control (AC)</t>
  </si>
  <si>
    <t>3.1 Access Control Policy</t>
  </si>
  <si>
    <t>Plan of Action &amp; Milestone (POAM)</t>
  </si>
  <si>
    <t>Not Applicable</t>
  </si>
  <si>
    <t>Limit system access to authorized user, processes acting on behalf of authorized users, or devices (including other systems).</t>
  </si>
  <si>
    <t>Does the company have an authentication mechanism?</t>
  </si>
  <si>
    <t>Does the company maintain a list of authorized users, defining their identity and role and sync with system, application, and data layers?</t>
  </si>
  <si>
    <t>Limit system access to the types of transactions and functions that authorized users are permitted to execute.</t>
  </si>
  <si>
    <t>Does the system allow for the separation of access control rights and enforcement of those rights?</t>
  </si>
  <si>
    <t>Is there a division of responsibilities and separation of duties of individuals to eliminate conflicts of interest?</t>
  </si>
  <si>
    <t>Employ the principle of least privilege, including for specific security functions and privileged accounts.</t>
  </si>
  <si>
    <t>Do users with multiple accounts (privileged and non-privileged) typically logon with the least privileged account when not performing privileged functions?</t>
  </si>
  <si>
    <t>Prevent non-privileged user from executing privileged functions and audit the execution of such functions.</t>
  </si>
  <si>
    <t>Do you prevent the execution of privileged functions by non-privileged users?</t>
  </si>
  <si>
    <t>If a user accesses data as well as maintain the system is some way, do you  create separate accounts with appropriate access levels to separate functions?</t>
  </si>
  <si>
    <t>3.1.8</t>
  </si>
  <si>
    <t>Is the system configured to limit the number of invalid logon attempts</t>
  </si>
  <si>
    <t>Does the system enforce a limit of a defined number of consecutive invalid access attempts during a defined time?</t>
  </si>
  <si>
    <t>3.1.9</t>
  </si>
  <si>
    <t>Provide privacy and security notices consistent with applicable CUI rules.</t>
  </si>
  <si>
    <t>Does the logon screen display notices upon initial logon?</t>
  </si>
  <si>
    <t>3.1.10</t>
  </si>
  <si>
    <r>
      <rPr>
        <b/>
        <sz val="11"/>
        <color theme="1"/>
        <rFont val="Franklin Gothic Book"/>
        <family val="2"/>
        <scheme val="minor"/>
      </rPr>
      <t>Control</t>
    </r>
    <r>
      <rPr>
        <sz val="11"/>
        <color theme="1"/>
        <rFont val="Franklin Gothic Book"/>
        <family val="2"/>
        <scheme val="minor"/>
      </rPr>
      <t xml:space="preserve"> </t>
    </r>
    <r>
      <rPr>
        <b/>
        <sz val="11"/>
        <color theme="1"/>
        <rFont val="Franklin Gothic Book"/>
        <family val="2"/>
        <scheme val="minor"/>
      </rPr>
      <t>Assessment Started:</t>
    </r>
    <r>
      <rPr>
        <sz val="11"/>
        <color theme="1"/>
        <rFont val="Franklin Gothic Book"/>
        <family val="2"/>
        <scheme val="minor"/>
      </rPr>
      <t xml:space="preserve"> </t>
    </r>
  </si>
  <si>
    <t xml:space="preserve">Control Assessment Completed: </t>
  </si>
  <si>
    <t>Use session lock with pattern-hiding displays to prevent access/viewing of data after period of inactivity.</t>
  </si>
  <si>
    <t>3.1.11</t>
  </si>
  <si>
    <t>Is the system configured to lock sessions after a predetermined period of inactivity?</t>
  </si>
  <si>
    <t>Is a pattern hiding display used when sessions are locked?</t>
  </si>
  <si>
    <t>Can users lock sessions for temporary absence?</t>
  </si>
  <si>
    <t>Terminate (automatically) a user session after a defined condition.</t>
  </si>
  <si>
    <t>Are user sessions terminated automatically based upon company defined conditions? For example 10 minute timeouts?</t>
  </si>
  <si>
    <t>3.1.12</t>
  </si>
  <si>
    <t>Limit unsuccessful logon attempts.</t>
  </si>
  <si>
    <t>Is the system configured to lock the logon mechanism for a predetermined time after a predetermined number of invalid logon attempts?</t>
  </si>
  <si>
    <t>Is the system configured to lock users out after a predetermined number of invalid logon attempts?</t>
  </si>
  <si>
    <t>Does the system display the system use information before granting access?</t>
  </si>
  <si>
    <t>Does the system ensure that any references to monitoring, recording, or auditing are consistent with privacy accommodations?</t>
  </si>
  <si>
    <t>Is the system configured to end a user session after a predetermined period based on duration and/or inactivity of session?</t>
  </si>
  <si>
    <t>Monitor and control remote access sessions.</t>
  </si>
  <si>
    <t>Does the company allow remote access to the control network?</t>
  </si>
  <si>
    <t>Do you control remote access by running only necessary applications?</t>
  </si>
  <si>
    <t>Do you uses firewalling?</t>
  </si>
  <si>
    <t>Do you use end-to-end encryption with appropriate access?</t>
  </si>
  <si>
    <t>ITC VPN Access</t>
  </si>
  <si>
    <t>3.1.13</t>
  </si>
  <si>
    <t>3.1.14</t>
  </si>
  <si>
    <t>Route remote access via managed access control points.</t>
  </si>
  <si>
    <t>Do you allow remote access?</t>
  </si>
  <si>
    <t>Is remote access only allowed by authorized methods?</t>
  </si>
  <si>
    <t>Is remote access only maintained by your IT department?</t>
  </si>
  <si>
    <t>3.1.15</t>
  </si>
  <si>
    <t>Do you run network and system monitoring application to monitor remote system address and log accordingly?</t>
  </si>
  <si>
    <t>Are all the methods of remote access to the system authorized, monitored ,and managed.</t>
  </si>
  <si>
    <t>Employ cryptographic mechanisms to protect the confidentiality or remote access sessions.</t>
  </si>
  <si>
    <t>Do applications used to remotely access the system use approved encryption methods?</t>
  </si>
  <si>
    <t>Is cryptography used to protect the confidentiality and integrity or remote access sessions?</t>
  </si>
  <si>
    <t>Authorize remote execution of privileged commands and remote access to security-relevant information.</t>
  </si>
  <si>
    <t>Is remote access for privileged commands and security-relevant information authorized only for compelling operation needs and is the rational for such access documented.</t>
  </si>
  <si>
    <t>3.1.16</t>
  </si>
  <si>
    <t>Authorize wireless access prior to allowing such connections.</t>
  </si>
  <si>
    <t>ITC Managed Wireless Access</t>
  </si>
  <si>
    <t>Does the company have wireless devices?</t>
  </si>
  <si>
    <t>Is the use of wireless technologies approved by company management?</t>
  </si>
  <si>
    <t>Is there guidance on the use of wireless technologies?</t>
  </si>
  <si>
    <t>3.1.17</t>
  </si>
  <si>
    <t>Protect wireless access using authentication and encryption.</t>
  </si>
  <si>
    <t>3.1.18</t>
  </si>
  <si>
    <t>Control connection of mobile devices.</t>
  </si>
  <si>
    <t>ITC Managed Wireless Access/Division Exchange Server</t>
  </si>
  <si>
    <t>Has company management established guidelines for the use of mobile devices?</t>
  </si>
  <si>
    <t>Is usage monitored and controlled?</t>
  </si>
  <si>
    <t>3.1.19</t>
  </si>
  <si>
    <t>Encrypt CUI on mobile devices.</t>
  </si>
  <si>
    <t>Are mobile devices encrypted?</t>
  </si>
  <si>
    <t>Does the company encrypt CUI on mobile devices?</t>
  </si>
  <si>
    <t>3.1.20</t>
  </si>
  <si>
    <t>Are only authorized individuals permitted external access?</t>
  </si>
  <si>
    <t>Are guidelines and restrictions place on the use of personally owned or external system access?</t>
  </si>
  <si>
    <t>Do those systems meet the security standard set by the company?</t>
  </si>
  <si>
    <t>3.1.21</t>
  </si>
  <si>
    <t>Limit use of organization portable storage device on external information systems.</t>
  </si>
  <si>
    <t>Are guidelines and restrictions placed on the use of portable storage devices, e.g., thumb drives?</t>
  </si>
  <si>
    <t>Are restrictions imposed on authorized individuals regarding the use of company-controlled removable media on external systems?</t>
  </si>
  <si>
    <t>3.1.22</t>
  </si>
  <si>
    <t>CSPP</t>
  </si>
  <si>
    <t>Do only authorized employees post information on publicly accessible information systems?</t>
  </si>
  <si>
    <t>Total number of AC requirements</t>
  </si>
  <si>
    <t>Control CUI posted or processed on publicly accessible information systems.</t>
  </si>
  <si>
    <t>Are authorized employees trained to ensure threat CUI and non-public information is not posted?</t>
  </si>
  <si>
    <t>Is public information reviewed annually to ensure that CUI and not-public information is not posted?</t>
  </si>
  <si>
    <t>Is access to the wireless network restricted to the established guidelines, monitored, and controlled?</t>
  </si>
  <si>
    <t>Is wireless access to the system authorized, monitored, and managed?</t>
  </si>
  <si>
    <t>Is wireless access restricted to authorized users?</t>
  </si>
  <si>
    <t>Is wireless access encrypted according to industry best practices?</t>
  </si>
  <si>
    <t>Does company management restrict the operation of those devices to the guidelines?</t>
  </si>
  <si>
    <t>Is mobile device connection to the system authorized?</t>
  </si>
  <si>
    <t>Are requirements for mobile device connection to the system enforced?</t>
  </si>
  <si>
    <t>Verify and control/limit connections to and use of external information systems.</t>
  </si>
  <si>
    <t>Are the number of access points to the system limited to allow for better monitoring of inbound and outbound network traffic?</t>
  </si>
  <si>
    <t>3.2.1</t>
  </si>
  <si>
    <t>Ensure that managers, systems administrators, and users of organization information systems are made aware of the security risks associated with their activities and of the applicable policies, standards, and procedures related to the security of organization information systems.</t>
  </si>
  <si>
    <t>Does the training also address awareness of the need for operations security?</t>
  </si>
  <si>
    <t>3.2.2</t>
  </si>
  <si>
    <t>ITC &amp; Division Training in LMS</t>
  </si>
  <si>
    <t>Skillsoft</t>
  </si>
  <si>
    <t>Does the training cover physical, personnel, and technical safeguards and countermeasures?</t>
  </si>
  <si>
    <t>Does the training include indications or potentially suspicious email or web communications?</t>
  </si>
  <si>
    <t>Does security training include hoe to communicate employee and management concerns regarding potential indicators of insider threat?</t>
  </si>
  <si>
    <t>Are practical exercises included in security awareness training that simulate actual cyber-attacks?</t>
  </si>
  <si>
    <t>3.2.3</t>
  </si>
  <si>
    <r>
      <rPr>
        <b/>
        <i/>
        <u/>
        <sz val="14"/>
        <color theme="0"/>
        <rFont val="Franklin Gothic Book"/>
        <family val="2"/>
        <scheme val="minor"/>
      </rPr>
      <t>Access Control</t>
    </r>
    <r>
      <rPr>
        <b/>
        <sz val="14"/>
        <color theme="0"/>
        <rFont val="Franklin Gothic Book"/>
        <family val="2"/>
        <scheme val="minor"/>
      </rPr>
      <t xml:space="preserve"> is the process of granting or denying request to: use information, use information processing services, and enter company facilities. Limit system access to authorized users.  Limit processes acting on behalf of authorized users, limit devices, including other system, and the type of transactions and functions that authorized users are permitted to exercise.</t>
    </r>
  </si>
  <si>
    <t>Does the system session lock mechanism place a publicly viewable pattern onto the screen? Hiding what was previously visible on the screen?</t>
  </si>
  <si>
    <t>Does the system route all remote access through a limited number of managed access control points?</t>
  </si>
  <si>
    <t>Create, protect, and retain information system audit records to the extent needed to enable the monitoring, analysis, investigation, and reporting of unlawful, unauthorized, or inappropriate information system activity.</t>
  </si>
  <si>
    <t>Does the company correlate network activity to individual user information?</t>
  </si>
  <si>
    <t>Does the system protect against an individual denying having performed and action (non-repudiation)?</t>
  </si>
  <si>
    <t>Review and update audited events.</t>
  </si>
  <si>
    <t>3.3.1</t>
  </si>
  <si>
    <t>3.3.2</t>
  </si>
  <si>
    <t>3.3.3</t>
  </si>
  <si>
    <t>3.3.4</t>
  </si>
  <si>
    <t>Alert in the event of an audit process failure.</t>
  </si>
  <si>
    <t>3.3.5</t>
  </si>
  <si>
    <t>Will the system alert employees with security responsibilities in the event of an audit processing failure?</t>
  </si>
  <si>
    <t>Does the system maintain audit records on host servers until log delivery to central repositories can be re-established?</t>
  </si>
  <si>
    <t>Is there real-time alert when any defined event occurs?</t>
  </si>
  <si>
    <t>3.3.6</t>
  </si>
  <si>
    <t>Provide audit reduction and report generation to support on-demand analysis and reporting.</t>
  </si>
  <si>
    <t>Does the system provide an audit reduction and report generation capability?</t>
  </si>
  <si>
    <t>3.3.7</t>
  </si>
  <si>
    <t>Does the system use internal system clocks to generate time stamps for audit records?</t>
  </si>
  <si>
    <t>Does the system synchronize internal system clocks.</t>
  </si>
  <si>
    <t>3.3.8</t>
  </si>
  <si>
    <t>Protect audit information and audit tools, from unauthorized access, modification, and deletion.</t>
  </si>
  <si>
    <t>3.3.9</t>
  </si>
  <si>
    <t>This work is licensed under a Creative Commons Attribution-ShareAlike 4.0 International License.</t>
  </si>
  <si>
    <r>
      <rPr>
        <b/>
        <i/>
        <u/>
        <sz val="14"/>
        <color theme="0"/>
        <rFont val="Franklin Gothic Book"/>
        <family val="2"/>
        <scheme val="minor"/>
      </rPr>
      <t>Audit and Accountability</t>
    </r>
    <r>
      <rPr>
        <b/>
        <sz val="14"/>
        <color theme="0"/>
        <rFont val="Franklin Gothic Book"/>
        <family val="2"/>
        <scheme val="minor"/>
      </rPr>
      <t xml:space="preserve"> is the process of is the ability to create, protect, and retain system audit records to the extent needed to enable the monitoring, analysis, investigation, and reporting or unlawful, unauthorized, or inappropriate system activity and ensure that the actions or users can be uniquely traced to those users so they can be held accountable. This requirement includes: audit events, time stamps, nonrepudiation, protection of audit information, audit record retention, and session audit.</t>
    </r>
  </si>
  <si>
    <t>Does the system provide alert functions?</t>
  </si>
  <si>
    <t>Does the company perform audit analysis and review?</t>
  </si>
  <si>
    <t>Does the company create, protect, and retain inform ion system audit records for between 30 days and 1 year(depending on data source and applicable regulations) to enable the monitoring, analysis, investigation, and reporting of unlawful, unauthorized, or inappropriate information system activity?</t>
  </si>
  <si>
    <t>Are mechanisms used to integrate audit review, analysis, and reporting to processes for investigation and response to suspicious activity?</t>
  </si>
  <si>
    <t>Ensure that the actins of individual information system users can be uniquely traced to those users so they can be held accountable for their actions.</t>
  </si>
  <si>
    <t>Can the company uniquely trace and hold accountable users responsible for unauthorized actions?</t>
  </si>
  <si>
    <t>Does the company review and update audited events annually or in the event of substantial system changes or as needed?</t>
  </si>
  <si>
    <t>Do reviews ensure that the information system can audit events, coordinate with other company entities requiring audit-related information, and provide a rationale for why auditable events are deemed adequate to support security investigations?</t>
  </si>
  <si>
    <t>Is the list of defined auditable events reviewed by company management and updated on a regular basis?</t>
  </si>
  <si>
    <t>Does the company use mechanisms across different repositories to integrate audit review, analysis, correlation, and reporting processes?</t>
  </si>
  <si>
    <t>Do the mechanisms support processes for investigation and response to suspicious activities, as well as gain company-wide situational awareness?</t>
  </si>
  <si>
    <t>Are mechanisms used to integrate audit review, analysis and reporting to processes for investigation and response to suspicious activity?</t>
  </si>
  <si>
    <t>Does it support on-demand audit review, analysis, and reporting requirements and after-the-fact security investigations?</t>
  </si>
  <si>
    <t>Does the information system alter the original content or time-ordering of audit records?</t>
  </si>
  <si>
    <t>Is there the capability to process audit records for events of interest based on selectable event criteria, such as user identity, event type, location, times, dates, system resources, IP, or information object accessed?</t>
  </si>
  <si>
    <t>Provide an information system capability that compares and synchronizes internal system clocks with an authoritative source to generate time stamps for audit records.</t>
  </si>
  <si>
    <t>Can the records time stamps be mapped to UTC(Coordinated Universal Time), compare system clocks with authoritative NTP (Network Time Protocol) servers, and synchronizes system clocks when the time difference is greater than 1 second?</t>
  </si>
  <si>
    <t>Does the system protect audit information and audit tools from unauthorized access, modification, and deletion?</t>
  </si>
  <si>
    <t>Limit management of audit functionality to a subset of the privileged users.</t>
  </si>
  <si>
    <t>Is access to management of audit functionality authorized only to a limited subset of privileged users?</t>
  </si>
  <si>
    <t>Are audit records of nonlocal accesses to privileged accounts and the execution or privileged functions protected?</t>
  </si>
  <si>
    <t>Correlate audit review, analysis, and reporting processes for investigation and response to indications of inappropriate, suspicious, or unusual activity.</t>
  </si>
  <si>
    <r>
      <rPr>
        <b/>
        <i/>
        <u/>
        <sz val="14"/>
        <color theme="0"/>
        <rFont val="Franklin Gothic Book"/>
        <family val="2"/>
        <scheme val="minor"/>
      </rPr>
      <t>Awareness and Training</t>
    </r>
    <r>
      <rPr>
        <b/>
        <sz val="14"/>
        <color theme="0"/>
        <rFont val="Franklin Gothic Book"/>
        <family val="2"/>
        <scheme val="minor"/>
      </rPr>
      <t xml:space="preserve"> To enhance security by raising awareness of the need to protect system resources, developing skills and knowledge so system users can perform their jobs more security, and building in-depth knowledge as needed to design, implement, or operate security programs for organizations and systems.</t>
    </r>
  </si>
  <si>
    <t>Do all users, managers, and system administrators receive initial and annual training commensurate with their roles and responsibilities?</t>
  </si>
  <si>
    <t>Is basic security awareness training provided to all system users before authorizing access to the system when required by system changes and at least annually thereafter?</t>
  </si>
  <si>
    <t>Ensure that organization personnel are adequately trained to carry out their assigned information security-related duties and responsibilities.</t>
  </si>
  <si>
    <t>Do employees with security-related duties and responsibilities receive initial and annual training on their operational, managerial, and technical roles and responsibilities?</t>
  </si>
  <si>
    <t>Does the training address required security requirements related to environmental and physical security risks?</t>
  </si>
  <si>
    <t>Is security-related technical training provided before authorizing access to the system or performing assigned duties, when required by system changes and on a periodic basis?</t>
  </si>
  <si>
    <t>Do users, managers, and system administrators receive annual training on potential indicators and possible precursors to insider threat, e.g., long-term job dissatisfaction, attempts to gain unauthorized access to information, unexplained access to financial resources, bullying or sexual harassment of fellow employees, workplace violence, and other serious violations of company policies?</t>
  </si>
  <si>
    <t>Provide security awareness training on recognizing and reporting potential indicators of insider threat.</t>
  </si>
  <si>
    <t>3.2 Awareness and Training</t>
  </si>
  <si>
    <t>3.3 Audit and Accountability</t>
  </si>
  <si>
    <t>3.4 Configuration Management</t>
  </si>
  <si>
    <r>
      <rPr>
        <b/>
        <i/>
        <u/>
        <sz val="14"/>
        <color theme="0"/>
        <rFont val="Franklin Gothic Book"/>
        <family val="2"/>
        <scheme val="minor"/>
      </rPr>
      <t>Configuration Management:</t>
    </r>
    <r>
      <rPr>
        <b/>
        <sz val="14"/>
        <color theme="0"/>
        <rFont val="Franklin Gothic Book"/>
        <family val="2"/>
        <scheme val="minor"/>
      </rPr>
      <t xml:space="preserve"> is a collection of activities focused on determining, documenting, establishing and maintaining the integrity of information technology products and systems through the control of processes for initializing, changing, and monitoring the configurations of those products and systems through the system development life cycle.</t>
    </r>
  </si>
  <si>
    <t>3.4.1</t>
  </si>
  <si>
    <t>Establish and maintain baseline configurations and inventories of organization information systems (including hardware, software, firmware, and documentation) throughout the respective system development life cycles.</t>
  </si>
  <si>
    <t>Are baseline configurations updated as needed to accommodate security risks or software changes?</t>
  </si>
  <si>
    <t>Are deviations from baseline configurations documented?</t>
  </si>
  <si>
    <t>Is the system managed using a system development life-cycle methodology that includes security considerations?</t>
  </si>
  <si>
    <t>3.4.2</t>
  </si>
  <si>
    <t>Are security settings included as part of baseline configurations?</t>
  </si>
  <si>
    <t>Do security settings reflect the most restrictive settings appropriate?</t>
  </si>
  <si>
    <t>Are changes or deviations to security settings documented?</t>
  </si>
  <si>
    <t>3.4.3</t>
  </si>
  <si>
    <t>Track, review, approve/disapprove, and audit changes to information systems.</t>
  </si>
  <si>
    <t>Are changes to system authorized by company management and documented?</t>
  </si>
  <si>
    <t>Are configuration-managed changes to the system audited by company personnel?</t>
  </si>
  <si>
    <t>Are changes tracked and documented in an approved IT service management system (ISTM) or equivalent tracking service?</t>
  </si>
  <si>
    <t>3.4.4</t>
  </si>
  <si>
    <t>Analyze the security impact of changes prior to implementation.</t>
  </si>
  <si>
    <t>Are changes that affect system security requirements tested prior to implementation?</t>
  </si>
  <si>
    <t>Are only those changes that continue to meet compliance requirements approved and implemented?</t>
  </si>
  <si>
    <t>Are configuration changes tested, validated, and documented before installing them on the operation system?</t>
  </si>
  <si>
    <t>Has testing been ensured to not interfere with system operations?</t>
  </si>
  <si>
    <t>3.4.5</t>
  </si>
  <si>
    <t>Define, document, approve, and enforce physical and logical access restrictions associated with changes to the information system.</t>
  </si>
  <si>
    <t>Are only employees who are approved to make physical or logical changes on system allowed to do so?</t>
  </si>
  <si>
    <t>Are authorized personnel approved and documented by the service owner and IT security?</t>
  </si>
  <si>
    <t>Does all change documentation include the name of the authorized employee making the change?</t>
  </si>
  <si>
    <t>3.4.6</t>
  </si>
  <si>
    <t>CM Guide</t>
  </si>
  <si>
    <t>Is the information system configured to exclude any function not needed in the operational environment?</t>
  </si>
  <si>
    <t>Does it deliver one function per system, where practical?</t>
  </si>
  <si>
    <t>3.4.7</t>
  </si>
  <si>
    <t>Are only those ports and protocols necessary to provide the service of the information system configured for that system?</t>
  </si>
  <si>
    <t>3.4.8</t>
  </si>
  <si>
    <t>Apply deny-by-exception (blacklist) policy to prevent the use of unauthorized software or deny-all, permit-by-exception (whitelisting) policy to allow the execution of authorized software.</t>
  </si>
  <si>
    <t>3.4.9</t>
  </si>
  <si>
    <t>Control and monitor user-installed software.</t>
  </si>
  <si>
    <t>Are systems services reviewed to determine what is essential for the function of the system?</t>
  </si>
  <si>
    <t>Is the information system configured to only allow authorized software to run?</t>
  </si>
  <si>
    <t>Is there a defined list of software programs authorized to execute on the system?</t>
  </si>
  <si>
    <t>Is it reviewed at least annually?</t>
  </si>
  <si>
    <t>Is all software in use on the information systems approved?</t>
  </si>
  <si>
    <t>Restrict, disable, and prevent the use of nonessential programs, functions, ports, protocols, and services?</t>
  </si>
  <si>
    <t>Are only applications and services that are needed fro the function of the system configured and enabled?</t>
  </si>
  <si>
    <t>Is the system configured to disallow running unauthorized software?</t>
  </si>
  <si>
    <t>Is the authorization policy a deny-all, permit-by-exception for software allowed to execute on the system?</t>
  </si>
  <si>
    <t>Are automated mechanisms used to prevent program execution in accordance with defined lists(e.g., white listing)?</t>
  </si>
  <si>
    <t>Are user controls in place to prohibit the installation of unauthorized software?</t>
  </si>
  <si>
    <t>Does the company follow good practices which require that user-installed software execute in confined physical or virtual machine environment with limited privileges?</t>
  </si>
  <si>
    <t>Are baseline configurations developed, documented, and maintained for each information system type?</t>
  </si>
  <si>
    <t>Do baseline configurations include software versions and patch level, configuration parameters, network information including topologies, and communications with connected systems?</t>
  </si>
  <si>
    <t>Are baseline configurations developed and approved in conjunction with the Chief Information Security Officer (CISO) or equivalent and the information system owner?</t>
  </si>
  <si>
    <t>Establish and enforce security configuration settings for information technology products employed in organization information systems.</t>
  </si>
  <si>
    <t>Is testing the effectiveness of the changes performed?</t>
  </si>
  <si>
    <t>Employ the principle of least functionality by configuring the information system to provide only essential capabilities.</t>
  </si>
  <si>
    <t>Does the system employ processing components that have minimal functional and data storage(e.g., diskless nodes, thin client technologies)?</t>
  </si>
  <si>
    <t>Total number of questions</t>
  </si>
  <si>
    <t>Remaining</t>
  </si>
  <si>
    <t>Total Yes answers</t>
  </si>
  <si>
    <t>Total number of Requirements</t>
  </si>
  <si>
    <t>Total number of Questions</t>
  </si>
  <si>
    <t>Total Yes Answers</t>
  </si>
  <si>
    <t>3.5 Identification and Authentication</t>
  </si>
  <si>
    <t>3.5.1</t>
  </si>
  <si>
    <t>Identify information system users, processes acting on behalf of users, or devices.</t>
  </si>
  <si>
    <t>3.5.2</t>
  </si>
  <si>
    <t>3.5.3</t>
  </si>
  <si>
    <t>3.5.4</t>
  </si>
  <si>
    <t>3.5.5</t>
  </si>
  <si>
    <t>3.5.6</t>
  </si>
  <si>
    <t>3.5.7</t>
  </si>
  <si>
    <t>3.5.8</t>
  </si>
  <si>
    <t>3.5.9</t>
  </si>
  <si>
    <t>3.5.10</t>
  </si>
  <si>
    <t>3.5.11</t>
  </si>
  <si>
    <t>Total number of requirements</t>
  </si>
  <si>
    <t>3.1 Configuration Management (CM)</t>
  </si>
  <si>
    <t>3.1 Identification and Authentication (IA)</t>
  </si>
  <si>
    <t>3.1 Awareness and Training (AT)</t>
  </si>
  <si>
    <t>Are company and service accounts managed centrally and deleted automatically when the individual leaves the company?</t>
  </si>
  <si>
    <t>Are the accounts is use assigned and managed by the company's central identity management system?</t>
  </si>
  <si>
    <t>Are accounts provisioned as part of the established account creation process?</t>
  </si>
  <si>
    <t>Are initial passwords randomly generated strings provided via a password reset mechanism to each employee?</t>
  </si>
  <si>
    <t>Is the password reset upon first use?</t>
  </si>
  <si>
    <t>Is multifactor authentication used for local access to privileged accounts?</t>
  </si>
  <si>
    <t>Is multifactor authentication used for network access to privileged accounts?</t>
  </si>
  <si>
    <t>Doe the system uniquely identify and authenticate users?</t>
  </si>
  <si>
    <t>Is multifactor authentication used for network access to non-privileged accounts?</t>
  </si>
  <si>
    <t>Are only anti-replay authentication mechanisms used?</t>
  </si>
  <si>
    <t>Are defined replay-resistant authentication mechanisms used for network access to privileged accounts?</t>
  </si>
  <si>
    <t>Prevent reuse of identifiers for a defined period.</t>
  </si>
  <si>
    <t>Are the accounts in use assigned and managed by the company's central identity management system?</t>
  </si>
  <si>
    <t>Are accounts provisioned as part of the established accounts creation process?</t>
  </si>
  <si>
    <t>Are accounts uniquely assigned to employees, contractors, and subcontractors?</t>
  </si>
  <si>
    <t>Are account identifiers reused?</t>
  </si>
  <si>
    <t>Are user account names different than email user accounts?</t>
  </si>
  <si>
    <t>Disable identifiers after a defined period of inactivity.</t>
  </si>
  <si>
    <t>Are user accounts or identifiers monitored for inactivity?</t>
  </si>
  <si>
    <t>Are user or device identifiers disabled after a period of time?</t>
  </si>
  <si>
    <t>Enforce a minimum password complexity and change of characters when new passwords are created.</t>
  </si>
  <si>
    <t>Can passwords be re-used after a certain number of days or a defined number of password changes?</t>
  </si>
  <si>
    <t>Is password reuse prohibited for a defined number of generations?</t>
  </si>
  <si>
    <t>Do new employees receive an account and instructions for creating a password during the hiring process?</t>
  </si>
  <si>
    <t>Are temporary password activation links sent to validated employees should they require a password  reset or change?</t>
  </si>
  <si>
    <t>Are temporary passwords only good to allow for a password reset?</t>
  </si>
  <si>
    <t>Store and transmit only encrypted representation of passwords.</t>
  </si>
  <si>
    <t>Are passwords prevented from being stored in reversible encryption form in ay company systems?</t>
  </si>
  <si>
    <t>Are passwords encrypted in storage and in transmission?</t>
  </si>
  <si>
    <t>Obscure feedback of authentication information.</t>
  </si>
  <si>
    <t>Do the authentication mechanisms obscure feedback of authentication information during the authentication process?</t>
  </si>
  <si>
    <t>Total Does Not Apply</t>
  </si>
  <si>
    <t>Total Alternative Approach</t>
  </si>
  <si>
    <t>3.6 Incident Response Policy</t>
  </si>
  <si>
    <t>Establish an operational incident-handling capability for organizational information systems that includes adequate preparation, detection, analysis, containment, recovery, and user response activities.</t>
  </si>
  <si>
    <t>3.6.1</t>
  </si>
  <si>
    <t>3.6 Incident Response (IR)</t>
  </si>
  <si>
    <t>3.6.2</t>
  </si>
  <si>
    <t>Is cybersecurity incident information promptly reported to company management and authorities?</t>
  </si>
  <si>
    <t>Are employees required to report suspected security incidents to company's incident response authority within a defined time-period?</t>
  </si>
  <si>
    <t>3.7 Maintenance Policy</t>
  </si>
  <si>
    <r>
      <rPr>
        <b/>
        <i/>
        <u/>
        <sz val="14"/>
        <color theme="0"/>
        <rFont val="Franklin Gothic Book"/>
        <family val="2"/>
        <scheme val="minor"/>
      </rPr>
      <t>Maintenance</t>
    </r>
    <r>
      <rPr>
        <b/>
        <sz val="14"/>
        <color theme="0"/>
        <rFont val="Franklin Gothic Book"/>
        <family val="2"/>
        <scheme val="minor"/>
      </rPr>
      <t xml:space="preserve"> is the process of granting or denying request to: use information, use information processing services, and enter company facilities. Limit system access to authorized users.  Limit processes acting on behalf of authorized users, limit devices, including other system, and the type of transactions and functions that authorized users are permitted to exercise.</t>
    </r>
  </si>
  <si>
    <t>3.7.1</t>
  </si>
  <si>
    <t>Perform maintenance on organization information systems.</t>
  </si>
  <si>
    <t>Provide effective controls on the tools, techniques, mechanisms, and personnel used to conduct information system maintenance.</t>
  </si>
  <si>
    <t>3.7.2</t>
  </si>
  <si>
    <t>3.7.3</t>
  </si>
  <si>
    <t>Is there a company media sanitization policy?</t>
  </si>
  <si>
    <t>3.7.4</t>
  </si>
  <si>
    <t>Check media containing diagnostics and test programs for malicious code before the media are used in the information system.</t>
  </si>
  <si>
    <t>Are media that are provided by authorized maintenance personnel (and not normal systems administrators/owners) for troubleshooting, diagnostics, or other maintenance run through an anti-virus/anti-malware/anti-spyware program prior to use in the company's information system?</t>
  </si>
  <si>
    <t>Are the results of the scans documented in the maintenance logs?</t>
  </si>
  <si>
    <t>3.7.5</t>
  </si>
  <si>
    <t>Does the system require multifactor authentication for remote access?</t>
  </si>
  <si>
    <t>Are all sessions and remote connections terminated when remote maintenance is completed?</t>
  </si>
  <si>
    <t>3.7.6</t>
  </si>
  <si>
    <t>Supervise the maintenance activities of maintenance personnel without required access authorization.</t>
  </si>
  <si>
    <t>Are all activities of maintenance personnel (who do not normally have access to a system) monitored?</t>
  </si>
  <si>
    <t>Has the company defined approved methods for supervision?</t>
  </si>
  <si>
    <t>3.8 Media Proection Policy</t>
  </si>
  <si>
    <r>
      <rPr>
        <b/>
        <i/>
        <u/>
        <sz val="14"/>
        <color theme="0"/>
        <rFont val="Franklin Gothic Book"/>
        <family val="2"/>
        <scheme val="minor"/>
      </rPr>
      <t>Media Protections</t>
    </r>
    <r>
      <rPr>
        <b/>
        <sz val="14"/>
        <color theme="0"/>
        <rFont val="Franklin Gothic Book"/>
        <family val="2"/>
        <scheme val="minor"/>
      </rPr>
      <t xml:space="preserve"> is the process of granting or denying request to: use information, use information processing services, and enter company facilities. Limit system access to authorized users.  Limit processes acting on behalf of authorized users, limit devices, including other system, and the type of transactions and functions that authorized users are permitted to exercise.</t>
    </r>
  </si>
  <si>
    <t>3.8.1</t>
  </si>
  <si>
    <t>Protect (i.e., physically control and securely store) information system media containing CUI, both paper and digital.</t>
  </si>
  <si>
    <t>3.8.2</t>
  </si>
  <si>
    <t>Limit accesss to CUI or information system media to authorized users.</t>
  </si>
  <si>
    <t>3.8.3</t>
  </si>
  <si>
    <t>Sanitize or destroy information system media containing CUI before disposal or release for reuse.</t>
  </si>
  <si>
    <t>Is an audit log of any media removed from these systems?</t>
  </si>
  <si>
    <t>Does the system make use of company-assigned accounts for unique access by individuals?</t>
  </si>
  <si>
    <t>If service accounts are necessary for device or process authentication, are the accounts created by the central identity management team and assigned to a member of the team using the account (separation duties)?</t>
  </si>
  <si>
    <t>Authenticate (or verify) the identities of those users, processes, or devices, as a prerequisite to allowing access to company information systems.</t>
  </si>
  <si>
    <t>Are accounts uniquely assigned to new employees, contractors, or subcontractors upon hire?</t>
  </si>
  <si>
    <t>Do all passwords follow best practice of a least 12 characters, and require a mix of upper and lower case letters, numbers, and special characters?</t>
  </si>
  <si>
    <t>Use multifactor authentication for local and network access to privileged accounts and for network access to non-privileged accounts.</t>
  </si>
  <si>
    <t>Employ replay-resistant authentication mechanisms for network access to privileged and non-privileged accounts.</t>
  </si>
  <si>
    <t>Are defined replay-resistant authentication mechanisms used for network access to non-privileged accounts?</t>
  </si>
  <si>
    <t>Does the company specify a degree of complexity, e.g., are account passwords a minimum of 12 characters and a mix  of upper/lower case, numbers and special characters, including minimum requirements for each type?</t>
  </si>
  <si>
    <t>Prohibit password reuse for a specified number of generations.</t>
  </si>
  <si>
    <t>Can user re-use the same password when changing their password for a least a certain number of changes?</t>
  </si>
  <si>
    <t>Are passwords unique to the organization's systems and not re-used on external information systems?</t>
  </si>
  <si>
    <t>Allow temporary password use for system logons with an immediate change to a permanent password.</t>
  </si>
  <si>
    <t>Do new employees receive notification of their account, and are they required  to reset their initial password?</t>
  </si>
  <si>
    <t>Does the system enforce immediate password changed after logon when a temporary password is issued, e.g., lost or forgotten password?</t>
  </si>
  <si>
    <t>Are passwords stored as one-way hashes constructed from passwords?</t>
  </si>
  <si>
    <t>Does the company follow the best practice of "salting" hashed passwords?</t>
  </si>
  <si>
    <t>Do the authentication mechanisms not return any system specific information such as "wrong password" or "wrong username"?</t>
  </si>
  <si>
    <r>
      <rPr>
        <b/>
        <i/>
        <u/>
        <sz val="14"/>
        <color theme="0"/>
        <rFont val="Franklin Gothic Book"/>
        <family val="2"/>
        <scheme val="minor"/>
      </rPr>
      <t>Incident Response</t>
    </r>
    <r>
      <rPr>
        <b/>
        <sz val="14"/>
        <color theme="0"/>
        <rFont val="Franklin Gothic Book"/>
        <family val="2"/>
        <scheme val="minor"/>
      </rPr>
      <t xml:space="preserve"> establish an operational incident handling capability for system that include adequate preparation, detection, analysis, containment, recovery, lessons learned, and user response activities and track, document, and report incidents to management and authorities.</t>
    </r>
  </si>
  <si>
    <t>Is there a company incident response policy which specifically outlines requirement of handling of incidents involving CUI?</t>
  </si>
  <si>
    <t>Is an incident handling capability implemented for security incidents that include preparation, detection, and analysis, containment, eradication, and recovery?</t>
  </si>
  <si>
    <t>Track, document, and report incidents to appropriate officials and /or authorities both internal and external to the organization</t>
  </si>
  <si>
    <t>Is there a company incident response policy which specifically outlines requirement for tracking and reporting of incidents involving CUI to appropriate officials?</t>
  </si>
  <si>
    <t>Are security incidents related to industrial control system security incidents promptly reported to company management and authorities?</t>
  </si>
  <si>
    <t>Are IT system maintenance tools(e.g., tools used for diagnostics, scanner and patching tools) managed?</t>
  </si>
  <si>
    <t>Is there a list of approved tools and their access and location is controlled?</t>
  </si>
  <si>
    <t>Are all systems, devices, and supporting system for the company maintained per manufacturer recommendations or company defined schedules?</t>
  </si>
  <si>
    <t>Does the company perform maintenance on the information system?</t>
  </si>
  <si>
    <t>Are controls in place that limit the tools, techniques, mechanisms, and employees used to maintain information systems, devices, and supporting systems?</t>
  </si>
  <si>
    <t>Ensure equipment removed for off-site maintenance is sanitized for any CUI.</t>
  </si>
  <si>
    <t>Are media that are removed from the premises for maintenance, repaired, or disposal sanitized per the company's media policy?</t>
  </si>
  <si>
    <t>Require multifactor authentication to establish non-local maintenance sessions via external network connections and terminate such connections when nonlocal maintenance is complete.</t>
  </si>
  <si>
    <t>Does all remote access to a system for maintenance or diagnostics occur via an approved remote solution using multifactor authentication?</t>
  </si>
  <si>
    <t>Are users with privileged access required to use non-privileged accounts when accessing other system functions?</t>
  </si>
  <si>
    <t>Does the system include a description of the authorized uses of the system?</t>
  </si>
  <si>
    <t>Is remote access for privileged actions (such as software installation) only permitted for necessary operational functions?</t>
  </si>
  <si>
    <t>Is the proposed content of publicly accessible information accessible information reviewed prior to posting?</t>
  </si>
  <si>
    <t>Have responsible parties for data in these syserms documented and ensured proper authorization controls for data in media and print?</t>
  </si>
  <si>
    <t>Is the system media securely stored in protected areas?</t>
  </si>
  <si>
    <t>Do only approved individuals have access to media from CUI systems?</t>
  </si>
  <si>
    <t>Are all CUI systems managed under least access rules?</t>
  </si>
  <si>
    <t>Does the company limit CUI media access to authorized users?</t>
  </si>
  <si>
    <t>Is all managed data storage erased, encrypted, or destroyed using mechanisms to ensure that no usable data is retrievable?</t>
  </si>
  <si>
    <t>Are all CUI data on media encrypted or physically locked prior to transport outside of the company's secure locations?</t>
  </si>
  <si>
    <t>3.8.4</t>
  </si>
  <si>
    <t>Mark media with necessary CUI makings and distribution limitations.</t>
  </si>
  <si>
    <t>Are all CUI systems identified with an asset control identifier, for example, does each company laptop have an assest id tag with a unique number?</t>
  </si>
  <si>
    <t>3.8.5</t>
  </si>
  <si>
    <t>Control access to media containing CUI and maintain accountability for media during transport outside of controlled areas?</t>
  </si>
  <si>
    <t>Is accountability for system media maintained during transport outside controlled areas?</t>
  </si>
  <si>
    <t>3.8.6</t>
  </si>
  <si>
    <t>Implement cryptographic mechanisms to protect the confidentiality of CUI stored on digital media during transport unless otherwise protected by alternative physical safeguards.</t>
  </si>
  <si>
    <t>Are cryptographic mechanisms used to protect digital media during transport outside of controlled areas?</t>
  </si>
  <si>
    <t>Does removable media support physical encrytion?</t>
  </si>
  <si>
    <t>Is key vaulting utilized to ensure recoverability?</t>
  </si>
  <si>
    <t>Do cryptographic mechanisms comply with FIPS 140-2?</t>
  </si>
  <si>
    <t>3.8.7</t>
  </si>
  <si>
    <t>Control the use of removable media on information system components.</t>
  </si>
  <si>
    <t>Is the use or writable, removable media restricted on the system?</t>
  </si>
  <si>
    <t>Are removeable media allowed?</t>
  </si>
  <si>
    <t>3.8.8</t>
  </si>
  <si>
    <t>3.8.9</t>
  </si>
  <si>
    <t>Do all protable storage devices have identifiable owners?</t>
  </si>
  <si>
    <t>Have unused removable media that contain support files been removed or disabled?</t>
  </si>
  <si>
    <t>Are only approved portable storage devices under assest management used to store CUI data?</t>
  </si>
  <si>
    <t>Protect the confidentiality of backup CUI at storage locations.</t>
  </si>
  <si>
    <t>Are data backups encrypted on media before removal from a secured facility?</t>
  </si>
  <si>
    <t>Is the confidentiality and integrity of backup information perotected at the storage location?</t>
  </si>
  <si>
    <t>3.9 Personnel Security Policy</t>
  </si>
  <si>
    <t>3.9 Personnel Security (PS)</t>
  </si>
  <si>
    <t>3.9.1</t>
  </si>
  <si>
    <t>Are individuals requiring access screened before access is granted?</t>
  </si>
  <si>
    <t>3.9.2</t>
  </si>
  <si>
    <t>Does the company retrieve all company information system-related property from the terminated or transferred employee with in a certain timeframe</t>
  </si>
  <si>
    <t>Does the company notify the information security office and data owner of the change in authorization within a certain timeframe?</t>
  </si>
  <si>
    <t>Are electronic and physical access permissions reviewed when employees are reassigned or transferred?</t>
  </si>
  <si>
    <t>3.10 Physical Protection Policy</t>
  </si>
  <si>
    <r>
      <rPr>
        <b/>
        <i/>
        <u/>
        <sz val="14"/>
        <color theme="0"/>
        <rFont val="Franklin Gothic Book"/>
        <family val="2"/>
        <scheme val="minor"/>
      </rPr>
      <t>Physical Protection</t>
    </r>
    <r>
      <rPr>
        <b/>
        <sz val="14"/>
        <color theme="0"/>
        <rFont val="Franklin Gothic Book"/>
        <family val="2"/>
        <scheme val="minor"/>
      </rPr>
      <t xml:space="preserve"> is the process of granting or denying request to: use information, use information processing services, and enter company facilities. Limit system access to authorized users.  Limit processes acting on behalf of authorized users, limit devices, including other system, and the type of transactions and functions that authorized users are permitted to exercise.</t>
    </r>
  </si>
  <si>
    <t>3.10.1</t>
  </si>
  <si>
    <t>3.10.2</t>
  </si>
  <si>
    <t>Are output devices such as printers placed in areas where their use does not expose data to unauthorized individuals?</t>
  </si>
  <si>
    <t>Are lists of personnel with authorized access developed and maintained, and are appropriate authorization credentials issued?</t>
  </si>
  <si>
    <t>Protect and monitor the physical facility and support infrastructure for those information systems.</t>
  </si>
  <si>
    <t>Has the facility/building manager reviewed the location and type of physical security in use (including guards, locks, card readers, etc.) and evaluated its suitability for the company's needs?</t>
  </si>
  <si>
    <t>Is physical access monitored to detect and respond to physical security incidents?</t>
  </si>
  <si>
    <t>3.10.3</t>
  </si>
  <si>
    <t>Escort visitors and monitor visitor activity.</t>
  </si>
  <si>
    <t>Are visitors escorted and monitored as required in security policies and procedures?</t>
  </si>
  <si>
    <t>3.10.4</t>
  </si>
  <si>
    <t>Maintain audit logs of physical access.</t>
  </si>
  <si>
    <t>3.10.5</t>
  </si>
  <si>
    <t>Control and managed physical access devices.</t>
  </si>
  <si>
    <t>Does the facility/building manager review the location and type of each physical access device and evaluate its suitability for the company's needs?</t>
  </si>
  <si>
    <t>Are keys, combinations, and other physical access devices secured?</t>
  </si>
  <si>
    <t>3.10.6</t>
  </si>
  <si>
    <t>Do all alternate sites where CUI data is stored or  processed meet the same physical security requirements as the main site?</t>
  </si>
  <si>
    <t>Does the company retain access to company information and information systems formerly controlled by the terminated to transferred employee within a certain timeframe?</t>
  </si>
  <si>
    <r>
      <rPr>
        <b/>
        <i/>
        <u/>
        <sz val="14"/>
        <color theme="0"/>
        <rFont val="Franklin Gothic Book"/>
        <family val="2"/>
        <scheme val="minor"/>
      </rPr>
      <t>Personnel Security</t>
    </r>
    <r>
      <rPr>
        <b/>
        <sz val="14"/>
        <color theme="0"/>
        <rFont val="Franklin Gothic Book"/>
        <family val="2"/>
        <scheme val="minor"/>
      </rPr>
      <t xml:space="preserve"> is to ensure that individuals occupying positions of responsibility within the company(including third-party service providers) are trustworthy and meet established security criteria for those positions, ensure that the company information and systems are protected during and after personnel actions such as termination sand transfers, and employ formal sanctions for personnel failing to comply with company security policies and procedures.</t>
    </r>
  </si>
  <si>
    <t>Screen individuals prior to authorizing access to information systems containing CUI</t>
  </si>
  <si>
    <t>Ensure that CUI and information systems containing CUI are protected during and after personnel actions such as terminations and transfers.</t>
  </si>
  <si>
    <t>Does the company disable information system access prior to employee termination or transfer?</t>
  </si>
  <si>
    <t>Does the company revoke authenticators/credentials associated with the employee upon termination or transfer within a certain timeframe?</t>
  </si>
  <si>
    <t>Does the alternate processing site provide information security measures equivalent to those of the primary site?</t>
  </si>
  <si>
    <t>Limit physical access to company information systems, equipment, and the respective operating environments to authorized individuals.</t>
  </si>
  <si>
    <t>Has the facility /building manager designated building areas as sensitive and designed physical security protections (including guards, locks, cameras, card reader, etc.) to limit physical access to the area to only authorized employees?</t>
  </si>
  <si>
    <t>Are all visitors to sensitive areas always escorted by an authorized employee?</t>
  </si>
  <si>
    <t>Are logs of physical access to sensitive areas maintained per retention policies? (This includes authorized access as well as visitor access.)</t>
  </si>
  <si>
    <t>Are visitor access records retained for a long as required by approved policy?</t>
  </si>
  <si>
    <t>Are physical access devices (such as card readers, proximity readers, and locks) maintained and operated per the manufacturer recommendations?</t>
  </si>
  <si>
    <t>Are these devices updated with any changed access control information necessary to prevent unauthorized access?</t>
  </si>
  <si>
    <t>Enforce safeguarding measures for CUI at alternate work sites (e.g., telework sites).</t>
  </si>
  <si>
    <t>Periodically assess the risk to company operations (including mission, functions, image, or reputation), company assets, and individuals, resulting from the operation of company information systems and the associated processing, storage, or transmission of CUI</t>
  </si>
  <si>
    <t>Have an initial and periodic risk assessment been conducted?</t>
  </si>
  <si>
    <t>Are changes in use or infrastructure documented and assessed?</t>
  </si>
  <si>
    <t>Is the risk assessment viewed as a living document and incorporated into the larger risk management for the system?</t>
  </si>
  <si>
    <t>3.11.2</t>
  </si>
  <si>
    <t>3.11.1</t>
  </si>
  <si>
    <t>Scan for vulnerabilities in the information system and applications perodically and when new vulnerabilities affecting the system are identified.</t>
  </si>
  <si>
    <t>Is vulnerability scanning performed?</t>
  </si>
  <si>
    <t>Are system periodically scanned for common and new vulnerabilities?</t>
  </si>
  <si>
    <t>Are previously undocumented vulnerabilities risk assessed and documented?</t>
  </si>
  <si>
    <t>Are reports regardng the scans made available to system owners and company management in a timely manner?</t>
  </si>
  <si>
    <t>Are vulnerability scans performed on a defined frequency or randomly in accordance with company policy?</t>
  </si>
  <si>
    <t>Is the list of scanned system vulnerabilities updated on a defined frequency or when new vulnerabilities are identified and reported?</t>
  </si>
  <si>
    <t>3.11.3</t>
  </si>
  <si>
    <t>Remediate vulnerabilities in accordance with assessments fo risk.</t>
  </si>
  <si>
    <t>Do system owners and company managers upon recognition of any vulnerability provide an action plan for remediation, acceptance, avoidance, or transference of the vulnerability risk?</t>
  </si>
  <si>
    <t>Does the plan include a resasonable time frame for implementation?</t>
  </si>
  <si>
    <t>Are all high vulnerabilities prioritized?</t>
  </si>
  <si>
    <t>Does the Plan of Action call out remedial security actions to mitigate risk to company operations, assests, employees, and other organizations?</t>
  </si>
  <si>
    <t>3.12 Security Assessment Policy</t>
  </si>
  <si>
    <r>
      <rPr>
        <b/>
        <i/>
        <u/>
        <sz val="14"/>
        <color theme="0"/>
        <rFont val="Franklin Gothic Book"/>
        <family val="2"/>
        <scheme val="minor"/>
      </rPr>
      <t>Security Assessment</t>
    </r>
    <r>
      <rPr>
        <b/>
        <sz val="14"/>
        <color theme="0"/>
        <rFont val="Franklin Gothic Book"/>
        <family val="2"/>
        <scheme val="minor"/>
      </rPr>
      <t xml:space="preserve"> is the process of granting or denying request to: use information, use information processing services, and enter company facilities. Limit system access to authorized users.  Limit processes acting on behalf of authorized users, limit devices, including other system, and the type of transactions and functions that authorized users are permitted to exercise.</t>
    </r>
  </si>
  <si>
    <t>3.10 Physical Protection(PE)</t>
  </si>
  <si>
    <t>3.1 Audit and Accountability (AU)</t>
  </si>
  <si>
    <t>3.7 Maintenance (MA)</t>
  </si>
  <si>
    <t>3.8 Media Protection (MP)</t>
  </si>
  <si>
    <t>3.11 Risk Assessment (RA)</t>
  </si>
  <si>
    <t>3.12 Security Assessment (SA)</t>
  </si>
  <si>
    <t>3.12.2</t>
  </si>
  <si>
    <t>Has a periodic (e.g., annual) security assessment been conducted to ensure that security controls are implemented correctly and meet the seurity requirements?</t>
  </si>
  <si>
    <t>Does the assessment scope include all information systems and networks, including all security requirements and procedures necessary to meet the compliance requirements of the environment?</t>
  </si>
  <si>
    <t>3.12.1</t>
  </si>
  <si>
    <t>Does the assessment include, but is not limited to, vulnerability scanning, penetration testing, security control testing and reviews, onfiguration testing and reviews, log reviews, and talking with company employees?</t>
  </si>
  <si>
    <t>Is the assessment conducted by company employees?</t>
  </si>
  <si>
    <t>Is the assessment conducte by an independents security auditor/consultant?</t>
  </si>
  <si>
    <t>Is a final written assessment report and findings provided to company management after the assessment?</t>
  </si>
  <si>
    <t>Develop and implement plans of actions designed to correct deficiencies and reduce or eliminate vulneragilites in company information systems.</t>
  </si>
  <si>
    <t>Is there an action plan to remediate identified weaknesses or deficiencies?</t>
  </si>
  <si>
    <t>Is the action plan maintaine as remediation is performed?</t>
  </si>
  <si>
    <t>Does the action plan designate remediation dates and milestones for each item?</t>
  </si>
  <si>
    <t>Are deficiencies and weaknesses identified in security requirements assessments added to the action plan within a specified timefram (e.g., 30 days) of the findings being reported?</t>
  </si>
  <si>
    <t>3.12.3</t>
  </si>
  <si>
    <t>Monitor informaion system security controls on an ongoing basis to ensure the continued effectiveness of the controls.</t>
  </si>
  <si>
    <t>Are continuous monitoring tools deployed for front internt facing system (computers with IP addresses that can be reached from the internet) or those used to store or tranmit sensitive data?</t>
  </si>
  <si>
    <t>At a minimum, are these system monitored for privileged access, permission changes, kernel modifications, and binary changes against a control and system baseline?</t>
  </si>
  <si>
    <t>Are continuous monitorin reports and alerts review frequently (e.g., daily)?</t>
  </si>
  <si>
    <t>Are unauthorized changes or unauthorized access reported to company management, andinformation system owner with in a certain timeframe (e.g., 24 hours) of it being discovered?</t>
  </si>
  <si>
    <t>Is there an assessor or assessment team to monitor the security requirement in the system on an ongoing basis?</t>
  </si>
  <si>
    <t>3.12.4</t>
  </si>
  <si>
    <t>Develop, document, and periodically updae system security plans that describe sysem boundaries, system environments of operation, how security requirements are implemented, and the relationships with or connections to other systems.</t>
  </si>
  <si>
    <t>Are system security plans consistent with the organization's enterprise architecture?</t>
  </si>
  <si>
    <t>Does the syste security plan explicitly define the authorization bounday for the system?</t>
  </si>
  <si>
    <t>Does the system security plan describe the operational context of the system in terms of missions and business processes?</t>
  </si>
  <si>
    <t>Does the system security plan describe the operational environment for the system?</t>
  </si>
  <si>
    <t>Does the system security plan describe relationships with or connectins to other systems?</t>
  </si>
  <si>
    <t>Does the system security plan provide an overview of the secuirty and pirvacy requirements for the system?</t>
  </si>
  <si>
    <t>Does the system security plan describe the security requirements in place?</t>
  </si>
  <si>
    <t>Does the system security plan include plans for meeting those requirements not yet in place?</t>
  </si>
  <si>
    <t>Is the sytem security plan reviewed and approved by company management prior to plan implementation?</t>
  </si>
  <si>
    <t>Are copies of the system security plan distributed to relevant company employees?</t>
  </si>
  <si>
    <t>Are changes to the system security plan communicated to relevant company employees?</t>
  </si>
  <si>
    <t>Dies the company periodically review the system security plan with ia cerain timeframe? (e.g., annualy)</t>
  </si>
  <si>
    <t>Does the company update the system security plan to address changes to the system, environment of operation or problems identified during plan implementation or security assessments?</t>
  </si>
  <si>
    <t>Does the company protect the system security plan from unauthorzed desclosure and modification?</t>
  </si>
  <si>
    <t>Does the company plan and coordinate security-related activities affecting the system vefore conducting any such activities?</t>
  </si>
  <si>
    <t>Are security-related activities planned to recuce the impact on other company entities?</t>
  </si>
  <si>
    <t>3.13.1</t>
  </si>
  <si>
    <t>Monitor, control, and protect company communications (i.e., information transmitted or received by organization information systems) at the external boundaries and key internal boundaries of the information systems.</t>
  </si>
  <si>
    <t>Has the company identified network communications boundaries?</t>
  </si>
  <si>
    <t>Employ architectural designs, software development techniques, and systems engineering principles that promote effective information security within company information systems.</t>
  </si>
  <si>
    <t>Are the company's information security policies (including architectural design, software development, and system engineering principles) designed to promote information security?</t>
  </si>
  <si>
    <t>Are the policies adequate to meet the needs of the company?</t>
  </si>
  <si>
    <t>Are system security engineering principles applied in the specification, design, development, and implementation of the system?</t>
  </si>
  <si>
    <t>3.13.2</t>
  </si>
  <si>
    <t>3.13.3</t>
  </si>
  <si>
    <t>Separate user functionality from information system management functionality.</t>
  </si>
  <si>
    <t>Is user functionality separated from system management functionality?</t>
  </si>
  <si>
    <t>3.13.4</t>
  </si>
  <si>
    <t>Prevent unauthorized and unintended information transfer via shared system resources.</t>
  </si>
  <si>
    <t>Are requirements implemented to prevent object reuse and to protect residual information?</t>
  </si>
  <si>
    <t>Does the system prevent unauthorized or unintended information transfer via shared system resources, e.g., register, main memory, secondary storage?</t>
  </si>
  <si>
    <t>3.13.5</t>
  </si>
  <si>
    <t>Does the company implement DMZs?</t>
  </si>
  <si>
    <t>Are they adequate to meet the needs of the company?</t>
  </si>
  <si>
    <t>3.13.6</t>
  </si>
  <si>
    <t>Are all business need exceptions to network communications traffic (inbound/outbound) "deny all" policies documented?</t>
  </si>
  <si>
    <t>3.13.7</t>
  </si>
  <si>
    <t>3.13.8</t>
  </si>
  <si>
    <t>Implement cryptographic mechanisms to prevent unauthorized disclosure of CUI during transmission unless otherwise protected by alternative physical safeguards.</t>
  </si>
  <si>
    <t>Are processes and automated mechanisms used to provide encryption of CUI during transmission?</t>
  </si>
  <si>
    <t>3.13.9</t>
  </si>
  <si>
    <t>Terminate network connections associated with communications sessions at the end of the sessions or after a defined period of inactivity.</t>
  </si>
  <si>
    <t>3.31.10</t>
  </si>
  <si>
    <t>Does the system terminate a network connection at the end of a session or after a defined timeframe of inactivity?</t>
  </si>
  <si>
    <t>3.13.11</t>
  </si>
  <si>
    <t>Employ FIPS-validated cryptography when used to protect the confidentiality of CUI.</t>
  </si>
  <si>
    <t>Is FIPS-validated cryptography used to protect CUI?</t>
  </si>
  <si>
    <t>3.13.12</t>
  </si>
  <si>
    <t>3.13.13</t>
  </si>
  <si>
    <t>Control and monitor the use of mobile code.</t>
  </si>
  <si>
    <t>3.13.14</t>
  </si>
  <si>
    <t>Control and monitor the use of Voice over Internet Protocol (VoIP) technologies.</t>
  </si>
  <si>
    <t>Is the use or VoIP authorized, and monitored</t>
  </si>
  <si>
    <t>3.13.15</t>
  </si>
  <si>
    <t>Does the system provide mechanisms to protect the authenticity of device-to-device communications sessions?</t>
  </si>
  <si>
    <t>3.13.16</t>
  </si>
  <si>
    <t>Protect the confidentiality of CUI at rest.</t>
  </si>
  <si>
    <t>Are there controls used to protect CUI while stored in company information systems?</t>
  </si>
  <si>
    <t>3.14 System and Information Integrity</t>
  </si>
  <si>
    <t>3.14.1</t>
  </si>
  <si>
    <t>Are system flaws identified, reported, and corrected within company-defined time periods?</t>
  </si>
  <si>
    <t>Does the company perform all security-relevant software updates (patching, service packs, hot fixes, and anti-virus signature additions) in response to identified system flaws and vulnerabilities within the timeframe specified in policy or within the system security plan?</t>
  </si>
  <si>
    <t>Is the time between flaw identification and flaw remediation measured and compared with benchmarks.</t>
  </si>
  <si>
    <t>3.14.2</t>
  </si>
  <si>
    <t>3.14.3</t>
  </si>
  <si>
    <t>Monitor information system security alerts and advisories and take appropriate actions in response.</t>
  </si>
  <si>
    <t>Does the company receive security alerts, advisories, and directives from reputable external organizations?</t>
  </si>
  <si>
    <t>Does the company disseminate this information to individuals with need-to-know in the company?</t>
  </si>
  <si>
    <t>Are alerts responded to in a timely manner?</t>
  </si>
  <si>
    <t>3.14.4</t>
  </si>
  <si>
    <t>Does the company update information system protection mechanisms (e.g., anti-virus signatures) within 5 days of new releases?</t>
  </si>
  <si>
    <t>Are these updates completed in accordance with configuration management policy and procedures?</t>
  </si>
  <si>
    <t>3.14.5</t>
  </si>
  <si>
    <t>Does the system disinfect and quarantine infected files?</t>
  </si>
  <si>
    <t>3.14.6</t>
  </si>
  <si>
    <t>Monitor the information system including inbound and outbound communications traffic, to detect attacks and indicators of potential attacks.</t>
  </si>
  <si>
    <t>Will the company strategically deploy monitoring devices within the information system to collect essential information?</t>
  </si>
  <si>
    <t>Is the information gained from these monitoring tools protected from unauthorized access, modification, and deletion?</t>
  </si>
  <si>
    <t>3.14.7</t>
  </si>
  <si>
    <t>Identify unauthorized use of the information system.</t>
  </si>
  <si>
    <t>Does the company monitor the information for potential misuse?</t>
  </si>
  <si>
    <t>Is unauthorized use of the system identified (e.g. log monitoring)?</t>
  </si>
  <si>
    <t>3.13 Systems and Communications Protection</t>
  </si>
  <si>
    <r>
      <rPr>
        <b/>
        <i/>
        <u/>
        <sz val="14"/>
        <color theme="0"/>
        <rFont val="Franklin Gothic Book"/>
        <family val="2"/>
        <scheme val="minor"/>
      </rPr>
      <t>Systems and Communications Protection</t>
    </r>
    <r>
      <rPr>
        <b/>
        <sz val="14"/>
        <color theme="0"/>
        <rFont val="Franklin Gothic Book"/>
        <family val="2"/>
        <scheme val="minor"/>
      </rPr>
      <t xml:space="preserve"> provide safeguards against denial of service, malware, viruses and other malicious code proliferation. Monitor, control,  and protect communications at the external  boundaries and key internal boundaries. Employ architectural designs, software development techniques, and systems engineering principles that promote effective information security within the company.</t>
    </r>
  </si>
  <si>
    <t>3.13 Systems and Communications Protection (SC)</t>
  </si>
  <si>
    <t>Does the system monitor and manage communications at the system boundary and at key internal boundaries within the system?</t>
  </si>
  <si>
    <t>Do policies for manage interfaces such as gateways, routers, firewalls, VPNs, and company DMZs restrict external web traffic to only designated servers exits?</t>
  </si>
  <si>
    <t>Is the system managed using a system development life-cycle methodology that includes security consideration?</t>
  </si>
  <si>
    <t>Are physical or logical controls used to separate user functionality from system management-related functionality (e.g., to ensure that admin [e.g., privileged] options are not available to general users)?</t>
  </si>
  <si>
    <t>Implement subnetworks for publicly accessible system components that are physically or logical separated from internal networks.</t>
  </si>
  <si>
    <t>Deny network communication traffic y default and allow network communications traffic by exception (i.e., den all , permit by exception).</t>
  </si>
  <si>
    <t>Does the system deny network traffic by default and allow network traffic by exception?</t>
  </si>
  <si>
    <t>Prevent remote devices from simultaneously establishing non-remote connections with the information system and communication via some other connection to resources in external networks.</t>
  </si>
  <si>
    <t>Are controls in place to prevent split tunneling in remote devices, and mandate VPN use when necessary for business functions?</t>
  </si>
  <si>
    <t>Does the system prevent remote devices that have established connections (e.g., remote laptops) with the system from communicating outside that communications path with resources on uncontrolled/unauthorized networks?</t>
  </si>
  <si>
    <t>Are cryptographic mechanisms used to prevent unauthorized disclosure of information during transmission unless otherwise protected by alternative physical measures?</t>
  </si>
  <si>
    <t>Are all alternative physical safeguards used to provide confidentially of CUI during transmission documented?</t>
  </si>
  <si>
    <t>Establish and manage cryptographic keys for cryptography employed in the organization systems.</t>
  </si>
  <si>
    <t>Are processes and automated mechanisms used to provide key management within the information system?</t>
  </si>
  <si>
    <t>Do communication cryptographic mechanisms comply with applicable policies, standards, and guidance?</t>
  </si>
  <si>
    <t>Prohibit remote activation or collaborative computing devices and provide indication of devices in use to users present at the device.</t>
  </si>
  <si>
    <t>Have collaborative computing devices (e.g., cameras, microphones, etc.) been configured so they cannot be remotely activated?</t>
  </si>
  <si>
    <t>Are users notified when collaborative computing devices are in use?</t>
  </si>
  <si>
    <t>Are there defined limits of mobile code usage, established usage restrictions, that specifically authorize use of mobile code (e.g., Java, JavaScript, ActiveX, PDF, Flash, Shockwave, Postscript, VBScript, etc.) within the information system?</t>
  </si>
  <si>
    <t>Is the use of mobile code documented, monitored, and managed?(e.g., Java, JavaScript, ActiveX, PDF, Flash, shockwave, Postscript, VBScript, etc.)</t>
  </si>
  <si>
    <t>Is the use of VoIP controlled?</t>
  </si>
  <si>
    <t>Protect the authenticity of communications sessions.</t>
  </si>
  <si>
    <t>Are implemented controls in place to protect session communications (e.g., the controls implemented to validate identities and information transmitted to protect against man-in-middle attacks, session hijacking, and insertion of false information into sessions)?</t>
  </si>
  <si>
    <t>Does the system protect the confidentiality of information at rest?</t>
  </si>
  <si>
    <t>Identify, report, and correct information and information system flaws in a timely manner.</t>
  </si>
  <si>
    <t>When available, do managers and administrators of the system rely on centralized management of the flaw remediation process, to include the use of automated update software, patch management tools, and automated status scanning?</t>
  </si>
  <si>
    <t>Provide protection from malicious code at appropriate locations within organization information systems.</t>
  </si>
  <si>
    <t>Does the company employ malicious code projection mechanisms at system entry and exit points to minimize the presence of malicious code? System entry and exit points may include firewalls, electronic mail servers, web servers, proxy servers, remote-access servers, workstations, notebook computers, and mobile devices.</t>
  </si>
  <si>
    <t>Does the system automatically update malicious code protection mechanisms?</t>
  </si>
  <si>
    <t>Are internal security alerts, advisories, and directives generated?</t>
  </si>
  <si>
    <t>Update malicious code protection mechanisms when new releases are available.</t>
  </si>
  <si>
    <t>Perform parodic scans of the information system and real-time scans of files from external sources as files are downloaded, opened, or executed.</t>
  </si>
  <si>
    <t>Does the company perform scans of the information system for malware? Are scans performed within the timeframe specified in policy or within the system security plan?</t>
  </si>
  <si>
    <t>Does the company perform real-time scans of files from external sources as the files are downloaded, opened, or executed?</t>
  </si>
  <si>
    <t>Does the company monitor the information system to detect attacks and indicators or potential attacks, as well as unauthorized local, network, and remote connections?</t>
  </si>
  <si>
    <t>Does the system monitor inbound and outbound communications for unusual or unauthorized activities or conditions?</t>
  </si>
  <si>
    <t>Does the company monitor the information system to identify unauthorized access and use?</t>
  </si>
  <si>
    <t>3.14 Systems and Information Integrity (SI)</t>
  </si>
  <si>
    <t>System and Information Integrity Identify, report, and correct information and system flaws in a timely manner, provide protection from malicious code at appropriate locations within the company systems, and monitor system security alerts and advisories and respond appropriately.</t>
  </si>
  <si>
    <t>Replace "to insider threat" with "of insider threat"</t>
  </si>
  <si>
    <t>Replace "hoe" with "how"</t>
  </si>
  <si>
    <t>Repace "actins" with "actions"</t>
  </si>
  <si>
    <t>Replace "and action" with "an action"</t>
  </si>
  <si>
    <t>Add "on a defined frequency?"</t>
  </si>
  <si>
    <t>Changes to "the" system</t>
  </si>
  <si>
    <t>Replace "ISTM" with "ITSM"</t>
  </si>
  <si>
    <t>Replace "operation" to "operational"</t>
  </si>
  <si>
    <t>Replace "fro" with "for"</t>
  </si>
  <si>
    <t>Replace "Doe" with "Does"</t>
  </si>
  <si>
    <t>Missing the next requirement in section 3.5.7. "Does the company require a change of characters when new passwords are created?"</t>
  </si>
  <si>
    <t>Misspelled "effective"</t>
  </si>
  <si>
    <t>Missing "d" in "conducted"</t>
  </si>
  <si>
    <t>Missing "c" in "configuration"</t>
  </si>
  <si>
    <t>Misspelled "vulnerabilities"</t>
  </si>
  <si>
    <t>missing "d" in "maintained"</t>
  </si>
  <si>
    <t>missing "e" in "timeframe"</t>
  </si>
  <si>
    <t>misspelled "information"</t>
  </si>
  <si>
    <t>misspelled "internet"</t>
  </si>
  <si>
    <t>missing "s" in "system"</t>
  </si>
  <si>
    <t>misspelled "monitoring" and "review" needs "ed"</t>
  </si>
  <si>
    <t>Space between "and information"</t>
  </si>
  <si>
    <t>misspelled "update"</t>
  </si>
  <si>
    <t>missing "m" in system.</t>
  </si>
  <si>
    <t>misspelled "connections"</t>
  </si>
  <si>
    <t>misspelled "does" and "within"</t>
  </si>
  <si>
    <t>misspelled "disclosure"</t>
  </si>
  <si>
    <t>misspelled "before"</t>
  </si>
  <si>
    <t>misspelled "reduce"</t>
  </si>
  <si>
    <t>Periodically assess the security controls in company informatin systems to detemine if the controls are eddective in their application.</t>
  </si>
  <si>
    <t>logical should be logically</t>
  </si>
  <si>
    <t>den should be deny</t>
  </si>
  <si>
    <t>misspelled "protection"</t>
  </si>
  <si>
    <t>3.1 Access Control</t>
  </si>
  <si>
    <t>3.2 Awareness &amp; Training</t>
  </si>
  <si>
    <t>3.3 Audit &amp; Accountability</t>
  </si>
  <si>
    <t>3.6 Incident Response</t>
  </si>
  <si>
    <t>3.7 Maintenance</t>
  </si>
  <si>
    <t>3.8 Media Protection</t>
  </si>
  <si>
    <t>3.9 Personnel Security</t>
  </si>
  <si>
    <t>3.10 Physical Protection</t>
  </si>
  <si>
    <t>3.11 Risk Assessment</t>
  </si>
  <si>
    <t>3.12 Security Assessment</t>
  </si>
  <si>
    <t>3.14 System &amp; Information Integrity</t>
  </si>
  <si>
    <t>Access Control</t>
  </si>
  <si>
    <t>Awareness &amp; Training</t>
  </si>
  <si>
    <t>Audit &amp; Accountability</t>
  </si>
  <si>
    <t>Configuration Management</t>
  </si>
  <si>
    <t>Incident Response</t>
  </si>
  <si>
    <t>Maintenance</t>
  </si>
  <si>
    <t>Median Protection</t>
  </si>
  <si>
    <t>Personnel Security</t>
  </si>
  <si>
    <t>Physical Protection</t>
  </si>
  <si>
    <t>Risk Assessment</t>
  </si>
  <si>
    <t>Security Assessment</t>
  </si>
  <si>
    <t>3.13 System &amp; Com Protection</t>
  </si>
  <si>
    <t>System &amp; Com Protection</t>
  </si>
  <si>
    <t>System &amp; Information Integrity</t>
  </si>
  <si>
    <t>Totals</t>
  </si>
  <si>
    <t>Percentage</t>
  </si>
  <si>
    <t>Identification &amp; Authentication</t>
  </si>
  <si>
    <t>Completed</t>
  </si>
  <si>
    <t xml:space="preserve">Standard OS/Device Feature, Kiwi Syslog, and LogRythm </t>
  </si>
  <si>
    <t>Does the training provide a basic understanding of the need for information security, applicable policies, standards, and procedures related to the security of the information system, as well as user action to maintain security and respond to suspected security incidents?</t>
  </si>
  <si>
    <t>3.6.3</t>
  </si>
  <si>
    <t>Test the organization incident response capability.</t>
  </si>
  <si>
    <t>Is there a company incident response policy?</t>
  </si>
  <si>
    <t>Does it outline requirements for regular testing and reviews/imporvements ro incident response capabilities?</t>
  </si>
  <si>
    <t>Does the company test its incident response capabilities?</t>
  </si>
  <si>
    <t>Does company management approve maintenance activities?</t>
  </si>
  <si>
    <t>Prohibit the use of portable storage devices when such devices have no identifiable owner.</t>
  </si>
  <si>
    <t>Are data backups encrypted on media before removal from the company's secured facility?</t>
  </si>
  <si>
    <t>Are removeable system media and system output marked?</t>
  </si>
  <si>
    <t>Is system digitala and non-digital media sanitized before disposal or release for reuse?</t>
  </si>
  <si>
    <t>Are documented workflow, data access controls, and media policy enforced to ensure prper access controls?</t>
  </si>
  <si>
    <r>
      <rPr>
        <b/>
        <i/>
        <u/>
        <sz val="14"/>
        <color theme="0"/>
        <rFont val="Franklin Gothic Book"/>
        <family val="2"/>
        <scheme val="minor"/>
      </rPr>
      <t>Risk Assessment</t>
    </r>
    <r>
      <rPr>
        <b/>
        <sz val="14"/>
        <color theme="0"/>
        <rFont val="Franklin Gothic Book"/>
        <family val="2"/>
        <scheme val="minor"/>
      </rPr>
      <t xml:space="preserve"> identify and prioritize</t>
    </r>
    <r>
      <rPr>
        <b/>
        <sz val="14"/>
        <color rgb="FFFF0000"/>
        <rFont val="Franklin Gothic Book"/>
        <family val="2"/>
        <scheme val="minor"/>
      </rPr>
      <t xml:space="preserve"> </t>
    </r>
    <r>
      <rPr>
        <b/>
        <sz val="14"/>
        <color theme="0"/>
        <rFont val="Franklin Gothic Book"/>
        <family val="2"/>
        <scheme val="minor"/>
      </rPr>
      <t>risks to company operations, assets, employees, and other organizations that may result from the operation of a system. Risk assessment include: security categorization, risk assessment, vunerability scanning, technical surveillance countermeasures survey, and periodically assessing the risk to operations.</t>
    </r>
  </si>
  <si>
    <t>Does the company have a risk management policy?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</si>
</sst>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1" formatCode="_(* #,##0_);_(* \(#,##0\);_(* &quot;-&quot;_);_(@_)"/>
    <numFmt numFmtId="43" formatCode="_(* #,##0.00_);_(* \(#,##0.00\);_(* &quot;-&quot;??_);_(@_)"/>
  </numFmts>
  <fonts count="17" x14ac:knownFonts="1">
    <font>
      <sz val="11"/>
      <color theme="1"/>
      <name val="Franklin Gothic Book"/>
      <family val="2"/>
      <scheme val="minor"/>
    </font>
    <font>
      <sz val="11"/>
      <color theme="1"/>
      <name val="Franklin Gothic Book"/>
      <family val="2"/>
      <scheme val="minor"/>
    </font>
    <font>
      <b/>
      <sz val="20"/>
      <color theme="1"/>
      <name val="Franklin Gothic Book"/>
      <family val="2"/>
      <scheme val="minor"/>
    </font>
    <font>
      <b/>
      <sz val="11"/>
      <color theme="1"/>
      <name val="Franklin Gothic Book"/>
      <family val="2"/>
      <scheme val="minor"/>
    </font>
    <font>
      <b/>
      <sz val="11"/>
      <color theme="0"/>
      <name val="Franklin Gothic Book"/>
      <family val="2"/>
      <scheme val="minor"/>
    </font>
    <font>
      <b/>
      <sz val="14"/>
      <color theme="0"/>
      <name val="Franklin Gothic Book"/>
      <family val="2"/>
      <scheme val="minor"/>
    </font>
    <font>
      <b/>
      <sz val="11"/>
      <color theme="0" tint="-4.9989318521683403E-2"/>
      <name val="Franklin Gothic Book"/>
      <family val="2"/>
      <scheme val="minor"/>
    </font>
    <font>
      <sz val="12"/>
      <color theme="1"/>
      <name val="Franklin Gothic Book"/>
      <family val="2"/>
      <scheme val="minor"/>
    </font>
    <font>
      <b/>
      <sz val="12"/>
      <color theme="1"/>
      <name val="Franklin Gothic Book"/>
      <family val="2"/>
      <scheme val="minor"/>
    </font>
    <font>
      <b/>
      <sz val="12"/>
      <color theme="0" tint="-4.9989318521683403E-2"/>
      <name val="Franklin Gothic Book"/>
      <family val="2"/>
      <scheme val="minor"/>
    </font>
    <font>
      <b/>
      <i/>
      <sz val="11"/>
      <color theme="1"/>
      <name val="Franklin Gothic Book"/>
      <family val="2"/>
      <scheme val="minor"/>
    </font>
    <font>
      <b/>
      <i/>
      <u/>
      <sz val="14"/>
      <color theme="0"/>
      <name val="Franklin Gothic Book"/>
      <family val="2"/>
      <scheme val="minor"/>
    </font>
    <font>
      <u/>
      <sz val="11"/>
      <color rgb="FF0070C0"/>
      <name val="Franklin Gothic Book"/>
      <family val="2"/>
      <scheme val="minor"/>
    </font>
    <font>
      <b/>
      <sz val="11"/>
      <color rgb="FFFF0000"/>
      <name val="Franklin Gothic Book"/>
      <family val="2"/>
      <scheme val="minor"/>
    </font>
    <font>
      <b/>
      <sz val="14"/>
      <color rgb="FFFF0000"/>
      <name val="Franklin Gothic Book"/>
      <family val="2"/>
      <scheme val="minor"/>
    </font>
    <font>
      <b/>
      <sz val="8"/>
      <color theme="1"/>
      <name val="Franklin Gothic Book"/>
      <family val="2"/>
      <scheme val="minor"/>
    </font>
    <font>
      <b/>
      <sz val="9"/>
      <color theme="1"/>
      <name val="Franklin Gothic Book"/>
      <family val="2"/>
      <scheme val="minor"/>
    </font>
  </fonts>
  <fills count="8">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theme="0"/>
        <bgColor indexed="64"/>
      </patternFill>
    </fill>
    <fill>
      <patternFill patternType="solid">
        <fgColor rgb="FF007054"/>
        <bgColor indexed="64"/>
      </patternFill>
    </fill>
    <fill>
      <patternFill patternType="darkDown">
        <fgColor rgb="FF067C06"/>
      </patternFill>
    </fill>
    <fill>
      <patternFill patternType="solid">
        <fgColor rgb="FF66FFFF"/>
        <bgColor indexed="64"/>
      </patternFill>
    </fill>
  </fills>
  <borders count="12">
    <border>
      <left/>
      <right/>
      <top/>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bottom/>
      <diagonal/>
    </border>
    <border>
      <left style="thick">
        <color indexed="64"/>
      </left>
      <right style="thick">
        <color indexed="64"/>
      </right>
      <top/>
      <bottom/>
      <diagonal/>
    </border>
    <border>
      <left/>
      <right/>
      <top style="thick">
        <color auto="1"/>
      </top>
      <bottom/>
      <diagonal/>
    </border>
    <border>
      <left/>
      <right style="thick">
        <color indexed="64"/>
      </right>
      <top/>
      <bottom/>
      <diagonal/>
    </border>
  </borders>
  <cellStyleXfs count="3">
    <xf numFmtId="0" fontId="0" fillId="0" borderId="0"/>
    <xf numFmtId="43" fontId="1" fillId="0" borderId="0" applyFont="0" applyFill="0" applyBorder="0" applyAlignment="0" applyProtection="0"/>
    <xf numFmtId="0" fontId="12" fillId="0" borderId="0" applyNumberFormat="0" applyBorder="0" applyAlignment="0" applyProtection="0"/>
  </cellStyleXfs>
  <cellXfs count="161">
    <xf numFmtId="0" fontId="0" fillId="0" borderId="0" xfId="0"/>
    <xf numFmtId="43" fontId="0" fillId="0" borderId="0" xfId="1" applyFont="1"/>
    <xf numFmtId="0" fontId="0" fillId="0" borderId="0" xfId="0" applyAlignment="1">
      <alignment horizontal="center" vertical="center"/>
    </xf>
    <xf numFmtId="0" fontId="0" fillId="0" borderId="0" xfId="0" applyAlignment="1">
      <alignment horizontal="center" vertical="center" wrapText="1"/>
    </xf>
    <xf numFmtId="0" fontId="8" fillId="0" borderId="0" xfId="0" applyFont="1" applyAlignment="1">
      <alignment horizontal="center" vertical="center"/>
    </xf>
    <xf numFmtId="0" fontId="3" fillId="0" borderId="0" xfId="0" applyFont="1" applyAlignment="1">
      <alignment horizontal="center" vertical="center" wrapText="1"/>
    </xf>
    <xf numFmtId="0" fontId="7" fillId="0" borderId="0" xfId="0" applyFont="1" applyAlignment="1">
      <alignment horizontal="center" vertical="center" wrapText="1"/>
    </xf>
    <xf numFmtId="0" fontId="9" fillId="3" borderId="0" xfId="0" applyFont="1" applyFill="1" applyAlignment="1">
      <alignment horizontal="center" vertical="center"/>
    </xf>
    <xf numFmtId="0" fontId="7" fillId="0" borderId="0" xfId="0" applyFont="1"/>
    <xf numFmtId="49" fontId="8" fillId="0" borderId="0" xfId="0" applyNumberFormat="1" applyFont="1" applyAlignment="1">
      <alignment horizontal="center" vertical="center" wrapText="1"/>
    </xf>
    <xf numFmtId="0" fontId="7" fillId="0" borderId="0" xfId="0" applyFont="1" applyAlignment="1">
      <alignment horizontal="center" wrapText="1"/>
    </xf>
    <xf numFmtId="0" fontId="9" fillId="4" borderId="0" xfId="0" applyFont="1"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Alignment="1">
      <alignment vertical="center"/>
    </xf>
    <xf numFmtId="0" fontId="5" fillId="0" borderId="0" xfId="0" applyFont="1" applyFill="1" applyAlignment="1">
      <alignment horizontal="left" vertical="center" wrapText="1"/>
    </xf>
    <xf numFmtId="0" fontId="0" fillId="6" borderId="0" xfId="0" applyFill="1" applyAlignment="1">
      <alignment horizontal="center" vertical="center"/>
    </xf>
    <xf numFmtId="0" fontId="6" fillId="3" borderId="0" xfId="0" applyFont="1" applyFill="1" applyAlignment="1">
      <alignment horizontal="center" vertical="top"/>
    </xf>
    <xf numFmtId="0" fontId="0" fillId="0" borderId="0" xfId="0" applyAlignment="1">
      <alignment horizontal="center"/>
    </xf>
    <xf numFmtId="0" fontId="0" fillId="0" borderId="0" xfId="0" applyAlignment="1">
      <alignment horizontal="center" vertical="center"/>
    </xf>
    <xf numFmtId="0" fontId="3" fillId="0" borderId="0" xfId="0" applyFont="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right" vertical="center"/>
    </xf>
    <xf numFmtId="0" fontId="8" fillId="0" borderId="0" xfId="0" applyFont="1" applyAlignment="1">
      <alignment horizontal="center" vertical="center" wrapText="1"/>
    </xf>
    <xf numFmtId="0" fontId="0" fillId="0" borderId="0" xfId="0" applyFont="1" applyAlignment="1">
      <alignment horizontal="center" vertical="center" wrapText="1"/>
    </xf>
    <xf numFmtId="2" fontId="0" fillId="0" borderId="0" xfId="0" applyNumberFormat="1" applyAlignment="1">
      <alignment horizontal="center" vertical="center"/>
    </xf>
    <xf numFmtId="0" fontId="3" fillId="0" borderId="0" xfId="0" applyFont="1" applyAlignment="1">
      <alignment horizontal="center" vertical="center" wrapText="1" shrinkToFit="1"/>
    </xf>
    <xf numFmtId="0" fontId="0" fillId="0" borderId="0" xfId="0" applyAlignment="1">
      <alignment horizontal="center" vertical="center" wrapText="1"/>
    </xf>
    <xf numFmtId="0" fontId="0" fillId="0" borderId="0" xfId="0"/>
    <xf numFmtId="0" fontId="0" fillId="0" borderId="0" xfId="0" applyAlignment="1">
      <alignment horizontal="center" vertical="center"/>
    </xf>
    <xf numFmtId="0" fontId="0" fillId="0" borderId="0" xfId="0" applyAlignment="1">
      <alignment horizontal="center"/>
    </xf>
    <xf numFmtId="0" fontId="9" fillId="3" borderId="0" xfId="0" applyFont="1" applyFill="1" applyAlignment="1">
      <alignment horizontal="center" vertical="center"/>
    </xf>
    <xf numFmtId="0" fontId="0" fillId="0" borderId="0" xfId="0" applyAlignment="1">
      <alignment horizontal="center"/>
    </xf>
    <xf numFmtId="0" fontId="0" fillId="0" borderId="0" xfId="0" applyAlignment="1">
      <alignment horizontal="center" vertical="center"/>
    </xf>
    <xf numFmtId="0" fontId="9" fillId="3" borderId="0" xfId="0" applyFont="1" applyFill="1" applyAlignment="1">
      <alignment horizontal="center" vertical="center"/>
    </xf>
    <xf numFmtId="0" fontId="0" fillId="0" borderId="0" xfId="0" applyAlignment="1">
      <alignment horizontal="center" vertical="center" wrapText="1"/>
    </xf>
    <xf numFmtId="0" fontId="0" fillId="0" borderId="0" xfId="0"/>
    <xf numFmtId="0" fontId="0" fillId="0" borderId="0" xfId="0" applyAlignment="1">
      <alignment horizontal="center" vertical="center"/>
    </xf>
    <xf numFmtId="0" fontId="0" fillId="0" borderId="0" xfId="0" applyAlignment="1">
      <alignment horizontal="center"/>
    </xf>
    <xf numFmtId="0" fontId="9" fillId="3" borderId="0" xfId="0" applyFont="1" applyFill="1" applyAlignment="1">
      <alignment horizontal="center" vertical="center"/>
    </xf>
    <xf numFmtId="0" fontId="0" fillId="0" borderId="0" xfId="0"/>
    <xf numFmtId="0" fontId="0" fillId="0" borderId="0" xfId="0"/>
    <xf numFmtId="0" fontId="0" fillId="0" borderId="0" xfId="0" applyAlignment="1">
      <alignment horizontal="center" vertical="center" wrapText="1"/>
    </xf>
    <xf numFmtId="0" fontId="12" fillId="0" borderId="0" xfId="2" applyAlignment="1">
      <alignment horizontal="left" vertical="center"/>
    </xf>
    <xf numFmtId="0" fontId="0" fillId="0" borderId="0" xfId="0" applyAlignment="1">
      <alignment horizontal="center"/>
    </xf>
    <xf numFmtId="0" fontId="3" fillId="0" borderId="0" xfId="0" applyFont="1" applyAlignment="1">
      <alignment horizontal="right" vertical="center"/>
    </xf>
    <xf numFmtId="0" fontId="0" fillId="0" borderId="0" xfId="0" applyAlignment="1">
      <alignment horizontal="center" vertical="center"/>
    </xf>
    <xf numFmtId="0" fontId="9" fillId="3" borderId="0" xfId="0" applyFont="1" applyFill="1" applyAlignment="1">
      <alignment horizontal="center" vertical="center"/>
    </xf>
    <xf numFmtId="0" fontId="0" fillId="0" borderId="0" xfId="0" applyAlignment="1">
      <alignment horizontal="center" vertical="center" wrapText="1"/>
    </xf>
    <xf numFmtId="0" fontId="0" fillId="0" borderId="0" xfId="0"/>
    <xf numFmtId="0" fontId="0" fillId="0" borderId="0" xfId="0" applyAlignment="1">
      <alignment wrapText="1"/>
    </xf>
    <xf numFmtId="0" fontId="2" fillId="0" borderId="1" xfId="0" applyNumberFormat="1" applyFont="1" applyFill="1" applyBorder="1" applyAlignment="1">
      <alignment vertical="center" wrapText="1"/>
    </xf>
    <xf numFmtId="0" fontId="2" fillId="0" borderId="2" xfId="0" applyNumberFormat="1" applyFont="1" applyFill="1" applyBorder="1" applyAlignment="1">
      <alignment vertical="center" wrapText="1"/>
    </xf>
    <xf numFmtId="0" fontId="2" fillId="0" borderId="3" xfId="0" applyNumberFormat="1" applyFont="1" applyFill="1" applyBorder="1" applyAlignment="1">
      <alignment vertical="center" wrapText="1"/>
    </xf>
    <xf numFmtId="0" fontId="2" fillId="0" borderId="1" xfId="0" applyNumberFormat="1" applyFont="1" applyFill="1" applyBorder="1" applyAlignment="1">
      <alignment vertical="center"/>
    </xf>
    <xf numFmtId="0" fontId="2" fillId="0" borderId="2" xfId="0" applyNumberFormat="1" applyFont="1" applyFill="1" applyBorder="1" applyAlignment="1">
      <alignment vertical="center"/>
    </xf>
    <xf numFmtId="0" fontId="2" fillId="0" borderId="3" xfId="0" applyNumberFormat="1" applyFont="1" applyFill="1" applyBorder="1" applyAlignment="1">
      <alignment vertical="center"/>
    </xf>
    <xf numFmtId="0" fontId="3" fillId="0" borderId="0" xfId="0" applyFont="1" applyAlignment="1">
      <alignment horizontal="right"/>
    </xf>
    <xf numFmtId="0" fontId="3" fillId="0" borderId="0" xfId="0" applyFont="1" applyAlignment="1">
      <alignment horizontal="right" vertical="center" wrapText="1"/>
    </xf>
    <xf numFmtId="9" fontId="0" fillId="0" borderId="0" xfId="0" applyNumberFormat="1"/>
    <xf numFmtId="9"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xf numFmtId="0" fontId="3" fillId="0" borderId="0" xfId="0" applyFont="1" applyAlignment="1">
      <alignment horizontal="right" vertical="center"/>
    </xf>
    <xf numFmtId="0" fontId="9" fillId="3"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xf numFmtId="0" fontId="3" fillId="0" borderId="0" xfId="0" applyFont="1" applyAlignment="1">
      <alignment horizontal="right" vertical="center"/>
    </xf>
    <xf numFmtId="0" fontId="9" fillId="3"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xf numFmtId="0" fontId="3" fillId="0" borderId="0" xfId="0" applyFont="1" applyAlignment="1">
      <alignment horizontal="right" vertical="center"/>
    </xf>
    <xf numFmtId="0" fontId="9" fillId="3"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9" fillId="3" borderId="0" xfId="0" applyFont="1" applyFill="1" applyAlignment="1">
      <alignment horizontal="center" vertical="center"/>
    </xf>
    <xf numFmtId="0" fontId="3" fillId="0" borderId="0" xfId="0" applyFont="1" applyAlignment="1">
      <alignment horizontal="right" vertical="center"/>
    </xf>
    <xf numFmtId="0" fontId="0" fillId="0" borderId="0" xfId="0" applyAlignment="1">
      <alignment horizontal="center"/>
    </xf>
    <xf numFmtId="0" fontId="0" fillId="0" borderId="0" xfId="0" applyAlignment="1">
      <alignment horizontal="center" vertical="center" wrapText="1"/>
    </xf>
    <xf numFmtId="0" fontId="0" fillId="0" borderId="0" xfId="0"/>
    <xf numFmtId="0" fontId="3" fillId="0" borderId="0" xfId="0" applyFont="1" applyAlignment="1">
      <alignment horizontal="center" vertical="center"/>
    </xf>
    <xf numFmtId="0" fontId="0" fillId="0" borderId="0" xfId="0" applyAlignment="1">
      <alignment horizontal="left" vertical="center"/>
    </xf>
    <xf numFmtId="0" fontId="0" fillId="0" borderId="0" xfId="0"/>
    <xf numFmtId="0" fontId="0" fillId="0" borderId="0" xfId="0" applyAlignment="1">
      <alignment horizontal="center" vertical="center"/>
    </xf>
    <xf numFmtId="0" fontId="0" fillId="0" borderId="0" xfId="0"/>
    <xf numFmtId="0" fontId="0" fillId="0" borderId="0" xfId="0" applyAlignment="1"/>
    <xf numFmtId="0" fontId="0" fillId="0" borderId="0" xfId="0" applyAlignment="1">
      <alignment horizontal="center" vertical="center" wrapText="1"/>
    </xf>
    <xf numFmtId="1" fontId="0" fillId="0" borderId="0" xfId="0" applyNumberFormat="1"/>
    <xf numFmtId="1" fontId="0" fillId="0" borderId="0" xfId="1" applyNumberFormat="1" applyFont="1"/>
    <xf numFmtId="37" fontId="0" fillId="0" borderId="0" xfId="1" applyNumberFormat="1" applyFont="1"/>
    <xf numFmtId="41" fontId="0" fillId="0" borderId="0" xfId="1" applyNumberFormat="1" applyFont="1"/>
    <xf numFmtId="41" fontId="0" fillId="0" borderId="0" xfId="0" applyNumberFormat="1"/>
    <xf numFmtId="43" fontId="3" fillId="0" borderId="0" xfId="1" applyFont="1" applyAlignment="1">
      <alignment vertical="center" wrapText="1"/>
    </xf>
    <xf numFmtId="9" fontId="0" fillId="0" borderId="0" xfId="1" applyNumberFormat="1" applyFont="1"/>
    <xf numFmtId="43" fontId="16" fillId="0" borderId="0" xfId="1" applyFont="1" applyAlignment="1">
      <alignment vertical="center" wrapText="1"/>
    </xf>
    <xf numFmtId="0" fontId="0" fillId="7" borderId="0" xfId="0" applyFill="1"/>
    <xf numFmtId="0" fontId="0" fillId="7" borderId="0" xfId="0" applyFill="1" applyAlignment="1">
      <alignment wrapText="1"/>
    </xf>
    <xf numFmtId="0" fontId="3" fillId="0" borderId="0" xfId="0" applyFont="1" applyAlignment="1">
      <alignment horizontal="center" vertical="center" wrapText="1"/>
    </xf>
    <xf numFmtId="0" fontId="0" fillId="0" borderId="0" xfId="0" applyAlignment="1">
      <alignment horizontal="center" vertical="center"/>
    </xf>
    <xf numFmtId="0" fontId="0" fillId="0" borderId="0" xfId="0"/>
    <xf numFmtId="0" fontId="3" fillId="0" borderId="0" xfId="0" applyFont="1" applyAlignment="1">
      <alignment horizontal="center" vertical="center"/>
    </xf>
    <xf numFmtId="0" fontId="0" fillId="7" borderId="0" xfId="0" applyFill="1" applyAlignment="1">
      <alignment horizontal="center" vertical="center" wrapText="1"/>
    </xf>
    <xf numFmtId="0" fontId="12" fillId="0" borderId="0" xfId="2" applyAlignment="1">
      <alignment horizontal="left" vertical="center"/>
    </xf>
    <xf numFmtId="0" fontId="0" fillId="7" borderId="11" xfId="0" applyFill="1" applyBorder="1" applyAlignment="1">
      <alignment horizontal="center"/>
    </xf>
    <xf numFmtId="0" fontId="0" fillId="7" borderId="9" xfId="0" applyFill="1" applyBorder="1" applyAlignment="1">
      <alignment horizontal="center"/>
    </xf>
    <xf numFmtId="0" fontId="0" fillId="7" borderId="8" xfId="0" applyFill="1" applyBorder="1" applyAlignment="1">
      <alignment horizontal="center"/>
    </xf>
    <xf numFmtId="43" fontId="8" fillId="0" borderId="4" xfId="1" applyFont="1" applyBorder="1" applyAlignment="1">
      <alignment horizontal="center" vertical="center" wrapText="1"/>
    </xf>
    <xf numFmtId="43" fontId="8" fillId="0" borderId="5" xfId="1" applyFont="1" applyBorder="1" applyAlignment="1">
      <alignment horizontal="center" vertical="center" wrapText="1"/>
    </xf>
    <xf numFmtId="43" fontId="8" fillId="0" borderId="6" xfId="1" applyFont="1" applyBorder="1" applyAlignment="1">
      <alignment horizontal="center" vertical="center" wrapText="1"/>
    </xf>
    <xf numFmtId="43" fontId="8" fillId="0" borderId="7" xfId="1" applyFont="1" applyBorder="1" applyAlignment="1">
      <alignment horizontal="center" vertical="center" wrapText="1"/>
    </xf>
    <xf numFmtId="0" fontId="8" fillId="0" borderId="4" xfId="0" applyFont="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0" fillId="7" borderId="0" xfId="0" applyFill="1" applyAlignment="1">
      <alignment horizontal="center"/>
    </xf>
    <xf numFmtId="0" fontId="0" fillId="7" borderId="0" xfId="0" applyFill="1" applyBorder="1" applyAlignment="1">
      <alignment horizontal="center" wrapText="1"/>
    </xf>
    <xf numFmtId="0" fontId="0" fillId="7" borderId="9" xfId="0" applyFill="1" applyBorder="1" applyAlignment="1">
      <alignment horizontal="center" wrapText="1"/>
    </xf>
    <xf numFmtId="0" fontId="0" fillId="7" borderId="8" xfId="0" applyFill="1" applyBorder="1" applyAlignment="1">
      <alignment horizontal="center" wrapText="1"/>
    </xf>
    <xf numFmtId="0" fontId="2" fillId="0" borderId="1"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0" fontId="2" fillId="0" borderId="3" xfId="0" applyNumberFormat="1" applyFont="1" applyFill="1" applyBorder="1" applyAlignment="1">
      <alignment horizontal="center" vertical="center"/>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3" fillId="0" borderId="0" xfId="0" applyFont="1" applyAlignment="1">
      <alignment horizontal="center" vertical="center" wrapText="1"/>
    </xf>
    <xf numFmtId="0" fontId="2" fillId="7" borderId="0" xfId="0" applyNumberFormat="1" applyFont="1" applyFill="1" applyBorder="1" applyAlignment="1">
      <alignment horizontal="center" vertical="center"/>
    </xf>
    <xf numFmtId="43" fontId="3" fillId="0" borderId="0" xfId="1" applyFont="1" applyAlignment="1">
      <alignment horizontal="center" vertical="center" wrapText="1"/>
    </xf>
    <xf numFmtId="0" fontId="15" fillId="0" borderId="0" xfId="0" applyFont="1" applyAlignment="1">
      <alignment horizontal="center" vertical="center" wrapText="1"/>
    </xf>
    <xf numFmtId="0" fontId="3" fillId="0" borderId="8" xfId="0" applyFont="1" applyBorder="1" applyAlignment="1">
      <alignment horizontal="center" vertical="center" wrapText="1"/>
    </xf>
    <xf numFmtId="0" fontId="3" fillId="0" borderId="0" xfId="0" applyFont="1" applyBorder="1" applyAlignment="1">
      <alignment horizontal="center" vertical="center" wrapText="1"/>
    </xf>
    <xf numFmtId="0" fontId="0" fillId="0" borderId="10" xfId="0" applyBorder="1" applyAlignment="1"/>
    <xf numFmtId="0" fontId="0" fillId="0" borderId="0" xfId="0" applyAlignment="1"/>
    <xf numFmtId="0" fontId="0" fillId="0" borderId="0" xfId="0" applyAlignment="1">
      <alignment horizontal="center" vertical="center"/>
    </xf>
    <xf numFmtId="0" fontId="9" fillId="3" borderId="0" xfId="0" applyFont="1" applyFill="1" applyAlignment="1">
      <alignment horizontal="center" vertical="center"/>
    </xf>
    <xf numFmtId="0" fontId="3" fillId="0" borderId="0" xfId="0" applyFont="1" applyAlignment="1">
      <alignment horizontal="right" vertical="center"/>
    </xf>
    <xf numFmtId="49" fontId="5" fillId="2" borderId="0" xfId="0" applyNumberFormat="1" applyFont="1" applyFill="1" applyAlignment="1">
      <alignment horizontal="left" vertical="center" wrapText="1"/>
    </xf>
    <xf numFmtId="0" fontId="0" fillId="0" borderId="0" xfId="0" applyAlignment="1">
      <alignment horizontal="right" vertical="center"/>
    </xf>
    <xf numFmtId="0" fontId="0" fillId="0" borderId="10"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0" borderId="0" xfId="0"/>
    <xf numFmtId="0" fontId="12" fillId="0" borderId="0" xfId="2" applyFont="1" applyAlignment="1">
      <alignment horizontal="left" vertical="center"/>
    </xf>
    <xf numFmtId="0" fontId="0" fillId="0" borderId="10" xfId="0" applyBorder="1" applyAlignment="1">
      <alignment horizontal="center"/>
    </xf>
    <xf numFmtId="0" fontId="3" fillId="0" borderId="0" xfId="0" applyFont="1" applyAlignment="1">
      <alignment horizontal="center" vertical="center"/>
    </xf>
    <xf numFmtId="0" fontId="0" fillId="0" borderId="0" xfId="0" applyBorder="1" applyAlignment="1">
      <alignment horizontal="center"/>
    </xf>
    <xf numFmtId="0" fontId="13" fillId="0" borderId="0" xfId="0" applyFont="1" applyAlignment="1">
      <alignment horizontal="center" vertical="center" wrapText="1"/>
    </xf>
    <xf numFmtId="49" fontId="11" fillId="2" borderId="0" xfId="0" applyNumberFormat="1" applyFont="1" applyFill="1" applyAlignment="1">
      <alignment horizontal="left" vertical="center" wrapText="1"/>
    </xf>
  </cellXfs>
  <cellStyles count="3">
    <cellStyle name="Comma" xfId="1" builtinId="3"/>
    <cellStyle name="Hyperlink" xfId="2" builtinId="8" customBuiltin="1"/>
    <cellStyle name="Normal" xfId="0" builtinId="0"/>
  </cellStyles>
  <dxfs count="1756">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Franklin Gothic Book"/>
        <scheme val="minor"/>
      </font>
      <fill>
        <patternFill patternType="solid">
          <fgColor indexed="64"/>
          <bgColor rgb="FF007054"/>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Franklin Gothic Book"/>
        <scheme val="minor"/>
      </font>
      <fill>
        <patternFill patternType="solid">
          <fgColor indexed="64"/>
          <bgColor rgb="FF007054"/>
        </patternFill>
      </fill>
      <alignment horizontal="center" vertical="bottom" textRotation="0" wrapText="0" indent="0" justifyLastLine="0" shrinkToFit="0" readingOrder="0"/>
    </dxf>
    <dxf>
      <alignment horizontal="center" vertical="bottom" textRotation="0" wrapText="0" indent="0" justifyLastLine="0" shrinkToFit="0" readingOrder="0"/>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stop>
          <stop position="1">
            <color rgb="FFF1C40F"/>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ill>
        <patternFill>
          <bgColor rgb="FFFF0000"/>
        </patternFill>
      </fill>
    </dxf>
    <dxf>
      <fill>
        <patternFill>
          <bgColor rgb="FFFFA500"/>
        </patternFill>
      </fill>
    </dxf>
    <dxf>
      <fill>
        <patternFill>
          <bgColor rgb="FFFFFF00"/>
        </patternFill>
      </fill>
    </dxf>
    <dxf>
      <font>
        <color theme="0"/>
      </font>
      <fill>
        <patternFill>
          <bgColor rgb="FF0000FF"/>
        </patternFill>
      </fill>
    </dxf>
    <dxf>
      <font>
        <color theme="0"/>
      </font>
      <fill>
        <patternFill>
          <bgColor rgb="FF008000"/>
        </patternFill>
      </fill>
    </dxf>
    <dxf>
      <font>
        <color theme="1"/>
      </font>
      <fill>
        <patternFill>
          <bgColor rgb="FFC0C0C0"/>
        </patternFill>
      </fill>
    </dxf>
    <dxf>
      <font>
        <color theme="0"/>
      </font>
      <fill>
        <patternFill>
          <bgColor rgb="FF0000FF"/>
        </patternFill>
      </fill>
    </dxf>
    <dxf>
      <font>
        <color theme="1"/>
      </font>
      <fill>
        <patternFill>
          <bgColor rgb="FFFFFF00"/>
        </patternFill>
      </fill>
    </dxf>
    <dxf>
      <font>
        <b/>
        <i val="0"/>
        <color theme="1"/>
      </font>
      <fill>
        <patternFill>
          <bgColor rgb="FFFF8C00"/>
        </patternFill>
      </fill>
    </dxf>
    <dxf>
      <font>
        <color theme="1"/>
      </font>
      <fill>
        <gradientFill type="path" left="0.5" right="0.5" top="0.5" bottom="0.5">
          <stop position="0">
            <color theme="0" tint="-5.0965910824915313E-2"/>
          </stop>
          <stop position="1">
            <color rgb="FFFF0000"/>
          </stop>
        </gradientFill>
      </fill>
    </dxf>
    <dxf>
      <font>
        <b/>
        <i val="0"/>
      </font>
      <fill>
        <patternFill>
          <bgColor rgb="FF008000"/>
        </patternFill>
      </fill>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5.0965910824915313E-2"/>
          </stop>
          <stop position="1">
            <color rgb="FF0080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patternFill>
          <bgColor rgb="FFFFFF00"/>
        </pattern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
      <font>
        <b/>
        <i val="0"/>
      </font>
      <numFmt numFmtId="30" formatCode="@"/>
      <fill>
        <gradientFill type="path" left="0.5" right="0.5" top="0.5" bottom="0.5">
          <stop position="0">
            <color theme="0" tint="-5.0965910824915313E-2"/>
          </stop>
          <stop position="1">
            <color rgb="FF007600"/>
          </stop>
        </gradientFill>
      </fill>
    </dxf>
    <dxf>
      <font>
        <b/>
        <i val="0"/>
      </font>
      <numFmt numFmtId="30" formatCode="@"/>
      <fill>
        <gradientFill type="path" left="0.5" right="0.5" top="0.5" bottom="0.5">
          <stop position="0">
            <color theme="0"/>
          </stop>
          <stop position="1">
            <color rgb="FFFF0000"/>
          </stop>
        </gradientFill>
      </fill>
    </dxf>
    <dxf>
      <font>
        <b/>
        <i val="0"/>
      </font>
      <numFmt numFmtId="30" formatCode="@"/>
      <fill>
        <gradientFill type="path" left="0.5" right="0.5" top="0.5" bottom="0.5">
          <stop position="0">
            <color theme="0"/>
          </stop>
          <stop position="1">
            <color rgb="FFFFFF00"/>
          </stop>
        </gradientFill>
      </fill>
    </dxf>
    <dxf>
      <font>
        <b/>
        <i val="0"/>
      </font>
      <numFmt numFmtId="30" formatCode="@"/>
      <fill>
        <gradientFill type="path" left="0.5" right="0.5" top="0.5" bottom="0.5">
          <stop position="0">
            <color theme="0" tint="-0.25098422193060094"/>
          </stop>
          <stop position="1">
            <color rgb="FF007A00"/>
          </stop>
        </gradientFill>
      </fill>
      <border>
        <left style="thin">
          <color auto="1"/>
        </left>
        <right style="thin">
          <color auto="1"/>
        </right>
        <top style="thin">
          <color auto="1"/>
        </top>
        <bottom style="thin">
          <color auto="1"/>
        </bottom>
      </border>
    </dxf>
    <dxf>
      <font>
        <b/>
        <i/>
      </font>
      <numFmt numFmtId="30" formatCode="@"/>
      <fill>
        <gradientFill type="path" left="0.5" right="0.5" top="0.5" bottom="0.5">
          <stop position="0">
            <color theme="7" tint="0.80001220740379042"/>
          </stop>
          <stop position="1">
            <color theme="0" tint="-0.49803155613879818"/>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008000"/>
      <color rgb="FF66FFFF"/>
      <color rgb="FF00FFFF"/>
      <color rgb="FF00FF00"/>
      <color rgb="FF8585FF"/>
      <color rgb="FF4D4D4D"/>
      <color rgb="FF333333"/>
      <color rgb="FF808080"/>
      <color rgb="FFFD0000"/>
      <color rgb="FFC0C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2" Type="http://schemas.openxmlformats.org/officeDocument/2006/relationships/chartUserShapes" Target="../drawings/drawing4.xml"/><Relationship Id="rId1" Type="http://schemas.openxmlformats.org/officeDocument/2006/relationships/themeOverride" Target="../theme/themeOverride1.xml"/></Relationships>
</file>

<file path=xl/charts/_rels/chart4.xml.rels><?xml version="1.0" encoding="UTF-8" standalone="yes"?>
<Relationships xmlns="http://schemas.openxmlformats.org/package/2006/relationships"><Relationship Id="rId2" Type="http://schemas.openxmlformats.org/officeDocument/2006/relationships/chartUserShapes" Target="../drawings/drawing5.xml"/><Relationship Id="rId1" Type="http://schemas.openxmlformats.org/officeDocument/2006/relationships/themeOverride" Target="../theme/themeOverride2.xml"/></Relationships>
</file>

<file path=xl/charts/_rels/chart5.xml.rels><?xml version="1.0" encoding="UTF-8" standalone="yes"?>
<Relationships xmlns="http://schemas.openxmlformats.org/package/2006/relationships"><Relationship Id="rId2" Type="http://schemas.openxmlformats.org/officeDocument/2006/relationships/chartUserShapes" Target="../drawings/drawing6.xml"/><Relationship Id="rId1" Type="http://schemas.openxmlformats.org/officeDocument/2006/relationships/themeOverride" Target="../theme/themeOverride3.xml"/></Relationships>
</file>

<file path=xl/charts/_rels/chart6.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themeOverride" Target="../theme/themeOverride4.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8.xml"/><Relationship Id="rId1" Type="http://schemas.openxmlformats.org/officeDocument/2006/relationships/themeOverride" Target="../theme/themeOverride5.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9.xml"/><Relationship Id="rId1" Type="http://schemas.openxmlformats.org/officeDocument/2006/relationships/themeOverride" Target="../theme/themeOverride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2" Type="http://schemas.openxmlformats.org/officeDocument/2006/relationships/chartUserShapes" Target="../drawings/drawing11.xml"/><Relationship Id="rId1" Type="http://schemas.openxmlformats.org/officeDocument/2006/relationships/themeOverride" Target="../theme/themeOverride7.xml"/></Relationships>
</file>

<file path=xl/charts/_rels/chart11.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8.xml"/></Relationships>
</file>

<file path=xl/charts/_rels/chart12.xml.rels><?xml version="1.0" encoding="UTF-8" standalone="yes"?>
<Relationships xmlns="http://schemas.openxmlformats.org/package/2006/relationships"><Relationship Id="rId2" Type="http://schemas.openxmlformats.org/officeDocument/2006/relationships/chartUserShapes" Target="../drawings/drawing13.xml"/><Relationship Id="rId1" Type="http://schemas.openxmlformats.org/officeDocument/2006/relationships/themeOverride" Target="../theme/themeOverride9.xml"/></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14.xml"/><Relationship Id="rId1" Type="http://schemas.openxmlformats.org/officeDocument/2006/relationships/themeOverride" Target="../theme/themeOverride10.xml"/></Relationships>
</file>

<file path=xl/charts/_rels/chart14.xml.rels><?xml version="1.0" encoding="UTF-8" standalone="yes"?>
<Relationships xmlns="http://schemas.openxmlformats.org/package/2006/relationships"><Relationship Id="rId2" Type="http://schemas.openxmlformats.org/officeDocument/2006/relationships/chartUserShapes" Target="../drawings/drawing15.xml"/><Relationship Id="rId1" Type="http://schemas.openxmlformats.org/officeDocument/2006/relationships/themeOverride" Target="../theme/themeOverride1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AssessmentDashBoard!$C$39:$C$40</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cap="rnd">
      <a:solidFill>
        <a:schemeClr val="tx1"/>
      </a:solidFill>
    </a:ln>
    <a:effectLst>
      <a:glow>
        <a:schemeClr val="accent1"/>
      </a:glow>
    </a:effectLst>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'Awareness&amp;Training - 3.2'!$I$33:$I$34</c:f>
              <c:numCache>
                <c:formatCode>0%</c:formatCode>
                <c:ptCount val="2"/>
                <c:pt idx="0">
                  <c:v>0.25</c:v>
                </c:pt>
                <c:pt idx="1">
                  <c:v>0.75</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a:ln w="12700"/>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'Audit&amp;Accountability - 3.3'!$I$53:$I$54</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'ConfigurationManagement - 3.4'!$I$62:$I$63</c:f>
              <c:numCache>
                <c:formatCode>0%</c:formatCode>
                <c:ptCount val="2"/>
                <c:pt idx="0">
                  <c:v>0.17142857142857143</c:v>
                </c:pt>
                <c:pt idx="1">
                  <c:v>0.82857142857142863</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'ID&amp;Authentication - 3.5'!$I$68:$I$69</c:f>
              <c:numCache>
                <c:formatCode>0%</c:formatCode>
                <c:ptCount val="2"/>
                <c:pt idx="0">
                  <c:v>2.564102564102564E-2</c:v>
                </c:pt>
                <c:pt idx="1">
                  <c:v>0.97435897435897434</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'IncidentResponse - 3.6'!$I$31:$I$32</c:f>
              <c:numCache>
                <c:formatCode>0%</c:formatCode>
                <c:ptCount val="2"/>
                <c:pt idx="0">
                  <c:v>0.22222222222222221</c:v>
                </c:pt>
                <c:pt idx="1">
                  <c:v>0.77777777777777779</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'Maintenance - 3.7'!$I$39:$I$40</c:f>
              <c:numCache>
                <c:formatCode>0%</c:formatCode>
                <c:ptCount val="2"/>
                <c:pt idx="0">
                  <c:v>6.6666666666666666E-2</c:v>
                </c:pt>
                <c:pt idx="1">
                  <c:v>0.93333333333333335</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'MediaProtection - 3.8'!$I$58:$I$59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'PersonnelSecurity - 3.9'!$I$27:$I$28</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'PhysicalProtection - 3.10'!$I$39:$I$40</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'RiskAssessment 3.11'!$I$35:$I$36</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'SecurityAssessment - 3.12'!$I$53:$I$54</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'Sys&amp;ComProtection - 3.13'!$I$69:$I$70</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'Sys&amp;InformationIntegrity - 3.14'!$I$47:$I$48</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rgbClr val="66FFFF"/>
    </a:solidFill>
  </c:spPr>
  <c:printSettings>
    <c:headerFooter/>
    <c:pageMargins b="0.75" l="0.7" r="0.7" t="0.75" header="0.3" footer="0.3"/>
    <c:pageSetup/>
  </c:printSettings>
  <c:userShapes r:id="rId2"/>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NIST Status</c:v>
          </c:tx>
          <c:invertIfNegative val="0"/>
          <c:dPt>
            <c:idx val="0"/>
            <c:invertIfNegative val="0"/>
            <c:bubble3D val="0"/>
            <c:spPr>
              <a:solidFill>
                <a:srgbClr val="008000"/>
              </a:solidFill>
            </c:spPr>
          </c:dPt>
          <c:dPt>
            <c:idx val="1"/>
            <c:invertIfNegative val="0"/>
            <c:bubble3D val="0"/>
            <c:spPr>
              <a:solidFill>
                <a:srgbClr val="FF0000"/>
              </a:solidFill>
            </c:spPr>
          </c:dPt>
          <c:dLbls>
            <c:dLblPos val="ctr"/>
            <c:showLegendKey val="0"/>
            <c:showVal val="1"/>
            <c:showCatName val="0"/>
            <c:showSerName val="0"/>
            <c:showPercent val="0"/>
            <c:showBubbleSize val="0"/>
            <c:showLeaderLines val="0"/>
          </c:dLbls>
          <c:cat>
            <c:strLit>
              <c:ptCount val="2"/>
              <c:pt idx="0">
                <c:v>Completed</c:v>
              </c:pt>
              <c:pt idx="1">
                <c:v>Remainig</c:v>
              </c:pt>
            </c:strLit>
          </c:cat>
          <c:val>
            <c:numRef>
              <c:f>AssessmentDashBoard!$C$53:$C$54</c:f>
              <c:numCache>
                <c:formatCode>0%</c:formatCode>
                <c:ptCount val="2"/>
                <c:pt idx="0">
                  <c:v>3.591160220994475E-2</c:v>
                </c:pt>
                <c:pt idx="1">
                  <c:v>0.96408839779005528</c:v>
                </c:pt>
              </c:numCache>
            </c:numRef>
          </c:val>
        </c:ser>
        <c:dLbls>
          <c:showLegendKey val="0"/>
          <c:showVal val="0"/>
          <c:showCatName val="0"/>
          <c:showSerName val="0"/>
          <c:showPercent val="0"/>
          <c:showBubbleSize val="0"/>
        </c:dLbls>
        <c:gapWidth val="0"/>
        <c:overlap val="100"/>
        <c:axId val="144398976"/>
        <c:axId val="144397440"/>
      </c:barChart>
      <c:valAx>
        <c:axId val="144397440"/>
        <c:scaling>
          <c:orientation val="minMax"/>
          <c:max val="1"/>
        </c:scaling>
        <c:delete val="0"/>
        <c:axPos val="b"/>
        <c:majorGridlines/>
        <c:numFmt formatCode="0%" sourceLinked="1"/>
        <c:majorTickMark val="out"/>
        <c:minorTickMark val="none"/>
        <c:tickLblPos val="nextTo"/>
        <c:crossAx val="144398976"/>
        <c:crossesAt val="1"/>
        <c:crossBetween val="between"/>
      </c:valAx>
      <c:catAx>
        <c:axId val="144398976"/>
        <c:scaling>
          <c:orientation val="minMax"/>
        </c:scaling>
        <c:delete val="0"/>
        <c:axPos val="l"/>
        <c:majorTickMark val="out"/>
        <c:minorTickMark val="out"/>
        <c:tickLblPos val="nextTo"/>
        <c:crossAx val="144397440"/>
        <c:crosses val="autoZero"/>
        <c:auto val="1"/>
        <c:lblAlgn val="ctr"/>
        <c:lblOffset val="100"/>
        <c:tickLblSkip val="1"/>
        <c:tickMarkSkip val="10"/>
        <c:noMultiLvlLbl val="0"/>
      </c:cat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'AccessControl - 3.1'!$I$111:$I$112</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'Awareness&amp;Training - 3.2'!$I$33:$I$34</c:f>
              <c:numCache>
                <c:formatCode>0%</c:formatCode>
                <c:ptCount val="2"/>
                <c:pt idx="0">
                  <c:v>0.25</c:v>
                </c:pt>
                <c:pt idx="1">
                  <c:v>0.75</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'Audit&amp;Accountability - 3.3'!$I$53:$I$54</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'ConfigurationManagement - 3.4'!$I$62:$I$63</c:f>
              <c:numCache>
                <c:formatCode>0%</c:formatCode>
                <c:ptCount val="2"/>
                <c:pt idx="0">
                  <c:v>0.17142857142857143</c:v>
                </c:pt>
                <c:pt idx="1">
                  <c:v>0.82857142857142863</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'ID&amp;Authentication - 3.5'!$I$68:$I$69</c:f>
              <c:numCache>
                <c:formatCode>0%</c:formatCode>
                <c:ptCount val="2"/>
                <c:pt idx="0">
                  <c:v>2.564102564102564E-2</c:v>
                </c:pt>
                <c:pt idx="1">
                  <c:v>0.97435897435897434</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'IncidentResponse - 3.6'!$I$31:$I$32</c:f>
              <c:numCache>
                <c:formatCode>0%</c:formatCode>
                <c:ptCount val="2"/>
                <c:pt idx="0">
                  <c:v>0.22222222222222221</c:v>
                </c:pt>
                <c:pt idx="1">
                  <c:v>0.77777777777777779</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'Maintenance - 3.7'!$I$39:$I$40</c:f>
              <c:numCache>
                <c:formatCode>0%</c:formatCode>
                <c:ptCount val="2"/>
                <c:pt idx="0">
                  <c:v>6.6666666666666666E-2</c:v>
                </c:pt>
                <c:pt idx="1">
                  <c:v>0.93333333333333335</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'MediaProtection - 3.8'!$I$58:$I$59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'PersonnelSecurity - 3.9'!$I$27:$I$28</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'PhysicalProtection - 3.10'!$I$39:$I$40</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'RiskAssessment 3.11'!$I$35:$I$36</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'SecurityAssessment - 3.12'!$I$53:$I$54</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'Sys&amp;ComProtection - 3.13'!$I$69:$I$70</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8000"/>
              </a:solidFill>
            </c:spPr>
          </c:dPt>
          <c:dPt>
            <c:idx val="1"/>
            <c:bubble3D val="0"/>
            <c:spPr>
              <a:solidFill>
                <a:srgbClr val="FF0000"/>
              </a:solidFill>
            </c:spPr>
          </c:dPt>
          <c:val>
            <c:numRef>
              <c:f>'Sys&amp;InformationIntegrity - 3.14'!$I$47:$I$48</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solidFill>
      <a:schemeClr val="accent1">
        <a:lumMod val="20000"/>
        <a:lumOff val="80000"/>
      </a:schemeClr>
    </a:solidFill>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5.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image" Target="../media/image3.png"/><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image" Target="../media/image5.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image" Target="../media/image5.png"/></Relationships>
</file>

<file path=xl/drawings/_rels/drawing30.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image" Target="../media/image5.png"/></Relationships>
</file>

<file path=xl/drawings/_rels/drawing3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image" Target="../media/image5.png"/></Relationships>
</file>

<file path=xl/drawings/_rels/drawing34.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image" Target="../media/image5.png"/></Relationships>
</file>

<file path=xl/drawings/_rels/drawing3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image" Target="../media/image5.png"/></Relationships>
</file>

<file path=xl/drawings/_rels/drawing3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image" Target="../media/image5.png"/></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image" Target="../media/image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chart" Target="../charts/chart29.xml"/><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2</xdr:col>
      <xdr:colOff>409575</xdr:colOff>
      <xdr:row>6</xdr:row>
      <xdr:rowOff>9525</xdr:rowOff>
    </xdr:from>
    <xdr:to>
      <xdr:col>7</xdr:col>
      <xdr:colOff>238125</xdr:colOff>
      <xdr:row>7</xdr:row>
      <xdr:rowOff>102108</xdr:rowOff>
    </xdr:to>
    <xdr:sp macro="" textlink="">
      <xdr:nvSpPr>
        <xdr:cNvPr id="46" name="TextBox 45"/>
        <xdr:cNvSpPr txBox="1"/>
      </xdr:nvSpPr>
      <xdr:spPr>
        <a:xfrm>
          <a:off x="1695450" y="1676400"/>
          <a:ext cx="3114675" cy="292608"/>
        </a:xfrm>
        <a:prstGeom prst="rect">
          <a:avLst/>
        </a:prstGeom>
        <a:solidFill>
          <a:srgbClr val="66FFFF"/>
        </a:solidFill>
        <a:ln w="9525" cmpd="sng">
          <a:noFill/>
        </a:ln>
        <a:effectLst/>
      </xdr:spPr>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smtClean="0">
              <a:ln>
                <a:noFill/>
              </a:ln>
              <a:solidFill>
                <a:sysClr val="windowText" lastClr="000000"/>
              </a:solidFill>
              <a:effectLst/>
              <a:uLnTx/>
              <a:uFillTx/>
              <a:latin typeface="Franklin Gothic Book"/>
              <a:ea typeface="+mn-ea"/>
              <a:cs typeface="+mn-cs"/>
            </a:rPr>
            <a:t>Completion Status</a:t>
          </a:r>
        </a:p>
      </xdr:txBody>
    </xdr:sp>
    <xdr:clientData/>
  </xdr:twoCellAnchor>
  <xdr:twoCellAnchor>
    <xdr:from>
      <xdr:col>2</xdr:col>
      <xdr:colOff>409575</xdr:colOff>
      <xdr:row>3</xdr:row>
      <xdr:rowOff>171450</xdr:rowOff>
    </xdr:from>
    <xdr:to>
      <xdr:col>7</xdr:col>
      <xdr:colOff>238125</xdr:colOff>
      <xdr:row>5</xdr:row>
      <xdr:rowOff>64008</xdr:rowOff>
    </xdr:to>
    <xdr:sp macro="" textlink="">
      <xdr:nvSpPr>
        <xdr:cNvPr id="35" name="TextBox 34"/>
        <xdr:cNvSpPr txBox="1"/>
      </xdr:nvSpPr>
      <xdr:spPr>
        <a:xfrm>
          <a:off x="1695450" y="1238250"/>
          <a:ext cx="3114675" cy="292608"/>
        </a:xfrm>
        <a:prstGeom prst="rect">
          <a:avLst/>
        </a:prstGeom>
        <a:solidFill>
          <a:srgbClr val="66FFFF"/>
        </a:solidFill>
        <a:ln w="9525" cmpd="sng">
          <a:noFill/>
        </a:ln>
        <a:effectLst/>
      </xdr:spPr>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smtClean="0">
              <a:ln>
                <a:noFill/>
              </a:ln>
              <a:solidFill>
                <a:sysClr val="windowText" lastClr="000000"/>
              </a:solidFill>
              <a:effectLst/>
              <a:uLnTx/>
              <a:uFillTx/>
              <a:latin typeface="Franklin Gothic Book"/>
              <a:ea typeface="+mn-ea"/>
              <a:cs typeface="+mn-cs"/>
            </a:rPr>
            <a:t>Total No Answers</a:t>
          </a:r>
        </a:p>
      </xdr:txBody>
    </xdr:sp>
    <xdr:clientData/>
  </xdr:twoCellAnchor>
  <xdr:twoCellAnchor>
    <xdr:from>
      <xdr:col>2</xdr:col>
      <xdr:colOff>409575</xdr:colOff>
      <xdr:row>2</xdr:row>
      <xdr:rowOff>180975</xdr:rowOff>
    </xdr:from>
    <xdr:to>
      <xdr:col>7</xdr:col>
      <xdr:colOff>238125</xdr:colOff>
      <xdr:row>3</xdr:row>
      <xdr:rowOff>121158</xdr:rowOff>
    </xdr:to>
    <xdr:sp macro="" textlink="">
      <xdr:nvSpPr>
        <xdr:cNvPr id="32" name="TextBox 31"/>
        <xdr:cNvSpPr txBox="1"/>
      </xdr:nvSpPr>
      <xdr:spPr>
        <a:xfrm>
          <a:off x="1695450" y="895350"/>
          <a:ext cx="3114675" cy="292608"/>
        </a:xfrm>
        <a:prstGeom prst="rect">
          <a:avLst/>
        </a:prstGeom>
        <a:solidFill>
          <a:srgbClr val="66FFFF"/>
        </a:solidFill>
        <a:ln w="9525" cmpd="sng">
          <a:noFill/>
        </a:ln>
        <a:effectLst/>
      </xdr:spPr>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smtClean="0">
              <a:ln>
                <a:noFill/>
              </a:ln>
              <a:solidFill>
                <a:sysClr val="windowText" lastClr="000000"/>
              </a:solidFill>
              <a:effectLst/>
              <a:uLnTx/>
              <a:uFillTx/>
              <a:latin typeface="Franklin Gothic Book"/>
              <a:ea typeface="+mn-ea"/>
              <a:cs typeface="+mn-cs"/>
            </a:rPr>
            <a:t>Total Yes Answers</a:t>
          </a:r>
        </a:p>
      </xdr:txBody>
    </xdr:sp>
    <xdr:clientData/>
  </xdr:twoCellAnchor>
  <xdr:twoCellAnchor>
    <xdr:from>
      <xdr:col>2</xdr:col>
      <xdr:colOff>419099</xdr:colOff>
      <xdr:row>1</xdr:row>
      <xdr:rowOff>228599</xdr:rowOff>
    </xdr:from>
    <xdr:to>
      <xdr:col>7</xdr:col>
      <xdr:colOff>247649</xdr:colOff>
      <xdr:row>2</xdr:row>
      <xdr:rowOff>168782</xdr:rowOff>
    </xdr:to>
    <xdr:sp macro="" textlink="">
      <xdr:nvSpPr>
        <xdr:cNvPr id="8" name="TextBox 7"/>
        <xdr:cNvSpPr txBox="1"/>
      </xdr:nvSpPr>
      <xdr:spPr>
        <a:xfrm>
          <a:off x="1704974" y="590549"/>
          <a:ext cx="3114675" cy="292608"/>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000"/>
            <a:t>Total Number of Questions</a:t>
          </a:r>
        </a:p>
      </xdr:txBody>
    </xdr:sp>
    <xdr:clientData/>
  </xdr:twoCellAnchor>
  <xdr:oneCellAnchor>
    <xdr:from>
      <xdr:col>0</xdr:col>
      <xdr:colOff>1</xdr:colOff>
      <xdr:row>0</xdr:row>
      <xdr:rowOff>0</xdr:rowOff>
    </xdr:from>
    <xdr:ext cx="15754350" cy="348942"/>
    <xdr:sp macro="" textlink="">
      <xdr:nvSpPr>
        <xdr:cNvPr id="4" name="TextBox 3"/>
        <xdr:cNvSpPr txBox="1"/>
      </xdr:nvSpPr>
      <xdr:spPr>
        <a:xfrm>
          <a:off x="1" y="0"/>
          <a:ext cx="15754350" cy="348942"/>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Dashboard</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xdr:from>
      <xdr:col>1</xdr:col>
      <xdr:colOff>0</xdr:colOff>
      <xdr:row>8</xdr:row>
      <xdr:rowOff>180974</xdr:rowOff>
    </xdr:from>
    <xdr:to>
      <xdr:col>3</xdr:col>
      <xdr:colOff>0</xdr:colOff>
      <xdr:row>17</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742950</xdr:colOff>
      <xdr:row>8</xdr:row>
      <xdr:rowOff>180975</xdr:rowOff>
    </xdr:from>
    <xdr:to>
      <xdr:col>5</xdr:col>
      <xdr:colOff>1120140</xdr:colOff>
      <xdr:row>17</xdr:row>
      <xdr:rowOff>191262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8</xdr:row>
      <xdr:rowOff>180974</xdr:rowOff>
    </xdr:from>
    <xdr:to>
      <xdr:col>8</xdr:col>
      <xdr:colOff>1158240</xdr:colOff>
      <xdr:row>17</xdr:row>
      <xdr:rowOff>191261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8</xdr:row>
      <xdr:rowOff>180974</xdr:rowOff>
    </xdr:from>
    <xdr:to>
      <xdr:col>11</xdr:col>
      <xdr:colOff>1158240</xdr:colOff>
      <xdr:row>17</xdr:row>
      <xdr:rowOff>191261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9</xdr:row>
      <xdr:rowOff>0</xdr:rowOff>
    </xdr:from>
    <xdr:to>
      <xdr:col>14</xdr:col>
      <xdr:colOff>1158240</xdr:colOff>
      <xdr:row>17</xdr:row>
      <xdr:rowOff>194309</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161925</xdr:colOff>
      <xdr:row>8</xdr:row>
      <xdr:rowOff>161925</xdr:rowOff>
    </xdr:from>
    <xdr:to>
      <xdr:col>17</xdr:col>
      <xdr:colOff>1148715</xdr:colOff>
      <xdr:row>17</xdr:row>
      <xdr:rowOff>191262</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8</xdr:row>
      <xdr:rowOff>161925</xdr:rowOff>
    </xdr:from>
    <xdr:to>
      <xdr:col>20</xdr:col>
      <xdr:colOff>1158240</xdr:colOff>
      <xdr:row>17</xdr:row>
      <xdr:rowOff>191262</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21</xdr:row>
      <xdr:rowOff>180975</xdr:rowOff>
    </xdr:from>
    <xdr:to>
      <xdr:col>3</xdr:col>
      <xdr:colOff>5715</xdr:colOff>
      <xdr:row>30</xdr:row>
      <xdr:rowOff>191262</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21</xdr:row>
      <xdr:rowOff>190500</xdr:rowOff>
    </xdr:from>
    <xdr:to>
      <xdr:col>6</xdr:col>
      <xdr:colOff>0</xdr:colOff>
      <xdr:row>30</xdr:row>
      <xdr:rowOff>200787</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190500</xdr:colOff>
      <xdr:row>21</xdr:row>
      <xdr:rowOff>180975</xdr:rowOff>
    </xdr:from>
    <xdr:to>
      <xdr:col>8</xdr:col>
      <xdr:colOff>1148715</xdr:colOff>
      <xdr:row>30</xdr:row>
      <xdr:rowOff>191262</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200025</xdr:colOff>
      <xdr:row>21</xdr:row>
      <xdr:rowOff>180975</xdr:rowOff>
    </xdr:from>
    <xdr:to>
      <xdr:col>12</xdr:col>
      <xdr:colOff>9525</xdr:colOff>
      <xdr:row>30</xdr:row>
      <xdr:rowOff>191262</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190500</xdr:colOff>
      <xdr:row>21</xdr:row>
      <xdr:rowOff>190500</xdr:rowOff>
    </xdr:from>
    <xdr:to>
      <xdr:col>14</xdr:col>
      <xdr:colOff>1148715</xdr:colOff>
      <xdr:row>30</xdr:row>
      <xdr:rowOff>200787</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22</xdr:row>
      <xdr:rowOff>9525</xdr:rowOff>
    </xdr:from>
    <xdr:to>
      <xdr:col>17</xdr:col>
      <xdr:colOff>1158240</xdr:colOff>
      <xdr:row>30</xdr:row>
      <xdr:rowOff>200025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190500</xdr:colOff>
      <xdr:row>21</xdr:row>
      <xdr:rowOff>190500</xdr:rowOff>
    </xdr:from>
    <xdr:to>
      <xdr:col>20</xdr:col>
      <xdr:colOff>1148715</xdr:colOff>
      <xdr:row>30</xdr:row>
      <xdr:rowOff>200787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161924</xdr:colOff>
      <xdr:row>1</xdr:row>
      <xdr:rowOff>219075</xdr:rowOff>
    </xdr:from>
    <xdr:to>
      <xdr:col>18</xdr:col>
      <xdr:colOff>0</xdr:colOff>
      <xdr:row>8</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171451</xdr:colOff>
      <xdr:row>1</xdr:row>
      <xdr:rowOff>228600</xdr:rowOff>
    </xdr:from>
    <xdr:to>
      <xdr:col>9</xdr:col>
      <xdr:colOff>131065</xdr:colOff>
      <xdr:row>2</xdr:row>
      <xdr:rowOff>168783</xdr:rowOff>
    </xdr:to>
    <xdr:sp macro="" textlink="$B$52">
      <xdr:nvSpPr>
        <xdr:cNvPr id="5" name="TextBox 4"/>
        <xdr:cNvSpPr txBox="1"/>
      </xdr:nvSpPr>
      <xdr:spPr>
        <a:xfrm>
          <a:off x="4743451" y="590550"/>
          <a:ext cx="1883664" cy="292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E7096B-BED7-4FD6-B42E-F20D88C868BA}" type="TxLink">
            <a:rPr lang="en-US" sz="2000" b="0" i="0" u="none" strike="noStrike">
              <a:solidFill>
                <a:srgbClr val="000000"/>
              </a:solidFill>
              <a:latin typeface="Franklin Gothic Book"/>
            </a:rPr>
            <a:pPr algn="ctr"/>
            <a:t> 362 </a:t>
          </a:fld>
          <a:endParaRPr lang="en-US" sz="2000"/>
        </a:p>
      </xdr:txBody>
    </xdr:sp>
    <xdr:clientData/>
  </xdr:twoCellAnchor>
  <xdr:twoCellAnchor>
    <xdr:from>
      <xdr:col>7</xdr:col>
      <xdr:colOff>171450</xdr:colOff>
      <xdr:row>2</xdr:row>
      <xdr:rowOff>209549</xdr:rowOff>
    </xdr:from>
    <xdr:to>
      <xdr:col>9</xdr:col>
      <xdr:colOff>133349</xdr:colOff>
      <xdr:row>3</xdr:row>
      <xdr:rowOff>152399</xdr:rowOff>
    </xdr:to>
    <xdr:sp macro="" textlink="$B$53">
      <xdr:nvSpPr>
        <xdr:cNvPr id="6" name="TextBox 5"/>
        <xdr:cNvSpPr txBox="1"/>
      </xdr:nvSpPr>
      <xdr:spPr>
        <a:xfrm>
          <a:off x="4743450" y="923924"/>
          <a:ext cx="188594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6F8D7D-1BEA-464C-AA30-FFEC86B810EC}" type="TxLink">
            <a:rPr lang="en-US" sz="2000" b="0" i="0" u="none" strike="noStrike">
              <a:solidFill>
                <a:srgbClr val="000000"/>
              </a:solidFill>
              <a:latin typeface="Franklin Gothic Book"/>
            </a:rPr>
            <a:pPr algn="ctr"/>
            <a:t> 13 </a:t>
          </a:fld>
          <a:endParaRPr lang="en-US" sz="2000"/>
        </a:p>
      </xdr:txBody>
    </xdr:sp>
    <xdr:clientData/>
  </xdr:twoCellAnchor>
  <xdr:twoCellAnchor>
    <xdr:from>
      <xdr:col>7</xdr:col>
      <xdr:colOff>171450</xdr:colOff>
      <xdr:row>3</xdr:row>
      <xdr:rowOff>190500</xdr:rowOff>
    </xdr:from>
    <xdr:to>
      <xdr:col>9</xdr:col>
      <xdr:colOff>131064</xdr:colOff>
      <xdr:row>5</xdr:row>
      <xdr:rowOff>83058</xdr:rowOff>
    </xdr:to>
    <xdr:sp macro="" textlink="$B$54">
      <xdr:nvSpPr>
        <xdr:cNvPr id="7" name="TextBox 6"/>
        <xdr:cNvSpPr txBox="1"/>
      </xdr:nvSpPr>
      <xdr:spPr>
        <a:xfrm>
          <a:off x="4743450" y="1257300"/>
          <a:ext cx="1883664" cy="292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29F753-297E-49A2-9AF7-2B394D55D554}" type="TxLink">
            <a:rPr lang="en-US" sz="2000" b="0" i="0" u="none" strike="noStrike">
              <a:solidFill>
                <a:srgbClr val="000000"/>
              </a:solidFill>
              <a:latin typeface="Franklin Gothic Book"/>
            </a:rPr>
            <a:pPr algn="ctr"/>
            <a:t> 349 </a:t>
          </a:fld>
          <a:endParaRPr lang="en-US" sz="2000"/>
        </a:p>
      </xdr:txBody>
    </xdr:sp>
    <xdr:clientData/>
  </xdr:twoCellAnchor>
  <xdr:twoCellAnchor>
    <xdr:from>
      <xdr:col>7</xdr:col>
      <xdr:colOff>171450</xdr:colOff>
      <xdr:row>5</xdr:row>
      <xdr:rowOff>123824</xdr:rowOff>
    </xdr:from>
    <xdr:to>
      <xdr:col>9</xdr:col>
      <xdr:colOff>131064</xdr:colOff>
      <xdr:row>8</xdr:row>
      <xdr:rowOff>66674</xdr:rowOff>
    </xdr:to>
    <xdr:sp macro="" textlink="$C$53">
      <xdr:nvSpPr>
        <xdr:cNvPr id="44" name="TextBox 43"/>
        <xdr:cNvSpPr txBox="1"/>
      </xdr:nvSpPr>
      <xdr:spPr>
        <a:xfrm>
          <a:off x="4743450" y="1590674"/>
          <a:ext cx="188366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E0BAF4-9141-4405-A50B-2C50A1E50590}" type="TxLink">
            <a:rPr lang="en-US" sz="2400" b="1" i="0" u="none" strike="noStrike" cap="all" spc="0">
              <a:ln w="9000" cmpd="sng">
                <a:solidFill>
                  <a:schemeClr val="accent4">
                    <a:shade val="50000"/>
                    <a:satMod val="120000"/>
                  </a:schemeClr>
                </a:solidFill>
                <a:prstDash val="solid"/>
              </a:ln>
              <a:gradFill>
                <a:gsLst>
                  <a:gs pos="0">
                    <a:schemeClr val="accent4">
                      <a:shade val="20000"/>
                      <a:satMod val="245000"/>
                    </a:schemeClr>
                  </a:gs>
                  <a:gs pos="43000">
                    <a:schemeClr val="accent4">
                      <a:satMod val="255000"/>
                    </a:schemeClr>
                  </a:gs>
                  <a:gs pos="48000">
                    <a:schemeClr val="accent4">
                      <a:shade val="85000"/>
                      <a:satMod val="255000"/>
                    </a:schemeClr>
                  </a:gs>
                  <a:gs pos="100000">
                    <a:schemeClr val="accent4">
                      <a:shade val="20000"/>
                      <a:satMod val="245000"/>
                    </a:schemeClr>
                  </a:gs>
                </a:gsLst>
                <a:lin ang="5400000"/>
              </a:gradFill>
              <a:effectLst>
                <a:reflection blurRad="12700" stA="28000" endPos="45000" dist="1000" dir="5400000" sy="-100000" algn="bl" rotWithShape="0"/>
              </a:effectLst>
              <a:latin typeface="Franklin Gothic Book"/>
            </a:rPr>
            <a:pPr algn="ctr"/>
            <a:t>4%</a:t>
          </a:fld>
          <a:endParaRPr lang="en-US" sz="2400" b="1" cap="all" spc="0">
            <a:ln w="9000" cmpd="sng">
              <a:solidFill>
                <a:schemeClr val="accent4">
                  <a:shade val="50000"/>
                  <a:satMod val="120000"/>
                </a:schemeClr>
              </a:solidFill>
              <a:prstDash val="solid"/>
            </a:ln>
            <a:gradFill>
              <a:gsLst>
                <a:gs pos="0">
                  <a:schemeClr val="accent4">
                    <a:shade val="20000"/>
                    <a:satMod val="245000"/>
                  </a:schemeClr>
                </a:gs>
                <a:gs pos="43000">
                  <a:schemeClr val="accent4">
                    <a:satMod val="255000"/>
                  </a:schemeClr>
                </a:gs>
                <a:gs pos="48000">
                  <a:schemeClr val="accent4">
                    <a:shade val="85000"/>
                    <a:satMod val="255000"/>
                  </a:schemeClr>
                </a:gs>
                <a:gs pos="100000">
                  <a:schemeClr val="accent4">
                    <a:shade val="20000"/>
                    <a:satMod val="245000"/>
                  </a:schemeClr>
                </a:gs>
              </a:gsLst>
              <a:lin ang="5400000"/>
            </a:gradFill>
            <a:effectLst>
              <a:reflection blurRad="12700" stA="28000" endPos="45000" dist="1000" dir="5400000" sy="-100000" algn="bl" rotWithShape="0"/>
            </a:effectLst>
          </a:endParaRPr>
        </a:p>
      </xdr:txBody>
    </xdr:sp>
    <xdr:clientData/>
  </xdr:twoCellAnchor>
  <xdr:twoCellAnchor editAs="oneCell">
    <xdr:from>
      <xdr:col>8</xdr:col>
      <xdr:colOff>676275</xdr:colOff>
      <xdr:row>57</xdr:row>
      <xdr:rowOff>19050</xdr:rowOff>
    </xdr:from>
    <xdr:to>
      <xdr:col>9</xdr:col>
      <xdr:colOff>1947</xdr:colOff>
      <xdr:row>57</xdr:row>
      <xdr:rowOff>189753</xdr:rowOff>
    </xdr:to>
    <xdr:pic>
      <xdr:nvPicPr>
        <xdr:cNvPr id="9" name="Picture 8"/>
        <xdr:cNvPicPr>
          <a:picLocks noChangeAspect="1"/>
        </xdr:cNvPicPr>
      </xdr:nvPicPr>
      <xdr:blipFill>
        <a:blip xmlns:r="http://schemas.openxmlformats.org/officeDocument/2006/relationships" r:embed="rId16"/>
        <a:stretch>
          <a:fillRect/>
        </a:stretch>
      </xdr:blipFill>
      <xdr:spPr>
        <a:xfrm>
          <a:off x="6010275" y="13125450"/>
          <a:ext cx="487722" cy="170703"/>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0.32178</cdr:x>
      <cdr:y>0.38622</cdr:y>
    </cdr:from>
    <cdr:to>
      <cdr:x>0.78218</cdr:x>
      <cdr:y>0.60844</cdr:y>
    </cdr:to>
    <cdr:sp macro="" textlink="AssessmentDashBoard!$C$39">
      <cdr:nvSpPr>
        <cdr:cNvPr id="2" name="TextBox 1"/>
        <cdr:cNvSpPr txBox="1"/>
      </cdr:nvSpPr>
      <cdr:spPr>
        <a:xfrm xmlns:a="http://schemas.openxmlformats.org/drawingml/2006/main">
          <a:off x="619125" y="691596"/>
          <a:ext cx="885825" cy="397935"/>
        </a:xfrm>
        <a:prstGeom xmlns:a="http://schemas.openxmlformats.org/drawingml/2006/main" prst="rect">
          <a:avLst/>
        </a:prstGeom>
      </cdr:spPr>
      <cdr:txBody>
        <a:bodyPr xmlns:a="http://schemas.openxmlformats.org/drawingml/2006/main" vertOverflow="clip" wrap="square" rtlCol="0" anchor="ctr" anchorCtr="0"/>
        <a:lstStyle xmlns:a="http://schemas.openxmlformats.org/drawingml/2006/main"/>
        <a:p xmlns:a="http://schemas.openxmlformats.org/drawingml/2006/main">
          <a:fld id="{F579075F-05AA-4F77-9754-536E0BC904E8}" type="TxLink">
            <a:rPr lang="en-US" sz="1800" b="1" i="0" u="none" strike="noStrike">
              <a:solidFill>
                <a:srgbClr val="000000"/>
              </a:solidFill>
              <a:latin typeface="Franklin Gothic Book"/>
            </a:rPr>
            <a:pPr/>
            <a:t>0%</a:t>
          </a:fld>
          <a:endParaRPr lang="en-US" sz="1800" b="1"/>
        </a:p>
      </cdr:txBody>
    </cdr:sp>
  </cdr:relSizeAnchor>
</c:userShapes>
</file>

<file path=xl/drawings/drawing3.xml><?xml version="1.0" encoding="utf-8"?>
<c:userShapes xmlns:c="http://schemas.openxmlformats.org/drawingml/2006/chart">
  <cdr:relSizeAnchor xmlns:cdr="http://schemas.openxmlformats.org/drawingml/2006/chartDrawing">
    <cdr:from>
      <cdr:x>0.43103</cdr:x>
      <cdr:y>0.38242</cdr:y>
    </cdr:from>
    <cdr:to>
      <cdr:x>0.57974</cdr:x>
      <cdr:y>0.61045</cdr:y>
    </cdr:to>
    <cdr:sp macro="" textlink="">
      <cdr:nvSpPr>
        <cdr:cNvPr id="2" name="TextBox 1"/>
        <cdr:cNvSpPr txBox="1"/>
      </cdr:nvSpPr>
      <cdr:spPr>
        <a:xfrm xmlns:a="http://schemas.openxmlformats.org/drawingml/2006/main">
          <a:off x="1905001" y="766764"/>
          <a:ext cx="657225"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0.4375</cdr:x>
      <cdr:y>0.40143</cdr:y>
    </cdr:from>
    <cdr:to>
      <cdr:x>0.5625</cdr:x>
      <cdr:y>0.6057</cdr:y>
    </cdr:to>
    <cdr:sp macro="" textlink="">
      <cdr:nvSpPr>
        <cdr:cNvPr id="3" name="TextBox 2"/>
        <cdr:cNvSpPr txBox="1"/>
      </cdr:nvSpPr>
      <cdr:spPr>
        <a:xfrm xmlns:a="http://schemas.openxmlformats.org/drawingml/2006/main">
          <a:off x="1933576" y="804864"/>
          <a:ext cx="552450" cy="4095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0.25794</cdr:x>
      <cdr:y>0.37067</cdr:y>
    </cdr:from>
    <cdr:to>
      <cdr:x>0.75893</cdr:x>
      <cdr:y>0.61027</cdr:y>
    </cdr:to>
    <cdr:sp macro="" textlink="'Awareness&amp;Training - 3.2'!$I$33">
      <cdr:nvSpPr>
        <cdr:cNvPr id="4" name="TextBox 3"/>
        <cdr:cNvSpPr txBox="1"/>
      </cdr:nvSpPr>
      <cdr:spPr>
        <a:xfrm xmlns:a="http://schemas.openxmlformats.org/drawingml/2006/main">
          <a:off x="495299" y="671103"/>
          <a:ext cx="962026" cy="43379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C88B40F-EA10-40CB-B429-D2742C113D3B}" type="TxLink">
            <a:rPr lang="en-US" sz="2000" b="1" i="0" u="none" strike="noStrike">
              <a:solidFill>
                <a:srgbClr val="000000"/>
              </a:solidFill>
              <a:latin typeface="Franklin Gothic Book"/>
            </a:rPr>
            <a:pPr algn="ctr"/>
            <a:t>25%</a:t>
          </a:fld>
          <a:endParaRPr lang="en-US" sz="2000" b="1"/>
        </a:p>
      </cdr:txBody>
    </cdr:sp>
  </cdr:relSizeAnchor>
</c:userShapes>
</file>

<file path=xl/drawings/drawing4.xml><?xml version="1.0" encoding="utf-8"?>
<c:userShapes xmlns:c="http://schemas.openxmlformats.org/drawingml/2006/chart">
  <cdr:relSizeAnchor xmlns:cdr="http://schemas.openxmlformats.org/drawingml/2006/chartDrawing">
    <cdr:from>
      <cdr:x>0.29967</cdr:x>
      <cdr:y>0.38119</cdr:y>
    </cdr:from>
    <cdr:to>
      <cdr:x>0.70864</cdr:x>
      <cdr:y>0.62079</cdr:y>
    </cdr:to>
    <cdr:sp macro="" textlink="'Audit&amp;Accountability - 3.3'!$I$53">
      <cdr:nvSpPr>
        <cdr:cNvPr id="2" name="TextBox 1"/>
        <cdr:cNvSpPr txBox="1"/>
      </cdr:nvSpPr>
      <cdr:spPr>
        <a:xfrm xmlns:a="http://schemas.openxmlformats.org/drawingml/2006/main">
          <a:off x="695325" y="690144"/>
          <a:ext cx="948929" cy="43380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E3020804-4FBE-4D5F-B5D2-055E9F6B6F7D}" type="TxLink">
            <a:rPr lang="en-US" sz="2000" b="1" i="0" u="none" strike="noStrike">
              <a:solidFill>
                <a:srgbClr val="000000"/>
              </a:solidFill>
              <a:latin typeface="Franklin Gothic Book"/>
            </a:rPr>
            <a:pPr algn="ctr"/>
            <a:t>0%</a:t>
          </a:fld>
          <a:endParaRPr lang="en-US" sz="2000" b="1"/>
        </a:p>
      </cdr:txBody>
    </cdr:sp>
  </cdr:relSizeAnchor>
</c:userShapes>
</file>

<file path=xl/drawings/drawing5.xml><?xml version="1.0" encoding="utf-8"?>
<c:userShapes xmlns:c="http://schemas.openxmlformats.org/drawingml/2006/chart">
  <cdr:relSizeAnchor xmlns:cdr="http://schemas.openxmlformats.org/drawingml/2006/chartDrawing">
    <cdr:from>
      <cdr:x>0.28274</cdr:x>
      <cdr:y>0.36498</cdr:y>
    </cdr:from>
    <cdr:to>
      <cdr:x>0.76885</cdr:x>
      <cdr:y>0.62739</cdr:y>
    </cdr:to>
    <cdr:sp macro="" textlink="'ConfigurationManagement - 3.4'!$I$62">
      <cdr:nvSpPr>
        <cdr:cNvPr id="2" name="TextBox 1"/>
        <cdr:cNvSpPr txBox="1"/>
      </cdr:nvSpPr>
      <cdr:spPr>
        <a:xfrm xmlns:a="http://schemas.openxmlformats.org/drawingml/2006/main">
          <a:off x="542926" y="653844"/>
          <a:ext cx="933450" cy="47010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A58BF0D-3044-464D-B53B-7CB8107E9D5E}" type="TxLink">
            <a:rPr lang="en-US" sz="2000" b="1" i="0" u="none" strike="noStrike">
              <a:solidFill>
                <a:srgbClr val="000000"/>
              </a:solidFill>
              <a:latin typeface="Franklin Gothic Book"/>
            </a:rPr>
            <a:pPr algn="ctr"/>
            <a:t>17%</a:t>
          </a:fld>
          <a:endParaRPr lang="en-US" sz="2000" b="1"/>
        </a:p>
      </cdr:txBody>
    </cdr:sp>
  </cdr:relSizeAnchor>
</c:userShapes>
</file>

<file path=xl/drawings/drawing6.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0.27778</cdr:x>
      <cdr:y>0.34653</cdr:y>
    </cdr:from>
    <cdr:to>
      <cdr:x>0.72292</cdr:x>
      <cdr:y>0.63598</cdr:y>
    </cdr:to>
    <cdr:sp macro="" textlink="'ID&amp;Authentication - 3.5'!$I$68">
      <cdr:nvSpPr>
        <cdr:cNvPr id="4" name="TextBox 3"/>
        <cdr:cNvSpPr txBox="1"/>
      </cdr:nvSpPr>
      <cdr:spPr>
        <a:xfrm xmlns:a="http://schemas.openxmlformats.org/drawingml/2006/main">
          <a:off x="533400" y="602043"/>
          <a:ext cx="854788" cy="50287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3896FD0-06FD-4FA2-8A09-6D51023E89AB}" type="TxLink">
            <a:rPr lang="en-US" sz="2000" b="1" i="0" u="none" strike="noStrike">
              <a:solidFill>
                <a:srgbClr val="000000"/>
              </a:solidFill>
              <a:latin typeface="Franklin Gothic Book"/>
            </a:rPr>
            <a:pPr algn="ctr"/>
            <a:t>3%</a:t>
          </a:fld>
          <a:endParaRPr lang="en-US" sz="2000" b="1"/>
        </a:p>
      </cdr:txBody>
    </cdr:sp>
  </cdr:relSizeAnchor>
</c:userShapes>
</file>

<file path=xl/drawings/drawing7.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0.26786</cdr:x>
      <cdr:y>0.38578</cdr:y>
    </cdr:from>
    <cdr:to>
      <cdr:x>0.74405</cdr:x>
      <cdr:y>0.62229</cdr:y>
    </cdr:to>
    <cdr:sp macro="" textlink="'IncidentResponse - 3.6'!$I$31">
      <cdr:nvSpPr>
        <cdr:cNvPr id="4" name="TextBox 3"/>
        <cdr:cNvSpPr txBox="1"/>
      </cdr:nvSpPr>
      <cdr:spPr>
        <a:xfrm xmlns:a="http://schemas.openxmlformats.org/drawingml/2006/main">
          <a:off x="514350" y="698463"/>
          <a:ext cx="914399" cy="42820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162CFD08-66A3-4BA9-8E59-B0AB9B7A460A}" type="TxLink">
            <a:rPr lang="en-US" sz="2000" b="1" i="0" u="none" strike="noStrike">
              <a:solidFill>
                <a:srgbClr val="000000"/>
              </a:solidFill>
              <a:latin typeface="Franklin Gothic Book"/>
            </a:rPr>
            <a:pPr algn="ctr"/>
            <a:t>22%</a:t>
          </a:fld>
          <a:endParaRPr lang="en-US" sz="2000" b="1"/>
        </a:p>
      </cdr:txBody>
    </cdr:sp>
  </cdr:relSizeAnchor>
</c:userShapes>
</file>

<file path=xl/drawings/drawing8.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0.29762</cdr:x>
      <cdr:y>0.39692</cdr:y>
    </cdr:from>
    <cdr:to>
      <cdr:x>0.71387</cdr:x>
      <cdr:y>0.63997</cdr:y>
    </cdr:to>
    <cdr:sp macro="" textlink="'Maintenance - 3.7'!$I$39">
      <cdr:nvSpPr>
        <cdr:cNvPr id="4" name="TextBox 3"/>
        <cdr:cNvSpPr txBox="1"/>
      </cdr:nvSpPr>
      <cdr:spPr>
        <a:xfrm xmlns:a="http://schemas.openxmlformats.org/drawingml/2006/main">
          <a:off x="571500" y="718634"/>
          <a:ext cx="799310" cy="44004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D4D23A19-0B1E-49DA-88C4-C80CEFD3B657}" type="TxLink">
            <a:rPr lang="en-US" sz="2000" b="1" i="0" u="none" strike="noStrike">
              <a:solidFill>
                <a:srgbClr val="000000"/>
              </a:solidFill>
              <a:latin typeface="Franklin Gothic Book"/>
            </a:rPr>
            <a:pPr algn="ctr"/>
            <a:t>7%</a:t>
          </a:fld>
          <a:endParaRPr lang="en-US" sz="2000" b="1"/>
        </a:p>
      </cdr:txBody>
    </cdr:sp>
  </cdr:relSizeAnchor>
</c:userShapes>
</file>

<file path=xl/drawings/drawing9.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0.29762</cdr:x>
      <cdr:y>0.3864</cdr:y>
    </cdr:from>
    <cdr:to>
      <cdr:x>0.72876</cdr:x>
      <cdr:y>0.58396</cdr:y>
    </cdr:to>
    <cdr:sp macro="" textlink="'MediaProtection - 3.8'!$I$58">
      <cdr:nvSpPr>
        <cdr:cNvPr id="4" name="TextBox 3"/>
        <cdr:cNvSpPr txBox="1"/>
      </cdr:nvSpPr>
      <cdr:spPr>
        <a:xfrm xmlns:a="http://schemas.openxmlformats.org/drawingml/2006/main">
          <a:off x="571500" y="699584"/>
          <a:ext cx="827885" cy="35769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46B7490-1292-4282-88C7-FDC6C952CA8C}" type="TxLink">
            <a:rPr lang="en-US" sz="2000" b="1" i="0" u="none" strike="noStrike">
              <a:solidFill>
                <a:srgbClr val="000000"/>
              </a:solidFill>
              <a:latin typeface="Franklin Gothic Book"/>
            </a:rPr>
            <a:pPr algn="ctr"/>
            <a:t>0%</a:t>
          </a:fld>
          <a:endParaRPr lang="en-US" sz="2000" b="1"/>
        </a:p>
      </cdr:txBody>
    </cdr:sp>
  </cdr:relSizeAnchor>
</c:userShapes>
</file>

<file path=xl/drawings/drawing10.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0.28274</cdr:x>
      <cdr:y>0.3799</cdr:y>
    </cdr:from>
    <cdr:to>
      <cdr:x>0.73025</cdr:x>
      <cdr:y>0.62295</cdr:y>
    </cdr:to>
    <cdr:sp macro="" textlink="'PersonnelSecurity - 3.9'!$I$27">
      <cdr:nvSpPr>
        <cdr:cNvPr id="4" name="TextBox 3"/>
        <cdr:cNvSpPr txBox="1"/>
      </cdr:nvSpPr>
      <cdr:spPr>
        <a:xfrm xmlns:a="http://schemas.openxmlformats.org/drawingml/2006/main">
          <a:off x="542925" y="687817"/>
          <a:ext cx="859323" cy="44004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688B7E2-AC4E-43B1-A8A7-F6D87B53A98A}" type="TxLink">
            <a:rPr lang="en-US" sz="2000" b="1" i="0" u="none" strike="noStrike">
              <a:solidFill>
                <a:srgbClr val="000000"/>
              </a:solidFill>
              <a:latin typeface="Franklin Gothic Book"/>
            </a:rPr>
            <a:pPr algn="ctr"/>
            <a:t>0%</a:t>
          </a:fld>
          <a:endParaRPr lang="en-US" sz="2000" b="1" i="0"/>
        </a:p>
      </cdr:txBody>
    </cdr:sp>
  </cdr:relSizeAnchor>
  <cdr:relSizeAnchor xmlns:cdr="http://schemas.openxmlformats.org/drawingml/2006/chartDrawing">
    <cdr:from>
      <cdr:x>0.39792</cdr:x>
      <cdr:y>0.39063</cdr:y>
    </cdr:from>
    <cdr:to>
      <cdr:x>0.60208</cdr:x>
      <cdr:y>0.60243</cdr:y>
    </cdr:to>
    <cdr:sp macro="" textlink="">
      <cdr:nvSpPr>
        <cdr:cNvPr id="5"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6"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0.39792</cdr:x>
      <cdr:y>0.39063</cdr:y>
    </cdr:from>
    <cdr:to>
      <cdr:x>0.60208</cdr:x>
      <cdr:y>0.60243</cdr:y>
    </cdr:to>
    <cdr:sp macro="" textlink="">
      <cdr:nvSpPr>
        <cdr:cNvPr id="7"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8"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0.39792</cdr:x>
      <cdr:y>0.39063</cdr:y>
    </cdr:from>
    <cdr:to>
      <cdr:x>0.60208</cdr:x>
      <cdr:y>0.60243</cdr:y>
    </cdr:to>
    <cdr:sp macro="" textlink="">
      <cdr:nvSpPr>
        <cdr:cNvPr id="10"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11"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1.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0.29266</cdr:x>
      <cdr:y>0.38114</cdr:y>
    </cdr:from>
    <cdr:to>
      <cdr:x>0.72917</cdr:x>
      <cdr:y>0.62419</cdr:y>
    </cdr:to>
    <cdr:sp macro="" textlink="'PhysicalProtection - 3.10'!$I$39">
      <cdr:nvSpPr>
        <cdr:cNvPr id="4" name="TextBox 3"/>
        <cdr:cNvSpPr txBox="1"/>
      </cdr:nvSpPr>
      <cdr:spPr>
        <a:xfrm xmlns:a="http://schemas.openxmlformats.org/drawingml/2006/main">
          <a:off x="561975" y="690059"/>
          <a:ext cx="838200" cy="44004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8D19637-EDC8-4C01-BD01-C46791934894}" type="TxLink">
            <a:rPr lang="en-US" sz="1800" b="1" i="0" u="none" strike="noStrike">
              <a:solidFill>
                <a:srgbClr val="000000"/>
              </a:solidFill>
              <a:latin typeface="Franklin Gothic Book"/>
            </a:rPr>
            <a:pPr algn="ctr"/>
            <a:t>0%</a:t>
          </a:fld>
          <a:endParaRPr lang="en-US" sz="1800" b="1"/>
        </a:p>
      </cdr:txBody>
    </cdr:sp>
  </cdr:relSizeAnchor>
</c:userShapes>
</file>

<file path=xl/drawings/drawing12.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0.2877</cdr:x>
      <cdr:y>0.37588</cdr:y>
    </cdr:from>
    <cdr:to>
      <cdr:x>0.73868</cdr:x>
      <cdr:y>0.61893</cdr:y>
    </cdr:to>
    <cdr:sp macro="" textlink="'RiskAssessment 3.11'!$I$35">
      <cdr:nvSpPr>
        <cdr:cNvPr id="4" name="TextBox 3"/>
        <cdr:cNvSpPr txBox="1"/>
      </cdr:nvSpPr>
      <cdr:spPr>
        <a:xfrm xmlns:a="http://schemas.openxmlformats.org/drawingml/2006/main">
          <a:off x="552450" y="680534"/>
          <a:ext cx="865985" cy="44004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CC1B960-7C32-4CA6-AB78-2553C8C4CB32}" type="TxLink">
            <a:rPr lang="en-US" sz="2000" b="1" i="0" u="none" strike="noStrike">
              <a:solidFill>
                <a:srgbClr val="000000"/>
              </a:solidFill>
              <a:latin typeface="Franklin Gothic Book"/>
            </a:rPr>
            <a:pPr algn="ctr"/>
            <a:t>0%</a:t>
          </a:fld>
          <a:endParaRPr lang="en-US" sz="2000" b="1"/>
        </a:p>
      </cdr:txBody>
    </cdr:sp>
  </cdr:relSizeAnchor>
</c:userShapes>
</file>

<file path=xl/drawings/drawing13.xml><?xml version="1.0" encoding="utf-8"?>
<c:userShapes xmlns:c="http://schemas.openxmlformats.org/drawingml/2006/chart">
  <cdr:relSizeAnchor xmlns:cdr="http://schemas.openxmlformats.org/drawingml/2006/chartDrawing">
    <cdr:from>
      <cdr:x>0.14881</cdr:x>
      <cdr:y>0.39063</cdr:y>
    </cdr:from>
    <cdr:to>
      <cdr:x>0.79861</cdr:x>
      <cdr:y>0.60243</cdr:y>
    </cdr:to>
    <cdr:sp macro="" textlink="">
      <cdr:nvSpPr>
        <cdr:cNvPr id="2" name="TextBox 1"/>
        <cdr:cNvSpPr txBox="1"/>
      </cdr:nvSpPr>
      <cdr:spPr>
        <a:xfrm xmlns:a="http://schemas.openxmlformats.org/drawingml/2006/main">
          <a:off x="285750" y="707240"/>
          <a:ext cx="1247775" cy="3834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0.27778</cdr:x>
      <cdr:y>0.37062</cdr:y>
    </cdr:from>
    <cdr:to>
      <cdr:x>0.78373</cdr:x>
      <cdr:y>0.61367</cdr:y>
    </cdr:to>
    <cdr:sp macro="" textlink="'SecurityAssessment - 3.12'!$I$53">
      <cdr:nvSpPr>
        <cdr:cNvPr id="4" name="TextBox 3"/>
        <cdr:cNvSpPr txBox="1"/>
      </cdr:nvSpPr>
      <cdr:spPr>
        <a:xfrm xmlns:a="http://schemas.openxmlformats.org/drawingml/2006/main">
          <a:off x="533401" y="671009"/>
          <a:ext cx="971550" cy="44004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E27F1BD-EADB-412C-B804-9F85F70BF394}" type="TxLink">
            <a:rPr lang="en-US" sz="2000" b="1" i="0" u="none" strike="noStrike">
              <a:solidFill>
                <a:srgbClr val="000000"/>
              </a:solidFill>
              <a:latin typeface="Franklin Gothic Book"/>
            </a:rPr>
            <a:pPr algn="ctr"/>
            <a:t>0%</a:t>
          </a:fld>
          <a:endParaRPr lang="en-US" sz="2000" b="1"/>
        </a:p>
      </cdr:txBody>
    </cdr:sp>
  </cdr:relSizeAnchor>
</c:userShapes>
</file>

<file path=xl/drawings/drawing14.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0.29266</cdr:x>
      <cdr:y>0.37582</cdr:y>
    </cdr:from>
    <cdr:to>
      <cdr:x>0.70891</cdr:x>
      <cdr:y>0.61887</cdr:y>
    </cdr:to>
    <cdr:sp macro="" textlink="'Sys&amp;ComProtection - 3.13'!$I$69">
      <cdr:nvSpPr>
        <cdr:cNvPr id="4" name="TextBox 3"/>
        <cdr:cNvSpPr txBox="1"/>
      </cdr:nvSpPr>
      <cdr:spPr>
        <a:xfrm xmlns:a="http://schemas.openxmlformats.org/drawingml/2006/main">
          <a:off x="561975" y="672982"/>
          <a:ext cx="799310" cy="43523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376559F-1417-4B57-B6C0-51CC18EE69A0}" type="TxLink">
            <a:rPr lang="en-US" sz="2000" b="1" i="0" u="none" strike="noStrike">
              <a:solidFill>
                <a:srgbClr val="000000"/>
              </a:solidFill>
              <a:latin typeface="Franklin Gothic Book"/>
            </a:rPr>
            <a:pPr algn="ctr"/>
            <a:t>0%</a:t>
          </a:fld>
          <a:endParaRPr lang="en-US" sz="2000" b="1"/>
        </a:p>
      </cdr:txBody>
    </cdr:sp>
  </cdr:relSizeAnchor>
</c:userShapes>
</file>

<file path=xl/drawings/drawing15.xml><?xml version="1.0" encoding="utf-8"?>
<c:userShapes xmlns:c="http://schemas.openxmlformats.org/drawingml/2006/chart">
  <cdr:relSizeAnchor xmlns:cdr="http://schemas.openxmlformats.org/drawingml/2006/chartDrawing">
    <cdr:from>
      <cdr:x>0.3125</cdr:x>
      <cdr:y>0.39001</cdr:y>
    </cdr:from>
    <cdr:to>
      <cdr:x>0.74988</cdr:x>
      <cdr:y>0.60181</cdr:y>
    </cdr:to>
    <cdr:sp macro="" textlink="'Sys&amp;InformationIntegrity - 3.14'!$I$47">
      <cdr:nvSpPr>
        <cdr:cNvPr id="2" name="TextBox 1"/>
        <cdr:cNvSpPr txBox="1"/>
      </cdr:nvSpPr>
      <cdr:spPr>
        <a:xfrm xmlns:a="http://schemas.openxmlformats.org/drawingml/2006/main">
          <a:off x="600075" y="706119"/>
          <a:ext cx="839869" cy="3834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D6F4639-BB50-4FD4-B7DA-1D7DDD383DDF}" type="TxLink">
            <a:rPr lang="en-US" sz="2000" b="1" i="0" u="none" strike="noStrike">
              <a:solidFill>
                <a:srgbClr val="000000"/>
              </a:solidFill>
              <a:latin typeface="Franklin Gothic Book"/>
            </a:rPr>
            <a:pPr algn="ctr"/>
            <a:t>0%</a:t>
          </a:fld>
          <a:endParaRPr lang="en-US" sz="2000" b="1"/>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0.3736</cdr:x>
      <cdr:y>0.43529</cdr:y>
    </cdr:from>
    <cdr:to>
      <cdr:x>0.63202</cdr:x>
      <cdr:y>0.62941</cdr:y>
    </cdr:to>
    <cdr:sp macro="" textlink="">
      <cdr:nvSpPr>
        <cdr:cNvPr id="5" name="TextBox 4"/>
        <cdr:cNvSpPr txBox="1"/>
      </cdr:nvSpPr>
      <cdr:spPr>
        <a:xfrm xmlns:a="http://schemas.openxmlformats.org/drawingml/2006/main">
          <a:off x="1266825" y="704850"/>
          <a:ext cx="876300" cy="314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6.xml><?xml version="1.0" encoding="utf-8"?>
<xdr:wsDr xmlns:xdr="http://schemas.openxmlformats.org/drawingml/2006/spreadsheetDrawing" xmlns:a="http://schemas.openxmlformats.org/drawingml/2006/main">
  <xdr:oneCellAnchor>
    <xdr:from>
      <xdr:col>0</xdr:col>
      <xdr:colOff>19048</xdr:colOff>
      <xdr:row>0</xdr:row>
      <xdr:rowOff>19050</xdr:rowOff>
    </xdr:from>
    <xdr:ext cx="15506702" cy="323850"/>
    <xdr:sp macro="" textlink="">
      <xdr:nvSpPr>
        <xdr:cNvPr id="2" name="TextBox 1"/>
        <xdr:cNvSpPr txBox="1"/>
      </xdr:nvSpPr>
      <xdr:spPr>
        <a:xfrm>
          <a:off x="19048" y="19050"/>
          <a:ext cx="15506702"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Access Control 3.1</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116</xdr:row>
      <xdr:rowOff>19051</xdr:rowOff>
    </xdr:from>
    <xdr:to>
      <xdr:col>3</xdr:col>
      <xdr:colOff>9526</xdr:colOff>
      <xdr:row>116</xdr:row>
      <xdr:rowOff>189729</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42452926"/>
          <a:ext cx="485774" cy="17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2052" name="btnReset"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xdr:wsDr>
</file>

<file path=xl/drawings/drawing17.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0.36235</cdr:x>
      <cdr:y>0.38114</cdr:y>
    </cdr:from>
    <cdr:to>
      <cdr:x>0.63039</cdr:x>
      <cdr:y>0.62419</cdr:y>
    </cdr:to>
    <cdr:sp macro="" textlink="'AccessControl - 3.1'!$I$111">
      <cdr:nvSpPr>
        <cdr:cNvPr id="4" name="TextBox 3"/>
        <cdr:cNvSpPr txBox="1"/>
      </cdr:nvSpPr>
      <cdr:spPr>
        <a:xfrm xmlns:a="http://schemas.openxmlformats.org/drawingml/2006/main">
          <a:off x="1228709" y="617161"/>
          <a:ext cx="908863" cy="39355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EB2FC25-98A1-4427-9435-76C4F2638D5E}" type="TxLink">
            <a:rPr lang="en-US" sz="2000" b="1" i="0" u="none" strike="noStrike">
              <a:solidFill>
                <a:srgbClr val="000000"/>
              </a:solidFill>
              <a:latin typeface="Franklin Gothic Book"/>
            </a:rPr>
            <a:pPr algn="ctr"/>
            <a:t>0%</a:t>
          </a:fld>
          <a:endParaRPr lang="en-US" sz="2000" b="1"/>
        </a:p>
      </cdr:txBody>
    </cdr:sp>
  </cdr:relSizeAnchor>
</c:userShapes>
</file>

<file path=xl/drawings/drawing18.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497177" cy="348942"/>
    <xdr:sp macro="" textlink="">
      <xdr:nvSpPr>
        <xdr:cNvPr id="3" name="TextBox 2"/>
        <xdr:cNvSpPr txBox="1"/>
      </xdr:nvSpPr>
      <xdr:spPr>
        <a:xfrm>
          <a:off x="19048" y="19050"/>
          <a:ext cx="15497177" cy="348942"/>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Awareness and Training 3.2</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1304927</xdr:colOff>
      <xdr:row>38</xdr:row>
      <xdr:rowOff>9525</xdr:rowOff>
    </xdr:from>
    <xdr:to>
      <xdr:col>2</xdr:col>
      <xdr:colOff>1828801</xdr:colOff>
      <xdr:row>38</xdr:row>
      <xdr:rowOff>186718</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81702" y="15582900"/>
          <a:ext cx="523874" cy="177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962025</xdr:colOff>
      <xdr:row>1</xdr:row>
      <xdr:rowOff>0</xdr:rowOff>
    </xdr:from>
    <xdr:to>
      <xdr:col>5</xdr:col>
      <xdr:colOff>2305050</xdr:colOff>
      <xdr:row>8</xdr:row>
      <xdr:rowOff>190500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3075" name="CommandButton1" hidden="1">
              <a:extLst>
                <a:ext uri="{63B3BB69-23CF-44E3-9099-C40C66FF867C}">
                  <a14:compatExt spid="_x0000_s3075"/>
                </a:ext>
              </a:extLst>
            </xdr:cNvPr>
            <xdr:cNvSpPr/>
          </xdr:nvSpPr>
          <xdr:spPr>
            <a:xfrm>
              <a:off x="0" y="0"/>
              <a:ext cx="0" cy="0"/>
            </a:xfrm>
            <a:prstGeom prst="rect">
              <a:avLst/>
            </a:prstGeom>
          </xdr:spPr>
        </xdr:sp>
        <xdr:clientData/>
      </xdr:twoCellAnchor>
    </mc:Choice>
    <mc:Fallback/>
  </mc:AlternateContent>
</xdr:wsDr>
</file>

<file path=xl/drawings/drawing19.xml><?xml version="1.0" encoding="utf-8"?>
<c:userShapes xmlns:c="http://schemas.openxmlformats.org/drawingml/2006/chart">
  <cdr:relSizeAnchor xmlns:cdr="http://schemas.openxmlformats.org/drawingml/2006/chartDrawing">
    <cdr:from>
      <cdr:x>0.43103</cdr:x>
      <cdr:y>0.38242</cdr:y>
    </cdr:from>
    <cdr:to>
      <cdr:x>0.57974</cdr:x>
      <cdr:y>0.61045</cdr:y>
    </cdr:to>
    <cdr:sp macro="" textlink="">
      <cdr:nvSpPr>
        <cdr:cNvPr id="2" name="TextBox 1"/>
        <cdr:cNvSpPr txBox="1"/>
      </cdr:nvSpPr>
      <cdr:spPr>
        <a:xfrm xmlns:a="http://schemas.openxmlformats.org/drawingml/2006/main">
          <a:off x="1905001" y="766764"/>
          <a:ext cx="657225"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0.4375</cdr:x>
      <cdr:y>0.40143</cdr:y>
    </cdr:from>
    <cdr:to>
      <cdr:x>0.5625</cdr:x>
      <cdr:y>0.6057</cdr:y>
    </cdr:to>
    <cdr:sp macro="" textlink="">
      <cdr:nvSpPr>
        <cdr:cNvPr id="3" name="TextBox 2"/>
        <cdr:cNvSpPr txBox="1"/>
      </cdr:nvSpPr>
      <cdr:spPr>
        <a:xfrm xmlns:a="http://schemas.openxmlformats.org/drawingml/2006/main">
          <a:off x="1933576" y="804864"/>
          <a:ext cx="552450" cy="4095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0.35813</cdr:x>
      <cdr:y>0.37067</cdr:y>
    </cdr:from>
    <cdr:to>
      <cdr:x>0.64463</cdr:x>
      <cdr:y>0.63671</cdr:y>
    </cdr:to>
    <cdr:sp macro="" textlink="'Awareness&amp;Training - 3.2'!$I$33">
      <cdr:nvSpPr>
        <cdr:cNvPr id="4" name="TextBox 3"/>
        <cdr:cNvSpPr txBox="1"/>
      </cdr:nvSpPr>
      <cdr:spPr>
        <a:xfrm xmlns:a="http://schemas.openxmlformats.org/drawingml/2006/main">
          <a:off x="1238250" y="596682"/>
          <a:ext cx="990600" cy="42824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C88B40F-EA10-40CB-B429-D2742C113D3B}" type="TxLink">
            <a:rPr lang="en-US" sz="2000" b="1" i="0" u="none" strike="noStrike">
              <a:solidFill>
                <a:srgbClr val="000000"/>
              </a:solidFill>
              <a:latin typeface="Franklin Gothic Book"/>
            </a:rPr>
            <a:pPr algn="ctr"/>
            <a:t>25%</a:t>
          </a:fld>
          <a:endParaRPr lang="en-US" sz="2000" b="1"/>
        </a:p>
      </cdr:txBody>
    </cdr:sp>
  </cdr:relSizeAnchor>
</c:userShapes>
</file>

<file path=xl/drawings/drawing20.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19049</xdr:colOff>
      <xdr:row>0</xdr:row>
      <xdr:rowOff>19050</xdr:rowOff>
    </xdr:from>
    <xdr:ext cx="15678152" cy="348942"/>
    <xdr:sp macro="" textlink="">
      <xdr:nvSpPr>
        <xdr:cNvPr id="3" name="TextBox 2"/>
        <xdr:cNvSpPr txBox="1"/>
      </xdr:nvSpPr>
      <xdr:spPr>
        <a:xfrm>
          <a:off x="19049" y="19050"/>
          <a:ext cx="15678152" cy="348942"/>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Audit and Accountability 3.3</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1295401</xdr:colOff>
      <xdr:row>58</xdr:row>
      <xdr:rowOff>9525</xdr:rowOff>
    </xdr:from>
    <xdr:to>
      <xdr:col>2</xdr:col>
      <xdr:colOff>1828800</xdr:colOff>
      <xdr:row>58</xdr:row>
      <xdr:rowOff>198104</xdr:rowOff>
    </xdr:to>
    <xdr:pic>
      <xdr:nvPicPr>
        <xdr:cNvPr id="8" name="Picture 7"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2176" y="24507825"/>
          <a:ext cx="533399" cy="188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857250</xdr:colOff>
      <xdr:row>1</xdr:row>
      <xdr:rowOff>9525</xdr:rowOff>
    </xdr:from>
    <xdr:to>
      <xdr:col>6</xdr:col>
      <xdr:colOff>9525</xdr:colOff>
      <xdr:row>9</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4099" name="CommandButton1" hidden="1">
              <a:extLst>
                <a:ext uri="{63B3BB69-23CF-44E3-9099-C40C66FF867C}">
                  <a14:compatExt spid="_x0000_s4099"/>
                </a:ext>
              </a:extLst>
            </xdr:cNvPr>
            <xdr:cNvSpPr/>
          </xdr:nvSpPr>
          <xdr:spPr>
            <a:xfrm>
              <a:off x="0" y="0"/>
              <a:ext cx="0" cy="0"/>
            </a:xfrm>
            <a:prstGeom prst="rect">
              <a:avLst/>
            </a:prstGeom>
          </xdr:spPr>
        </xdr:sp>
        <xdr:clientData/>
      </xdr:twoCellAnchor>
    </mc:Choice>
    <mc:Fallback/>
  </mc:AlternateContent>
</xdr:wsDr>
</file>

<file path=xl/drawings/drawing21.xml><?xml version="1.0" encoding="utf-8"?>
<c:userShapes xmlns:c="http://schemas.openxmlformats.org/drawingml/2006/chart">
  <cdr:relSizeAnchor xmlns:cdr="http://schemas.openxmlformats.org/drawingml/2006/chartDrawing">
    <cdr:from>
      <cdr:x>0.37566</cdr:x>
      <cdr:y>0.34436</cdr:y>
    </cdr:from>
    <cdr:to>
      <cdr:x>0.63228</cdr:x>
      <cdr:y>0.63692</cdr:y>
    </cdr:to>
    <cdr:sp macro="" textlink="'Audit&amp;Accountability - 3.3'!$I$53">
      <cdr:nvSpPr>
        <cdr:cNvPr id="2" name="TextBox 1"/>
        <cdr:cNvSpPr txBox="1"/>
      </cdr:nvSpPr>
      <cdr:spPr>
        <a:xfrm xmlns:a="http://schemas.openxmlformats.org/drawingml/2006/main">
          <a:off x="1352551" y="554323"/>
          <a:ext cx="923924" cy="47095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E3020804-4FBE-4D5F-B5D2-055E9F6B6F7D}" type="TxLink">
            <a:rPr lang="en-US" sz="2000" b="1" i="0" u="none" strike="noStrike">
              <a:solidFill>
                <a:srgbClr val="000000"/>
              </a:solidFill>
              <a:latin typeface="Franklin Gothic Book"/>
            </a:rPr>
            <a:pPr algn="ctr"/>
            <a:t>0%</a:t>
          </a:fld>
          <a:endParaRPr lang="en-US" sz="2000" b="1"/>
        </a:p>
      </cdr:txBody>
    </cdr:sp>
  </cdr:relSizeAnchor>
</c:userShapes>
</file>

<file path=xl/drawings/drawing22.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19049</xdr:colOff>
      <xdr:row>0</xdr:row>
      <xdr:rowOff>19050</xdr:rowOff>
    </xdr:from>
    <xdr:ext cx="15697202" cy="348942"/>
    <xdr:sp macro="" textlink="">
      <xdr:nvSpPr>
        <xdr:cNvPr id="3" name="TextBox 2"/>
        <xdr:cNvSpPr txBox="1"/>
      </xdr:nvSpPr>
      <xdr:spPr>
        <a:xfrm>
          <a:off x="19049" y="19050"/>
          <a:ext cx="15697202" cy="348942"/>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Configuration Management 3.4</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67</xdr:row>
      <xdr:rowOff>19051</xdr:rowOff>
    </xdr:from>
    <xdr:to>
      <xdr:col>2</xdr:col>
      <xdr:colOff>1381126</xdr:colOff>
      <xdr:row>67</xdr:row>
      <xdr:rowOff>189729</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42452926"/>
          <a:ext cx="485774" cy="17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1352550</xdr:colOff>
      <xdr:row>67</xdr:row>
      <xdr:rowOff>19050</xdr:rowOff>
    </xdr:from>
    <xdr:to>
      <xdr:col>2</xdr:col>
      <xdr:colOff>1840272</xdr:colOff>
      <xdr:row>67</xdr:row>
      <xdr:rowOff>189753</xdr:rowOff>
    </xdr:to>
    <xdr:pic>
      <xdr:nvPicPr>
        <xdr:cNvPr id="7" name="Picture 6"/>
        <xdr:cNvPicPr>
          <a:picLocks noChangeAspect="1"/>
        </xdr:cNvPicPr>
      </xdr:nvPicPr>
      <xdr:blipFill>
        <a:blip xmlns:r="http://schemas.openxmlformats.org/officeDocument/2006/relationships" r:embed="rId2"/>
        <a:stretch>
          <a:fillRect/>
        </a:stretch>
      </xdr:blipFill>
      <xdr:spPr>
        <a:xfrm>
          <a:off x="6029325" y="25374600"/>
          <a:ext cx="487722" cy="170703"/>
        </a:xfrm>
        <a:prstGeom prst="rect">
          <a:avLst/>
        </a:prstGeom>
      </xdr:spPr>
    </xdr:pic>
    <xdr:clientData/>
  </xdr:twoCellAnchor>
  <xdr:twoCellAnchor>
    <xdr:from>
      <xdr:col>4</xdr:col>
      <xdr:colOff>847725</xdr:colOff>
      <xdr:row>1</xdr:row>
      <xdr:rowOff>4762</xdr:rowOff>
    </xdr:from>
    <xdr:to>
      <xdr:col>5</xdr:col>
      <xdr:colOff>2295525</xdr:colOff>
      <xdr:row>9</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5122" name="CommandButton1" hidden="1">
              <a:extLst>
                <a:ext uri="{63B3BB69-23CF-44E3-9099-C40C66FF867C}">
                  <a14:compatExt spid="_x0000_s5122"/>
                </a:ext>
              </a:extLst>
            </xdr:cNvPr>
            <xdr:cNvSpPr/>
          </xdr:nvSpPr>
          <xdr:spPr>
            <a:xfrm>
              <a:off x="0" y="0"/>
              <a:ext cx="0" cy="0"/>
            </a:xfrm>
            <a:prstGeom prst="rect">
              <a:avLst/>
            </a:prstGeom>
          </xdr:spPr>
        </xdr:sp>
        <xdr:clientData/>
      </xdr:twoCellAnchor>
    </mc:Choice>
    <mc:Fallback/>
  </mc:AlternateContent>
</xdr:wsDr>
</file>

<file path=xl/drawings/drawing23.xml><?xml version="1.0" encoding="utf-8"?>
<c:userShapes xmlns:c="http://schemas.openxmlformats.org/drawingml/2006/chart">
  <cdr:relSizeAnchor xmlns:cdr="http://schemas.openxmlformats.org/drawingml/2006/chartDrawing">
    <cdr:from>
      <cdr:x>0.375</cdr:x>
      <cdr:y>0.34371</cdr:y>
    </cdr:from>
    <cdr:to>
      <cdr:x>0.62766</cdr:x>
      <cdr:y>0.64392</cdr:y>
    </cdr:to>
    <cdr:sp macro="" textlink="'ConfigurationManagement - 3.4'!$I$62">
      <cdr:nvSpPr>
        <cdr:cNvPr id="2" name="TextBox 1"/>
        <cdr:cNvSpPr txBox="1"/>
      </cdr:nvSpPr>
      <cdr:spPr>
        <a:xfrm xmlns:a="http://schemas.openxmlformats.org/drawingml/2006/main">
          <a:off x="1343025" y="551648"/>
          <a:ext cx="904875" cy="48181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A58BF0D-3044-464D-B53B-7CB8107E9D5E}" type="TxLink">
            <a:rPr lang="en-US" sz="2000" b="1" i="0" u="none" strike="noStrike">
              <a:solidFill>
                <a:srgbClr val="000000"/>
              </a:solidFill>
              <a:latin typeface="Franklin Gothic Book"/>
            </a:rPr>
            <a:pPr algn="ctr"/>
            <a:t>17%</a:t>
          </a:fld>
          <a:endParaRPr lang="en-US" sz="2000" b="1"/>
        </a:p>
      </cdr:txBody>
    </cdr:sp>
  </cdr:relSizeAnchor>
</c:userShapes>
</file>

<file path=xl/drawings/drawing24.xml><?xml version="1.0" encoding="utf-8"?>
<xdr:wsDr xmlns:xdr="http://schemas.openxmlformats.org/drawingml/2006/spreadsheetDrawing" xmlns:a="http://schemas.openxmlformats.org/drawingml/2006/main">
  <xdr:twoCellAnchor>
    <xdr:from>
      <xdr:col>4</xdr:col>
      <xdr:colOff>914401</xdr:colOff>
      <xdr:row>0</xdr:row>
      <xdr:rowOff>361949</xdr:rowOff>
    </xdr:from>
    <xdr:to>
      <xdr:col>5</xdr:col>
      <xdr:colOff>2305050</xdr:colOff>
      <xdr:row>8</xdr:row>
      <xdr:rowOff>190500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706727" cy="323850"/>
    <xdr:sp macro="" textlink="">
      <xdr:nvSpPr>
        <xdr:cNvPr id="3" name="TextBox 2"/>
        <xdr:cNvSpPr txBox="1"/>
      </xdr:nvSpPr>
      <xdr:spPr>
        <a:xfrm>
          <a:off x="19048" y="19050"/>
          <a:ext cx="15706727"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Idenfication and Authentication 3.5</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73</xdr:row>
      <xdr:rowOff>19051</xdr:rowOff>
    </xdr:from>
    <xdr:to>
      <xdr:col>2</xdr:col>
      <xdr:colOff>1381126</xdr:colOff>
      <xdr:row>73</xdr:row>
      <xdr:rowOff>189729</xdr:rowOff>
    </xdr:to>
    <xdr:pic>
      <xdr:nvPicPr>
        <xdr:cNvPr id="4" name="Picture 3" descr="Creative Commons Licens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48377" y="42052876"/>
          <a:ext cx="485774" cy="17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1362075</xdr:colOff>
      <xdr:row>73</xdr:row>
      <xdr:rowOff>19050</xdr:rowOff>
    </xdr:from>
    <xdr:to>
      <xdr:col>3</xdr:col>
      <xdr:colOff>1947</xdr:colOff>
      <xdr:row>73</xdr:row>
      <xdr:rowOff>189753</xdr:rowOff>
    </xdr:to>
    <xdr:pic>
      <xdr:nvPicPr>
        <xdr:cNvPr id="7" name="Picture 6"/>
        <xdr:cNvPicPr>
          <a:picLocks noChangeAspect="1"/>
        </xdr:cNvPicPr>
      </xdr:nvPicPr>
      <xdr:blipFill>
        <a:blip xmlns:r="http://schemas.openxmlformats.org/officeDocument/2006/relationships" r:embed="rId3"/>
        <a:stretch>
          <a:fillRect/>
        </a:stretch>
      </xdr:blipFill>
      <xdr:spPr>
        <a:xfrm>
          <a:off x="6038850" y="24784050"/>
          <a:ext cx="487722" cy="17070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6145" name="CommandButton1" hidden="1">
              <a:extLst>
                <a:ext uri="{63B3BB69-23CF-44E3-9099-C40C66FF867C}">
                  <a14:compatExt spid="_x0000_s6145"/>
                </a:ext>
              </a:extLst>
            </xdr:cNvPr>
            <xdr:cNvSpPr/>
          </xdr:nvSpPr>
          <xdr:spPr>
            <a:xfrm>
              <a:off x="0" y="0"/>
              <a:ext cx="0" cy="0"/>
            </a:xfrm>
            <a:prstGeom prst="rect">
              <a:avLst/>
            </a:prstGeom>
          </xdr:spPr>
        </xdr:sp>
        <xdr:clientData/>
      </xdr:twoCellAnchor>
    </mc:Choice>
    <mc:Fallback/>
  </mc:AlternateContent>
</xdr:wsDr>
</file>

<file path=xl/drawings/drawing25.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0.35191</cdr:x>
      <cdr:y>0.35201</cdr:y>
    </cdr:from>
    <cdr:to>
      <cdr:x>0.65348</cdr:x>
      <cdr:y>0.64146</cdr:y>
    </cdr:to>
    <cdr:sp macro="" textlink="'ID&amp;Authentication - 3.5'!$I$68">
      <cdr:nvSpPr>
        <cdr:cNvPr id="4" name="TextBox 3"/>
        <cdr:cNvSpPr txBox="1"/>
      </cdr:nvSpPr>
      <cdr:spPr>
        <a:xfrm xmlns:a="http://schemas.openxmlformats.org/drawingml/2006/main">
          <a:off x="1233511" y="754395"/>
          <a:ext cx="1057068" cy="62033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3896FD0-06FD-4FA2-8A09-6D51023E89AB}" type="TxLink">
            <a:rPr lang="en-US" sz="2000" b="1" i="0" u="none" strike="noStrike">
              <a:solidFill>
                <a:srgbClr val="000000"/>
              </a:solidFill>
              <a:latin typeface="Franklin Gothic Book"/>
            </a:rPr>
            <a:pPr algn="ctr"/>
            <a:t>3%</a:t>
          </a:fld>
          <a:endParaRPr lang="en-US" sz="2000" b="1"/>
        </a:p>
      </cdr:txBody>
    </cdr:sp>
  </cdr:relSizeAnchor>
</c:userShapes>
</file>

<file path=xl/drawings/drawing26.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725777" cy="323850"/>
    <xdr:sp macro="" textlink="">
      <xdr:nvSpPr>
        <xdr:cNvPr id="3" name="TextBox 2"/>
        <xdr:cNvSpPr txBox="1"/>
      </xdr:nvSpPr>
      <xdr:spPr>
        <a:xfrm>
          <a:off x="19048" y="19050"/>
          <a:ext cx="15725777"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15 NIST 800-171 Self-Assessment Workbook - Incident Response 3.6</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36</xdr:row>
      <xdr:rowOff>19050</xdr:rowOff>
    </xdr:from>
    <xdr:to>
      <xdr:col>3</xdr:col>
      <xdr:colOff>0</xdr:colOff>
      <xdr:row>36</xdr:row>
      <xdr:rowOff>190499</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9763125"/>
          <a:ext cx="476248" cy="17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7169" name="CommandButton1"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27.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0.36797</cdr:x>
      <cdr:y>0.37526</cdr:y>
    </cdr:from>
    <cdr:to>
      <cdr:x>0.6264</cdr:x>
      <cdr:y>0.61177</cdr:y>
    </cdr:to>
    <cdr:sp macro="" textlink="'IncidentResponse - 3.6'!$I$31">
      <cdr:nvSpPr>
        <cdr:cNvPr id="4" name="TextBox 3"/>
        <cdr:cNvSpPr txBox="1"/>
      </cdr:nvSpPr>
      <cdr:spPr>
        <a:xfrm xmlns:a="http://schemas.openxmlformats.org/drawingml/2006/main">
          <a:off x="1247760" y="607637"/>
          <a:ext cx="876316" cy="38296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162CFD08-66A3-4BA9-8E59-B0AB9B7A460A}" type="TxLink">
            <a:rPr lang="en-US" sz="2000" b="1" i="0" u="none" strike="noStrike">
              <a:solidFill>
                <a:srgbClr val="000000"/>
              </a:solidFill>
              <a:latin typeface="Franklin Gothic Book"/>
            </a:rPr>
            <a:pPr algn="ctr"/>
            <a:t>22%</a:t>
          </a:fld>
          <a:endParaRPr lang="en-US" sz="2000" b="1"/>
        </a:p>
      </cdr:txBody>
    </cdr:sp>
  </cdr:relSizeAnchor>
</c:userShapes>
</file>

<file path=xl/drawings/drawing28.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697202" cy="323850"/>
    <xdr:sp macro="" textlink="">
      <xdr:nvSpPr>
        <xdr:cNvPr id="3" name="TextBox 2"/>
        <xdr:cNvSpPr txBox="1"/>
      </xdr:nvSpPr>
      <xdr:spPr>
        <a:xfrm>
          <a:off x="19048" y="19050"/>
          <a:ext cx="15697202"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Maintenance 3.7</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1371601</xdr:colOff>
      <xdr:row>44</xdr:row>
      <xdr:rowOff>19051</xdr:rowOff>
    </xdr:from>
    <xdr:to>
      <xdr:col>3</xdr:col>
      <xdr:colOff>9524</xdr:colOff>
      <xdr:row>45</xdr:row>
      <xdr:rowOff>0</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6" y="15773401"/>
          <a:ext cx="485773" cy="180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8193" name="CommandButton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wsDr>
</file>

<file path=xl/drawings/drawing29.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Maintenance - 3.7'!$I$39">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D4D23A19-0B1E-49DA-88C4-C80CEFD3B657}" type="TxLink">
            <a:rPr lang="en-US" sz="2000" b="1" i="0" u="none" strike="noStrike">
              <a:solidFill>
                <a:srgbClr val="000000"/>
              </a:solidFill>
              <a:latin typeface="Franklin Gothic Book"/>
            </a:rPr>
            <a:pPr algn="ctr"/>
            <a:t>7%</a:t>
          </a:fld>
          <a:endParaRPr lang="en-US" sz="2000" b="1"/>
        </a:p>
      </cdr:txBody>
    </cdr:sp>
  </cdr:relSizeAnchor>
</c:userShapes>
</file>

<file path=xl/drawings/drawing30.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478127" cy="323850"/>
    <xdr:sp macro="" textlink="">
      <xdr:nvSpPr>
        <xdr:cNvPr id="3" name="TextBox 2"/>
        <xdr:cNvSpPr txBox="1"/>
      </xdr:nvSpPr>
      <xdr:spPr>
        <a:xfrm>
          <a:off x="19048" y="19050"/>
          <a:ext cx="15478127"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Media Protection 3.8</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1371601</xdr:colOff>
      <xdr:row>63</xdr:row>
      <xdr:rowOff>19050</xdr:rowOff>
    </xdr:from>
    <xdr:to>
      <xdr:col>3</xdr:col>
      <xdr:colOff>9524</xdr:colOff>
      <xdr:row>63</xdr:row>
      <xdr:rowOff>190499</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6" y="21135975"/>
          <a:ext cx="485773" cy="17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9218" name="CommandButton1"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xdr:wsDr>
</file>

<file path=xl/drawings/drawing31.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MediaProtection - 3.8'!$I$58">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46B7490-1292-4282-88C7-FDC6C952CA8C}" type="TxLink">
            <a:rPr lang="en-US" sz="2000" b="1" i="0" u="none" strike="noStrike">
              <a:solidFill>
                <a:srgbClr val="000000"/>
              </a:solidFill>
              <a:latin typeface="Franklin Gothic Book"/>
            </a:rPr>
            <a:pPr algn="ctr"/>
            <a:t>0%</a:t>
          </a:fld>
          <a:endParaRPr lang="en-US" sz="2000" b="1"/>
        </a:p>
      </cdr:txBody>
    </cdr:sp>
  </cdr:relSizeAnchor>
</c:userShapes>
</file>

<file path=xl/drawings/drawing32.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668627" cy="323850"/>
    <xdr:sp macro="" textlink="">
      <xdr:nvSpPr>
        <xdr:cNvPr id="3" name="TextBox 2"/>
        <xdr:cNvSpPr txBox="1"/>
      </xdr:nvSpPr>
      <xdr:spPr>
        <a:xfrm>
          <a:off x="19048" y="19050"/>
          <a:ext cx="15668627"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Personnel Security 3.9</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32</xdr:row>
      <xdr:rowOff>19050</xdr:rowOff>
    </xdr:from>
    <xdr:to>
      <xdr:col>3</xdr:col>
      <xdr:colOff>0</xdr:colOff>
      <xdr:row>32</xdr:row>
      <xdr:rowOff>190499</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9801225"/>
          <a:ext cx="476248" cy="17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0241" name="CommandButton1" hidden="1">
              <a:extLst>
                <a:ext uri="{63B3BB69-23CF-44E3-9099-C40C66FF867C}">
                  <a14:compatExt spid="_x0000_s10241"/>
                </a:ext>
              </a:extLst>
            </xdr:cNvPr>
            <xdr:cNvSpPr/>
          </xdr:nvSpPr>
          <xdr:spPr>
            <a:xfrm>
              <a:off x="0" y="0"/>
              <a:ext cx="0" cy="0"/>
            </a:xfrm>
            <a:prstGeom prst="rect">
              <a:avLst/>
            </a:prstGeom>
          </xdr:spPr>
        </xdr:sp>
        <xdr:clientData/>
      </xdr:twoCellAnchor>
    </mc:Choice>
    <mc:Fallback/>
  </mc:AlternateContent>
</xdr:wsDr>
</file>

<file path=xl/drawings/drawing33.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0.35955</cdr:x>
      <cdr:y>0.36938</cdr:y>
    </cdr:from>
    <cdr:to>
      <cdr:x>0.636</cdr:x>
      <cdr:y>0.61243</cdr:y>
    </cdr:to>
    <cdr:sp macro="" textlink="'PersonnelSecurity - 3.9'!$I$27">
      <cdr:nvSpPr>
        <cdr:cNvPr id="4" name="TextBox 3"/>
        <cdr:cNvSpPr txBox="1"/>
      </cdr:nvSpPr>
      <cdr:spPr>
        <a:xfrm xmlns:a="http://schemas.openxmlformats.org/drawingml/2006/main">
          <a:off x="1219201" y="598111"/>
          <a:ext cx="937422" cy="39355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688B7E2-AC4E-43B1-A8A7-F6D87B53A98A}" type="TxLink">
            <a:rPr lang="en-US" sz="2000" b="1" i="0" u="none" strike="noStrike">
              <a:solidFill>
                <a:srgbClr val="000000"/>
              </a:solidFill>
              <a:latin typeface="Franklin Gothic Book"/>
            </a:rPr>
            <a:pPr algn="ctr"/>
            <a:t>0%</a:t>
          </a:fld>
          <a:endParaRPr lang="en-US" sz="2000" b="1" i="0"/>
        </a:p>
      </cdr:txBody>
    </cdr:sp>
  </cdr:relSizeAnchor>
  <cdr:relSizeAnchor xmlns:cdr="http://schemas.openxmlformats.org/drawingml/2006/chartDrawing">
    <cdr:from>
      <cdr:x>0.39792</cdr:x>
      <cdr:y>0.39063</cdr:y>
    </cdr:from>
    <cdr:to>
      <cdr:x>0.60208</cdr:x>
      <cdr:y>0.60243</cdr:y>
    </cdr:to>
    <cdr:sp macro="" textlink="">
      <cdr:nvSpPr>
        <cdr:cNvPr id="5"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6"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4.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19049</xdr:colOff>
      <xdr:row>0</xdr:row>
      <xdr:rowOff>19050</xdr:rowOff>
    </xdr:from>
    <xdr:ext cx="15716252" cy="323850"/>
    <xdr:sp macro="" textlink="">
      <xdr:nvSpPr>
        <xdr:cNvPr id="3" name="TextBox 2"/>
        <xdr:cNvSpPr txBox="1"/>
      </xdr:nvSpPr>
      <xdr:spPr>
        <a:xfrm>
          <a:off x="19049" y="19050"/>
          <a:ext cx="15716252"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Physical Protection 3.10</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44</xdr:row>
      <xdr:rowOff>19050</xdr:rowOff>
    </xdr:from>
    <xdr:to>
      <xdr:col>3</xdr:col>
      <xdr:colOff>0</xdr:colOff>
      <xdr:row>45</xdr:row>
      <xdr:rowOff>9524</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16040100"/>
          <a:ext cx="476248" cy="190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1266" name="CommandButton1" hidden="1">
              <a:extLst>
                <a:ext uri="{63B3BB69-23CF-44E3-9099-C40C66FF867C}">
                  <a14:compatExt spid="_x0000_s11266"/>
                </a:ext>
              </a:extLst>
            </xdr:cNvPr>
            <xdr:cNvSpPr/>
          </xdr:nvSpPr>
          <xdr:spPr>
            <a:xfrm>
              <a:off x="0" y="0"/>
              <a:ext cx="0" cy="0"/>
            </a:xfrm>
            <a:prstGeom prst="rect">
              <a:avLst/>
            </a:prstGeom>
          </xdr:spPr>
        </xdr:sp>
        <xdr:clientData/>
      </xdr:twoCellAnchor>
    </mc:Choice>
    <mc:Fallback/>
  </mc:AlternateContent>
</xdr:wsDr>
</file>

<file path=xl/drawings/drawing35.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PhysicalProtection - 3.10'!$I$39">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8D19637-EDC8-4C01-BD01-C46791934894}" type="TxLink">
            <a:rPr lang="en-US" sz="2000" b="1" i="0" u="none" strike="noStrike">
              <a:solidFill>
                <a:srgbClr val="000000"/>
              </a:solidFill>
              <a:latin typeface="Franklin Gothic Book"/>
            </a:rPr>
            <a:pPr algn="ctr"/>
            <a:t>0%</a:t>
          </a:fld>
          <a:endParaRPr lang="en-US" sz="2000" b="1"/>
        </a:p>
      </cdr:txBody>
    </cdr:sp>
  </cdr:relSizeAnchor>
</c:userShapes>
</file>

<file path=xl/drawings/drawing36.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744827" cy="323850"/>
    <xdr:sp macro="" textlink="">
      <xdr:nvSpPr>
        <xdr:cNvPr id="3" name="TextBox 2"/>
        <xdr:cNvSpPr txBox="1"/>
      </xdr:nvSpPr>
      <xdr:spPr>
        <a:xfrm>
          <a:off x="19048" y="19050"/>
          <a:ext cx="15744827"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Risk Assessment 3.11</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1371601</xdr:colOff>
      <xdr:row>40</xdr:row>
      <xdr:rowOff>19051</xdr:rowOff>
    </xdr:from>
    <xdr:to>
      <xdr:col>3</xdr:col>
      <xdr:colOff>9524</xdr:colOff>
      <xdr:row>40</xdr:row>
      <xdr:rowOff>180975</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6" y="13277851"/>
          <a:ext cx="485773"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2290" name="CommandButton1" hidden="1">
              <a:extLst>
                <a:ext uri="{63B3BB69-23CF-44E3-9099-C40C66FF867C}">
                  <a14:compatExt spid="_x0000_s12290"/>
                </a:ext>
              </a:extLst>
            </xdr:cNvPr>
            <xdr:cNvSpPr/>
          </xdr:nvSpPr>
          <xdr:spPr>
            <a:xfrm>
              <a:off x="0" y="0"/>
              <a:ext cx="0" cy="0"/>
            </a:xfrm>
            <a:prstGeom prst="rect">
              <a:avLst/>
            </a:prstGeom>
          </xdr:spPr>
        </xdr:sp>
        <xdr:clientData/>
      </xdr:twoCellAnchor>
    </mc:Choice>
    <mc:Fallback/>
  </mc:AlternateContent>
</xdr:wsDr>
</file>

<file path=xl/drawings/drawing37.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RiskAssessment 3.11'!$I$35">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CC1B960-7C32-4CA6-AB78-2553C8C4CB32}" type="TxLink">
            <a:rPr lang="en-US" sz="2000" b="1" i="0" u="none" strike="noStrike">
              <a:solidFill>
                <a:srgbClr val="000000"/>
              </a:solidFill>
              <a:latin typeface="Franklin Gothic Book"/>
            </a:rPr>
            <a:pPr algn="ctr"/>
            <a:t>0%</a:t>
          </a:fld>
          <a:endParaRPr lang="en-US" sz="2000" b="1"/>
        </a:p>
      </cdr:txBody>
    </cdr:sp>
  </cdr:relSizeAnchor>
</c:userShapes>
</file>

<file path=xl/drawings/drawing38.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19049</xdr:colOff>
      <xdr:row>0</xdr:row>
      <xdr:rowOff>19050</xdr:rowOff>
    </xdr:from>
    <xdr:ext cx="15716252" cy="323850"/>
    <xdr:sp macro="" textlink="">
      <xdr:nvSpPr>
        <xdr:cNvPr id="3" name="TextBox 2"/>
        <xdr:cNvSpPr txBox="1"/>
      </xdr:nvSpPr>
      <xdr:spPr>
        <a:xfrm>
          <a:off x="19049" y="19050"/>
          <a:ext cx="15716252"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Security Assessment 3.12</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1371601</xdr:colOff>
      <xdr:row>58</xdr:row>
      <xdr:rowOff>19050</xdr:rowOff>
    </xdr:from>
    <xdr:to>
      <xdr:col>3</xdr:col>
      <xdr:colOff>1904</xdr:colOff>
      <xdr:row>59</xdr:row>
      <xdr:rowOff>9524</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6" y="23460075"/>
          <a:ext cx="466723" cy="190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3314" name="CommandButton1" hidden="1">
              <a:extLst>
                <a:ext uri="{63B3BB69-23CF-44E3-9099-C40C66FF867C}">
                  <a14:compatExt spid="_x0000_s13314"/>
                </a:ext>
              </a:extLst>
            </xdr:cNvPr>
            <xdr:cNvSpPr/>
          </xdr:nvSpPr>
          <xdr:spPr>
            <a:xfrm>
              <a:off x="0" y="0"/>
              <a:ext cx="0" cy="0"/>
            </a:xfrm>
            <a:prstGeom prst="rect">
              <a:avLst/>
            </a:prstGeom>
          </xdr:spPr>
        </xdr:sp>
        <xdr:clientData/>
      </xdr:twoCellAnchor>
    </mc:Choice>
    <mc:Fallback/>
  </mc:AlternateContent>
</xdr:wsDr>
</file>

<file path=xl/drawings/drawing39.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SecurityAssessment - 3.12'!$I$53">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E27F1BD-EADB-412C-B804-9F85F70BF394}" type="TxLink">
            <a:rPr lang="en-US" sz="2000" b="1" i="0" u="none" strike="noStrike">
              <a:solidFill>
                <a:srgbClr val="000000"/>
              </a:solidFill>
              <a:latin typeface="Franklin Gothic Book"/>
            </a:rPr>
            <a:pPr algn="ctr"/>
            <a:t>0%</a:t>
          </a:fld>
          <a:endParaRPr lang="en-US" sz="2000" b="1"/>
        </a:p>
      </cdr:txBody>
    </cdr:sp>
  </cdr:relSizeAnchor>
</c:userShapes>
</file>

<file path=xl/drawings/drawing40.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2" name="TextBox 1"/>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19047</xdr:colOff>
      <xdr:row>0</xdr:row>
      <xdr:rowOff>19050</xdr:rowOff>
    </xdr:from>
    <xdr:ext cx="15716253" cy="323850"/>
    <xdr:sp macro="" textlink="">
      <xdr:nvSpPr>
        <xdr:cNvPr id="3" name="TextBox 2"/>
        <xdr:cNvSpPr txBox="1"/>
      </xdr:nvSpPr>
      <xdr:spPr>
        <a:xfrm>
          <a:off x="19047" y="19050"/>
          <a:ext cx="15716253"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Systems and Communications Protection 3.13</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74</xdr:row>
      <xdr:rowOff>19050</xdr:rowOff>
    </xdr:from>
    <xdr:to>
      <xdr:col>3</xdr:col>
      <xdr:colOff>0</xdr:colOff>
      <xdr:row>75</xdr:row>
      <xdr:rowOff>28574</xdr:rowOff>
    </xdr:to>
    <xdr:pic>
      <xdr:nvPicPr>
        <xdr:cNvPr id="4" name="Picture 3"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32184975"/>
          <a:ext cx="476248" cy="20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4338" name="CommandButton1" hidden="1">
              <a:extLst>
                <a:ext uri="{63B3BB69-23CF-44E3-9099-C40C66FF867C}">
                  <a14:compatExt spid="_x0000_s14338"/>
                </a:ext>
              </a:extLst>
            </xdr:cNvPr>
            <xdr:cNvSpPr/>
          </xdr:nvSpPr>
          <xdr:spPr>
            <a:xfrm>
              <a:off x="0" y="0"/>
              <a:ext cx="0" cy="0"/>
            </a:xfrm>
            <a:prstGeom prst="rect">
              <a:avLst/>
            </a:prstGeom>
          </xdr:spPr>
        </xdr:sp>
        <xdr:clientData/>
      </xdr:twoCellAnchor>
    </mc:Choice>
    <mc:Fallback/>
  </mc:AlternateContent>
</xdr:wsDr>
</file>

<file path=xl/drawings/drawing41.xml><?xml version="1.0" encoding="utf-8"?>
<c:userShapes xmlns:c="http://schemas.openxmlformats.org/drawingml/2006/chart">
  <cdr:relSizeAnchor xmlns:cdr="http://schemas.openxmlformats.org/drawingml/2006/chartDrawing">
    <cdr:from>
      <cdr:x>0.39792</cdr:x>
      <cdr:y>0.39063</cdr:y>
    </cdr:from>
    <cdr:to>
      <cdr:x>0.60208</cdr:x>
      <cdr:y>0.60243</cdr:y>
    </cdr:to>
    <cdr:sp macro="" textlink="">
      <cdr:nvSpPr>
        <cdr:cNvPr id="2" name="TextBox 1"/>
        <cdr:cNvSpPr txBox="1"/>
      </cdr:nvSpPr>
      <cdr:spPr>
        <a:xfrm xmlns:a="http://schemas.openxmlformats.org/drawingml/2006/main">
          <a:off x="1819275" y="1071563"/>
          <a:ext cx="9334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0.41042</cdr:x>
      <cdr:y>0.39063</cdr:y>
    </cdr:from>
    <cdr:to>
      <cdr:x>0.58333</cdr:x>
      <cdr:y>0.57465</cdr:y>
    </cdr:to>
    <cdr:sp macro="" textlink="">
      <cdr:nvSpPr>
        <cdr:cNvPr id="3" name="TextBox 2"/>
        <cdr:cNvSpPr txBox="1"/>
      </cdr:nvSpPr>
      <cdr:spPr>
        <a:xfrm xmlns:a="http://schemas.openxmlformats.org/drawingml/2006/main">
          <a:off x="1876425" y="1071563"/>
          <a:ext cx="790575" cy="504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0.3764</cdr:x>
      <cdr:y>0.38114</cdr:y>
    </cdr:from>
    <cdr:to>
      <cdr:x>0.64443</cdr:x>
      <cdr:y>0.62419</cdr:y>
    </cdr:to>
    <cdr:sp macro="" textlink="'Sys&amp;ComProtection - 3.13'!$I$69">
      <cdr:nvSpPr>
        <cdr:cNvPr id="4" name="TextBox 3"/>
        <cdr:cNvSpPr txBox="1"/>
      </cdr:nvSpPr>
      <cdr:spPr>
        <a:xfrm xmlns:a="http://schemas.openxmlformats.org/drawingml/2006/main">
          <a:off x="1276350" y="617160"/>
          <a:ext cx="908846" cy="3935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376559F-1417-4B57-B6C0-51CC18EE69A0}" type="TxLink">
            <a:rPr lang="en-US" sz="2000" b="1" i="0" u="none" strike="noStrike">
              <a:solidFill>
                <a:srgbClr val="000000"/>
              </a:solidFill>
              <a:latin typeface="Franklin Gothic Book"/>
            </a:rPr>
            <a:pPr algn="ctr"/>
            <a:t>0%</a:t>
          </a:fld>
          <a:endParaRPr lang="en-US" sz="2000" b="1"/>
        </a:p>
      </cdr:txBody>
    </cdr:sp>
  </cdr:relSizeAnchor>
</c:userShapes>
</file>

<file path=xl/drawings/drawing42.xml><?xml version="1.0" encoding="utf-8"?>
<xdr:wsDr xmlns:xdr="http://schemas.openxmlformats.org/drawingml/2006/spreadsheetDrawing" xmlns:a="http://schemas.openxmlformats.org/drawingml/2006/main">
  <xdr:oneCellAnchor>
    <xdr:from>
      <xdr:col>0</xdr:col>
      <xdr:colOff>0</xdr:colOff>
      <xdr:row>0</xdr:row>
      <xdr:rowOff>9526</xdr:rowOff>
    </xdr:from>
    <xdr:ext cx="11610974" cy="361950"/>
    <xdr:sp macro="" textlink="">
      <xdr:nvSpPr>
        <xdr:cNvPr id="3" name="TextBox 2"/>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0</xdr:colOff>
      <xdr:row>0</xdr:row>
      <xdr:rowOff>9526</xdr:rowOff>
    </xdr:from>
    <xdr:ext cx="11610974" cy="361950"/>
    <xdr:sp macro="" textlink="">
      <xdr:nvSpPr>
        <xdr:cNvPr id="4" name="TextBox 3"/>
        <xdr:cNvSpPr txBox="1"/>
      </xdr:nvSpPr>
      <xdr:spPr>
        <a:xfrm>
          <a:off x="0" y="9526"/>
          <a:ext cx="11610974" cy="361950"/>
        </a:xfrm>
        <a:prstGeom prst="rect">
          <a:avLst/>
        </a:prstGeom>
        <a:solidFill>
          <a:srgbClr val="8F5215"/>
        </a:solidFill>
        <a:ln>
          <a:solidFill>
            <a:schemeClr val="tx2"/>
          </a:solidFill>
        </a:ln>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noAutofit/>
          <a:scene3d>
            <a:camera prst="orthographicFront"/>
            <a:lightRig rig="threePt" dir="t"/>
          </a:scene3d>
          <a:sp3d>
            <a:extrusionClr>
              <a:schemeClr val="bg1"/>
            </a:extrusionClr>
            <a:contourClr>
              <a:schemeClr val="tx1"/>
            </a:contourClr>
          </a:sp3d>
        </a:bodyPr>
        <a:lstStyle/>
        <a:p>
          <a:pPr algn="ctr"/>
          <a:r>
            <a:rPr lang="en-US" sz="2400">
              <a:ln w="0">
                <a:solidFill>
                  <a:srgbClr val="00B050"/>
                </a:solidFill>
              </a:ln>
              <a:solidFill>
                <a:srgbClr val="00B050"/>
              </a:solidFill>
              <a:effectLst/>
            </a:rPr>
            <a:t>Division</a:t>
          </a:r>
          <a:r>
            <a:rPr lang="en-US" sz="2400" baseline="0">
              <a:ln w="0">
                <a:solidFill>
                  <a:srgbClr val="00B050"/>
                </a:solidFill>
              </a:ln>
              <a:solidFill>
                <a:srgbClr val="00B050"/>
              </a:solidFill>
              <a:effectLst/>
            </a:rPr>
            <a:t> 15 NIST 800-171 Self-Assessment Workbook</a:t>
          </a:r>
          <a:endParaRPr lang="en-US" sz="2400">
            <a:ln w="0">
              <a:solidFill>
                <a:srgbClr val="00B050"/>
              </a:solidFill>
            </a:ln>
            <a:solidFill>
              <a:srgbClr val="00B050"/>
            </a:solidFill>
            <a:effectLst/>
          </a:endParaRPr>
        </a:p>
      </xdr:txBody>
    </xdr:sp>
    <xdr:clientData/>
  </xdr:oneCellAnchor>
  <xdr:oneCellAnchor>
    <xdr:from>
      <xdr:col>0</xdr:col>
      <xdr:colOff>19048</xdr:colOff>
      <xdr:row>0</xdr:row>
      <xdr:rowOff>19050</xdr:rowOff>
    </xdr:from>
    <xdr:ext cx="15697202" cy="323850"/>
    <xdr:sp macro="" textlink="">
      <xdr:nvSpPr>
        <xdr:cNvPr id="5" name="TextBox 4"/>
        <xdr:cNvSpPr txBox="1"/>
      </xdr:nvSpPr>
      <xdr:spPr>
        <a:xfrm>
          <a:off x="19048" y="19050"/>
          <a:ext cx="15697202" cy="323850"/>
        </a:xfrm>
        <a:prstGeom prst="rect">
          <a:avLst/>
        </a:prstGeom>
        <a:solidFill>
          <a:schemeClr val="bg2">
            <a:lumMod val="50000"/>
          </a:schemeClr>
        </a:solidFill>
        <a:ln w="12700" cap="rnd" cmpd="thickThin">
          <a:solidFill>
            <a:schemeClr val="tx2"/>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scene3d>
            <a:camera prst="orthographicFront"/>
            <a:lightRig rig="threePt" dir="t"/>
          </a:scene3d>
          <a:sp3d>
            <a:extrusionClr>
              <a:schemeClr val="bg1"/>
            </a:extrusionClr>
            <a:contourClr>
              <a:schemeClr val="tx1"/>
            </a:contourClr>
          </a:sp3d>
        </a:bodyPr>
        <a:lstStyle/>
        <a:p>
          <a:pPr algn="ctr"/>
          <a:r>
            <a:rPr lang="en-US" sz="2400" baseline="0">
              <a:ln w="0">
                <a:solidFill>
                  <a:srgbClr val="00B050"/>
                </a:solidFill>
              </a:ln>
              <a:solidFill>
                <a:schemeClr val="bg1"/>
              </a:solidFill>
              <a:effectLst/>
              <a:latin typeface="Franklin Gothic Demi" panose="020B0703020102020204" pitchFamily="34" charset="0"/>
            </a:rPr>
            <a:t>NIST 800-171 Self-Assessment Workbook - System and Information Integrity 3.14</a:t>
          </a:r>
          <a:endParaRPr lang="en-US" sz="2400">
            <a:ln w="0">
              <a:solidFill>
                <a:srgbClr val="00B050"/>
              </a:solidFill>
            </a:ln>
            <a:solidFill>
              <a:schemeClr val="bg1"/>
            </a:solidFill>
            <a:effectLst/>
            <a:latin typeface="Franklin Gothic Demi" panose="020B0703020102020204" pitchFamily="34" charset="0"/>
          </a:endParaRPr>
        </a:p>
      </xdr:txBody>
    </xdr:sp>
    <xdr:clientData/>
  </xdr:oneCellAnchor>
  <xdr:twoCellAnchor editAs="oneCell">
    <xdr:from>
      <xdr:col>2</xdr:col>
      <xdr:colOff>1371602</xdr:colOff>
      <xdr:row>52</xdr:row>
      <xdr:rowOff>19051</xdr:rowOff>
    </xdr:from>
    <xdr:to>
      <xdr:col>2</xdr:col>
      <xdr:colOff>1371603</xdr:colOff>
      <xdr:row>52</xdr:row>
      <xdr:rowOff>189729</xdr:rowOff>
    </xdr:to>
    <xdr:pic>
      <xdr:nvPicPr>
        <xdr:cNvPr id="6" name="Picture 5"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8377" y="32184976"/>
          <a:ext cx="9524" cy="17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1047750</xdr:colOff>
      <xdr:row>1</xdr:row>
      <xdr:rowOff>0</xdr:rowOff>
    </xdr:from>
    <xdr:to>
      <xdr:col>5</xdr:col>
      <xdr:colOff>2305049</xdr:colOff>
      <xdr:row>9</xdr:row>
      <xdr:rowOff>9525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1362075</xdr:colOff>
      <xdr:row>52</xdr:row>
      <xdr:rowOff>0</xdr:rowOff>
    </xdr:from>
    <xdr:to>
      <xdr:col>2</xdr:col>
      <xdr:colOff>1837604</xdr:colOff>
      <xdr:row>53</xdr:row>
      <xdr:rowOff>7257</xdr:rowOff>
    </xdr:to>
    <xdr:pic>
      <xdr:nvPicPr>
        <xdr:cNvPr id="2" name="Picture 1"/>
        <xdr:cNvPicPr>
          <a:picLocks noChangeAspect="1"/>
        </xdr:cNvPicPr>
      </xdr:nvPicPr>
      <xdr:blipFill>
        <a:blip xmlns:r="http://schemas.openxmlformats.org/officeDocument/2006/relationships" r:embed="rId3"/>
        <a:stretch>
          <a:fillRect/>
        </a:stretch>
      </xdr:blipFill>
      <xdr:spPr>
        <a:xfrm>
          <a:off x="6038850" y="20545425"/>
          <a:ext cx="475529" cy="207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333375</xdr:colOff>
          <xdr:row>1</xdr:row>
          <xdr:rowOff>57150</xdr:rowOff>
        </xdr:from>
        <xdr:to>
          <xdr:col>6</xdr:col>
          <xdr:colOff>2209800</xdr:colOff>
          <xdr:row>2</xdr:row>
          <xdr:rowOff>161925</xdr:rowOff>
        </xdr:to>
        <xdr:sp macro="" textlink="">
          <xdr:nvSpPr>
            <xdr:cNvPr id="15362" name="CommandButton1" hidden="1">
              <a:extLst>
                <a:ext uri="{63B3BB69-23CF-44E3-9099-C40C66FF867C}">
                  <a14:compatExt spid="_x0000_s15362"/>
                </a:ext>
              </a:extLst>
            </xdr:cNvPr>
            <xdr:cNvSpPr/>
          </xdr:nvSpPr>
          <xdr:spPr>
            <a:xfrm>
              <a:off x="0" y="0"/>
              <a:ext cx="0" cy="0"/>
            </a:xfrm>
            <a:prstGeom prst="rect">
              <a:avLst/>
            </a:prstGeom>
          </xdr:spPr>
        </xdr:sp>
        <xdr:clientData/>
      </xdr:twoCellAnchor>
    </mc:Choice>
    <mc:Fallback/>
  </mc:AlternateContent>
</xdr:wsDr>
</file>

<file path=xl/drawings/drawing43.xml><?xml version="1.0" encoding="utf-8"?>
<c:userShapes xmlns:c="http://schemas.openxmlformats.org/drawingml/2006/chart">
  <cdr:relSizeAnchor xmlns:cdr="http://schemas.openxmlformats.org/drawingml/2006/chartDrawing">
    <cdr:from>
      <cdr:x>0.35955</cdr:x>
      <cdr:y>0.39063</cdr:y>
    </cdr:from>
    <cdr:to>
      <cdr:x>0.62455</cdr:x>
      <cdr:y>0.60243</cdr:y>
    </cdr:to>
    <cdr:sp macro="" textlink="'Sys&amp;InformationIntegrity - 3.14'!$I$47">
      <cdr:nvSpPr>
        <cdr:cNvPr id="2" name="TextBox 1"/>
        <cdr:cNvSpPr txBox="1"/>
      </cdr:nvSpPr>
      <cdr:spPr>
        <a:xfrm xmlns:a="http://schemas.openxmlformats.org/drawingml/2006/main">
          <a:off x="1219201" y="632528"/>
          <a:ext cx="898592" cy="34295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D6F4639-BB50-4FD4-B7DA-1D7DDD383DDF}" type="TxLink">
            <a:rPr lang="en-US" sz="2000" b="1" i="0" u="none" strike="noStrike">
              <a:solidFill>
                <a:srgbClr val="000000"/>
              </a:solidFill>
              <a:latin typeface="Franklin Gothic Book"/>
            </a:rPr>
            <a:pPr algn="ctr"/>
            <a:t>0%</a:t>
          </a:fld>
          <a:endParaRPr lang="en-US" sz="2000" b="1"/>
        </a:p>
      </cdr:txBody>
    </cdr:sp>
  </cdr:relSizeAnchor>
  <cdr:relSizeAnchor xmlns:cdr="http://schemas.openxmlformats.org/drawingml/2006/chartDrawing">
    <cdr:from>
      <cdr:x>0.3736</cdr:x>
      <cdr:y>0.43529</cdr:y>
    </cdr:from>
    <cdr:to>
      <cdr:x>0.63202</cdr:x>
      <cdr:y>0.62941</cdr:y>
    </cdr:to>
    <cdr:sp macro="" textlink="">
      <cdr:nvSpPr>
        <cdr:cNvPr id="5" name="TextBox 4"/>
        <cdr:cNvSpPr txBox="1"/>
      </cdr:nvSpPr>
      <cdr:spPr>
        <a:xfrm xmlns:a="http://schemas.openxmlformats.org/drawingml/2006/main">
          <a:off x="1266825" y="704850"/>
          <a:ext cx="876300" cy="314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tables/table1.xml><?xml version="1.0" encoding="utf-8"?>
<table xmlns="http://schemas.openxmlformats.org/spreadsheetml/2006/main" id="1" name="tblOptions" displayName="tblOptions" ref="A1:A6" totalsRowShown="0" headerRowDxfId="6">
  <autoFilter ref="A1:A6"/>
  <tableColumns count="1">
    <tableColumn id="1" name="Options"/>
  </tableColumns>
  <tableStyleInfo name="TableStyleMedium2" showFirstColumn="0" showLastColumn="0" showRowStripes="1" showColumnStripes="0"/>
</table>
</file>

<file path=xl/tables/table2.xml><?xml version="1.0" encoding="utf-8"?>
<table xmlns="http://schemas.openxmlformats.org/spreadsheetml/2006/main" id="2" name="tbl_PolicyStatus" displayName="tbl_PolicyStatus" ref="A9:A14" totalsRowShown="0" headerRowDxfId="5" dataDxfId="4">
  <autoFilter ref="A9:A14"/>
  <tableColumns count="1">
    <tableColumn id="1" name="Policy Status" dataDxfId="3"/>
  </tableColumns>
  <tableStyleInfo name="TableStyleMedium2" showFirstColumn="0" showLastColumn="0" showRowStripes="1" showColumnStripes="0"/>
</table>
</file>

<file path=xl/tables/table3.xml><?xml version="1.0" encoding="utf-8"?>
<table xmlns="http://schemas.openxmlformats.org/spreadsheetml/2006/main" id="3" name="tbl_AutomationStatus" displayName="tbl_AutomationStatus" ref="A16:A22" totalsRowShown="0" headerRowDxfId="2" dataDxfId="1">
  <autoFilter ref="A16:A22"/>
  <tableColumns count="1">
    <tableColumn id="1" name="Automation Status"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1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Pushpin">
  <a:themeElements>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Elements>
  <a:objectDefaults/>
  <a:extraClrSchemeLst/>
</a:theme>
</file>

<file path=xl/theme/themeOverride1.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2.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3.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4.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5.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6.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7.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8.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9.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10.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theme/themeOverride11.xml><?xml version="1.0" encoding="utf-8"?>
<a:themeOverride xmlns:a="http://schemas.openxmlformats.org/drawingml/2006/main">
  <a:clrScheme name="Pushpin">
    <a:dk1>
      <a:sysClr val="windowText" lastClr="000000"/>
    </a:dk1>
    <a:lt1>
      <a:sysClr val="window" lastClr="FFFFFF"/>
    </a:lt1>
    <a:dk2>
      <a:srgbClr val="465E9C"/>
    </a:dk2>
    <a:lt2>
      <a:srgbClr val="CCDDEA"/>
    </a:lt2>
    <a:accent1>
      <a:srgbClr val="FDA023"/>
    </a:accent1>
    <a:accent2>
      <a:srgbClr val="AA2B1E"/>
    </a:accent2>
    <a:accent3>
      <a:srgbClr val="71685C"/>
    </a:accent3>
    <a:accent4>
      <a:srgbClr val="64A73B"/>
    </a:accent4>
    <a:accent5>
      <a:srgbClr val="EB5605"/>
    </a:accent5>
    <a:accent6>
      <a:srgbClr val="B9CA1A"/>
    </a:accent6>
    <a:hlink>
      <a:srgbClr val="D83E2C"/>
    </a:hlink>
    <a:folHlink>
      <a:srgbClr val="ED7D27"/>
    </a:folHlink>
  </a:clrScheme>
  <a:fontScheme name="Pushpin">
    <a:majorFont>
      <a:latin typeface="Constantia"/>
      <a:ea typeface=""/>
      <a:cs typeface=""/>
      <a:font script="Jpan" typeface="HGS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a:ea typeface=""/>
      <a:cs typeface=""/>
      <a:font script="Grek" typeface="Arial"/>
      <a:font script="Cyrl" typeface="Arial"/>
      <a:font script="Jpan" typeface="ＭＳ Ｐゴシック"/>
      <a:font script="Hang" typeface="맑은 고딕"/>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ushpin">
    <a:fillStyleLst>
      <a:solidFill>
        <a:schemeClr val="phClr"/>
      </a:solidFill>
      <a:gradFill rotWithShape="1">
        <a:gsLst>
          <a:gs pos="0">
            <a:schemeClr val="phClr">
              <a:tint val="50000"/>
              <a:satMod val="180000"/>
              <a:lumMod val="100000"/>
            </a:schemeClr>
          </a:gs>
          <a:gs pos="40000">
            <a:schemeClr val="phClr">
              <a:tint val="60000"/>
              <a:satMod val="130000"/>
              <a:lumMod val="100000"/>
            </a:schemeClr>
          </a:gs>
          <a:gs pos="100000">
            <a:schemeClr val="phClr">
              <a:tint val="96000"/>
              <a:lumMod val="108000"/>
            </a:schemeClr>
          </a:gs>
        </a:gsLst>
        <a:lin ang="5400000" scaled="0"/>
      </a:gradFill>
      <a:gradFill rotWithShape="1">
        <a:gsLst>
          <a:gs pos="0">
            <a:schemeClr val="phClr"/>
          </a:gs>
          <a:gs pos="100000">
            <a:schemeClr val="phClr">
              <a:shade val="76000"/>
              <a:lumMod val="90000"/>
            </a:schemeClr>
          </a:gs>
        </a:gsLst>
        <a:lin ang="5400000" scaled="0"/>
      </a:gradFill>
    </a:fillStyleLst>
    <a:lnStyleLst>
      <a:ln w="9525" cap="flat" cmpd="sng" algn="ctr">
        <a:solidFill>
          <a:schemeClr val="phClr"/>
        </a:solidFill>
        <a:prstDash val="solid"/>
      </a:ln>
      <a:ln w="15875" cap="flat" cmpd="sng" algn="ctr">
        <a:solidFill>
          <a:schemeClr val="phClr">
            <a:shade val="80000"/>
            <a:lumMod val="90000"/>
          </a:schemeClr>
        </a:solidFill>
        <a:prstDash val="solid"/>
      </a:ln>
      <a:ln w="25400" cap="flat" cmpd="sng" algn="ctr">
        <a:solidFill>
          <a:schemeClr val="phClr"/>
        </a:solidFill>
        <a:prstDash val="solid"/>
      </a:ln>
    </a:lnStyleLst>
    <a:effectStyleLst>
      <a:effectStyle>
        <a:effectLst/>
      </a:effectStyle>
      <a:effectStyle>
        <a:effectLst>
          <a:outerShdw blurRad="38100" dist="38100" dir="4800000" sx="98000" sy="98000" rotWithShape="0">
            <a:srgbClr val="000000">
              <a:alpha val="32000"/>
            </a:srgbClr>
          </a:outerShdw>
        </a:effectLst>
      </a:effectStyle>
      <a:effectStyle>
        <a:effectLst>
          <a:outerShdw blurRad="38100" dist="38100" dir="4800000" sx="96000" sy="96000" rotWithShape="0">
            <a:srgbClr val="000000">
              <a:alpha val="40000"/>
            </a:srgbClr>
          </a:outerShdw>
        </a:effectLst>
        <a:scene3d>
          <a:camera prst="orthographicFront">
            <a:rot lat="0" lon="0" rev="0"/>
          </a:camera>
          <a:lightRig rig="threePt" dir="t">
            <a:rot lat="0" lon="0" rev="3240000"/>
          </a:lightRig>
        </a:scene3d>
        <a:sp3d>
          <a:bevelT w="28575" h="28575"/>
        </a:sp3d>
      </a:effectStyle>
    </a:effectStyleLst>
    <a:bgFillStyleLst>
      <a:solidFill>
        <a:schemeClr val="phClr">
          <a:tint val="93000"/>
        </a:schemeClr>
      </a:solidFill>
      <a:blipFill rotWithShape="1">
        <a:blip xmlns:r="http://schemas.openxmlformats.org/officeDocument/2006/relationships" r:embed="rId1">
          <a:duotone>
            <a:schemeClr val="phClr">
              <a:shade val="80000"/>
              <a:satMod val="140000"/>
              <a:lumMod val="50000"/>
            </a:schemeClr>
            <a:schemeClr val="phClr">
              <a:tint val="95000"/>
              <a:satMod val="180000"/>
              <a:lumMod val="160000"/>
            </a:schemeClr>
          </a:duotone>
        </a:blip>
        <a:stretch/>
      </a:blipFill>
      <a:blipFill rotWithShape="1">
        <a:blip xmlns:r="http://schemas.openxmlformats.org/officeDocument/2006/relationships" r:embed="rId2">
          <a:duotone>
            <a:schemeClr val="phClr">
              <a:tint val="98000"/>
              <a:shade val="90000"/>
              <a:satMod val="120000"/>
              <a:lumMod val="54000"/>
            </a:schemeClr>
            <a:schemeClr val="phClr">
              <a:tint val="80000"/>
              <a:satMod val="160000"/>
              <a:lumMod val="140000"/>
            </a:schemeClr>
          </a:duotone>
        </a:blip>
        <a:stretch/>
      </a:blip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sa/4.0/"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bin"/><Relationship Id="rId1" Type="http://schemas.openxmlformats.org/officeDocument/2006/relationships/hyperlink" Target="https://creativecommons.org/licenses/by-sa/4.0/" TargetMode="External"/><Relationship Id="rId6" Type="http://schemas.openxmlformats.org/officeDocument/2006/relationships/image" Target="../media/image4.emf"/><Relationship Id="rId5" Type="http://schemas.openxmlformats.org/officeDocument/2006/relationships/control" Target="../activeX/activeX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8.xml"/><Relationship Id="rId1" Type="http://schemas.openxmlformats.org/officeDocument/2006/relationships/printerSettings" Target="../printerSettings/printerSettings3.bin"/><Relationship Id="rId5" Type="http://schemas.openxmlformats.org/officeDocument/2006/relationships/image" Target="../media/image6.emf"/><Relationship Id="rId4" Type="http://schemas.openxmlformats.org/officeDocument/2006/relationships/control" Target="../activeX/activeX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4.bin"/><Relationship Id="rId1" Type="http://schemas.openxmlformats.org/officeDocument/2006/relationships/hyperlink" Target="https://creativecommons.org/licenses/by-sa/4.0/" TargetMode="External"/><Relationship Id="rId6" Type="http://schemas.openxmlformats.org/officeDocument/2006/relationships/image" Target="../media/image7.emf"/><Relationship Id="rId5" Type="http://schemas.openxmlformats.org/officeDocument/2006/relationships/control" Target="../activeX/activeX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5.bin"/><Relationship Id="rId1" Type="http://schemas.openxmlformats.org/officeDocument/2006/relationships/hyperlink" Target="https://creativecommons.org/licenses/by-sa/4.0/" TargetMode="External"/><Relationship Id="rId6" Type="http://schemas.openxmlformats.org/officeDocument/2006/relationships/image" Target="../media/image8.emf"/><Relationship Id="rId5" Type="http://schemas.openxmlformats.org/officeDocument/2006/relationships/control" Target="../activeX/activeX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6.bin"/><Relationship Id="rId1" Type="http://schemas.openxmlformats.org/officeDocument/2006/relationships/hyperlink" Target="https://creativecommons.org/licenses/by-sa/4.0/" TargetMode="External"/><Relationship Id="rId6" Type="http://schemas.openxmlformats.org/officeDocument/2006/relationships/image" Target="../media/image9.emf"/><Relationship Id="rId5" Type="http://schemas.openxmlformats.org/officeDocument/2006/relationships/control" Target="../activeX/activeX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7.bin"/><Relationship Id="rId1" Type="http://schemas.openxmlformats.org/officeDocument/2006/relationships/hyperlink" Target="https://creativecommons.org/licenses/by-sa/4.0/" TargetMode="External"/><Relationship Id="rId6" Type="http://schemas.openxmlformats.org/officeDocument/2006/relationships/image" Target="../media/image10.emf"/><Relationship Id="rId5" Type="http://schemas.openxmlformats.org/officeDocument/2006/relationships/control" Target="../activeX/activeX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8.bin"/><Relationship Id="rId1" Type="http://schemas.openxmlformats.org/officeDocument/2006/relationships/hyperlink" Target="https://creativecommons.org/licenses/by-sa/4.0/" TargetMode="External"/><Relationship Id="rId6" Type="http://schemas.openxmlformats.org/officeDocument/2006/relationships/image" Target="../media/image11.emf"/><Relationship Id="rId5" Type="http://schemas.openxmlformats.org/officeDocument/2006/relationships/control" Target="../activeX/activeX7.xml"/><Relationship Id="rId4"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9.bin"/><Relationship Id="rId1" Type="http://schemas.openxmlformats.org/officeDocument/2006/relationships/hyperlink" Target="https://creativecommons.org/licenses/by-sa/4.0/" TargetMode="External"/><Relationship Id="rId6" Type="http://schemas.openxmlformats.org/officeDocument/2006/relationships/image" Target="../media/image12.emf"/><Relationship Id="rId5" Type="http://schemas.openxmlformats.org/officeDocument/2006/relationships/control" Target="../activeX/activeX8.xml"/><Relationship Id="rId4"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0.bin"/><Relationship Id="rId1" Type="http://schemas.openxmlformats.org/officeDocument/2006/relationships/hyperlink" Target="https://creativecommons.org/licenses/by-sa/4.0/" TargetMode="External"/><Relationship Id="rId6" Type="http://schemas.openxmlformats.org/officeDocument/2006/relationships/image" Target="../media/image13.emf"/><Relationship Id="rId5" Type="http://schemas.openxmlformats.org/officeDocument/2006/relationships/control" Target="../activeX/activeX9.xm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1.bin"/><Relationship Id="rId1" Type="http://schemas.openxmlformats.org/officeDocument/2006/relationships/hyperlink" Target="https://creativecommons.org/licenses/by-sa/4.0/" TargetMode="External"/><Relationship Id="rId6" Type="http://schemas.openxmlformats.org/officeDocument/2006/relationships/image" Target="../media/image14.emf"/><Relationship Id="rId5" Type="http://schemas.openxmlformats.org/officeDocument/2006/relationships/control" Target="../activeX/activeX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2.bin"/><Relationship Id="rId1" Type="http://schemas.openxmlformats.org/officeDocument/2006/relationships/hyperlink" Target="https://creativecommons.org/licenses/by-sa/4.0/" TargetMode="External"/><Relationship Id="rId6" Type="http://schemas.openxmlformats.org/officeDocument/2006/relationships/image" Target="../media/image15.emf"/><Relationship Id="rId5" Type="http://schemas.openxmlformats.org/officeDocument/2006/relationships/control" Target="../activeX/activeX11.xml"/><Relationship Id="rId4"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3.bin"/><Relationship Id="rId1" Type="http://schemas.openxmlformats.org/officeDocument/2006/relationships/hyperlink" Target="https://creativecommons.org/licenses/by-sa/4.0/" TargetMode="External"/><Relationship Id="rId6" Type="http://schemas.openxmlformats.org/officeDocument/2006/relationships/image" Target="../media/image16.emf"/><Relationship Id="rId5" Type="http://schemas.openxmlformats.org/officeDocument/2006/relationships/control" Target="../activeX/activeX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4.bin"/><Relationship Id="rId1" Type="http://schemas.openxmlformats.org/officeDocument/2006/relationships/hyperlink" Target="https://creativecommons.org/licenses/by-sa/4.0/" TargetMode="External"/><Relationship Id="rId6" Type="http://schemas.openxmlformats.org/officeDocument/2006/relationships/image" Target="../media/image17.emf"/><Relationship Id="rId5" Type="http://schemas.openxmlformats.org/officeDocument/2006/relationships/control" Target="../activeX/activeX13.xml"/><Relationship Id="rId4"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15.bin"/><Relationship Id="rId1" Type="http://schemas.openxmlformats.org/officeDocument/2006/relationships/hyperlink" Target="https://creativecommons.org/licenses/by-sa/4.0/" TargetMode="External"/><Relationship Id="rId6" Type="http://schemas.openxmlformats.org/officeDocument/2006/relationships/image" Target="../media/image18.emf"/><Relationship Id="rId5" Type="http://schemas.openxmlformats.org/officeDocument/2006/relationships/control" Target="../activeX/activeX14.xml"/><Relationship Id="rId4"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6.bin"/><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58"/>
  <sheetViews>
    <sheetView workbookViewId="0">
      <pane ySplit="1" topLeftCell="A2" activePane="bottomLeft" state="frozen"/>
      <selection pane="bottomLeft" activeCell="B19" sqref="B19:C20"/>
    </sheetView>
  </sheetViews>
  <sheetFormatPr defaultRowHeight="15.75" x14ac:dyDescent="0.3"/>
  <cols>
    <col min="1" max="1" width="4.33203125" customWidth="1"/>
    <col min="2" max="2" width="10.6640625" style="1" customWidth="1"/>
    <col min="3" max="3" width="11.77734375" customWidth="1"/>
    <col min="4" max="4" width="2.21875" customWidth="1"/>
    <col min="6" max="6" width="13.109375" customWidth="1"/>
    <col min="7" max="7" width="2.33203125" customWidth="1"/>
    <col min="9" max="9" width="13.5546875" customWidth="1"/>
    <col min="10" max="10" width="2.5546875" customWidth="1"/>
    <col min="12" max="12" width="13.6640625" customWidth="1"/>
    <col min="13" max="13" width="2.33203125" customWidth="1"/>
    <col min="15" max="15" width="13.5546875" customWidth="1"/>
    <col min="16" max="16" width="2" customWidth="1"/>
    <col min="18" max="18" width="13.5546875" customWidth="1"/>
    <col min="19" max="19" width="2.33203125" customWidth="1"/>
    <col min="21" max="21" width="13.5546875" customWidth="1"/>
  </cols>
  <sheetData>
    <row r="1" spans="1:22" ht="28.5" thickTop="1" thickBot="1" x14ac:dyDescent="0.35">
      <c r="A1" s="132"/>
      <c r="B1" s="133"/>
      <c r="C1" s="133"/>
      <c r="D1" s="133"/>
      <c r="E1" s="133"/>
      <c r="F1" s="133"/>
      <c r="G1" s="133"/>
      <c r="H1" s="134"/>
    </row>
    <row r="2" spans="1:22" s="95" customFormat="1" ht="27.75" customHeight="1" thickTop="1" x14ac:dyDescent="0.3">
      <c r="A2" s="139"/>
      <c r="B2" s="139"/>
      <c r="C2" s="139"/>
      <c r="D2" s="139"/>
      <c r="E2" s="139"/>
      <c r="F2" s="139"/>
      <c r="G2" s="139"/>
      <c r="H2" s="139"/>
      <c r="I2" s="139"/>
      <c r="J2" s="139"/>
      <c r="K2" s="139"/>
      <c r="L2" s="139"/>
      <c r="M2" s="139"/>
      <c r="N2" s="139"/>
      <c r="O2" s="139"/>
      <c r="P2" s="139"/>
      <c r="Q2" s="139"/>
      <c r="R2" s="139"/>
      <c r="S2" s="139"/>
      <c r="T2" s="139"/>
      <c r="U2" s="139"/>
      <c r="V2" s="139"/>
    </row>
    <row r="3" spans="1:22" s="93" customFormat="1" ht="27.75" customHeight="1" x14ac:dyDescent="0.3">
      <c r="A3" s="139"/>
      <c r="B3" s="139"/>
      <c r="C3" s="139"/>
      <c r="D3" s="139"/>
      <c r="E3" s="139"/>
      <c r="F3" s="139"/>
      <c r="G3" s="139"/>
      <c r="H3" s="139"/>
      <c r="I3" s="139"/>
      <c r="J3" s="139"/>
      <c r="K3" s="139"/>
      <c r="L3" s="139"/>
      <c r="M3" s="139"/>
      <c r="N3" s="139"/>
      <c r="O3" s="139"/>
      <c r="P3" s="139"/>
      <c r="Q3" s="139"/>
      <c r="R3" s="139"/>
      <c r="S3" s="139"/>
      <c r="T3" s="139"/>
      <c r="U3" s="139"/>
      <c r="V3" s="139"/>
    </row>
    <row r="4" spans="1:22" s="93" customFormat="1" ht="15.75" customHeight="1" x14ac:dyDescent="0.3">
      <c r="A4" s="139"/>
      <c r="B4" s="139"/>
      <c r="C4" s="139"/>
      <c r="D4" s="139"/>
      <c r="E4" s="139"/>
      <c r="F4" s="139"/>
      <c r="G4" s="139"/>
      <c r="H4" s="139"/>
      <c r="I4" s="139"/>
      <c r="J4" s="139"/>
      <c r="K4" s="139"/>
      <c r="L4" s="139"/>
      <c r="M4" s="139"/>
      <c r="N4" s="139"/>
      <c r="O4" s="139"/>
      <c r="P4" s="139"/>
      <c r="Q4" s="139"/>
      <c r="R4" s="139"/>
      <c r="S4" s="139"/>
      <c r="T4" s="139"/>
      <c r="U4" s="139"/>
      <c r="V4" s="139"/>
    </row>
    <row r="5" spans="1:22" s="93" customFormat="1" ht="15.75" customHeight="1" x14ac:dyDescent="0.3">
      <c r="A5" s="139"/>
      <c r="B5" s="139"/>
      <c r="C5" s="139"/>
      <c r="D5" s="139"/>
      <c r="E5" s="139"/>
      <c r="F5" s="139"/>
      <c r="G5" s="139"/>
      <c r="H5" s="139"/>
      <c r="I5" s="139"/>
      <c r="J5" s="139"/>
      <c r="K5" s="139"/>
      <c r="L5" s="139"/>
      <c r="M5" s="139"/>
      <c r="N5" s="139"/>
      <c r="O5" s="139"/>
      <c r="P5" s="139"/>
      <c r="Q5" s="139"/>
      <c r="R5" s="139"/>
      <c r="S5" s="139"/>
      <c r="T5" s="139"/>
      <c r="U5" s="139"/>
      <c r="V5" s="139"/>
    </row>
    <row r="6" spans="1:22" s="93" customFormat="1" ht="15.75" customHeight="1" x14ac:dyDescent="0.3">
      <c r="A6" s="139"/>
      <c r="B6" s="139"/>
      <c r="C6" s="139"/>
      <c r="D6" s="139"/>
      <c r="E6" s="139"/>
      <c r="F6" s="139"/>
      <c r="G6" s="139"/>
      <c r="H6" s="139"/>
      <c r="I6" s="139"/>
      <c r="J6" s="139"/>
      <c r="K6" s="139"/>
      <c r="L6" s="139"/>
      <c r="M6" s="139"/>
      <c r="N6" s="139"/>
      <c r="O6" s="139"/>
      <c r="P6" s="139"/>
      <c r="Q6" s="139"/>
      <c r="R6" s="139"/>
      <c r="S6" s="139"/>
      <c r="T6" s="139"/>
      <c r="U6" s="139"/>
      <c r="V6" s="139"/>
    </row>
    <row r="7" spans="1:22" s="93" customFormat="1" ht="15.75" customHeight="1" x14ac:dyDescent="0.3">
      <c r="A7" s="139"/>
      <c r="B7" s="139"/>
      <c r="C7" s="139"/>
      <c r="D7" s="139"/>
      <c r="E7" s="139"/>
      <c r="F7" s="139"/>
      <c r="G7" s="139"/>
      <c r="H7" s="139"/>
      <c r="I7" s="139"/>
      <c r="J7" s="139"/>
      <c r="K7" s="139"/>
      <c r="L7" s="139"/>
      <c r="M7" s="139"/>
      <c r="N7" s="139"/>
      <c r="O7" s="139"/>
      <c r="P7" s="139"/>
      <c r="Q7" s="139"/>
      <c r="R7" s="139"/>
      <c r="S7" s="139"/>
      <c r="T7" s="139"/>
      <c r="U7" s="139"/>
      <c r="V7" s="139"/>
    </row>
    <row r="8" spans="1:22" s="93" customFormat="1" ht="15.75" customHeight="1" x14ac:dyDescent="0.3">
      <c r="A8" s="139"/>
      <c r="B8" s="139"/>
      <c r="C8" s="139"/>
      <c r="D8" s="139"/>
      <c r="E8" s="139"/>
      <c r="F8" s="139"/>
      <c r="G8" s="139"/>
      <c r="H8" s="139"/>
      <c r="I8" s="139"/>
      <c r="J8" s="139"/>
      <c r="K8" s="139"/>
      <c r="L8" s="139"/>
      <c r="M8" s="139"/>
      <c r="N8" s="139"/>
      <c r="O8" s="139"/>
      <c r="P8" s="139"/>
      <c r="Q8" s="139"/>
      <c r="R8" s="139"/>
      <c r="S8" s="139"/>
      <c r="T8" s="139"/>
      <c r="U8" s="139"/>
      <c r="V8" s="139"/>
    </row>
    <row r="9" spans="1:22" s="93" customFormat="1" ht="14.25" customHeight="1" x14ac:dyDescent="0.3">
      <c r="A9" s="139"/>
      <c r="B9" s="139"/>
      <c r="C9" s="139"/>
      <c r="D9" s="139"/>
      <c r="E9" s="139"/>
      <c r="F9" s="139"/>
      <c r="G9" s="139"/>
      <c r="H9" s="139"/>
      <c r="I9" s="139"/>
      <c r="J9" s="139"/>
      <c r="K9" s="139"/>
      <c r="L9" s="139"/>
      <c r="M9" s="139"/>
      <c r="N9" s="139"/>
      <c r="O9" s="139"/>
      <c r="P9" s="139"/>
      <c r="Q9" s="139"/>
      <c r="R9" s="139"/>
      <c r="S9" s="139"/>
      <c r="T9" s="139"/>
      <c r="U9" s="139"/>
      <c r="V9" s="139"/>
    </row>
    <row r="10" spans="1:22" ht="15.75" customHeight="1" x14ac:dyDescent="0.3">
      <c r="A10" s="139"/>
      <c r="B10" s="139"/>
      <c r="C10" s="139"/>
      <c r="D10" s="139"/>
      <c r="E10" s="139"/>
      <c r="F10" s="139"/>
      <c r="G10" s="139"/>
      <c r="H10" s="139"/>
      <c r="I10" s="139"/>
      <c r="J10" s="139"/>
      <c r="K10" s="139"/>
      <c r="L10" s="139"/>
      <c r="M10" s="139"/>
      <c r="N10" s="139"/>
      <c r="O10" s="139"/>
      <c r="P10" s="139"/>
      <c r="Q10" s="139"/>
      <c r="R10" s="139"/>
      <c r="S10" s="139"/>
      <c r="T10" s="139"/>
      <c r="U10" s="139"/>
      <c r="V10" s="139"/>
    </row>
    <row r="11" spans="1:22" ht="15.75" customHeight="1" x14ac:dyDescent="0.3">
      <c r="A11" s="139"/>
      <c r="B11" s="139"/>
      <c r="C11" s="139"/>
      <c r="D11" s="139"/>
      <c r="E11" s="139"/>
      <c r="F11" s="139"/>
      <c r="G11" s="139"/>
      <c r="H11" s="139"/>
      <c r="I11" s="139"/>
      <c r="J11" s="139"/>
      <c r="K11" s="139"/>
      <c r="L11" s="139"/>
      <c r="M11" s="139"/>
      <c r="N11" s="139"/>
      <c r="O11" s="139"/>
      <c r="P11" s="139"/>
      <c r="Q11" s="139"/>
      <c r="R11" s="139"/>
      <c r="S11" s="139"/>
      <c r="T11" s="139"/>
      <c r="U11" s="139"/>
      <c r="V11" s="139"/>
    </row>
    <row r="12" spans="1:22" ht="15.75" customHeight="1" x14ac:dyDescent="0.3">
      <c r="A12" s="139"/>
      <c r="B12" s="139"/>
      <c r="C12" s="139"/>
      <c r="D12" s="139"/>
      <c r="E12" s="139"/>
      <c r="F12" s="139"/>
      <c r="G12" s="139"/>
      <c r="H12" s="139"/>
      <c r="I12" s="139"/>
      <c r="J12" s="139"/>
      <c r="K12" s="139"/>
      <c r="L12" s="139"/>
      <c r="M12" s="139"/>
      <c r="N12" s="139"/>
      <c r="O12" s="139"/>
      <c r="P12" s="139"/>
      <c r="Q12" s="139"/>
      <c r="R12" s="139"/>
      <c r="S12" s="139"/>
      <c r="T12" s="139"/>
      <c r="U12" s="139"/>
      <c r="V12" s="139"/>
    </row>
    <row r="13" spans="1:22" ht="15.75" customHeight="1" x14ac:dyDescent="0.3">
      <c r="A13" s="139"/>
      <c r="B13" s="139"/>
      <c r="C13" s="139"/>
      <c r="D13" s="139"/>
      <c r="E13" s="139"/>
      <c r="F13" s="139"/>
      <c r="G13" s="139"/>
      <c r="H13" s="139"/>
      <c r="I13" s="139"/>
      <c r="J13" s="139"/>
      <c r="K13" s="139"/>
      <c r="L13" s="139"/>
      <c r="M13" s="139"/>
      <c r="N13" s="139"/>
      <c r="O13" s="139"/>
      <c r="P13" s="139"/>
      <c r="Q13" s="139"/>
      <c r="R13" s="139"/>
      <c r="S13" s="139"/>
      <c r="T13" s="139"/>
      <c r="U13" s="139"/>
      <c r="V13" s="139"/>
    </row>
    <row r="14" spans="1:22" ht="15.75" customHeight="1" x14ac:dyDescent="0.3">
      <c r="A14" s="139"/>
      <c r="B14" s="139"/>
      <c r="C14" s="139"/>
      <c r="D14" s="139"/>
      <c r="E14" s="139"/>
      <c r="F14" s="139"/>
      <c r="G14" s="139"/>
      <c r="H14" s="139"/>
      <c r="I14" s="139"/>
      <c r="J14" s="139"/>
      <c r="K14" s="139"/>
      <c r="L14" s="139"/>
      <c r="M14" s="139"/>
      <c r="N14" s="139"/>
      <c r="O14" s="139"/>
      <c r="P14" s="139"/>
      <c r="Q14" s="139"/>
      <c r="R14" s="139"/>
      <c r="S14" s="139"/>
      <c r="T14" s="139"/>
      <c r="U14" s="139"/>
      <c r="V14" s="139"/>
    </row>
    <row r="15" spans="1:22" ht="15.75" customHeight="1" x14ac:dyDescent="0.3">
      <c r="A15" s="139"/>
      <c r="B15" s="139"/>
      <c r="C15" s="139"/>
      <c r="D15" s="139"/>
      <c r="E15" s="139"/>
      <c r="F15" s="139"/>
      <c r="G15" s="139"/>
      <c r="H15" s="139"/>
      <c r="I15" s="139"/>
      <c r="J15" s="139"/>
      <c r="K15" s="139"/>
      <c r="L15" s="139"/>
      <c r="M15" s="139"/>
      <c r="N15" s="139"/>
      <c r="O15" s="139"/>
      <c r="P15" s="139"/>
      <c r="Q15" s="139"/>
      <c r="R15" s="139"/>
      <c r="S15" s="139"/>
      <c r="T15" s="139"/>
      <c r="U15" s="139"/>
      <c r="V15" s="139"/>
    </row>
    <row r="16" spans="1:22" ht="15.75" customHeight="1" x14ac:dyDescent="0.3">
      <c r="A16" s="139"/>
      <c r="B16" s="139"/>
      <c r="C16" s="139"/>
      <c r="D16" s="139"/>
      <c r="E16" s="139"/>
      <c r="F16" s="139"/>
      <c r="G16" s="139"/>
      <c r="H16" s="139"/>
      <c r="I16" s="139"/>
      <c r="J16" s="139"/>
      <c r="K16" s="139"/>
      <c r="L16" s="139"/>
      <c r="M16" s="139"/>
      <c r="N16" s="139"/>
      <c r="O16" s="139"/>
      <c r="P16" s="139"/>
      <c r="Q16" s="139"/>
      <c r="R16" s="139"/>
      <c r="S16" s="139"/>
      <c r="T16" s="139"/>
      <c r="U16" s="139"/>
      <c r="V16" s="139"/>
    </row>
    <row r="17" spans="1:22" ht="15.75" customHeight="1" x14ac:dyDescent="0.3">
      <c r="A17" s="139"/>
      <c r="B17" s="139"/>
      <c r="C17" s="139"/>
      <c r="D17" s="139"/>
      <c r="E17" s="139"/>
      <c r="F17" s="139"/>
      <c r="G17" s="139"/>
      <c r="H17" s="139"/>
      <c r="I17" s="139"/>
      <c r="J17" s="139"/>
      <c r="K17" s="139"/>
      <c r="L17" s="139"/>
      <c r="M17" s="139"/>
      <c r="N17" s="139"/>
      <c r="O17" s="139"/>
      <c r="P17" s="139"/>
      <c r="Q17" s="139"/>
      <c r="R17" s="139"/>
      <c r="S17" s="139"/>
      <c r="T17" s="139"/>
      <c r="U17" s="139"/>
      <c r="V17" s="139"/>
    </row>
    <row r="18" spans="1:22" ht="16.5" customHeight="1" thickBot="1" x14ac:dyDescent="0.35">
      <c r="A18" s="139"/>
      <c r="B18" s="139"/>
      <c r="C18" s="139"/>
      <c r="D18" s="139"/>
      <c r="E18" s="139"/>
      <c r="F18" s="139"/>
      <c r="G18" s="139"/>
      <c r="H18" s="139"/>
      <c r="I18" s="139"/>
      <c r="J18" s="139"/>
      <c r="K18" s="139"/>
      <c r="L18" s="139"/>
      <c r="M18" s="139"/>
      <c r="N18" s="139"/>
      <c r="O18" s="139"/>
      <c r="P18" s="139"/>
      <c r="Q18" s="139"/>
      <c r="R18" s="139"/>
      <c r="S18" s="139"/>
      <c r="T18" s="139"/>
      <c r="U18" s="139"/>
      <c r="V18" s="139"/>
    </row>
    <row r="19" spans="1:22" ht="15.75" customHeight="1" thickTop="1" x14ac:dyDescent="0.3">
      <c r="A19" s="129"/>
      <c r="B19" s="121" t="s">
        <v>678</v>
      </c>
      <c r="C19" s="125"/>
      <c r="D19" s="130"/>
      <c r="E19" s="121" t="s">
        <v>679</v>
      </c>
      <c r="F19" s="135"/>
      <c r="G19" s="130"/>
      <c r="H19" s="121" t="s">
        <v>680</v>
      </c>
      <c r="I19" s="135"/>
      <c r="J19" s="130"/>
      <c r="K19" s="121" t="s">
        <v>214</v>
      </c>
      <c r="L19" s="122"/>
      <c r="M19" s="115"/>
      <c r="N19" s="121" t="s">
        <v>276</v>
      </c>
      <c r="O19" s="125"/>
      <c r="P19" s="115"/>
      <c r="Q19" s="121" t="s">
        <v>681</v>
      </c>
      <c r="R19" s="125"/>
      <c r="S19" s="107"/>
      <c r="T19" s="121" t="s">
        <v>682</v>
      </c>
      <c r="U19" s="122"/>
      <c r="V19" s="131"/>
    </row>
    <row r="20" spans="1:22" ht="24.75" customHeight="1" thickBot="1" x14ac:dyDescent="0.35">
      <c r="A20" s="129"/>
      <c r="B20" s="126"/>
      <c r="C20" s="127"/>
      <c r="D20" s="130"/>
      <c r="E20" s="136"/>
      <c r="F20" s="137"/>
      <c r="G20" s="130"/>
      <c r="H20" s="136"/>
      <c r="I20" s="137"/>
      <c r="J20" s="130"/>
      <c r="K20" s="123"/>
      <c r="L20" s="124"/>
      <c r="M20" s="115"/>
      <c r="N20" s="126"/>
      <c r="O20" s="127"/>
      <c r="P20" s="115"/>
      <c r="Q20" s="126"/>
      <c r="R20" s="127"/>
      <c r="S20" s="107"/>
      <c r="T20" s="123"/>
      <c r="U20" s="124"/>
      <c r="V20" s="131"/>
    </row>
    <row r="21" spans="1:22" s="93" customFormat="1" ht="24.75" customHeight="1" thickTop="1" x14ac:dyDescent="0.3">
      <c r="A21" s="128"/>
      <c r="B21" s="128"/>
      <c r="C21" s="128"/>
      <c r="D21" s="128"/>
      <c r="E21" s="128"/>
      <c r="F21" s="128"/>
      <c r="G21" s="128"/>
      <c r="H21" s="128"/>
      <c r="I21" s="128"/>
      <c r="J21" s="128"/>
      <c r="K21" s="128"/>
      <c r="L21" s="128"/>
      <c r="M21" s="128"/>
      <c r="N21" s="128"/>
      <c r="O21" s="128"/>
      <c r="P21" s="128"/>
      <c r="Q21" s="128"/>
      <c r="R21" s="128"/>
      <c r="S21" s="128"/>
      <c r="T21" s="128"/>
      <c r="U21" s="128"/>
      <c r="V21" s="128"/>
    </row>
    <row r="22" spans="1:22" ht="15.75" customHeight="1" x14ac:dyDescent="0.3">
      <c r="A22" s="128"/>
      <c r="B22" s="128"/>
      <c r="C22" s="128"/>
      <c r="D22" s="128"/>
      <c r="E22" s="128"/>
      <c r="F22" s="128"/>
      <c r="G22" s="128"/>
      <c r="H22" s="128"/>
      <c r="I22" s="128"/>
      <c r="J22" s="128"/>
      <c r="K22" s="128"/>
      <c r="L22" s="128"/>
      <c r="M22" s="128"/>
      <c r="N22" s="128"/>
      <c r="O22" s="128"/>
      <c r="P22" s="128"/>
      <c r="Q22" s="128"/>
      <c r="R22" s="128"/>
      <c r="S22" s="128"/>
      <c r="T22" s="128"/>
      <c r="U22" s="128"/>
      <c r="V22" s="128"/>
    </row>
    <row r="23" spans="1:22" s="93" customFormat="1" ht="15.75" customHeight="1" x14ac:dyDescent="0.3">
      <c r="A23" s="128"/>
      <c r="B23" s="128"/>
      <c r="C23" s="128"/>
      <c r="D23" s="128"/>
      <c r="E23" s="128"/>
      <c r="F23" s="128"/>
      <c r="G23" s="128"/>
      <c r="H23" s="128"/>
      <c r="I23" s="128"/>
      <c r="J23" s="128"/>
      <c r="K23" s="128"/>
      <c r="L23" s="128"/>
      <c r="M23" s="128"/>
      <c r="N23" s="128"/>
      <c r="O23" s="128"/>
      <c r="P23" s="128"/>
      <c r="Q23" s="128"/>
      <c r="R23" s="128"/>
      <c r="S23" s="128"/>
      <c r="T23" s="128"/>
      <c r="U23" s="128"/>
      <c r="V23" s="128"/>
    </row>
    <row r="24" spans="1:22" ht="15.75" customHeight="1" x14ac:dyDescent="0.3">
      <c r="A24" s="128"/>
      <c r="B24" s="128"/>
      <c r="C24" s="128"/>
      <c r="D24" s="128"/>
      <c r="E24" s="128"/>
      <c r="F24" s="128"/>
      <c r="G24" s="128"/>
      <c r="H24" s="128"/>
      <c r="I24" s="128"/>
      <c r="J24" s="128"/>
      <c r="K24" s="128"/>
      <c r="L24" s="128"/>
      <c r="M24" s="128"/>
      <c r="N24" s="128"/>
      <c r="O24" s="128"/>
      <c r="P24" s="128"/>
      <c r="Q24" s="128"/>
      <c r="R24" s="128"/>
      <c r="S24" s="128"/>
      <c r="T24" s="128"/>
      <c r="U24" s="128"/>
      <c r="V24" s="128"/>
    </row>
    <row r="25" spans="1:22" s="93" customFormat="1" ht="15.75" customHeight="1" x14ac:dyDescent="0.3">
      <c r="A25" s="128"/>
      <c r="B25" s="128"/>
      <c r="C25" s="128"/>
      <c r="D25" s="128"/>
      <c r="E25" s="128"/>
      <c r="F25" s="128"/>
      <c r="G25" s="128"/>
      <c r="H25" s="128"/>
      <c r="I25" s="128"/>
      <c r="J25" s="128"/>
      <c r="K25" s="128"/>
      <c r="L25" s="128"/>
      <c r="M25" s="128"/>
      <c r="N25" s="128"/>
      <c r="O25" s="128"/>
      <c r="P25" s="128"/>
      <c r="Q25" s="128"/>
      <c r="R25" s="128"/>
      <c r="S25" s="128"/>
      <c r="T25" s="128"/>
      <c r="U25" s="128"/>
      <c r="V25" s="128"/>
    </row>
    <row r="26" spans="1:22" s="93" customFormat="1" ht="15.75" customHeight="1" x14ac:dyDescent="0.3">
      <c r="A26" s="128"/>
      <c r="B26" s="128"/>
      <c r="C26" s="128"/>
      <c r="D26" s="128"/>
      <c r="E26" s="128"/>
      <c r="F26" s="128"/>
      <c r="G26" s="128"/>
      <c r="H26" s="128"/>
      <c r="I26" s="128"/>
      <c r="J26" s="128"/>
      <c r="K26" s="128"/>
      <c r="L26" s="128"/>
      <c r="M26" s="128"/>
      <c r="N26" s="128"/>
      <c r="O26" s="128"/>
      <c r="P26" s="128"/>
      <c r="Q26" s="128"/>
      <c r="R26" s="128"/>
      <c r="S26" s="128"/>
      <c r="T26" s="128"/>
      <c r="U26" s="128"/>
      <c r="V26" s="128"/>
    </row>
    <row r="27" spans="1:22" s="93" customFormat="1" ht="15.75" customHeight="1" x14ac:dyDescent="0.3">
      <c r="A27" s="128"/>
      <c r="B27" s="128"/>
      <c r="C27" s="128"/>
      <c r="D27" s="128"/>
      <c r="E27" s="128"/>
      <c r="F27" s="128"/>
      <c r="G27" s="128"/>
      <c r="H27" s="128"/>
      <c r="I27" s="128"/>
      <c r="J27" s="128"/>
      <c r="K27" s="128"/>
      <c r="L27" s="128"/>
      <c r="M27" s="128"/>
      <c r="N27" s="128"/>
      <c r="O27" s="128"/>
      <c r="P27" s="128"/>
      <c r="Q27" s="128"/>
      <c r="R27" s="128"/>
      <c r="S27" s="128"/>
      <c r="T27" s="128"/>
      <c r="U27" s="128"/>
      <c r="V27" s="128"/>
    </row>
    <row r="28" spans="1:22" ht="15.75" customHeight="1" x14ac:dyDescent="0.3">
      <c r="A28" s="128"/>
      <c r="B28" s="128"/>
      <c r="C28" s="128"/>
      <c r="D28" s="128"/>
      <c r="E28" s="128"/>
      <c r="F28" s="128"/>
      <c r="G28" s="128"/>
      <c r="H28" s="128"/>
      <c r="I28" s="128"/>
      <c r="J28" s="128"/>
      <c r="K28" s="128"/>
      <c r="L28" s="128"/>
      <c r="M28" s="128"/>
      <c r="N28" s="128"/>
      <c r="O28" s="128"/>
      <c r="P28" s="128"/>
      <c r="Q28" s="128"/>
      <c r="R28" s="128"/>
      <c r="S28" s="128"/>
      <c r="T28" s="128"/>
      <c r="U28" s="128"/>
      <c r="V28" s="128"/>
    </row>
    <row r="29" spans="1:22" s="93" customFormat="1" ht="15.75" customHeight="1" x14ac:dyDescent="0.3">
      <c r="A29" s="128"/>
      <c r="B29" s="128"/>
      <c r="C29" s="128"/>
      <c r="D29" s="128"/>
      <c r="E29" s="128"/>
      <c r="F29" s="128"/>
      <c r="G29" s="128"/>
      <c r="H29" s="128"/>
      <c r="I29" s="128"/>
      <c r="J29" s="128"/>
      <c r="K29" s="128"/>
      <c r="L29" s="128"/>
      <c r="M29" s="128"/>
      <c r="N29" s="128"/>
      <c r="O29" s="128"/>
      <c r="P29" s="128"/>
      <c r="Q29" s="128"/>
      <c r="R29" s="128"/>
      <c r="S29" s="128"/>
      <c r="T29" s="128"/>
      <c r="U29" s="128"/>
      <c r="V29" s="128"/>
    </row>
    <row r="30" spans="1:22" ht="15.75" customHeight="1" x14ac:dyDescent="0.3">
      <c r="A30" s="128"/>
      <c r="B30" s="128"/>
      <c r="C30" s="128"/>
      <c r="D30" s="128"/>
      <c r="E30" s="128"/>
      <c r="F30" s="128"/>
      <c r="G30" s="128"/>
      <c r="H30" s="128"/>
      <c r="I30" s="128"/>
      <c r="J30" s="128"/>
      <c r="K30" s="128"/>
      <c r="L30" s="128"/>
      <c r="M30" s="128"/>
      <c r="N30" s="128"/>
      <c r="O30" s="128"/>
      <c r="P30" s="128"/>
      <c r="Q30" s="128"/>
      <c r="R30" s="128"/>
      <c r="S30" s="128"/>
      <c r="T30" s="128"/>
      <c r="U30" s="128"/>
      <c r="V30" s="128"/>
    </row>
    <row r="31" spans="1:22" s="93" customFormat="1" ht="16.5" customHeight="1" thickBot="1" x14ac:dyDescent="0.35">
      <c r="A31" s="128"/>
      <c r="B31" s="128"/>
      <c r="C31" s="128"/>
      <c r="D31" s="128"/>
      <c r="E31" s="128"/>
      <c r="F31" s="128"/>
      <c r="G31" s="128"/>
      <c r="H31" s="128"/>
      <c r="I31" s="128"/>
      <c r="J31" s="128"/>
      <c r="K31" s="128"/>
      <c r="L31" s="128"/>
      <c r="M31" s="128"/>
      <c r="N31" s="128"/>
      <c r="O31" s="128"/>
      <c r="P31" s="128"/>
      <c r="Q31" s="128"/>
      <c r="R31" s="128"/>
      <c r="S31" s="128"/>
      <c r="T31" s="128"/>
      <c r="U31" s="128"/>
      <c r="V31" s="128"/>
    </row>
    <row r="32" spans="1:22" ht="15.75" customHeight="1" thickTop="1" x14ac:dyDescent="0.3">
      <c r="A32" s="114"/>
      <c r="B32" s="117" t="s">
        <v>683</v>
      </c>
      <c r="C32" s="118"/>
      <c r="D32" s="115"/>
      <c r="E32" s="121" t="s">
        <v>684</v>
      </c>
      <c r="F32" s="122"/>
      <c r="G32" s="115"/>
      <c r="H32" s="121" t="s">
        <v>685</v>
      </c>
      <c r="I32" s="125"/>
      <c r="J32" s="115"/>
      <c r="K32" s="121" t="s">
        <v>686</v>
      </c>
      <c r="L32" s="125"/>
      <c r="M32" s="115"/>
      <c r="N32" s="121" t="s">
        <v>687</v>
      </c>
      <c r="O32" s="125"/>
      <c r="P32" s="106"/>
      <c r="Q32" s="121" t="s">
        <v>700</v>
      </c>
      <c r="R32" s="125"/>
      <c r="S32" s="115"/>
      <c r="T32" s="121" t="s">
        <v>688</v>
      </c>
      <c r="U32" s="125"/>
      <c r="V32" s="116"/>
    </row>
    <row r="33" spans="1:22" ht="16.5" customHeight="1" thickBot="1" x14ac:dyDescent="0.35">
      <c r="A33" s="114"/>
      <c r="B33" s="119"/>
      <c r="C33" s="120"/>
      <c r="D33" s="115"/>
      <c r="E33" s="123"/>
      <c r="F33" s="124"/>
      <c r="G33" s="115"/>
      <c r="H33" s="126"/>
      <c r="I33" s="127"/>
      <c r="J33" s="115"/>
      <c r="K33" s="126"/>
      <c r="L33" s="127"/>
      <c r="M33" s="115"/>
      <c r="N33" s="126"/>
      <c r="O33" s="127"/>
      <c r="P33" s="106"/>
      <c r="Q33" s="126"/>
      <c r="R33" s="127"/>
      <c r="S33" s="115"/>
      <c r="T33" s="126"/>
      <c r="U33" s="127"/>
      <c r="V33" s="116"/>
    </row>
    <row r="34" spans="1:22" ht="15.75" customHeight="1" thickTop="1" x14ac:dyDescent="0.3">
      <c r="A34" s="112"/>
      <c r="B34" s="112"/>
      <c r="C34" s="112"/>
      <c r="D34" s="112"/>
      <c r="E34" s="112"/>
      <c r="F34" s="112"/>
      <c r="G34" s="112"/>
      <c r="H34" s="112"/>
      <c r="I34" s="112"/>
      <c r="J34" s="112"/>
      <c r="K34" s="112"/>
      <c r="L34" s="112"/>
      <c r="M34" s="112"/>
      <c r="N34" s="112"/>
      <c r="O34" s="112"/>
      <c r="P34" s="112"/>
      <c r="Q34" s="112"/>
      <c r="R34" s="112"/>
      <c r="S34" s="112"/>
      <c r="T34" s="112"/>
      <c r="U34" s="112"/>
      <c r="V34" s="112"/>
    </row>
    <row r="35" spans="1:22" ht="15.75" customHeight="1" x14ac:dyDescent="0.3">
      <c r="A35" s="112"/>
      <c r="B35" s="112"/>
      <c r="C35" s="112"/>
      <c r="D35" s="112"/>
      <c r="E35" s="112"/>
      <c r="F35" s="112"/>
      <c r="G35" s="112"/>
      <c r="H35" s="112"/>
      <c r="I35" s="112"/>
      <c r="J35" s="112"/>
      <c r="K35" s="112"/>
      <c r="L35" s="112"/>
      <c r="M35" s="112"/>
      <c r="N35" s="112"/>
      <c r="O35" s="112"/>
      <c r="P35" s="112"/>
      <c r="Q35" s="112"/>
      <c r="R35" s="112"/>
      <c r="S35" s="112"/>
      <c r="T35" s="112"/>
      <c r="U35" s="112"/>
      <c r="V35" s="112"/>
    </row>
    <row r="36" spans="1:22" x14ac:dyDescent="0.3">
      <c r="A36" s="112"/>
      <c r="B36" s="112"/>
      <c r="C36" s="112"/>
      <c r="D36" s="112"/>
      <c r="E36" s="112"/>
      <c r="F36" s="112"/>
      <c r="G36" s="112"/>
      <c r="H36" s="112"/>
      <c r="I36" s="112"/>
      <c r="J36" s="112"/>
      <c r="K36" s="112"/>
      <c r="L36" s="112"/>
      <c r="M36" s="112"/>
      <c r="N36" s="112"/>
      <c r="O36" s="112"/>
      <c r="P36" s="112"/>
      <c r="Q36" s="112"/>
      <c r="R36" s="112"/>
      <c r="S36" s="112"/>
      <c r="T36" s="112"/>
      <c r="U36" s="112"/>
      <c r="V36" s="112"/>
    </row>
    <row r="37" spans="1:22" x14ac:dyDescent="0.3">
      <c r="A37" s="96"/>
      <c r="B37" s="140" t="s">
        <v>689</v>
      </c>
      <c r="C37" s="140"/>
      <c r="D37" s="93"/>
      <c r="E37" s="142" t="s">
        <v>690</v>
      </c>
      <c r="F37" s="143"/>
      <c r="H37" s="138" t="s">
        <v>691</v>
      </c>
      <c r="I37" s="138"/>
      <c r="K37" s="138" t="s">
        <v>692</v>
      </c>
      <c r="L37" s="138"/>
      <c r="N37" s="141" t="s">
        <v>705</v>
      </c>
      <c r="O37" s="141"/>
      <c r="Q37" s="138" t="s">
        <v>693</v>
      </c>
      <c r="R37" s="138"/>
      <c r="T37" s="138" t="s">
        <v>694</v>
      </c>
      <c r="U37" s="138"/>
    </row>
    <row r="38" spans="1:22" x14ac:dyDescent="0.3">
      <c r="B38" s="99">
        <f>'AccessControl - 3.1'!H110</f>
        <v>71</v>
      </c>
      <c r="E38" s="98">
        <f>'Awareness&amp;Training - 3.2'!H32</f>
        <v>12</v>
      </c>
      <c r="H38" s="98">
        <f>'Audit&amp;Accountability - 3.3'!H52</f>
        <v>26</v>
      </c>
      <c r="I38" s="62">
        <f>'Audit&amp;Accountability - 3.3'!I52</f>
        <v>0</v>
      </c>
      <c r="K38" s="98">
        <f>'ConfigurationManagement - 3.4'!H61</f>
        <v>35</v>
      </c>
      <c r="L38" s="62">
        <f>'ConfigurationManagement - 3.4'!I61</f>
        <v>0</v>
      </c>
      <c r="N38" s="98">
        <f>'ID&amp;Authentication - 3.5'!H67</f>
        <v>39</v>
      </c>
      <c r="O38" s="62">
        <f>'ID&amp;Authentication - 3.5'!I67</f>
        <v>0</v>
      </c>
      <c r="Q38" s="98">
        <f>'IncidentResponse - 3.6'!H30</f>
        <v>9</v>
      </c>
      <c r="R38" s="62">
        <f>'IncidentResponse - 3.6'!I30</f>
        <v>0</v>
      </c>
      <c r="T38" s="98">
        <f>'Maintenance - 3.7'!H38</f>
        <v>15</v>
      </c>
      <c r="U38" s="62">
        <f>'Maintenance - 3.7'!I38</f>
        <v>0</v>
      </c>
    </row>
    <row r="39" spans="1:22" x14ac:dyDescent="0.3">
      <c r="B39" s="99">
        <f>'AccessControl - 3.1'!H111</f>
        <v>0</v>
      </c>
      <c r="C39" s="62">
        <f>'AccessControl - 3.1'!I111</f>
        <v>0</v>
      </c>
      <c r="E39" s="98">
        <f>'Awareness&amp;Training - 3.2'!H33</f>
        <v>3</v>
      </c>
      <c r="F39" s="62">
        <f>'Awareness&amp;Training - 3.2'!I33</f>
        <v>0.25</v>
      </c>
      <c r="H39" s="98">
        <f>'Audit&amp;Accountability - 3.3'!H53</f>
        <v>0</v>
      </c>
      <c r="I39" s="62">
        <f>'Audit&amp;Accountability - 3.3'!I53</f>
        <v>0</v>
      </c>
      <c r="K39" s="98">
        <f>'ConfigurationManagement - 3.4'!H62</f>
        <v>6</v>
      </c>
      <c r="L39" s="62">
        <f>'ConfigurationManagement - 3.4'!I62</f>
        <v>0.17142857142857143</v>
      </c>
      <c r="N39" s="98">
        <f>'ID&amp;Authentication - 3.5'!H68</f>
        <v>1</v>
      </c>
      <c r="O39" s="62">
        <f>'ID&amp;Authentication - 3.5'!I68</f>
        <v>2.564102564102564E-2</v>
      </c>
      <c r="Q39" s="98">
        <f>'IncidentResponse - 3.6'!H31</f>
        <v>2</v>
      </c>
      <c r="R39" s="62">
        <f>'IncidentResponse - 3.6'!I31</f>
        <v>0.22222222222222221</v>
      </c>
      <c r="T39" s="98">
        <f>'Maintenance - 3.7'!H39</f>
        <v>1</v>
      </c>
      <c r="U39" s="62">
        <f>'Maintenance - 3.7'!I39</f>
        <v>6.6666666666666666E-2</v>
      </c>
    </row>
    <row r="40" spans="1:22" x14ac:dyDescent="0.3">
      <c r="B40" s="99">
        <f>'AccessControl - 3.1'!H112</f>
        <v>71</v>
      </c>
      <c r="C40" s="62">
        <f>'AccessControl - 3.1'!I112</f>
        <v>1</v>
      </c>
      <c r="E40" s="98">
        <f>'Awareness&amp;Training - 3.2'!H34</f>
        <v>9</v>
      </c>
      <c r="F40" s="62">
        <f>'Awareness&amp;Training - 3.2'!I34</f>
        <v>0.75</v>
      </c>
      <c r="H40" s="98">
        <f>'Audit&amp;Accountability - 3.3'!H54</f>
        <v>26</v>
      </c>
      <c r="I40" s="62">
        <f>'Audit&amp;Accountability - 3.3'!I54</f>
        <v>1</v>
      </c>
      <c r="K40" s="98">
        <f>'ConfigurationManagement - 3.4'!H63</f>
        <v>29</v>
      </c>
      <c r="L40" s="62">
        <f>'ConfigurationManagement - 3.4'!I63</f>
        <v>0.82857142857142863</v>
      </c>
      <c r="N40" s="98">
        <f>'ID&amp;Authentication - 3.5'!H69</f>
        <v>38</v>
      </c>
      <c r="O40" s="62">
        <f>'ID&amp;Authentication - 3.5'!I69</f>
        <v>0.97435897435897434</v>
      </c>
      <c r="Q40" s="98">
        <f>'IncidentResponse - 3.6'!H32</f>
        <v>7</v>
      </c>
      <c r="R40" s="62">
        <f>'IncidentResponse - 3.6'!I32</f>
        <v>0.77777777777777779</v>
      </c>
      <c r="T40" s="98">
        <f>'Maintenance - 3.7'!H40</f>
        <v>14</v>
      </c>
      <c r="U40" s="62">
        <f>'Maintenance - 3.7'!I40</f>
        <v>0.93333333333333335</v>
      </c>
    </row>
    <row r="41" spans="1:22" x14ac:dyDescent="0.3">
      <c r="B41" s="99">
        <f>'AccessControl - 3.1'!H113</f>
        <v>0</v>
      </c>
      <c r="E41" s="98">
        <f>'Awareness&amp;Training - 3.2'!H35</f>
        <v>3</v>
      </c>
      <c r="H41" s="98">
        <f>'Audit&amp;Accountability - 3.3'!H55</f>
        <v>0</v>
      </c>
      <c r="I41" s="62">
        <f>'Audit&amp;Accountability - 3.3'!I55</f>
        <v>0</v>
      </c>
      <c r="K41" s="98">
        <f>'ConfigurationManagement - 3.4'!H64</f>
        <v>6</v>
      </c>
      <c r="L41" s="62">
        <f>'ConfigurationManagement - 3.4'!I64</f>
        <v>0</v>
      </c>
      <c r="N41" s="98">
        <f>'ID&amp;Authentication - 3.5'!H70</f>
        <v>1</v>
      </c>
      <c r="O41" s="62">
        <f>'ID&amp;Authentication - 3.5'!I70</f>
        <v>0</v>
      </c>
      <c r="Q41" s="98">
        <f>'IncidentResponse - 3.6'!H33</f>
        <v>2</v>
      </c>
      <c r="R41" s="62">
        <f>'IncidentResponse - 3.6'!I33</f>
        <v>0</v>
      </c>
      <c r="T41" s="98">
        <f>'Maintenance - 3.7'!H41</f>
        <v>1</v>
      </c>
      <c r="U41" s="62">
        <f>'Maintenance - 3.7'!I41</f>
        <v>0</v>
      </c>
    </row>
    <row r="42" spans="1:22" x14ac:dyDescent="0.3">
      <c r="B42" s="99">
        <f>'AccessControl - 3.1'!H114</f>
        <v>0</v>
      </c>
      <c r="E42" s="98">
        <f>'Awareness&amp;Training - 3.2'!H36</f>
        <v>0</v>
      </c>
      <c r="H42" s="98">
        <f>'Audit&amp;Accountability - 3.3'!H56</f>
        <v>0</v>
      </c>
      <c r="I42" s="62">
        <f>'Audit&amp;Accountability - 3.3'!I56</f>
        <v>0</v>
      </c>
      <c r="K42" s="98">
        <f>'ConfigurationManagement - 3.4'!H65</f>
        <v>0</v>
      </c>
      <c r="L42" s="62">
        <f>'ConfigurationManagement - 3.4'!I65</f>
        <v>0</v>
      </c>
      <c r="N42" s="98">
        <f>'ID&amp;Authentication - 3.5'!H71</f>
        <v>0</v>
      </c>
      <c r="O42" s="62">
        <f>'ID&amp;Authentication - 3.5'!I71</f>
        <v>0</v>
      </c>
      <c r="Q42" s="98">
        <f>'IncidentResponse - 3.6'!H34</f>
        <v>0</v>
      </c>
      <c r="R42" s="62">
        <f>'IncidentResponse - 3.6'!I34</f>
        <v>0</v>
      </c>
      <c r="T42" s="98">
        <f>'Maintenance - 3.7'!H42</f>
        <v>0</v>
      </c>
      <c r="U42" s="62">
        <f>'Maintenance - 3.7'!I42</f>
        <v>0</v>
      </c>
    </row>
    <row r="44" spans="1:22" x14ac:dyDescent="0.3">
      <c r="B44" s="140" t="s">
        <v>695</v>
      </c>
      <c r="C44" s="140"/>
      <c r="E44" s="138" t="s">
        <v>696</v>
      </c>
      <c r="F44" s="138"/>
      <c r="H44" s="138" t="s">
        <v>697</v>
      </c>
      <c r="I44" s="138"/>
      <c r="K44" s="138" t="s">
        <v>698</v>
      </c>
      <c r="L44" s="138"/>
      <c r="N44" s="138" t="s">
        <v>699</v>
      </c>
      <c r="O44" s="138"/>
      <c r="Q44" s="138" t="s">
        <v>701</v>
      </c>
      <c r="R44" s="141"/>
      <c r="T44" s="138" t="s">
        <v>702</v>
      </c>
      <c r="U44" s="138"/>
    </row>
    <row r="45" spans="1:22" x14ac:dyDescent="0.3">
      <c r="B45" s="100">
        <f>'MediaProtection - 3.8'!H57</f>
        <v>31</v>
      </c>
      <c r="C45" s="62">
        <f>'MediaProtection - 3.8'!I57</f>
        <v>0</v>
      </c>
      <c r="E45">
        <f>'PersonnelSecurity - 3.9'!H26</f>
        <v>7</v>
      </c>
      <c r="F45" s="62">
        <f>'PersonnelSecurity - 3.9'!I26</f>
        <v>0</v>
      </c>
      <c r="H45" s="98">
        <f>'PhysicalProtection - 3.10'!H38</f>
        <v>15</v>
      </c>
      <c r="I45">
        <f>'PhysicalProtection - 3.10'!I38</f>
        <v>0</v>
      </c>
      <c r="K45" s="98">
        <f>'RiskAssessment 3.11'!H34</f>
        <v>14</v>
      </c>
      <c r="L45" s="62">
        <f>'RiskAssessment 3.11'!I34</f>
        <v>0</v>
      </c>
      <c r="N45" s="98">
        <f>'SecurityAssessment - 3.12'!H52</f>
        <v>31</v>
      </c>
      <c r="O45" s="62">
        <f>'SecurityAssessment - 3.12'!I52</f>
        <v>0</v>
      </c>
      <c r="Q45" s="98">
        <f>'Sys&amp;ComProtection - 3.13'!H68</f>
        <v>35</v>
      </c>
      <c r="R45" s="62">
        <f>'Sys&amp;ComProtection - 3.13'!I68</f>
        <v>0</v>
      </c>
      <c r="T45" s="98">
        <f>'Sys&amp;InformationIntegrity - 3.14'!H46</f>
        <v>22</v>
      </c>
      <c r="U45" s="62">
        <f>'Sys&amp;InformationIntegrity - 3.14'!I46</f>
        <v>0</v>
      </c>
    </row>
    <row r="46" spans="1:22" x14ac:dyDescent="0.3">
      <c r="B46" s="100">
        <f>'MediaProtection - 3.8'!H58</f>
        <v>0</v>
      </c>
      <c r="C46" s="62">
        <f>'MediaProtection - 3.8'!I58</f>
        <v>0</v>
      </c>
      <c r="E46">
        <f>'PersonnelSecurity - 3.9'!H27</f>
        <v>0</v>
      </c>
      <c r="F46" s="62">
        <f>'PersonnelSecurity - 3.9'!I27</f>
        <v>0</v>
      </c>
      <c r="H46" s="98">
        <f>'PhysicalProtection - 3.10'!H39</f>
        <v>0</v>
      </c>
      <c r="I46">
        <f>'PhysicalProtection - 3.10'!I39</f>
        <v>0</v>
      </c>
      <c r="K46" s="98">
        <f>'RiskAssessment 3.11'!H35</f>
        <v>0</v>
      </c>
      <c r="L46" s="62">
        <f>'RiskAssessment 3.11'!I35</f>
        <v>0</v>
      </c>
      <c r="N46" s="98">
        <f>'SecurityAssessment - 3.12'!H53</f>
        <v>0</v>
      </c>
      <c r="O46" s="62">
        <f>'SecurityAssessment - 3.12'!I53</f>
        <v>0</v>
      </c>
      <c r="Q46" s="98">
        <f>'Sys&amp;ComProtection - 3.13'!H69</f>
        <v>0</v>
      </c>
      <c r="R46" s="62">
        <f>'Sys&amp;ComProtection - 3.13'!I69</f>
        <v>0</v>
      </c>
      <c r="T46" s="98">
        <f>'Sys&amp;InformationIntegrity - 3.14'!H47</f>
        <v>0</v>
      </c>
      <c r="U46" s="62">
        <f>'Sys&amp;InformationIntegrity - 3.14'!I47</f>
        <v>0</v>
      </c>
    </row>
    <row r="47" spans="1:22" x14ac:dyDescent="0.3">
      <c r="B47" s="100">
        <f>'MediaProtection - 3.8'!H59</f>
        <v>31</v>
      </c>
      <c r="C47" s="62">
        <f>'MediaProtection - 3.8'!I59</f>
        <v>1</v>
      </c>
      <c r="E47">
        <f>'PersonnelSecurity - 3.9'!H28</f>
        <v>7</v>
      </c>
      <c r="F47" s="62">
        <f>'PersonnelSecurity - 3.9'!I28</f>
        <v>1</v>
      </c>
      <c r="H47" s="98">
        <f>'PhysicalProtection - 3.10'!H40</f>
        <v>15</v>
      </c>
      <c r="I47">
        <f>'PhysicalProtection - 3.10'!I40</f>
        <v>1</v>
      </c>
      <c r="K47" s="98">
        <f>'RiskAssessment 3.11'!H36</f>
        <v>14</v>
      </c>
      <c r="L47" s="62">
        <f>'RiskAssessment 3.11'!I36</f>
        <v>1</v>
      </c>
      <c r="N47" s="98">
        <f>'SecurityAssessment - 3.12'!H54</f>
        <v>31</v>
      </c>
      <c r="O47" s="62">
        <f>'SecurityAssessment - 3.12'!I54</f>
        <v>1</v>
      </c>
      <c r="Q47" s="98">
        <f>'Sys&amp;ComProtection - 3.13'!H70</f>
        <v>35</v>
      </c>
      <c r="R47" s="62">
        <f>'Sys&amp;ComProtection - 3.13'!I70</f>
        <v>1</v>
      </c>
      <c r="T47" s="98">
        <f>'Sys&amp;InformationIntegrity - 3.14'!H48</f>
        <v>22</v>
      </c>
      <c r="U47" s="62">
        <f>'Sys&amp;InformationIntegrity - 3.14'!I48</f>
        <v>1</v>
      </c>
    </row>
    <row r="48" spans="1:22" x14ac:dyDescent="0.3">
      <c r="B48" s="100">
        <f>'MediaProtection - 3.8'!H60</f>
        <v>0</v>
      </c>
      <c r="C48" s="62">
        <f>'MediaProtection - 3.8'!I60</f>
        <v>0</v>
      </c>
      <c r="E48">
        <f>'PersonnelSecurity - 3.9'!H29</f>
        <v>0</v>
      </c>
      <c r="F48" s="62">
        <f>'PersonnelSecurity - 3.9'!I29</f>
        <v>0</v>
      </c>
      <c r="H48" s="98">
        <f>'PhysicalProtection - 3.10'!H41</f>
        <v>0</v>
      </c>
      <c r="I48">
        <f>'PhysicalProtection - 3.10'!I41</f>
        <v>0</v>
      </c>
      <c r="K48" s="98">
        <f>'RiskAssessment 3.11'!H37</f>
        <v>0</v>
      </c>
      <c r="L48" s="62">
        <f>'RiskAssessment 3.11'!I37</f>
        <v>0</v>
      </c>
      <c r="N48" s="98">
        <f>'SecurityAssessment - 3.12'!H55</f>
        <v>0</v>
      </c>
      <c r="O48" s="62">
        <f>'SecurityAssessment - 3.12'!I55</f>
        <v>0</v>
      </c>
      <c r="Q48" s="98">
        <f>'Sys&amp;ComProtection - 3.13'!H71</f>
        <v>0</v>
      </c>
      <c r="R48" s="62">
        <f>'Sys&amp;ComProtection - 3.13'!I71</f>
        <v>0</v>
      </c>
      <c r="T48" s="98">
        <f>'Sys&amp;InformationIntegrity - 3.14'!H49</f>
        <v>0</v>
      </c>
      <c r="U48" s="62">
        <f>'Sys&amp;InformationIntegrity - 3.14'!I49</f>
        <v>0</v>
      </c>
    </row>
    <row r="49" spans="2:21" x14ac:dyDescent="0.3">
      <c r="B49" s="100">
        <f>'MediaProtection - 3.8'!H61</f>
        <v>0</v>
      </c>
      <c r="C49" s="62">
        <f>'MediaProtection - 3.8'!I61</f>
        <v>0</v>
      </c>
      <c r="E49">
        <f>'PersonnelSecurity - 3.9'!H30</f>
        <v>0</v>
      </c>
      <c r="F49" s="62">
        <f>'PersonnelSecurity - 3.9'!I30</f>
        <v>0</v>
      </c>
      <c r="H49" s="98">
        <f>'PhysicalProtection - 3.10'!H42</f>
        <v>0</v>
      </c>
      <c r="I49">
        <f>'PhysicalProtection - 3.10'!I42</f>
        <v>0</v>
      </c>
      <c r="K49" s="98">
        <f>'RiskAssessment 3.11'!H38</f>
        <v>0</v>
      </c>
      <c r="L49" s="62">
        <f>'RiskAssessment 3.11'!I38</f>
        <v>0</v>
      </c>
      <c r="N49" s="98">
        <f>'SecurityAssessment - 3.12'!H56</f>
        <v>0</v>
      </c>
      <c r="O49" s="62">
        <f>'SecurityAssessment - 3.12'!I56</f>
        <v>0</v>
      </c>
      <c r="Q49" s="98">
        <f>'Sys&amp;ComProtection - 3.13'!H72</f>
        <v>0</v>
      </c>
      <c r="R49" s="62">
        <f>'Sys&amp;ComProtection - 3.13'!I72</f>
        <v>0</v>
      </c>
      <c r="T49" s="98">
        <f>'Sys&amp;InformationIntegrity - 3.14'!H50</f>
        <v>0</v>
      </c>
      <c r="U49" s="62">
        <f>'Sys&amp;InformationIntegrity - 3.14'!I50</f>
        <v>0</v>
      </c>
    </row>
    <row r="51" spans="2:21" x14ac:dyDescent="0.3">
      <c r="B51" s="103" t="s">
        <v>703</v>
      </c>
      <c r="C51" s="103" t="s">
        <v>706</v>
      </c>
      <c r="D51" s="95"/>
      <c r="E51" s="105" t="s">
        <v>704</v>
      </c>
    </row>
    <row r="52" spans="2:21" x14ac:dyDescent="0.3">
      <c r="B52" s="101">
        <f>SUM(B38,E38,H38,K38,N38,Q38,T38,T45,Q45,N45,K45,H45,E45,B45)</f>
        <v>362</v>
      </c>
      <c r="C52" s="102">
        <f>$B$53</f>
        <v>13</v>
      </c>
      <c r="D52" s="95"/>
      <c r="E52" s="104">
        <f>$C$53</f>
        <v>3.591160220994475E-2</v>
      </c>
    </row>
    <row r="53" spans="2:21" x14ac:dyDescent="0.3">
      <c r="B53" s="101">
        <f>SUM(B39,E39,H39,K39,N39,Q39,T39,T46,Q46,N46,K46,H46,E46,B46)</f>
        <v>13</v>
      </c>
      <c r="C53" s="62">
        <f>B53/B52</f>
        <v>3.591160220994475E-2</v>
      </c>
    </row>
    <row r="54" spans="2:21" x14ac:dyDescent="0.3">
      <c r="B54" s="101">
        <f>SUM(B40,E40,H40,K40,N40,Q40,T40,B47,E47,H47,K47,N47,Q47,T47)</f>
        <v>349</v>
      </c>
      <c r="C54" s="62">
        <f>B54/B52</f>
        <v>0.96408839779005528</v>
      </c>
    </row>
    <row r="55" spans="2:21" x14ac:dyDescent="0.3">
      <c r="B55" s="101">
        <f>SUM(B41,E41,H41,K41,N41,Q41,T41,B48,E48,H48,K48,N48,Q48,T48)</f>
        <v>13</v>
      </c>
    </row>
    <row r="56" spans="2:21" x14ac:dyDescent="0.3">
      <c r="B56" s="101">
        <f>SUM(B42,E42,H42,K42,N42,Q42,T42,B49,E49,H49,K49,N49,Q49,T49)</f>
        <v>0</v>
      </c>
    </row>
    <row r="57" spans="2:21" x14ac:dyDescent="0.3">
      <c r="I57" s="97"/>
      <c r="J57" s="113"/>
      <c r="K57" s="113"/>
      <c r="L57" s="113"/>
      <c r="M57" s="113"/>
    </row>
    <row r="58" spans="2:21" x14ac:dyDescent="0.3">
      <c r="J58" s="113" t="s">
        <v>179</v>
      </c>
      <c r="K58" s="113"/>
      <c r="L58" s="113"/>
      <c r="M58" s="113"/>
      <c r="N58" s="113"/>
      <c r="O58" s="113"/>
      <c r="P58" s="113"/>
      <c r="Q58" s="113"/>
      <c r="R58" s="113"/>
      <c r="S58" s="113"/>
      <c r="T58" s="113"/>
    </row>
  </sheetData>
  <mergeCells count="48">
    <mergeCell ref="Q37:R37"/>
    <mergeCell ref="T37:U37"/>
    <mergeCell ref="A2:V18"/>
    <mergeCell ref="D19:D20"/>
    <mergeCell ref="B44:C44"/>
    <mergeCell ref="E44:F44"/>
    <mergeCell ref="T44:U44"/>
    <mergeCell ref="Q44:R44"/>
    <mergeCell ref="N44:O44"/>
    <mergeCell ref="K44:L44"/>
    <mergeCell ref="H44:I44"/>
    <mergeCell ref="B37:C37"/>
    <mergeCell ref="E37:F37"/>
    <mergeCell ref="H37:I37"/>
    <mergeCell ref="K37:L37"/>
    <mergeCell ref="N37:O37"/>
    <mergeCell ref="A1:H1"/>
    <mergeCell ref="B19:C20"/>
    <mergeCell ref="E19:F20"/>
    <mergeCell ref="H19:I20"/>
    <mergeCell ref="Q19:R20"/>
    <mergeCell ref="T32:U33"/>
    <mergeCell ref="A21:V31"/>
    <mergeCell ref="A19:A20"/>
    <mergeCell ref="K19:L20"/>
    <mergeCell ref="N19:O20"/>
    <mergeCell ref="G19:G20"/>
    <mergeCell ref="J19:J20"/>
    <mergeCell ref="M19:M20"/>
    <mergeCell ref="P19:P20"/>
    <mergeCell ref="V19:V20"/>
    <mergeCell ref="T19:U20"/>
    <mergeCell ref="A34:V36"/>
    <mergeCell ref="J57:M57"/>
    <mergeCell ref="J58:T58"/>
    <mergeCell ref="A32:A33"/>
    <mergeCell ref="D32:D33"/>
    <mergeCell ref="G32:G33"/>
    <mergeCell ref="J32:J33"/>
    <mergeCell ref="M32:M33"/>
    <mergeCell ref="S32:S33"/>
    <mergeCell ref="V32:V33"/>
    <mergeCell ref="B32:C33"/>
    <mergeCell ref="E32:F33"/>
    <mergeCell ref="H32:I33"/>
    <mergeCell ref="K32:L33"/>
    <mergeCell ref="N32:O33"/>
    <mergeCell ref="Q32:R33"/>
  </mergeCells>
  <hyperlinks>
    <hyperlink ref="J58:T58" r:id="rId1" display="This work is licensed under a Creative Commons Attribution-ShareAlike 4.0 International Licens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J122"/>
  <sheetViews>
    <sheetView tabSelected="1" zoomScaleNormal="100" workbookViewId="0">
      <pane ySplit="16" topLeftCell="A17" activePane="bottomLeft" state="frozen"/>
      <selection pane="bottomLeft" activeCell="C18" sqref="C18"/>
    </sheetView>
  </sheetViews>
  <sheetFormatPr defaultRowHeight="15.75" x14ac:dyDescent="0.3"/>
  <cols>
    <col min="2" max="2" width="45.6640625" customWidth="1"/>
    <col min="3" max="3" width="21.5546875" customWidth="1"/>
    <col min="4" max="4" width="25" customWidth="1"/>
    <col min="5" max="5" width="24.88671875" customWidth="1"/>
    <col min="6" max="6" width="27" customWidth="1"/>
    <col min="7" max="7" width="30.44140625" customWidth="1"/>
    <col min="8" max="8" width="17.5546875" customWidth="1"/>
    <col min="9" max="9" width="15.5546875" customWidth="1"/>
    <col min="10" max="10" width="23.6640625" customWidth="1"/>
  </cols>
  <sheetData>
    <row r="1" spans="1:9" ht="28.5" thickTop="1" thickBot="1" x14ac:dyDescent="0.35">
      <c r="A1" s="57"/>
      <c r="B1" s="58"/>
      <c r="C1" s="58"/>
      <c r="D1" s="58"/>
      <c r="E1" s="58"/>
      <c r="F1" s="58"/>
      <c r="G1" s="58"/>
      <c r="H1" s="58"/>
      <c r="I1" s="59"/>
    </row>
    <row r="2" spans="1:9" ht="16.5" thickTop="1" x14ac:dyDescent="0.3">
      <c r="A2" s="150" t="s">
        <v>66</v>
      </c>
      <c r="B2" s="150"/>
      <c r="C2" s="151"/>
      <c r="G2" s="144"/>
    </row>
    <row r="3" spans="1:9" x14ac:dyDescent="0.3">
      <c r="A3" s="150"/>
      <c r="B3" s="150"/>
      <c r="C3" s="152"/>
      <c r="G3" s="145"/>
    </row>
    <row r="4" spans="1:9" s="146" customFormat="1" x14ac:dyDescent="0.3"/>
    <row r="5" spans="1:9" x14ac:dyDescent="0.3">
      <c r="A5" s="148" t="s">
        <v>67</v>
      </c>
      <c r="B5" s="150"/>
      <c r="C5" s="152"/>
    </row>
    <row r="6" spans="1:9" x14ac:dyDescent="0.3">
      <c r="A6" s="150"/>
      <c r="B6" s="150"/>
      <c r="C6" s="152"/>
    </row>
    <row r="7" spans="1:9" x14ac:dyDescent="0.3">
      <c r="A7" s="153"/>
      <c r="B7" s="153"/>
      <c r="C7" s="19" t="s">
        <v>32</v>
      </c>
      <c r="D7" s="19" t="s">
        <v>38</v>
      </c>
    </row>
    <row r="8" spans="1:9" x14ac:dyDescent="0.3">
      <c r="A8" s="148" t="s">
        <v>45</v>
      </c>
      <c r="B8" s="148"/>
      <c r="C8" s="22" t="s">
        <v>37</v>
      </c>
      <c r="D8" s="23" t="s">
        <v>42</v>
      </c>
    </row>
    <row r="9" spans="1:9" x14ac:dyDescent="0.3">
      <c r="A9" s="25"/>
      <c r="B9" s="25"/>
      <c r="C9" s="22"/>
      <c r="D9" s="23"/>
    </row>
    <row r="10" spans="1:9" ht="15.75" customHeight="1" x14ac:dyDescent="0.3">
      <c r="B10" s="149" t="s">
        <v>154</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7" t="s">
        <v>0</v>
      </c>
      <c r="B16" s="7" t="s">
        <v>44</v>
      </c>
      <c r="C16" s="19" t="s">
        <v>12</v>
      </c>
      <c r="D16" s="7" t="s">
        <v>1</v>
      </c>
      <c r="E16" s="147" t="s">
        <v>46</v>
      </c>
      <c r="F16" s="147"/>
      <c r="G16" s="11"/>
    </row>
    <row r="17" spans="1:7" ht="47.25" x14ac:dyDescent="0.3">
      <c r="A17" s="4" t="s">
        <v>2</v>
      </c>
      <c r="B17" s="29" t="s">
        <v>48</v>
      </c>
      <c r="C17" s="18"/>
      <c r="D17" s="9" t="s">
        <v>28</v>
      </c>
      <c r="E17" s="146"/>
      <c r="F17" s="146"/>
      <c r="G17" s="14"/>
    </row>
    <row r="18" spans="1:7" ht="16.5" x14ac:dyDescent="0.3">
      <c r="A18" s="4"/>
      <c r="B18" s="6" t="s">
        <v>9</v>
      </c>
      <c r="C18" s="2" t="s">
        <v>5</v>
      </c>
    </row>
    <row r="19" spans="1:7" ht="16.5" x14ac:dyDescent="0.3">
      <c r="A19" s="4"/>
      <c r="B19" s="6" t="s">
        <v>49</v>
      </c>
      <c r="C19" s="2" t="s">
        <v>4</v>
      </c>
    </row>
    <row r="20" spans="1:7" ht="16.5" x14ac:dyDescent="0.3">
      <c r="A20" s="4"/>
      <c r="B20" s="6" t="s">
        <v>11</v>
      </c>
      <c r="C20" s="2" t="s">
        <v>4</v>
      </c>
    </row>
    <row r="21" spans="1:7" ht="33" x14ac:dyDescent="0.3">
      <c r="A21" s="4"/>
      <c r="B21" s="6" t="s">
        <v>10</v>
      </c>
      <c r="C21" s="79" t="s">
        <v>4</v>
      </c>
    </row>
    <row r="22" spans="1:7" ht="49.5" x14ac:dyDescent="0.3">
      <c r="A22" s="4"/>
      <c r="B22" s="6" t="s">
        <v>50</v>
      </c>
      <c r="C22" s="94" t="s">
        <v>4</v>
      </c>
      <c r="F22" s="2"/>
    </row>
    <row r="23" spans="1:7" ht="47.25" x14ac:dyDescent="0.3">
      <c r="A23" s="4" t="s">
        <v>13</v>
      </c>
      <c r="B23" s="5" t="s">
        <v>51</v>
      </c>
      <c r="C23" s="18"/>
      <c r="D23" s="9" t="s">
        <v>28</v>
      </c>
      <c r="E23" s="146"/>
      <c r="F23" s="146"/>
    </row>
    <row r="24" spans="1:7" ht="33" x14ac:dyDescent="0.3">
      <c r="A24" s="4"/>
      <c r="B24" s="6" t="s">
        <v>23</v>
      </c>
      <c r="C24" s="2" t="s">
        <v>4</v>
      </c>
    </row>
    <row r="25" spans="1:7" ht="33" x14ac:dyDescent="0.3">
      <c r="A25" s="4"/>
      <c r="B25" s="6" t="s">
        <v>52</v>
      </c>
      <c r="C25" s="94" t="s">
        <v>4</v>
      </c>
    </row>
    <row r="26" spans="1:7" ht="31.5" x14ac:dyDescent="0.3">
      <c r="A26" s="4" t="s">
        <v>14</v>
      </c>
      <c r="B26" s="5" t="s">
        <v>15</v>
      </c>
      <c r="C26" s="18"/>
      <c r="D26" s="4" t="s">
        <v>17</v>
      </c>
      <c r="E26" s="146"/>
      <c r="F26" s="146"/>
    </row>
    <row r="27" spans="1:7" ht="33" x14ac:dyDescent="0.3">
      <c r="A27" s="4"/>
      <c r="B27" s="10" t="s">
        <v>16</v>
      </c>
      <c r="C27" s="2" t="s">
        <v>4</v>
      </c>
      <c r="G27" s="2"/>
    </row>
    <row r="28" spans="1:7" ht="49.5" x14ac:dyDescent="0.3">
      <c r="A28" s="4"/>
      <c r="B28" s="10" t="s">
        <v>18</v>
      </c>
      <c r="C28" s="94" t="s">
        <v>4</v>
      </c>
    </row>
    <row r="29" spans="1:7" ht="33" x14ac:dyDescent="0.3">
      <c r="A29" s="4" t="s">
        <v>19</v>
      </c>
      <c r="B29" s="5" t="s">
        <v>20</v>
      </c>
      <c r="C29" s="18"/>
      <c r="D29" s="9" t="s">
        <v>28</v>
      </c>
      <c r="E29" s="146"/>
      <c r="F29" s="146"/>
    </row>
    <row r="30" spans="1:7" ht="49.5" x14ac:dyDescent="0.3">
      <c r="A30" s="4"/>
      <c r="B30" s="6" t="s">
        <v>58</v>
      </c>
      <c r="C30" s="2" t="s">
        <v>4</v>
      </c>
    </row>
    <row r="31" spans="1:7" ht="33" x14ac:dyDescent="0.3">
      <c r="A31" s="4"/>
      <c r="B31" s="6" t="s">
        <v>53</v>
      </c>
      <c r="C31" s="2" t="s">
        <v>4</v>
      </c>
    </row>
    <row r="32" spans="1:7" ht="33" x14ac:dyDescent="0.3">
      <c r="A32" s="4" t="s">
        <v>21</v>
      </c>
      <c r="B32" s="5" t="s">
        <v>54</v>
      </c>
      <c r="C32" s="18"/>
      <c r="D32" s="9" t="s">
        <v>28</v>
      </c>
      <c r="E32" s="146"/>
      <c r="F32" s="146"/>
    </row>
    <row r="33" spans="1:6" ht="33" x14ac:dyDescent="0.3">
      <c r="A33" s="4"/>
      <c r="B33" s="6" t="s">
        <v>24</v>
      </c>
      <c r="C33" s="2" t="s">
        <v>4</v>
      </c>
    </row>
    <row r="34" spans="1:6" ht="33" x14ac:dyDescent="0.3">
      <c r="A34" s="4"/>
      <c r="B34" s="6" t="s">
        <v>22</v>
      </c>
      <c r="C34" s="94" t="s">
        <v>4</v>
      </c>
    </row>
    <row r="35" spans="1:6" ht="33" x14ac:dyDescent="0.3">
      <c r="A35" s="4" t="s">
        <v>25</v>
      </c>
      <c r="B35" s="5" t="s">
        <v>26</v>
      </c>
      <c r="C35" s="18"/>
      <c r="D35" s="9" t="s">
        <v>28</v>
      </c>
      <c r="E35" s="146"/>
      <c r="F35" s="146"/>
    </row>
    <row r="36" spans="1:6" ht="47.25" x14ac:dyDescent="0.3">
      <c r="A36" s="4"/>
      <c r="B36" s="3" t="s">
        <v>55</v>
      </c>
      <c r="C36" s="2" t="s">
        <v>4</v>
      </c>
    </row>
    <row r="37" spans="1:6" ht="16.5" x14ac:dyDescent="0.3">
      <c r="A37" s="4"/>
      <c r="B37" s="3" t="s">
        <v>27</v>
      </c>
      <c r="C37" s="94" t="s">
        <v>4</v>
      </c>
    </row>
    <row r="38" spans="1:6" ht="31.5" x14ac:dyDescent="0.3">
      <c r="A38" s="4"/>
      <c r="B38" s="3" t="s">
        <v>394</v>
      </c>
      <c r="C38" s="94" t="s">
        <v>4</v>
      </c>
    </row>
    <row r="39" spans="1:6" ht="33" x14ac:dyDescent="0.3">
      <c r="A39" s="4" t="s">
        <v>29</v>
      </c>
      <c r="B39" s="5" t="s">
        <v>56</v>
      </c>
      <c r="C39" s="18"/>
      <c r="D39" s="9" t="s">
        <v>28</v>
      </c>
      <c r="E39" s="146"/>
      <c r="F39" s="146"/>
    </row>
    <row r="40" spans="1:6" ht="16.5" x14ac:dyDescent="0.3">
      <c r="A40" s="4"/>
      <c r="B40" s="6" t="s">
        <v>31</v>
      </c>
      <c r="C40" s="2" t="s">
        <v>4</v>
      </c>
      <c r="D40" s="2"/>
    </row>
    <row r="41" spans="1:6" ht="33" x14ac:dyDescent="0.3">
      <c r="A41" s="4"/>
      <c r="B41" s="6" t="s">
        <v>57</v>
      </c>
      <c r="C41" s="94" t="s">
        <v>4</v>
      </c>
    </row>
    <row r="42" spans="1:6" ht="33" x14ac:dyDescent="0.3">
      <c r="A42" s="4"/>
      <c r="B42" s="6" t="s">
        <v>30</v>
      </c>
      <c r="C42" s="94" t="s">
        <v>4</v>
      </c>
    </row>
    <row r="43" spans="1:6" ht="33" x14ac:dyDescent="0.3">
      <c r="A43" s="4" t="s">
        <v>59</v>
      </c>
      <c r="B43" s="26" t="s">
        <v>76</v>
      </c>
      <c r="C43" s="18"/>
      <c r="D43" s="9" t="s">
        <v>28</v>
      </c>
    </row>
    <row r="44" spans="1:6" ht="33" x14ac:dyDescent="0.3">
      <c r="A44" s="4"/>
      <c r="B44" s="6" t="s">
        <v>60</v>
      </c>
      <c r="C44" s="21" t="s">
        <v>4</v>
      </c>
    </row>
    <row r="45" spans="1:6" ht="49.5" x14ac:dyDescent="0.3">
      <c r="A45" s="4"/>
      <c r="B45" s="6" t="s">
        <v>77</v>
      </c>
      <c r="C45" s="94" t="s">
        <v>4</v>
      </c>
    </row>
    <row r="46" spans="1:6" ht="33" x14ac:dyDescent="0.3">
      <c r="A46" s="4"/>
      <c r="B46" s="6" t="s">
        <v>78</v>
      </c>
      <c r="C46" s="94" t="s">
        <v>4</v>
      </c>
    </row>
    <row r="47" spans="1:6" ht="49.5" x14ac:dyDescent="0.3">
      <c r="A47" s="4"/>
      <c r="B47" s="6" t="s">
        <v>61</v>
      </c>
      <c r="C47" s="94" t="s">
        <v>4</v>
      </c>
    </row>
    <row r="48" spans="1:6" ht="33" x14ac:dyDescent="0.3">
      <c r="A48" s="4" t="s">
        <v>62</v>
      </c>
      <c r="B48" s="26" t="s">
        <v>63</v>
      </c>
      <c r="C48" s="18"/>
      <c r="D48" s="9" t="s">
        <v>28</v>
      </c>
      <c r="E48" s="153"/>
      <c r="F48" s="153"/>
    </row>
    <row r="49" spans="1:6" ht="16.5" x14ac:dyDescent="0.3">
      <c r="A49" s="4"/>
      <c r="B49" s="6" t="s">
        <v>64</v>
      </c>
      <c r="C49" s="21" t="s">
        <v>4</v>
      </c>
    </row>
    <row r="50" spans="1:6" ht="33" x14ac:dyDescent="0.3">
      <c r="A50" s="4"/>
      <c r="B50" s="6" t="s">
        <v>79</v>
      </c>
      <c r="C50" s="94" t="s">
        <v>4</v>
      </c>
    </row>
    <row r="51" spans="1:6" ht="49.5" x14ac:dyDescent="0.3">
      <c r="B51" s="6" t="s">
        <v>80</v>
      </c>
      <c r="C51" s="94" t="s">
        <v>4</v>
      </c>
    </row>
    <row r="52" spans="1:6" ht="33" x14ac:dyDescent="0.3">
      <c r="B52" s="6" t="s">
        <v>395</v>
      </c>
      <c r="C52" s="94" t="s">
        <v>4</v>
      </c>
    </row>
    <row r="53" spans="1:6" ht="49.5" x14ac:dyDescent="0.3">
      <c r="A53" s="4" t="s">
        <v>65</v>
      </c>
      <c r="B53" s="26" t="s">
        <v>68</v>
      </c>
      <c r="C53" s="18"/>
      <c r="D53" s="9" t="s">
        <v>28</v>
      </c>
      <c r="E53" s="153"/>
      <c r="F53" s="153"/>
    </row>
    <row r="54" spans="1:6" ht="33" x14ac:dyDescent="0.3">
      <c r="B54" s="6" t="s">
        <v>70</v>
      </c>
      <c r="C54" s="21" t="s">
        <v>4</v>
      </c>
    </row>
    <row r="55" spans="1:6" ht="33" x14ac:dyDescent="0.3">
      <c r="B55" s="6" t="s">
        <v>71</v>
      </c>
      <c r="C55" s="94" t="s">
        <v>4</v>
      </c>
    </row>
    <row r="56" spans="1:6" ht="16.5" x14ac:dyDescent="0.3">
      <c r="B56" s="6" t="s">
        <v>72</v>
      </c>
      <c r="C56" s="94" t="s">
        <v>4</v>
      </c>
    </row>
    <row r="57" spans="1:6" ht="49.5" x14ac:dyDescent="0.3">
      <c r="B57" s="6" t="s">
        <v>155</v>
      </c>
      <c r="C57" s="94" t="s">
        <v>4</v>
      </c>
    </row>
    <row r="58" spans="1:6" ht="33" x14ac:dyDescent="0.3">
      <c r="A58" s="4" t="s">
        <v>69</v>
      </c>
      <c r="B58" s="26" t="s">
        <v>73</v>
      </c>
      <c r="C58" s="18"/>
      <c r="D58" s="9" t="s">
        <v>28</v>
      </c>
      <c r="E58" s="153"/>
      <c r="F58" s="153"/>
    </row>
    <row r="59" spans="1:6" ht="49.5" x14ac:dyDescent="0.3">
      <c r="B59" s="6" t="s">
        <v>81</v>
      </c>
      <c r="C59" s="21" t="s">
        <v>4</v>
      </c>
    </row>
    <row r="60" spans="1:6" ht="49.5" x14ac:dyDescent="0.3">
      <c r="B60" s="6" t="s">
        <v>74</v>
      </c>
      <c r="C60" s="21" t="s">
        <v>4</v>
      </c>
    </row>
    <row r="61" spans="1:6" ht="16.5" x14ac:dyDescent="0.3">
      <c r="A61" s="22" t="s">
        <v>75</v>
      </c>
      <c r="B61" s="26" t="s">
        <v>82</v>
      </c>
      <c r="C61" s="18"/>
      <c r="D61" s="9" t="s">
        <v>87</v>
      </c>
      <c r="E61" s="153"/>
      <c r="F61" s="153"/>
    </row>
    <row r="62" spans="1:6" ht="31.5" x14ac:dyDescent="0.3">
      <c r="B62" s="3" t="s">
        <v>83</v>
      </c>
      <c r="C62" s="24" t="s">
        <v>4</v>
      </c>
    </row>
    <row r="63" spans="1:6" ht="31.5" x14ac:dyDescent="0.3">
      <c r="B63" s="3" t="s">
        <v>95</v>
      </c>
      <c r="C63" s="94" t="s">
        <v>4</v>
      </c>
    </row>
    <row r="64" spans="1:6" ht="31.5" x14ac:dyDescent="0.3">
      <c r="B64" s="3" t="s">
        <v>84</v>
      </c>
      <c r="C64" s="94" t="s">
        <v>4</v>
      </c>
    </row>
    <row r="65" spans="1:6" x14ac:dyDescent="0.3">
      <c r="B65" s="3" t="s">
        <v>85</v>
      </c>
      <c r="C65" s="94" t="s">
        <v>4</v>
      </c>
    </row>
    <row r="66" spans="1:6" x14ac:dyDescent="0.3">
      <c r="B66" s="3" t="s">
        <v>86</v>
      </c>
      <c r="C66" s="94" t="s">
        <v>4</v>
      </c>
    </row>
    <row r="67" spans="1:6" ht="31.5" x14ac:dyDescent="0.3">
      <c r="B67" s="3" t="s">
        <v>96</v>
      </c>
      <c r="C67" s="94" t="s">
        <v>4</v>
      </c>
    </row>
    <row r="68" spans="1:6" ht="31.5" x14ac:dyDescent="0.3">
      <c r="A68" s="22" t="s">
        <v>88</v>
      </c>
      <c r="B68" s="5" t="s">
        <v>97</v>
      </c>
      <c r="C68" s="18"/>
      <c r="D68" s="9" t="s">
        <v>87</v>
      </c>
      <c r="E68" s="146"/>
      <c r="F68" s="146"/>
    </row>
    <row r="69" spans="1:6" ht="31.5" x14ac:dyDescent="0.3">
      <c r="B69" s="3" t="s">
        <v>98</v>
      </c>
      <c r="C69" s="24" t="s">
        <v>4</v>
      </c>
    </row>
    <row r="70" spans="1:6" ht="31.5" x14ac:dyDescent="0.3">
      <c r="B70" s="3" t="s">
        <v>99</v>
      </c>
      <c r="C70" s="24" t="s">
        <v>4</v>
      </c>
    </row>
    <row r="71" spans="1:6" ht="31.5" x14ac:dyDescent="0.3">
      <c r="A71" s="22" t="s">
        <v>89</v>
      </c>
      <c r="B71" s="5" t="s">
        <v>90</v>
      </c>
      <c r="C71" s="18"/>
      <c r="D71" s="9" t="s">
        <v>87</v>
      </c>
      <c r="E71" s="146"/>
      <c r="F71" s="146"/>
    </row>
    <row r="72" spans="1:6" x14ac:dyDescent="0.3">
      <c r="B72" s="3" t="s">
        <v>91</v>
      </c>
      <c r="C72" s="24" t="s">
        <v>4</v>
      </c>
    </row>
    <row r="73" spans="1:6" x14ac:dyDescent="0.3">
      <c r="B73" s="3" t="s">
        <v>92</v>
      </c>
      <c r="C73" s="94" t="s">
        <v>4</v>
      </c>
    </row>
    <row r="74" spans="1:6" x14ac:dyDescent="0.3">
      <c r="B74" s="3" t="s">
        <v>93</v>
      </c>
      <c r="C74" s="94" t="s">
        <v>4</v>
      </c>
    </row>
    <row r="75" spans="1:6" ht="31.5" x14ac:dyDescent="0.3">
      <c r="B75" s="3" t="s">
        <v>156</v>
      </c>
      <c r="C75" s="94" t="s">
        <v>4</v>
      </c>
    </row>
    <row r="76" spans="1:6" ht="31.5" x14ac:dyDescent="0.3">
      <c r="A76" s="22" t="s">
        <v>94</v>
      </c>
      <c r="B76" s="5" t="s">
        <v>100</v>
      </c>
      <c r="C76" s="18"/>
      <c r="E76" s="152"/>
      <c r="F76" s="152"/>
    </row>
    <row r="77" spans="1:6" ht="47.25" x14ac:dyDescent="0.3">
      <c r="B77" s="3" t="s">
        <v>396</v>
      </c>
      <c r="C77" s="24" t="s">
        <v>4</v>
      </c>
    </row>
    <row r="78" spans="1:6" ht="47.25" x14ac:dyDescent="0.3">
      <c r="B78" s="3" t="s">
        <v>101</v>
      </c>
      <c r="C78" s="94" t="s">
        <v>4</v>
      </c>
    </row>
    <row r="79" spans="1:6" ht="33" x14ac:dyDescent="0.3">
      <c r="A79" s="22" t="s">
        <v>102</v>
      </c>
      <c r="B79" s="5" t="s">
        <v>103</v>
      </c>
      <c r="C79" s="18"/>
      <c r="D79" s="9" t="s">
        <v>104</v>
      </c>
      <c r="E79" s="152"/>
      <c r="F79" s="152"/>
    </row>
    <row r="80" spans="1:6" x14ac:dyDescent="0.3">
      <c r="B80" s="3" t="s">
        <v>105</v>
      </c>
      <c r="C80" s="24" t="s">
        <v>4</v>
      </c>
    </row>
    <row r="81" spans="1:6" ht="31.5" x14ac:dyDescent="0.3">
      <c r="B81" s="3" t="s">
        <v>106</v>
      </c>
      <c r="C81" s="94" t="s">
        <v>4</v>
      </c>
    </row>
    <row r="82" spans="1:6" x14ac:dyDescent="0.3">
      <c r="B82" s="3" t="s">
        <v>107</v>
      </c>
      <c r="C82" s="94" t="s">
        <v>4</v>
      </c>
    </row>
    <row r="83" spans="1:6" ht="31.5" x14ac:dyDescent="0.3">
      <c r="B83" s="3" t="s">
        <v>134</v>
      </c>
      <c r="C83" s="94" t="s">
        <v>4</v>
      </c>
    </row>
    <row r="84" spans="1:6" ht="31.5" x14ac:dyDescent="0.3">
      <c r="B84" s="3" t="s">
        <v>135</v>
      </c>
      <c r="C84" s="94" t="s">
        <v>4</v>
      </c>
    </row>
    <row r="85" spans="1:6" ht="33" x14ac:dyDescent="0.3">
      <c r="A85" s="5" t="s">
        <v>108</v>
      </c>
      <c r="B85" s="5" t="s">
        <v>109</v>
      </c>
      <c r="C85" s="18"/>
      <c r="D85" s="9" t="s">
        <v>104</v>
      </c>
      <c r="E85" s="152"/>
      <c r="F85" s="152"/>
    </row>
    <row r="86" spans="1:6" x14ac:dyDescent="0.3">
      <c r="B86" s="3" t="s">
        <v>136</v>
      </c>
      <c r="C86" s="24" t="s">
        <v>4</v>
      </c>
    </row>
    <row r="87" spans="1:6" ht="31.5" x14ac:dyDescent="0.3">
      <c r="B87" s="3" t="s">
        <v>137</v>
      </c>
      <c r="C87" s="24" t="s">
        <v>4</v>
      </c>
    </row>
    <row r="88" spans="1:6" ht="49.5" x14ac:dyDescent="0.3">
      <c r="A88" s="5" t="s">
        <v>110</v>
      </c>
      <c r="B88" s="5" t="s">
        <v>111</v>
      </c>
      <c r="C88" s="18"/>
      <c r="D88" s="9" t="s">
        <v>112</v>
      </c>
      <c r="E88" s="152"/>
      <c r="F88" s="152"/>
    </row>
    <row r="89" spans="1:6" ht="31.5" x14ac:dyDescent="0.3">
      <c r="B89" s="27" t="s">
        <v>113</v>
      </c>
      <c r="C89" s="24" t="s">
        <v>4</v>
      </c>
    </row>
    <row r="90" spans="1:6" ht="31.5" x14ac:dyDescent="0.3">
      <c r="B90" s="27" t="s">
        <v>138</v>
      </c>
      <c r="C90" s="24" t="s">
        <v>4</v>
      </c>
    </row>
    <row r="91" spans="1:6" x14ac:dyDescent="0.3">
      <c r="B91" s="27" t="s">
        <v>114</v>
      </c>
      <c r="C91" s="24" t="s">
        <v>4</v>
      </c>
    </row>
    <row r="92" spans="1:6" x14ac:dyDescent="0.3">
      <c r="B92" s="27" t="s">
        <v>139</v>
      </c>
      <c r="C92" s="24" t="s">
        <v>4</v>
      </c>
    </row>
    <row r="93" spans="1:6" ht="31.5" x14ac:dyDescent="0.3">
      <c r="B93" s="27" t="s">
        <v>140</v>
      </c>
      <c r="C93" s="24" t="s">
        <v>4</v>
      </c>
    </row>
    <row r="94" spans="1:6" x14ac:dyDescent="0.3">
      <c r="A94" s="22" t="s">
        <v>115</v>
      </c>
      <c r="B94" s="5" t="s">
        <v>116</v>
      </c>
      <c r="C94" s="18"/>
      <c r="E94" s="152"/>
      <c r="F94" s="152"/>
    </row>
    <row r="95" spans="1:6" x14ac:dyDescent="0.3">
      <c r="B95" s="27" t="s">
        <v>117</v>
      </c>
      <c r="C95" s="24" t="s">
        <v>4</v>
      </c>
    </row>
    <row r="96" spans="1:6" x14ac:dyDescent="0.3">
      <c r="B96" s="27" t="s">
        <v>118</v>
      </c>
      <c r="C96" s="24" t="s">
        <v>4</v>
      </c>
    </row>
    <row r="97" spans="1:10" ht="31.5" x14ac:dyDescent="0.3">
      <c r="A97" s="22" t="s">
        <v>119</v>
      </c>
      <c r="B97" s="5" t="s">
        <v>141</v>
      </c>
      <c r="C97" s="18"/>
      <c r="D97" s="5" t="s">
        <v>17</v>
      </c>
      <c r="E97" s="152"/>
      <c r="F97" s="152"/>
    </row>
    <row r="98" spans="1:10" x14ac:dyDescent="0.3">
      <c r="B98" s="27" t="s">
        <v>120</v>
      </c>
      <c r="C98" s="24" t="s">
        <v>4</v>
      </c>
    </row>
    <row r="99" spans="1:10" ht="31.5" x14ac:dyDescent="0.3">
      <c r="B99" s="27" t="s">
        <v>121</v>
      </c>
      <c r="C99" s="24" t="s">
        <v>4</v>
      </c>
    </row>
    <row r="100" spans="1:10" ht="31.5" x14ac:dyDescent="0.3">
      <c r="B100" s="27" t="s">
        <v>122</v>
      </c>
      <c r="C100" s="24" t="s">
        <v>4</v>
      </c>
    </row>
    <row r="101" spans="1:10" ht="47.25" x14ac:dyDescent="0.3">
      <c r="B101" s="27" t="s">
        <v>142</v>
      </c>
      <c r="C101" s="24" t="s">
        <v>4</v>
      </c>
    </row>
    <row r="102" spans="1:10" ht="31.5" x14ac:dyDescent="0.3">
      <c r="A102" s="22" t="s">
        <v>123</v>
      </c>
      <c r="B102" s="5" t="s">
        <v>124</v>
      </c>
      <c r="C102" s="18"/>
      <c r="E102" s="152"/>
      <c r="F102" s="152"/>
    </row>
    <row r="103" spans="1:10" ht="31.5" x14ac:dyDescent="0.3">
      <c r="B103" s="27" t="s">
        <v>125</v>
      </c>
      <c r="C103" s="24" t="s">
        <v>4</v>
      </c>
    </row>
    <row r="104" spans="1:10" ht="47.25" x14ac:dyDescent="0.3">
      <c r="B104" s="27" t="s">
        <v>126</v>
      </c>
      <c r="C104" s="24" t="s">
        <v>4</v>
      </c>
    </row>
    <row r="105" spans="1:10" ht="31.5" x14ac:dyDescent="0.3">
      <c r="A105" s="22" t="s">
        <v>127</v>
      </c>
      <c r="B105" s="5" t="s">
        <v>131</v>
      </c>
      <c r="C105" s="18"/>
      <c r="D105" s="22" t="s">
        <v>128</v>
      </c>
      <c r="E105" s="154"/>
      <c r="F105" s="154"/>
    </row>
    <row r="106" spans="1:10" ht="31.5" x14ac:dyDescent="0.3">
      <c r="B106" s="27" t="s">
        <v>129</v>
      </c>
      <c r="C106" s="24" t="s">
        <v>4</v>
      </c>
    </row>
    <row r="107" spans="1:10" ht="31.5" x14ac:dyDescent="0.3">
      <c r="B107" s="3" t="s">
        <v>132</v>
      </c>
      <c r="C107" s="24" t="s">
        <v>4</v>
      </c>
      <c r="I107" s="5" t="s">
        <v>289</v>
      </c>
    </row>
    <row r="108" spans="1:10" ht="31.5" x14ac:dyDescent="0.3">
      <c r="B108" s="3" t="s">
        <v>133</v>
      </c>
      <c r="C108" s="24" t="s">
        <v>4</v>
      </c>
      <c r="I108" s="3">
        <f>COUNTIF(C17:C109,"")</f>
        <v>22</v>
      </c>
    </row>
    <row r="109" spans="1:10" ht="31.5" x14ac:dyDescent="0.3">
      <c r="B109" s="3" t="s">
        <v>397</v>
      </c>
      <c r="C109" s="24" t="s">
        <v>4</v>
      </c>
      <c r="G109" s="22"/>
    </row>
    <row r="110" spans="1:10" x14ac:dyDescent="0.3">
      <c r="B110" s="3"/>
      <c r="C110" s="24"/>
      <c r="G110" s="61" t="s">
        <v>270</v>
      </c>
      <c r="H110" s="24">
        <f>COUNTIF(C17:C109,"*")</f>
        <v>71</v>
      </c>
      <c r="J110" s="5"/>
    </row>
    <row r="111" spans="1:10" x14ac:dyDescent="0.3">
      <c r="B111" s="3"/>
      <c r="G111" s="48" t="s">
        <v>272</v>
      </c>
      <c r="H111" s="24">
        <f>COUNTIF(C17:C109,"Yes") + H113 + H114</f>
        <v>0</v>
      </c>
      <c r="I111" s="63">
        <f>H111/H110</f>
        <v>0</v>
      </c>
      <c r="J111" s="28"/>
    </row>
    <row r="112" spans="1:10" x14ac:dyDescent="0.3">
      <c r="B112" s="3"/>
      <c r="G112" s="48" t="s">
        <v>271</v>
      </c>
      <c r="H112" s="49">
        <f>H110-H111</f>
        <v>71</v>
      </c>
      <c r="I112" s="63">
        <f>H112/H110</f>
        <v>1</v>
      </c>
    </row>
    <row r="113" spans="2:8" x14ac:dyDescent="0.3">
      <c r="B113" s="3"/>
      <c r="G113" s="68" t="s">
        <v>325</v>
      </c>
      <c r="H113" s="65">
        <f>COUNTIF(C17:C109,"Alternative Approach")</f>
        <v>0</v>
      </c>
    </row>
    <row r="114" spans="2:8" x14ac:dyDescent="0.3">
      <c r="B114" s="3"/>
      <c r="G114" s="68" t="s">
        <v>324</v>
      </c>
      <c r="H114" s="65">
        <f>COUNTIF(C17:C109,"Does Not Apply")</f>
        <v>0</v>
      </c>
    </row>
    <row r="115" spans="2:8" x14ac:dyDescent="0.3">
      <c r="B115" s="3"/>
    </row>
    <row r="116" spans="2:8" x14ac:dyDescent="0.3">
      <c r="B116" s="3"/>
      <c r="C116" s="45"/>
      <c r="D116" s="44"/>
      <c r="E116" s="44"/>
      <c r="F116" s="44"/>
      <c r="G116" s="44"/>
    </row>
    <row r="117" spans="2:8" x14ac:dyDescent="0.3">
      <c r="B117" s="3"/>
      <c r="C117" s="45"/>
      <c r="D117" s="113" t="s">
        <v>179</v>
      </c>
      <c r="E117" s="113"/>
      <c r="F117" s="113"/>
      <c r="G117" s="113"/>
    </row>
    <row r="118" spans="2:8" x14ac:dyDescent="0.3">
      <c r="B118" s="3"/>
      <c r="C118" s="45"/>
      <c r="D118" s="44"/>
      <c r="E118" s="44"/>
      <c r="F118" s="44"/>
      <c r="G118" s="44"/>
    </row>
    <row r="119" spans="2:8" x14ac:dyDescent="0.3">
      <c r="B119" s="3"/>
    </row>
    <row r="120" spans="2:8" x14ac:dyDescent="0.3">
      <c r="B120" s="3"/>
    </row>
    <row r="121" spans="2:8" x14ac:dyDescent="0.3">
      <c r="B121" s="3"/>
    </row>
    <row r="122" spans="2:8" x14ac:dyDescent="0.3">
      <c r="B122" s="3"/>
    </row>
  </sheetData>
  <dataConsolidate/>
  <mergeCells count="32">
    <mergeCell ref="D117:G117"/>
    <mergeCell ref="E48:F48"/>
    <mergeCell ref="E53:F53"/>
    <mergeCell ref="E58:F58"/>
    <mergeCell ref="E61:F61"/>
    <mergeCell ref="E68:F68"/>
    <mergeCell ref="E71:F71"/>
    <mergeCell ref="E76:F76"/>
    <mergeCell ref="E79:F79"/>
    <mergeCell ref="E85:F85"/>
    <mergeCell ref="E88:F88"/>
    <mergeCell ref="E94:F94"/>
    <mergeCell ref="E97:F97"/>
    <mergeCell ref="E102:F102"/>
    <mergeCell ref="E105:F105"/>
    <mergeCell ref="A2:B3"/>
    <mergeCell ref="A5:B6"/>
    <mergeCell ref="C2:C3"/>
    <mergeCell ref="C5:C6"/>
    <mergeCell ref="A7:B7"/>
    <mergeCell ref="A8:B8"/>
    <mergeCell ref="A4:XFD4"/>
    <mergeCell ref="B10:F14"/>
    <mergeCell ref="E32:F32"/>
    <mergeCell ref="E35:F35"/>
    <mergeCell ref="G2:G3"/>
    <mergeCell ref="E39:F39"/>
    <mergeCell ref="E16:F16"/>
    <mergeCell ref="E17:F17"/>
    <mergeCell ref="E23:F23"/>
    <mergeCell ref="E26:F26"/>
    <mergeCell ref="E29:F29"/>
  </mergeCells>
  <conditionalFormatting sqref="C19">
    <cfRule type="containsText" dxfId="1755" priority="243" operator="containsText" text="Does Not Apply">
      <formula>NOT(ISERROR(SEARCH("Does Not Apply",C19)))</formula>
    </cfRule>
    <cfRule type="containsText" dxfId="1754" priority="244" operator="containsText" text="Alternative Approach">
      <formula>NOT(ISERROR(SEARCH("Alternative Approach",C19)))</formula>
    </cfRule>
    <cfRule type="containsText" dxfId="1753" priority="245" operator="containsText" text="Partially">
      <formula>NOT(ISERROR(SEARCH("Partially",C19)))</formula>
    </cfRule>
    <cfRule type="containsText" dxfId="1752" priority="246" operator="containsText" text="No">
      <formula>NOT(ISERROR(SEARCH("No",C19)))</formula>
    </cfRule>
    <cfRule type="containsText" dxfId="1751" priority="247" operator="containsText" text="Yes">
      <formula>NOT(ISERROR(SEARCH("Yes",C19)))</formula>
    </cfRule>
  </conditionalFormatting>
  <conditionalFormatting sqref="F22">
    <cfRule type="containsText" dxfId="1750" priority="238" operator="containsText" text="Does Not Apply">
      <formula>NOT(ISERROR(SEARCH("Does Not Apply",F22)))</formula>
    </cfRule>
    <cfRule type="containsText" dxfId="1749" priority="239" operator="containsText" text="Alternative Approach">
      <formula>NOT(ISERROR(SEARCH("Alternative Approach",F22)))</formula>
    </cfRule>
    <cfRule type="containsText" dxfId="1748" priority="240" operator="containsText" text="Partially">
      <formula>NOT(ISERROR(SEARCH("Partially",F22)))</formula>
    </cfRule>
    <cfRule type="containsText" dxfId="1747" priority="241" operator="containsText" text="No">
      <formula>NOT(ISERROR(SEARCH("No",F22)))</formula>
    </cfRule>
    <cfRule type="containsText" dxfId="1746" priority="242" operator="containsText" text="Yes">
      <formula>NOT(ISERROR(SEARCH("Yes",F22)))</formula>
    </cfRule>
  </conditionalFormatting>
  <conditionalFormatting sqref="G27">
    <cfRule type="containsText" dxfId="1745" priority="228" operator="containsText" text="Does Not Apply">
      <formula>NOT(ISERROR(SEARCH("Does Not Apply",G27)))</formula>
    </cfRule>
    <cfRule type="containsText" dxfId="1744" priority="229" operator="containsText" text="Alternative Approach">
      <formula>NOT(ISERROR(SEARCH("Alternative Approach",G27)))</formula>
    </cfRule>
    <cfRule type="containsText" dxfId="1743" priority="230" operator="containsText" text="Partially">
      <formula>NOT(ISERROR(SEARCH("Partially",G27)))</formula>
    </cfRule>
    <cfRule type="containsText" dxfId="1742" priority="231" operator="containsText" text="No">
      <formula>NOT(ISERROR(SEARCH("No",G27)))</formula>
    </cfRule>
    <cfRule type="containsText" dxfId="1741" priority="232" operator="containsText" text="Yes">
      <formula>NOT(ISERROR(SEARCH("Yes",G27)))</formula>
    </cfRule>
  </conditionalFormatting>
  <conditionalFormatting sqref="C20:C38">
    <cfRule type="containsText" dxfId="1740" priority="193" operator="containsText" text="Does Not Apply">
      <formula>NOT(ISERROR(SEARCH("Does Not Apply",C20)))</formula>
    </cfRule>
    <cfRule type="containsText" dxfId="1739" priority="194" operator="containsText" text="Alternative Approach">
      <formula>NOT(ISERROR(SEARCH("Alternative Approach",C20)))</formula>
    </cfRule>
    <cfRule type="containsText" dxfId="1738" priority="195" operator="containsText" text="Partially">
      <formula>NOT(ISERROR(SEARCH("Partially",C20)))</formula>
    </cfRule>
    <cfRule type="containsText" dxfId="1737" priority="196" operator="containsText" text="No">
      <formula>NOT(ISERROR(SEARCH("No",C20)))</formula>
    </cfRule>
    <cfRule type="containsText" dxfId="1736" priority="197" operator="containsText" text="Yes">
      <formula>NOT(ISERROR(SEARCH("Yes",C20)))</formula>
    </cfRule>
  </conditionalFormatting>
  <conditionalFormatting sqref="D40">
    <cfRule type="containsText" dxfId="1735" priority="188" operator="containsText" text="Does Not Apply">
      <formula>NOT(ISERROR(SEARCH("Does Not Apply",D40)))</formula>
    </cfRule>
    <cfRule type="containsText" dxfId="1734" priority="189" operator="containsText" text="Alternative Approach">
      <formula>NOT(ISERROR(SEARCH("Alternative Approach",D40)))</formula>
    </cfRule>
    <cfRule type="containsText" dxfId="1733" priority="190" operator="containsText" text="Partially">
      <formula>NOT(ISERROR(SEARCH("Partially",D40)))</formula>
    </cfRule>
    <cfRule type="containsText" dxfId="1732" priority="191" operator="containsText" text="No">
      <formula>NOT(ISERROR(SEARCH("No",D40)))</formula>
    </cfRule>
    <cfRule type="containsText" dxfId="1731" priority="192" operator="containsText" text="Yes">
      <formula>NOT(ISERROR(SEARCH("Yes",D40)))</formula>
    </cfRule>
  </conditionalFormatting>
  <conditionalFormatting sqref="C40:C42">
    <cfRule type="containsText" dxfId="1730" priority="178" operator="containsText" text="Does Not Apply">
      <formula>NOT(ISERROR(SEARCH("Does Not Apply",C40)))</formula>
    </cfRule>
    <cfRule type="containsText" dxfId="1729" priority="179" operator="containsText" text="Alternative Approach">
      <formula>NOT(ISERROR(SEARCH("Alternative Approach",C40)))</formula>
    </cfRule>
    <cfRule type="containsText" dxfId="1728" priority="180" operator="containsText" text="Partially">
      <formula>NOT(ISERROR(SEARCH("Partially",C40)))</formula>
    </cfRule>
    <cfRule type="containsText" dxfId="1727" priority="181" operator="containsText" text="No">
      <formula>NOT(ISERROR(SEARCH("No",C40)))</formula>
    </cfRule>
    <cfRule type="containsText" dxfId="1726" priority="182" operator="containsText" text="Yes">
      <formula>NOT(ISERROR(SEARCH("Yes",C40)))</formula>
    </cfRule>
  </conditionalFormatting>
  <conditionalFormatting sqref="C39">
    <cfRule type="containsText" dxfId="1725" priority="173" operator="containsText" text="Does Not Apply">
      <formula>NOT(ISERROR(SEARCH("Does Not Apply",C39)))</formula>
    </cfRule>
    <cfRule type="containsText" dxfId="1724" priority="174" operator="containsText" text="Alternative Approach">
      <formula>NOT(ISERROR(SEARCH("Alternative Approach",C39)))</formula>
    </cfRule>
    <cfRule type="containsText" dxfId="1723" priority="175" operator="containsText" text="Partially">
      <formula>NOT(ISERROR(SEARCH("Partially",C39)))</formula>
    </cfRule>
    <cfRule type="containsText" dxfId="1722" priority="176" operator="containsText" text="No">
      <formula>NOT(ISERROR(SEARCH("No",C39)))</formula>
    </cfRule>
    <cfRule type="containsText" dxfId="1721" priority="177" operator="containsText" text="Yes">
      <formula>NOT(ISERROR(SEARCH("Yes",C39)))</formula>
    </cfRule>
  </conditionalFormatting>
  <conditionalFormatting sqref="C17">
    <cfRule type="containsText" dxfId="1720" priority="168" operator="containsText" text="Does Not Apply">
      <formula>NOT(ISERROR(SEARCH("Does Not Apply",C17)))</formula>
    </cfRule>
    <cfRule type="containsText" dxfId="1719" priority="169" operator="containsText" text="Alternative Approach">
      <formula>NOT(ISERROR(SEARCH("Alternative Approach",C17)))</formula>
    </cfRule>
    <cfRule type="containsText" dxfId="1718" priority="170" operator="containsText" text="Partially">
      <formula>NOT(ISERROR(SEARCH("Partially",C17)))</formula>
    </cfRule>
    <cfRule type="containsText" dxfId="1717" priority="171" operator="containsText" text="No">
      <formula>NOT(ISERROR(SEARCH("No",C17)))</formula>
    </cfRule>
    <cfRule type="containsText" dxfId="1716" priority="172" operator="containsText" text="Yes">
      <formula>NOT(ISERROR(SEARCH("Yes",C17)))</formula>
    </cfRule>
  </conditionalFormatting>
  <conditionalFormatting sqref="C18:C22">
    <cfRule type="containsText" dxfId="1715" priority="183" operator="containsText" text="Does Not Apply">
      <formula>NOT(ISERROR(SEARCH("Does Not Apply",C18)))</formula>
    </cfRule>
    <cfRule type="containsText" dxfId="1714" priority="184" operator="containsText" text="Alternative Approach">
      <formula>NOT(ISERROR(SEARCH("Alternative Approach",C18)))</formula>
    </cfRule>
    <cfRule type="containsText" dxfId="1713" priority="185" operator="containsText" text="Partially">
      <formula>NOT(ISERROR(SEARCH("Partially",C18)))</formula>
    </cfRule>
    <cfRule type="containsText" dxfId="1712" priority="186" operator="containsText" text="No">
      <formula>NOT(ISERROR(SEARCH("No",C18)))</formula>
    </cfRule>
    <cfRule type="containsText" dxfId="1711" priority="187" operator="containsText" text="Yes">
      <formula>NOT(ISERROR(SEARCH("Yes",C18)))</formula>
    </cfRule>
  </conditionalFormatting>
  <conditionalFormatting sqref="C8:C9">
    <cfRule type="containsText" dxfId="1710" priority="157" operator="containsText" text="Approved">
      <formula>NOT(ISERROR(SEARCH("Approved",C8)))</formula>
    </cfRule>
    <cfRule type="containsText" dxfId="1709" priority="158" operator="containsText" text="No">
      <formula>NOT(ISERROR(SEARCH("No",C8)))</formula>
    </cfRule>
    <cfRule type="containsText" dxfId="1708" priority="159" operator="containsText" text="informal">
      <formula>NOT(ISERROR(SEARCH("informal",C8)))</formula>
    </cfRule>
    <cfRule type="containsText" dxfId="1707" priority="160" operator="containsText" text="Partial">
      <formula>NOT(ISERROR(SEARCH("Partial",C8)))</formula>
    </cfRule>
    <cfRule type="containsText" dxfId="1706" priority="161" operator="containsText" text="Written">
      <formula>NOT(ISERROR(SEARCH("Written",C8)))</formula>
    </cfRule>
  </conditionalFormatting>
  <conditionalFormatting sqref="D8:D9">
    <cfRule type="containsText" dxfId="1705" priority="151" operator="containsText" text="Applicable">
      <formula>NOT(ISERROR(SEARCH("Applicable",D8)))</formula>
    </cfRule>
    <cfRule type="containsText" dxfId="1704" priority="152" operator="containsText" text="All">
      <formula>NOT(ISERROR(SEARCH("All",D8)))</formula>
    </cfRule>
    <cfRule type="containsText" dxfId="1703" priority="153" operator="containsText" text="Most">
      <formula>NOT(ISERROR(SEARCH("Most",D8)))</formula>
    </cfRule>
    <cfRule type="containsText" dxfId="1702" priority="154" operator="containsText" text="Some">
      <formula>NOT(ISERROR(SEARCH("Some",D8)))</formula>
    </cfRule>
    <cfRule type="containsText" dxfId="1701" priority="155" operator="containsText" text="Parts">
      <formula>NOT(ISERROR(SEARCH("Parts",D8)))</formula>
    </cfRule>
    <cfRule type="containsText" dxfId="1700" priority="156" operator="containsText" text="Not Automated">
      <formula>NOT(ISERROR(SEARCH("Not Automated",D8)))</formula>
    </cfRule>
  </conditionalFormatting>
  <conditionalFormatting sqref="C43">
    <cfRule type="containsText" dxfId="1699" priority="146" operator="containsText" text="Does Not Apply">
      <formula>NOT(ISERROR(SEARCH("Does Not Apply",C43)))</formula>
    </cfRule>
    <cfRule type="containsText" dxfId="1698" priority="147" operator="containsText" text="Alternative Approach">
      <formula>NOT(ISERROR(SEARCH("Alternative Approach",C43)))</formula>
    </cfRule>
    <cfRule type="containsText" dxfId="1697" priority="148" operator="containsText" text="Partially">
      <formula>NOT(ISERROR(SEARCH("Partially",C43)))</formula>
    </cfRule>
    <cfRule type="containsText" dxfId="1696" priority="149" operator="containsText" text="No">
      <formula>NOT(ISERROR(SEARCH("No",C43)))</formula>
    </cfRule>
    <cfRule type="containsText" dxfId="1695" priority="150" operator="containsText" text="Yes">
      <formula>NOT(ISERROR(SEARCH("Yes",C43)))</formula>
    </cfRule>
  </conditionalFormatting>
  <conditionalFormatting sqref="C44:C47">
    <cfRule type="containsText" dxfId="1694" priority="141" operator="containsText" text="Does Not Apply">
      <formula>NOT(ISERROR(SEARCH("Does Not Apply",C44)))</formula>
    </cfRule>
    <cfRule type="containsText" dxfId="1693" priority="142" operator="containsText" text="Alternative Approach">
      <formula>NOT(ISERROR(SEARCH("Alternative Approach",C44)))</formula>
    </cfRule>
    <cfRule type="containsText" dxfId="1692" priority="143" operator="containsText" text="Partially">
      <formula>NOT(ISERROR(SEARCH("Partially",C44)))</formula>
    </cfRule>
    <cfRule type="containsText" dxfId="1691" priority="144" operator="containsText" text="No">
      <formula>NOT(ISERROR(SEARCH("No",C44)))</formula>
    </cfRule>
    <cfRule type="containsText" dxfId="1690" priority="145" operator="containsText" text="Yes">
      <formula>NOT(ISERROR(SEARCH("Yes",C44)))</formula>
    </cfRule>
  </conditionalFormatting>
  <conditionalFormatting sqref="C48">
    <cfRule type="containsText" dxfId="1689" priority="136" operator="containsText" text="Does Not Apply">
      <formula>NOT(ISERROR(SEARCH("Does Not Apply",C48)))</formula>
    </cfRule>
    <cfRule type="containsText" dxfId="1688" priority="137" operator="containsText" text="Alternative Approach">
      <formula>NOT(ISERROR(SEARCH("Alternative Approach",C48)))</formula>
    </cfRule>
    <cfRule type="containsText" dxfId="1687" priority="138" operator="containsText" text="Partially">
      <formula>NOT(ISERROR(SEARCH("Partially",C48)))</formula>
    </cfRule>
    <cfRule type="containsText" dxfId="1686" priority="139" operator="containsText" text="No">
      <formula>NOT(ISERROR(SEARCH("No",C48)))</formula>
    </cfRule>
    <cfRule type="containsText" dxfId="1685" priority="140" operator="containsText" text="Yes">
      <formula>NOT(ISERROR(SEARCH("Yes",C48)))</formula>
    </cfRule>
  </conditionalFormatting>
  <conditionalFormatting sqref="C49:C52">
    <cfRule type="containsText" dxfId="1684" priority="131" operator="containsText" text="Does Not Apply">
      <formula>NOT(ISERROR(SEARCH("Does Not Apply",C49)))</formula>
    </cfRule>
    <cfRule type="containsText" dxfId="1683" priority="132" operator="containsText" text="Alternative Approach">
      <formula>NOT(ISERROR(SEARCH("Alternative Approach",C49)))</formula>
    </cfRule>
    <cfRule type="containsText" dxfId="1682" priority="133" operator="containsText" text="Partially">
      <formula>NOT(ISERROR(SEARCH("Partially",C49)))</formula>
    </cfRule>
    <cfRule type="containsText" dxfId="1681" priority="134" operator="containsText" text="No">
      <formula>NOT(ISERROR(SEARCH("No",C49)))</formula>
    </cfRule>
    <cfRule type="containsText" dxfId="1680" priority="135" operator="containsText" text="Yes">
      <formula>NOT(ISERROR(SEARCH("Yes",C49)))</formula>
    </cfRule>
  </conditionalFormatting>
  <conditionalFormatting sqref="C53">
    <cfRule type="containsText" dxfId="1679" priority="126" operator="containsText" text="Does Not Apply">
      <formula>NOT(ISERROR(SEARCH("Does Not Apply",C53)))</formula>
    </cfRule>
    <cfRule type="containsText" dxfId="1678" priority="127" operator="containsText" text="Alternative Approach">
      <formula>NOT(ISERROR(SEARCH("Alternative Approach",C53)))</formula>
    </cfRule>
    <cfRule type="containsText" dxfId="1677" priority="128" operator="containsText" text="Partially">
      <formula>NOT(ISERROR(SEARCH("Partially",C53)))</formula>
    </cfRule>
    <cfRule type="containsText" dxfId="1676" priority="129" operator="containsText" text="No">
      <formula>NOT(ISERROR(SEARCH("No",C53)))</formula>
    </cfRule>
    <cfRule type="containsText" dxfId="1675" priority="130" operator="containsText" text="Yes">
      <formula>NOT(ISERROR(SEARCH("Yes",C53)))</formula>
    </cfRule>
  </conditionalFormatting>
  <conditionalFormatting sqref="C54:C57">
    <cfRule type="containsText" dxfId="1674" priority="121" operator="containsText" text="Does Not Apply">
      <formula>NOT(ISERROR(SEARCH("Does Not Apply",C54)))</formula>
    </cfRule>
    <cfRule type="containsText" dxfId="1673" priority="122" operator="containsText" text="Alternative Approach">
      <formula>NOT(ISERROR(SEARCH("Alternative Approach",C54)))</formula>
    </cfRule>
    <cfRule type="containsText" dxfId="1672" priority="123" operator="containsText" text="Partially">
      <formula>NOT(ISERROR(SEARCH("Partially",C54)))</formula>
    </cfRule>
    <cfRule type="containsText" dxfId="1671" priority="124" operator="containsText" text="No">
      <formula>NOT(ISERROR(SEARCH("No",C54)))</formula>
    </cfRule>
    <cfRule type="containsText" dxfId="1670" priority="125" operator="containsText" text="Yes">
      <formula>NOT(ISERROR(SEARCH("Yes",C54)))</formula>
    </cfRule>
  </conditionalFormatting>
  <conditionalFormatting sqref="C58">
    <cfRule type="containsText" dxfId="1669" priority="116" operator="containsText" text="Does Not Apply">
      <formula>NOT(ISERROR(SEARCH("Does Not Apply",C58)))</formula>
    </cfRule>
    <cfRule type="containsText" dxfId="1668" priority="117" operator="containsText" text="Alternative Approach">
      <formula>NOT(ISERROR(SEARCH("Alternative Approach",C58)))</formula>
    </cfRule>
    <cfRule type="containsText" dxfId="1667" priority="118" operator="containsText" text="Partially">
      <formula>NOT(ISERROR(SEARCH("Partially",C58)))</formula>
    </cfRule>
    <cfRule type="containsText" dxfId="1666" priority="119" operator="containsText" text="No">
      <formula>NOT(ISERROR(SEARCH("No",C58)))</formula>
    </cfRule>
    <cfRule type="containsText" dxfId="1665" priority="120" operator="containsText" text="Yes">
      <formula>NOT(ISERROR(SEARCH("Yes",C58)))</formula>
    </cfRule>
  </conditionalFormatting>
  <conditionalFormatting sqref="C59:C60">
    <cfRule type="containsText" dxfId="1664" priority="111" operator="containsText" text="Does Not Apply">
      <formula>NOT(ISERROR(SEARCH("Does Not Apply",C59)))</formula>
    </cfRule>
    <cfRule type="containsText" dxfId="1663" priority="112" operator="containsText" text="Alternative Approach">
      <formula>NOT(ISERROR(SEARCH("Alternative Approach",C59)))</formula>
    </cfRule>
    <cfRule type="containsText" dxfId="1662" priority="113" operator="containsText" text="Partially">
      <formula>NOT(ISERROR(SEARCH("Partially",C59)))</formula>
    </cfRule>
    <cfRule type="containsText" dxfId="1661" priority="114" operator="containsText" text="No">
      <formula>NOT(ISERROR(SEARCH("No",C59)))</formula>
    </cfRule>
    <cfRule type="containsText" dxfId="1660" priority="115" operator="containsText" text="Yes">
      <formula>NOT(ISERROR(SEARCH("Yes",C59)))</formula>
    </cfRule>
  </conditionalFormatting>
  <conditionalFormatting sqref="C61">
    <cfRule type="containsText" dxfId="1659" priority="106" operator="containsText" text="Does Not Apply">
      <formula>NOT(ISERROR(SEARCH("Does Not Apply",C61)))</formula>
    </cfRule>
    <cfRule type="containsText" dxfId="1658" priority="107" operator="containsText" text="Alternative Approach">
      <formula>NOT(ISERROR(SEARCH("Alternative Approach",C61)))</formula>
    </cfRule>
    <cfRule type="containsText" dxfId="1657" priority="108" operator="containsText" text="Partially">
      <formula>NOT(ISERROR(SEARCH("Partially",C61)))</formula>
    </cfRule>
    <cfRule type="containsText" dxfId="1656" priority="109" operator="containsText" text="No">
      <formula>NOT(ISERROR(SEARCH("No",C61)))</formula>
    </cfRule>
    <cfRule type="containsText" dxfId="1655" priority="110" operator="containsText" text="Yes">
      <formula>NOT(ISERROR(SEARCH("Yes",C61)))</formula>
    </cfRule>
  </conditionalFormatting>
  <conditionalFormatting sqref="C62:C67">
    <cfRule type="containsText" dxfId="1654" priority="101" operator="containsText" text="Does Not Apply">
      <formula>NOT(ISERROR(SEARCH("Does Not Apply",C62)))</formula>
    </cfRule>
    <cfRule type="containsText" dxfId="1653" priority="102" operator="containsText" text="Alternative Approach">
      <formula>NOT(ISERROR(SEARCH("Alternative Approach",C62)))</formula>
    </cfRule>
    <cfRule type="containsText" dxfId="1652" priority="103" operator="containsText" text="Partially">
      <formula>NOT(ISERROR(SEARCH("Partially",C62)))</formula>
    </cfRule>
    <cfRule type="containsText" dxfId="1651" priority="104" operator="containsText" text="No">
      <formula>NOT(ISERROR(SEARCH("No",C62)))</formula>
    </cfRule>
    <cfRule type="containsText" dxfId="1650" priority="105" operator="containsText" text="Yes">
      <formula>NOT(ISERROR(SEARCH("Yes",C62)))</formula>
    </cfRule>
  </conditionalFormatting>
  <conditionalFormatting sqref="C68">
    <cfRule type="containsText" dxfId="1649" priority="96" operator="containsText" text="Does Not Apply">
      <formula>NOT(ISERROR(SEARCH("Does Not Apply",C68)))</formula>
    </cfRule>
    <cfRule type="containsText" dxfId="1648" priority="97" operator="containsText" text="Alternative Approach">
      <formula>NOT(ISERROR(SEARCH("Alternative Approach",C68)))</formula>
    </cfRule>
    <cfRule type="containsText" dxfId="1647" priority="98" operator="containsText" text="Partially">
      <formula>NOT(ISERROR(SEARCH("Partially",C68)))</formula>
    </cfRule>
    <cfRule type="containsText" dxfId="1646" priority="99" operator="containsText" text="No">
      <formula>NOT(ISERROR(SEARCH("No",C68)))</formula>
    </cfRule>
    <cfRule type="containsText" dxfId="1645" priority="100" operator="containsText" text="Yes">
      <formula>NOT(ISERROR(SEARCH("Yes",C68)))</formula>
    </cfRule>
  </conditionalFormatting>
  <conditionalFormatting sqref="C69:C70">
    <cfRule type="containsText" dxfId="1644" priority="91" operator="containsText" text="Does Not Apply">
      <formula>NOT(ISERROR(SEARCH("Does Not Apply",C69)))</formula>
    </cfRule>
    <cfRule type="containsText" dxfId="1643" priority="92" operator="containsText" text="Alternative Approach">
      <formula>NOT(ISERROR(SEARCH("Alternative Approach",C69)))</formula>
    </cfRule>
    <cfRule type="containsText" dxfId="1642" priority="93" operator="containsText" text="Partially">
      <formula>NOT(ISERROR(SEARCH("Partially",C69)))</formula>
    </cfRule>
    <cfRule type="containsText" dxfId="1641" priority="94" operator="containsText" text="No">
      <formula>NOT(ISERROR(SEARCH("No",C69)))</formula>
    </cfRule>
    <cfRule type="containsText" dxfId="1640" priority="95" operator="containsText" text="Yes">
      <formula>NOT(ISERROR(SEARCH("Yes",C69)))</formula>
    </cfRule>
  </conditionalFormatting>
  <conditionalFormatting sqref="C71">
    <cfRule type="containsText" dxfId="1639" priority="86" operator="containsText" text="Does Not Apply">
      <formula>NOT(ISERROR(SEARCH("Does Not Apply",C71)))</formula>
    </cfRule>
    <cfRule type="containsText" dxfId="1638" priority="87" operator="containsText" text="Alternative Approach">
      <formula>NOT(ISERROR(SEARCH("Alternative Approach",C71)))</formula>
    </cfRule>
    <cfRule type="containsText" dxfId="1637" priority="88" operator="containsText" text="Partially">
      <formula>NOT(ISERROR(SEARCH("Partially",C71)))</formula>
    </cfRule>
    <cfRule type="containsText" dxfId="1636" priority="89" operator="containsText" text="No">
      <formula>NOT(ISERROR(SEARCH("No",C71)))</formula>
    </cfRule>
    <cfRule type="containsText" dxfId="1635" priority="90" operator="containsText" text="Yes">
      <formula>NOT(ISERROR(SEARCH("Yes",C71)))</formula>
    </cfRule>
  </conditionalFormatting>
  <conditionalFormatting sqref="C72:C75">
    <cfRule type="containsText" dxfId="1634" priority="81" operator="containsText" text="Does Not Apply">
      <formula>NOT(ISERROR(SEARCH("Does Not Apply",C72)))</formula>
    </cfRule>
    <cfRule type="containsText" dxfId="1633" priority="82" operator="containsText" text="Alternative Approach">
      <formula>NOT(ISERROR(SEARCH("Alternative Approach",C72)))</formula>
    </cfRule>
    <cfRule type="containsText" dxfId="1632" priority="83" operator="containsText" text="Partially">
      <formula>NOT(ISERROR(SEARCH("Partially",C72)))</formula>
    </cfRule>
    <cfRule type="containsText" dxfId="1631" priority="84" operator="containsText" text="No">
      <formula>NOT(ISERROR(SEARCH("No",C72)))</formula>
    </cfRule>
    <cfRule type="containsText" dxfId="1630" priority="85" operator="containsText" text="Yes">
      <formula>NOT(ISERROR(SEARCH("Yes",C72)))</formula>
    </cfRule>
  </conditionalFormatting>
  <conditionalFormatting sqref="C76">
    <cfRule type="containsText" dxfId="1629" priority="76" operator="containsText" text="Does Not Apply">
      <formula>NOT(ISERROR(SEARCH("Does Not Apply",C76)))</formula>
    </cfRule>
    <cfRule type="containsText" dxfId="1628" priority="77" operator="containsText" text="Alternative Approach">
      <formula>NOT(ISERROR(SEARCH("Alternative Approach",C76)))</formula>
    </cfRule>
    <cfRule type="containsText" dxfId="1627" priority="78" operator="containsText" text="Partially">
      <formula>NOT(ISERROR(SEARCH("Partially",C76)))</formula>
    </cfRule>
    <cfRule type="containsText" dxfId="1626" priority="79" operator="containsText" text="No">
      <formula>NOT(ISERROR(SEARCH("No",C76)))</formula>
    </cfRule>
    <cfRule type="containsText" dxfId="1625" priority="80" operator="containsText" text="Yes">
      <formula>NOT(ISERROR(SEARCH("Yes",C76)))</formula>
    </cfRule>
  </conditionalFormatting>
  <conditionalFormatting sqref="C77:C78">
    <cfRule type="containsText" dxfId="1624" priority="71" operator="containsText" text="Does Not Apply">
      <formula>NOT(ISERROR(SEARCH("Does Not Apply",C77)))</formula>
    </cfRule>
    <cfRule type="containsText" dxfId="1623" priority="72" operator="containsText" text="Alternative Approach">
      <formula>NOT(ISERROR(SEARCH("Alternative Approach",C77)))</formula>
    </cfRule>
    <cfRule type="containsText" dxfId="1622" priority="73" operator="containsText" text="Partially">
      <formula>NOT(ISERROR(SEARCH("Partially",C77)))</formula>
    </cfRule>
    <cfRule type="containsText" dxfId="1621" priority="74" operator="containsText" text="No">
      <formula>NOT(ISERROR(SEARCH("No",C77)))</formula>
    </cfRule>
    <cfRule type="containsText" dxfId="1620" priority="75" operator="containsText" text="Yes">
      <formula>NOT(ISERROR(SEARCH("Yes",C77)))</formula>
    </cfRule>
  </conditionalFormatting>
  <conditionalFormatting sqref="C79">
    <cfRule type="containsText" dxfId="1619" priority="61" operator="containsText" text="Does Not Apply">
      <formula>NOT(ISERROR(SEARCH("Does Not Apply",C79)))</formula>
    </cfRule>
    <cfRule type="containsText" dxfId="1618" priority="62" operator="containsText" text="Alternative Approach">
      <formula>NOT(ISERROR(SEARCH("Alternative Approach",C79)))</formula>
    </cfRule>
    <cfRule type="containsText" dxfId="1617" priority="63" operator="containsText" text="Partially">
      <formula>NOT(ISERROR(SEARCH("Partially",C79)))</formula>
    </cfRule>
    <cfRule type="containsText" dxfId="1616" priority="64" operator="containsText" text="No">
      <formula>NOT(ISERROR(SEARCH("No",C79)))</formula>
    </cfRule>
    <cfRule type="containsText" dxfId="1615" priority="65" operator="containsText" text="Yes">
      <formula>NOT(ISERROR(SEARCH("Yes",C79)))</formula>
    </cfRule>
  </conditionalFormatting>
  <conditionalFormatting sqref="C88">
    <cfRule type="containsText" dxfId="1614" priority="41" operator="containsText" text="Does Not Apply">
      <formula>NOT(ISERROR(SEARCH("Does Not Apply",C88)))</formula>
    </cfRule>
    <cfRule type="containsText" dxfId="1613" priority="42" operator="containsText" text="Alternative Approach">
      <formula>NOT(ISERROR(SEARCH("Alternative Approach",C88)))</formula>
    </cfRule>
    <cfRule type="containsText" dxfId="1612" priority="43" operator="containsText" text="Partially">
      <formula>NOT(ISERROR(SEARCH("Partially",C88)))</formula>
    </cfRule>
    <cfRule type="containsText" dxfId="1611" priority="44" operator="containsText" text="No">
      <formula>NOT(ISERROR(SEARCH("No",C88)))</formula>
    </cfRule>
    <cfRule type="containsText" dxfId="1610" priority="45" operator="containsText" text="Yes">
      <formula>NOT(ISERROR(SEARCH("Yes",C88)))</formula>
    </cfRule>
  </conditionalFormatting>
  <conditionalFormatting sqref="C80:C84">
    <cfRule type="containsText" dxfId="1609" priority="56" operator="containsText" text="Does Not Apply">
      <formula>NOT(ISERROR(SEARCH("Does Not Apply",C80)))</formula>
    </cfRule>
    <cfRule type="containsText" dxfId="1608" priority="57" operator="containsText" text="Alternative Approach">
      <formula>NOT(ISERROR(SEARCH("Alternative Approach",C80)))</formula>
    </cfRule>
    <cfRule type="containsText" dxfId="1607" priority="58" operator="containsText" text="Partially">
      <formula>NOT(ISERROR(SEARCH("Partially",C80)))</formula>
    </cfRule>
    <cfRule type="containsText" dxfId="1606" priority="59" operator="containsText" text="No">
      <formula>NOT(ISERROR(SEARCH("No",C80)))</formula>
    </cfRule>
    <cfRule type="containsText" dxfId="1605" priority="60" operator="containsText" text="Yes">
      <formula>NOT(ISERROR(SEARCH("Yes",C80)))</formula>
    </cfRule>
  </conditionalFormatting>
  <conditionalFormatting sqref="C85">
    <cfRule type="containsText" dxfId="1604" priority="51" operator="containsText" text="Does Not Apply">
      <formula>NOT(ISERROR(SEARCH("Does Not Apply",C85)))</formula>
    </cfRule>
    <cfRule type="containsText" dxfId="1603" priority="52" operator="containsText" text="Alternative Approach">
      <formula>NOT(ISERROR(SEARCH("Alternative Approach",C85)))</formula>
    </cfRule>
    <cfRule type="containsText" dxfId="1602" priority="53" operator="containsText" text="Partially">
      <formula>NOT(ISERROR(SEARCH("Partially",C85)))</formula>
    </cfRule>
    <cfRule type="containsText" dxfId="1601" priority="54" operator="containsText" text="No">
      <formula>NOT(ISERROR(SEARCH("No",C85)))</formula>
    </cfRule>
    <cfRule type="containsText" dxfId="1600" priority="55" operator="containsText" text="Yes">
      <formula>NOT(ISERROR(SEARCH("Yes",C85)))</formula>
    </cfRule>
  </conditionalFormatting>
  <conditionalFormatting sqref="C86:C87">
    <cfRule type="containsText" dxfId="1599" priority="46" operator="containsText" text="Does Not Apply">
      <formula>NOT(ISERROR(SEARCH("Does Not Apply",C86)))</formula>
    </cfRule>
    <cfRule type="containsText" dxfId="1598" priority="47" operator="containsText" text="Alternative Approach">
      <formula>NOT(ISERROR(SEARCH("Alternative Approach",C86)))</formula>
    </cfRule>
    <cfRule type="containsText" dxfId="1597" priority="48" operator="containsText" text="Partially">
      <formula>NOT(ISERROR(SEARCH("Partially",C86)))</formula>
    </cfRule>
    <cfRule type="containsText" dxfId="1596" priority="49" operator="containsText" text="No">
      <formula>NOT(ISERROR(SEARCH("No",C86)))</formula>
    </cfRule>
    <cfRule type="containsText" dxfId="1595" priority="50" operator="containsText" text="Yes">
      <formula>NOT(ISERROR(SEARCH("Yes",C86)))</formula>
    </cfRule>
  </conditionalFormatting>
  <conditionalFormatting sqref="C106:C110">
    <cfRule type="containsText" dxfId="1594" priority="1" stopIfTrue="1" operator="containsText" text="Yes">
      <formula>NOT(ISERROR(SEARCH("Yes",C106)))</formula>
    </cfRule>
    <cfRule type="containsText" dxfId="1593" priority="2" operator="containsText" text="Does Not Apply">
      <formula>NOT(ISERROR(SEARCH("Does Not Apply",C106)))</formula>
    </cfRule>
    <cfRule type="containsText" dxfId="1592" priority="3" operator="containsText" text="Alternative Approach">
      <formula>NOT(ISERROR(SEARCH("Alternative Approach",C106)))</formula>
    </cfRule>
    <cfRule type="containsText" dxfId="1591" priority="4" operator="containsText" text="Partially">
      <formula>NOT(ISERROR(SEARCH("Partially",C106)))</formula>
    </cfRule>
    <cfRule type="containsText" dxfId="1590" priority="5" operator="containsText" text="No">
      <formula>NOT(ISERROR(SEARCH("No",C106)))</formula>
    </cfRule>
  </conditionalFormatting>
  <conditionalFormatting sqref="C89:C93">
    <cfRule type="containsText" dxfId="1589" priority="36" operator="containsText" text="Does Not Apply">
      <formula>NOT(ISERROR(SEARCH("Does Not Apply",C89)))</formula>
    </cfRule>
    <cfRule type="containsText" dxfId="1588" priority="37" operator="containsText" text="Alternative Approach">
      <formula>NOT(ISERROR(SEARCH("Alternative Approach",C89)))</formula>
    </cfRule>
    <cfRule type="containsText" dxfId="1587" priority="38" operator="containsText" text="Partially">
      <formula>NOT(ISERROR(SEARCH("Partially",C89)))</formula>
    </cfRule>
    <cfRule type="containsText" dxfId="1586" priority="39" operator="containsText" text="No">
      <formula>NOT(ISERROR(SEARCH("No",C89)))</formula>
    </cfRule>
    <cfRule type="containsText" dxfId="1585" priority="40" operator="containsText" text="Yes">
      <formula>NOT(ISERROR(SEARCH("Yes",C89)))</formula>
    </cfRule>
  </conditionalFormatting>
  <conditionalFormatting sqref="C94">
    <cfRule type="containsText" dxfId="1584" priority="31" operator="containsText" text="Does Not Apply">
      <formula>NOT(ISERROR(SEARCH("Does Not Apply",C94)))</formula>
    </cfRule>
    <cfRule type="containsText" dxfId="1583" priority="32" operator="containsText" text="Alternative Approach">
      <formula>NOT(ISERROR(SEARCH("Alternative Approach",C94)))</formula>
    </cfRule>
    <cfRule type="containsText" dxfId="1582" priority="33" operator="containsText" text="Partially">
      <formula>NOT(ISERROR(SEARCH("Partially",C94)))</formula>
    </cfRule>
    <cfRule type="containsText" dxfId="1581" priority="34" operator="containsText" text="No">
      <formula>NOT(ISERROR(SEARCH("No",C94)))</formula>
    </cfRule>
    <cfRule type="containsText" dxfId="1580" priority="35" operator="containsText" text="Yes">
      <formula>NOT(ISERROR(SEARCH("Yes",C94)))</formula>
    </cfRule>
  </conditionalFormatting>
  <conditionalFormatting sqref="C95:C96 C98:C101">
    <cfRule type="containsText" dxfId="1579" priority="26" operator="containsText" text="Does Not Apply">
      <formula>NOT(ISERROR(SEARCH("Does Not Apply",C95)))</formula>
    </cfRule>
    <cfRule type="containsText" dxfId="1578" priority="27" operator="containsText" text="Alternative Approach">
      <formula>NOT(ISERROR(SEARCH("Alternative Approach",C95)))</formula>
    </cfRule>
    <cfRule type="containsText" dxfId="1577" priority="28" operator="containsText" text="Partially">
      <formula>NOT(ISERROR(SEARCH("Partially",C95)))</formula>
    </cfRule>
    <cfRule type="containsText" dxfId="1576" priority="29" operator="containsText" text="No">
      <formula>NOT(ISERROR(SEARCH("No",C95)))</formula>
    </cfRule>
    <cfRule type="containsText" dxfId="1575" priority="30" operator="containsText" text="Yes">
      <formula>NOT(ISERROR(SEARCH("Yes",C95)))</formula>
    </cfRule>
  </conditionalFormatting>
  <conditionalFormatting sqref="C97">
    <cfRule type="containsText" dxfId="1574" priority="21" operator="containsText" text="Does Not Apply">
      <formula>NOT(ISERROR(SEARCH("Does Not Apply",C97)))</formula>
    </cfRule>
    <cfRule type="containsText" dxfId="1573" priority="22" operator="containsText" text="Alternative Approach">
      <formula>NOT(ISERROR(SEARCH("Alternative Approach",C97)))</formula>
    </cfRule>
    <cfRule type="containsText" dxfId="1572" priority="23" operator="containsText" text="Partially">
      <formula>NOT(ISERROR(SEARCH("Partially",C97)))</formula>
    </cfRule>
    <cfRule type="containsText" dxfId="1571" priority="24" operator="containsText" text="No">
      <formula>NOT(ISERROR(SEARCH("No",C97)))</formula>
    </cfRule>
    <cfRule type="containsText" dxfId="1570" priority="25" operator="containsText" text="Yes">
      <formula>NOT(ISERROR(SEARCH("Yes",C97)))</formula>
    </cfRule>
  </conditionalFormatting>
  <conditionalFormatting sqref="C102">
    <cfRule type="containsText" dxfId="1569" priority="16" operator="containsText" text="Does Not Apply">
      <formula>NOT(ISERROR(SEARCH("Does Not Apply",C102)))</formula>
    </cfRule>
    <cfRule type="containsText" dxfId="1568" priority="17" operator="containsText" text="Alternative Approach">
      <formula>NOT(ISERROR(SEARCH("Alternative Approach",C102)))</formula>
    </cfRule>
    <cfRule type="containsText" dxfId="1567" priority="18" operator="containsText" text="Partially">
      <formula>NOT(ISERROR(SEARCH("Partially",C102)))</formula>
    </cfRule>
    <cfRule type="containsText" dxfId="1566" priority="19" operator="containsText" text="No">
      <formula>NOT(ISERROR(SEARCH("No",C102)))</formula>
    </cfRule>
    <cfRule type="containsText" dxfId="1565" priority="20" operator="containsText" text="Yes">
      <formula>NOT(ISERROR(SEARCH("Yes",C102)))</formula>
    </cfRule>
  </conditionalFormatting>
  <conditionalFormatting sqref="C103:C104">
    <cfRule type="containsText" dxfId="1564" priority="11" operator="containsText" text="Does Not Apply">
      <formula>NOT(ISERROR(SEARCH("Does Not Apply",C103)))</formula>
    </cfRule>
    <cfRule type="containsText" dxfId="1563" priority="12" operator="containsText" text="Alternative Approach">
      <formula>NOT(ISERROR(SEARCH("Alternative Approach",C103)))</formula>
    </cfRule>
    <cfRule type="containsText" dxfId="1562" priority="13" operator="containsText" text="Partially">
      <formula>NOT(ISERROR(SEARCH("Partially",C103)))</formula>
    </cfRule>
    <cfRule type="containsText" dxfId="1561" priority="14" operator="containsText" text="No">
      <formula>NOT(ISERROR(SEARCH("No",C103)))</formula>
    </cfRule>
    <cfRule type="containsText" dxfId="1560" priority="15" operator="containsText" text="Yes">
      <formula>NOT(ISERROR(SEARCH("Yes",C103)))</formula>
    </cfRule>
  </conditionalFormatting>
  <conditionalFormatting sqref="C105">
    <cfRule type="containsText" dxfId="1559" priority="6" operator="containsText" text="Does Not Apply">
      <formula>NOT(ISERROR(SEARCH("Does Not Apply",C105)))</formula>
    </cfRule>
    <cfRule type="containsText" dxfId="1558" priority="7" operator="containsText" text="Alternative Approach">
      <formula>NOT(ISERROR(SEARCH("Alternative Approach",C105)))</formula>
    </cfRule>
    <cfRule type="containsText" dxfId="1557" priority="8" operator="containsText" text="Partially">
      <formula>NOT(ISERROR(SEARCH("Partially",C105)))</formula>
    </cfRule>
    <cfRule type="containsText" dxfId="1556" priority="9" operator="containsText" text="No">
      <formula>NOT(ISERROR(SEARCH("No",C105)))</formula>
    </cfRule>
    <cfRule type="containsText" dxfId="1555" priority="10" operator="containsText" text="Yes">
      <formula>NOT(ISERROR(SEARCH("Yes",C105)))</formula>
    </cfRule>
  </conditionalFormatting>
  <dataValidations count="5">
    <dataValidation type="list" allowBlank="1" showInputMessage="1" showErrorMessage="1" sqref="C19:C22">
      <formula1>lst_Option</formula1>
    </dataValidation>
    <dataValidation type="list" allowBlank="1" showInputMessage="1" showErrorMessage="1" errorTitle="Selection" error="Only list items are allowed." promptTitle="Option" prompt="Select an item from the list." sqref="C18">
      <formula1>lst_Option</formula1>
    </dataValidation>
    <dataValidation type="list" allowBlank="1" showErrorMessage="1" errorTitle="Selection" error="Only list items are allowed." promptTitle="Option" prompt="Select an item from the list." sqref="C106:C110 C24:C25 C30:C31 C27:C28 C33:C34 C36:C38 C40:C42 C44:C47 C49:C52 C59:C60 C54:C57 C69:C70 C62:C67 C72:C75 C77:C78 C86:C87 C89:C93 C95:C96 C98:C101 C103:C104 C80:C84">
      <formula1>lst_Option</formula1>
    </dataValidation>
    <dataValidation type="list" allowBlank="1" showInputMessage="1" showErrorMessage="1" promptTitle="Policy Status:" prompt="Has the policy been written?" sqref="C8:C9">
      <formula1>lst_Status</formula1>
    </dataValidation>
    <dataValidation type="list" allowBlank="1" showInputMessage="1" showErrorMessage="1" promptTitle="Automation Status:" prompt="Has the control been automated?" sqref="D8:D9">
      <formula1>lst_Automated</formula1>
    </dataValidation>
  </dataValidations>
  <hyperlinks>
    <hyperlink ref="D117:G117"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2052" r:id="rId5" name="btnReset">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2052" r:id="rId5" name="btnReset"/>
      </mc:Fallback>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44"/>
  <sheetViews>
    <sheetView workbookViewId="0">
      <pane ySplit="16" topLeftCell="A28" activePane="bottomLeft" state="frozen"/>
      <selection pane="bottomLeft" activeCell="C31" sqref="C31"/>
    </sheetView>
  </sheetViews>
  <sheetFormatPr defaultColWidth="8.88671875" defaultRowHeight="15.75" x14ac:dyDescent="0.3"/>
  <cols>
    <col min="1" max="1" width="8.88671875" style="31"/>
    <col min="2" max="2" width="45.6640625" style="31" customWidth="1"/>
    <col min="3" max="3" width="21.5546875" style="31" customWidth="1"/>
    <col min="4" max="4" width="25" style="31" customWidth="1"/>
    <col min="5" max="5" width="24.88671875" style="31" customWidth="1"/>
    <col min="6" max="6" width="27" style="31" customWidth="1"/>
    <col min="7" max="7" width="30.44140625" style="31" customWidth="1"/>
    <col min="8" max="8" width="27.6640625" style="31" customWidth="1"/>
    <col min="9" max="9" width="37.44140625" style="31" customWidth="1"/>
    <col min="10" max="10" width="23.6640625" style="31" customWidth="1"/>
    <col min="11" max="16384" width="8.88671875" style="31"/>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x14ac:dyDescent="0.3">
      <c r="A4" s="153"/>
      <c r="B4" s="153"/>
    </row>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212</v>
      </c>
      <c r="B8" s="148"/>
      <c r="C8" s="22" t="s">
        <v>37</v>
      </c>
      <c r="D8" s="23" t="s">
        <v>47</v>
      </c>
    </row>
    <row r="9" spans="1:9" s="153" customFormat="1" x14ac:dyDescent="0.3"/>
    <row r="10" spans="1:9" ht="15.75" customHeight="1" x14ac:dyDescent="0.3">
      <c r="B10" s="149" t="s">
        <v>203</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c r="I15" s="5" t="s">
        <v>273</v>
      </c>
    </row>
    <row r="16" spans="1:9" s="8" customFormat="1" ht="16.5" x14ac:dyDescent="0.3">
      <c r="A16" s="34" t="s">
        <v>0</v>
      </c>
      <c r="B16" s="34" t="s">
        <v>292</v>
      </c>
      <c r="C16" s="19" t="s">
        <v>12</v>
      </c>
      <c r="D16" s="34" t="s">
        <v>1</v>
      </c>
      <c r="E16" s="147" t="s">
        <v>46</v>
      </c>
      <c r="F16" s="147"/>
      <c r="G16" s="11"/>
      <c r="I16" s="5">
        <f>COUNTIF(C17:C31,"")</f>
        <v>3</v>
      </c>
    </row>
    <row r="17" spans="1:10" ht="94.5" x14ac:dyDescent="0.3">
      <c r="A17" s="4" t="s">
        <v>143</v>
      </c>
      <c r="B17" s="29" t="s">
        <v>144</v>
      </c>
      <c r="C17" s="18"/>
      <c r="D17" s="9" t="s">
        <v>147</v>
      </c>
      <c r="E17" s="146"/>
      <c r="F17" s="146"/>
      <c r="G17" s="33"/>
    </row>
    <row r="18" spans="1:10" ht="49.5" x14ac:dyDescent="0.3">
      <c r="A18" s="4"/>
      <c r="B18" s="6" t="s">
        <v>204</v>
      </c>
      <c r="C18" s="32" t="s">
        <v>7</v>
      </c>
    </row>
    <row r="19" spans="1:10" ht="82.5" x14ac:dyDescent="0.3">
      <c r="A19" s="4"/>
      <c r="B19" s="6" t="s">
        <v>708</v>
      </c>
      <c r="C19" s="32" t="s">
        <v>7</v>
      </c>
    </row>
    <row r="20" spans="1:10" ht="33" x14ac:dyDescent="0.3">
      <c r="A20" s="4"/>
      <c r="B20" s="6" t="s">
        <v>145</v>
      </c>
      <c r="C20" s="32" t="s">
        <v>4</v>
      </c>
    </row>
    <row r="21" spans="1:10" ht="66" x14ac:dyDescent="0.3">
      <c r="A21" s="4"/>
      <c r="B21" s="6" t="s">
        <v>205</v>
      </c>
      <c r="C21" s="32" t="s">
        <v>4</v>
      </c>
    </row>
    <row r="22" spans="1:10" ht="47.25" x14ac:dyDescent="0.3">
      <c r="A22" s="4" t="s">
        <v>146</v>
      </c>
      <c r="B22" s="5" t="s">
        <v>206</v>
      </c>
      <c r="C22" s="18"/>
      <c r="D22" s="9" t="s">
        <v>148</v>
      </c>
      <c r="E22" s="146"/>
      <c r="F22" s="146"/>
    </row>
    <row r="23" spans="1:10" ht="66" x14ac:dyDescent="0.3">
      <c r="A23" s="4"/>
      <c r="B23" s="6" t="s">
        <v>207</v>
      </c>
      <c r="C23" s="32" t="s">
        <v>4</v>
      </c>
    </row>
    <row r="24" spans="1:10" ht="33" x14ac:dyDescent="0.3">
      <c r="A24" s="4"/>
      <c r="B24" s="6" t="s">
        <v>149</v>
      </c>
      <c r="C24" s="32" t="s">
        <v>4</v>
      </c>
    </row>
    <row r="25" spans="1:10" ht="33" x14ac:dyDescent="0.3">
      <c r="A25" s="4"/>
      <c r="B25" s="10" t="s">
        <v>208</v>
      </c>
      <c r="C25" s="32" t="s">
        <v>4</v>
      </c>
      <c r="G25" s="32"/>
    </row>
    <row r="26" spans="1:10" ht="33" x14ac:dyDescent="0.3">
      <c r="A26" s="4"/>
      <c r="B26" s="10" t="s">
        <v>150</v>
      </c>
      <c r="C26" s="32" t="s">
        <v>4</v>
      </c>
    </row>
    <row r="27" spans="1:10" ht="66" x14ac:dyDescent="0.3">
      <c r="A27" s="4"/>
      <c r="B27" s="6" t="s">
        <v>209</v>
      </c>
      <c r="C27" s="32" t="s">
        <v>4</v>
      </c>
    </row>
    <row r="28" spans="1:10" ht="33" x14ac:dyDescent="0.3">
      <c r="A28" s="4" t="s">
        <v>153</v>
      </c>
      <c r="B28" s="5" t="s">
        <v>211</v>
      </c>
      <c r="C28" s="18"/>
      <c r="D28" s="9" t="s">
        <v>147</v>
      </c>
      <c r="E28" s="146"/>
      <c r="F28" s="146"/>
    </row>
    <row r="29" spans="1:10" ht="132" x14ac:dyDescent="0.3">
      <c r="A29" s="4"/>
      <c r="B29" s="6" t="s">
        <v>210</v>
      </c>
      <c r="C29" s="32" t="s">
        <v>4</v>
      </c>
      <c r="E29" s="31" t="s">
        <v>645</v>
      </c>
    </row>
    <row r="30" spans="1:10" ht="49.5" x14ac:dyDescent="0.3">
      <c r="A30" s="4"/>
      <c r="B30" s="6" t="s">
        <v>151</v>
      </c>
      <c r="C30" s="32" t="s">
        <v>4</v>
      </c>
      <c r="E30" s="31" t="s">
        <v>646</v>
      </c>
    </row>
    <row r="31" spans="1:10" ht="31.5" x14ac:dyDescent="0.3">
      <c r="A31" s="4"/>
      <c r="B31" s="30" t="s">
        <v>152</v>
      </c>
      <c r="C31" s="79" t="s">
        <v>7</v>
      </c>
    </row>
    <row r="32" spans="1:10" x14ac:dyDescent="0.3">
      <c r="B32" s="30"/>
      <c r="C32" s="32"/>
      <c r="G32" s="61" t="s">
        <v>270</v>
      </c>
      <c r="H32" s="32">
        <f>COUNTIF(C17:C31,"*")</f>
        <v>12</v>
      </c>
      <c r="J32" s="5"/>
    </row>
    <row r="33" spans="2:10" x14ac:dyDescent="0.3">
      <c r="B33" s="30"/>
      <c r="G33" s="61" t="s">
        <v>272</v>
      </c>
      <c r="H33" s="32">
        <f>COUNTIF(C17:C31,"Yes")+ H35+H36</f>
        <v>3</v>
      </c>
      <c r="I33" s="63">
        <f>H33/H32</f>
        <v>0.25</v>
      </c>
      <c r="J33" s="28"/>
    </row>
    <row r="34" spans="2:10" x14ac:dyDescent="0.3">
      <c r="B34" s="30"/>
      <c r="G34" s="48" t="s">
        <v>271</v>
      </c>
      <c r="H34" s="32">
        <f>H32-H33</f>
        <v>9</v>
      </c>
      <c r="I34" s="63">
        <f>H34/H32</f>
        <v>0.75</v>
      </c>
    </row>
    <row r="35" spans="2:10" x14ac:dyDescent="0.3">
      <c r="B35" s="30"/>
      <c r="G35" s="82" t="s">
        <v>325</v>
      </c>
      <c r="H35" s="79">
        <f>COUNTIF(C17:C31,"Alternative Approach")</f>
        <v>3</v>
      </c>
    </row>
    <row r="36" spans="2:10" x14ac:dyDescent="0.3">
      <c r="B36" s="30"/>
      <c r="G36" s="82" t="s">
        <v>324</v>
      </c>
      <c r="H36" s="79">
        <f>COUNTIF(C11:C31,"Does Not Apply")</f>
        <v>0</v>
      </c>
    </row>
    <row r="37" spans="2:10" x14ac:dyDescent="0.3">
      <c r="B37" s="30"/>
    </row>
    <row r="38" spans="2:10" x14ac:dyDescent="0.3">
      <c r="B38" s="30"/>
    </row>
    <row r="39" spans="2:10" x14ac:dyDescent="0.3">
      <c r="B39" s="30"/>
      <c r="C39" s="30"/>
      <c r="D39" s="155" t="s">
        <v>179</v>
      </c>
      <c r="E39" s="155"/>
      <c r="F39" s="155"/>
      <c r="G39" s="46"/>
    </row>
    <row r="41" spans="2:10" x14ac:dyDescent="0.3">
      <c r="B41" s="30"/>
      <c r="C41" s="45"/>
      <c r="D41" s="44"/>
      <c r="E41" s="44"/>
      <c r="F41" s="44"/>
      <c r="G41" s="44"/>
    </row>
    <row r="42" spans="2:10" x14ac:dyDescent="0.3">
      <c r="B42" s="30"/>
    </row>
    <row r="43" spans="2:10" x14ac:dyDescent="0.3">
      <c r="B43" s="30"/>
    </row>
    <row r="44" spans="2:10" x14ac:dyDescent="0.3">
      <c r="B44" s="30"/>
    </row>
  </sheetData>
  <mergeCells count="15">
    <mergeCell ref="D39:F39"/>
    <mergeCell ref="A2:B3"/>
    <mergeCell ref="C2:C3"/>
    <mergeCell ref="A4:B4"/>
    <mergeCell ref="A5:B6"/>
    <mergeCell ref="C5:C6"/>
    <mergeCell ref="A7:B7"/>
    <mergeCell ref="A8:B8"/>
    <mergeCell ref="E28:F28"/>
    <mergeCell ref="E16:F16"/>
    <mergeCell ref="E17:F17"/>
    <mergeCell ref="E22:F22"/>
    <mergeCell ref="A9:XFD9"/>
    <mergeCell ref="B10:F14"/>
    <mergeCell ref="G2:G3"/>
  </mergeCells>
  <conditionalFormatting sqref="C19 C32">
    <cfRule type="containsText" dxfId="1554" priority="202" operator="containsText" text="Does Not Apply">
      <formula>NOT(ISERROR(SEARCH("Does Not Apply",C19)))</formula>
    </cfRule>
    <cfRule type="containsText" dxfId="1553" priority="203" operator="containsText" text="Alternative Approach">
      <formula>NOT(ISERROR(SEARCH("Alternative Approach",C19)))</formula>
    </cfRule>
    <cfRule type="containsText" dxfId="1552" priority="204" operator="containsText" text="Partially">
      <formula>NOT(ISERROR(SEARCH("Partially",C19)))</formula>
    </cfRule>
    <cfRule type="containsText" dxfId="1551" priority="205" operator="containsText" text="No">
      <formula>NOT(ISERROR(SEARCH("No",C19)))</formula>
    </cfRule>
    <cfRule type="containsText" dxfId="1550" priority="206" operator="containsText" text="Yes">
      <formula>NOT(ISERROR(SEARCH("Yes",C19)))</formula>
    </cfRule>
  </conditionalFormatting>
  <conditionalFormatting sqref="G25">
    <cfRule type="containsText" dxfId="1549" priority="192" operator="containsText" text="Does Not Apply">
      <formula>NOT(ISERROR(SEARCH("Does Not Apply",G25)))</formula>
    </cfRule>
    <cfRule type="containsText" dxfId="1548" priority="193" operator="containsText" text="Alternative Approach">
      <formula>NOT(ISERROR(SEARCH("Alternative Approach",G25)))</formula>
    </cfRule>
    <cfRule type="containsText" dxfId="1547" priority="194" operator="containsText" text="Partially">
      <formula>NOT(ISERROR(SEARCH("Partially",G25)))</formula>
    </cfRule>
    <cfRule type="containsText" dxfId="1546" priority="195" operator="containsText" text="No">
      <formula>NOT(ISERROR(SEARCH("No",G25)))</formula>
    </cfRule>
    <cfRule type="containsText" dxfId="1545" priority="196" operator="containsText" text="Yes">
      <formula>NOT(ISERROR(SEARCH("Yes",G25)))</formula>
    </cfRule>
  </conditionalFormatting>
  <conditionalFormatting sqref="C20:C31">
    <cfRule type="containsText" dxfId="1544" priority="187" operator="containsText" text="Does Not Apply">
      <formula>NOT(ISERROR(SEARCH("Does Not Apply",C20)))</formula>
    </cfRule>
    <cfRule type="containsText" dxfId="1543" priority="188" operator="containsText" text="Alternative Approach">
      <formula>NOT(ISERROR(SEARCH("Alternative Approach",C20)))</formula>
    </cfRule>
    <cfRule type="containsText" dxfId="1542" priority="189" operator="containsText" text="Partially">
      <formula>NOT(ISERROR(SEARCH("Partially",C20)))</formula>
    </cfRule>
    <cfRule type="containsText" dxfId="1541" priority="190" operator="containsText" text="No">
      <formula>NOT(ISERROR(SEARCH("No",C20)))</formula>
    </cfRule>
    <cfRule type="containsText" dxfId="1540" priority="191" operator="containsText" text="Yes">
      <formula>NOT(ISERROR(SEARCH("Yes",C20)))</formula>
    </cfRule>
  </conditionalFormatting>
  <conditionalFormatting sqref="C17">
    <cfRule type="containsText" dxfId="1539" priority="162" operator="containsText" text="Does Not Apply">
      <formula>NOT(ISERROR(SEARCH("Does Not Apply",C17)))</formula>
    </cfRule>
    <cfRule type="containsText" dxfId="1538" priority="163" operator="containsText" text="Alternative Approach">
      <formula>NOT(ISERROR(SEARCH("Alternative Approach",C17)))</formula>
    </cfRule>
    <cfRule type="containsText" dxfId="1537" priority="164" operator="containsText" text="Partially">
      <formula>NOT(ISERROR(SEARCH("Partially",C17)))</formula>
    </cfRule>
    <cfRule type="containsText" dxfId="1536" priority="165" operator="containsText" text="No">
      <formula>NOT(ISERROR(SEARCH("No",C17)))</formula>
    </cfRule>
    <cfRule type="containsText" dxfId="1535" priority="166" operator="containsText" text="Yes">
      <formula>NOT(ISERROR(SEARCH("Yes",C17)))</formula>
    </cfRule>
  </conditionalFormatting>
  <conditionalFormatting sqref="C18:C21">
    <cfRule type="containsText" dxfId="1534" priority="177" operator="containsText" text="Does Not Apply">
      <formula>NOT(ISERROR(SEARCH("Does Not Apply",C18)))</formula>
    </cfRule>
    <cfRule type="containsText" dxfId="1533" priority="178" operator="containsText" text="Alternative Approach">
      <formula>NOT(ISERROR(SEARCH("Alternative Approach",C18)))</formula>
    </cfRule>
    <cfRule type="containsText" dxfId="1532" priority="179" operator="containsText" text="Partially">
      <formula>NOT(ISERROR(SEARCH("Partially",C18)))</formula>
    </cfRule>
    <cfRule type="containsText" dxfId="1531" priority="180" operator="containsText" text="No">
      <formula>NOT(ISERROR(SEARCH("No",C18)))</formula>
    </cfRule>
    <cfRule type="containsText" dxfId="1530" priority="181" operator="containsText" text="Yes">
      <formula>NOT(ISERROR(SEARCH("Yes",C18)))</formula>
    </cfRule>
  </conditionalFormatting>
  <conditionalFormatting sqref="C8">
    <cfRule type="containsText" dxfId="1529" priority="157" operator="containsText" text="Approved">
      <formula>NOT(ISERROR(SEARCH("Approved",C8)))</formula>
    </cfRule>
    <cfRule type="containsText" dxfId="1528" priority="158" operator="containsText" text="No">
      <formula>NOT(ISERROR(SEARCH("No",C8)))</formula>
    </cfRule>
    <cfRule type="containsText" dxfId="1527" priority="159" operator="containsText" text="informal">
      <formula>NOT(ISERROR(SEARCH("informal",C8)))</formula>
    </cfRule>
    <cfRule type="containsText" dxfId="1526" priority="160" operator="containsText" text="Partial">
      <formula>NOT(ISERROR(SEARCH("Partial",C8)))</formula>
    </cfRule>
    <cfRule type="containsText" dxfId="1525" priority="161" operator="containsText" text="Written">
      <formula>NOT(ISERROR(SEARCH("Written",C8)))</formula>
    </cfRule>
  </conditionalFormatting>
  <conditionalFormatting sqref="D8">
    <cfRule type="containsText" dxfId="1524" priority="151" operator="containsText" text="Applicable">
      <formula>NOT(ISERROR(SEARCH("Applicable",D8)))</formula>
    </cfRule>
    <cfRule type="containsText" dxfId="1523" priority="152" operator="containsText" text="All">
      <formula>NOT(ISERROR(SEARCH("All",D8)))</formula>
    </cfRule>
    <cfRule type="containsText" dxfId="1522" priority="153" operator="containsText" text="Most">
      <formula>NOT(ISERROR(SEARCH("Most",D8)))</formula>
    </cfRule>
    <cfRule type="containsText" dxfId="1521" priority="154" operator="containsText" text="Some">
      <formula>NOT(ISERROR(SEARCH("Some",D8)))</formula>
    </cfRule>
    <cfRule type="containsText" dxfId="1520" priority="155" operator="containsText" text="Parts">
      <formula>NOT(ISERROR(SEARCH("Parts",D8)))</formula>
    </cfRule>
    <cfRule type="containsText" dxfId="1519" priority="156" operator="containsText" text="Not Automated">
      <formula>NOT(ISERROR(SEARCH("Not Automated",D8)))</formula>
    </cfRule>
  </conditionalFormatting>
  <dataValidations count="5">
    <dataValidation type="list" allowBlank="1" showInputMessage="1" showErrorMessage="1" promptTitle="Automation Status:" prompt="Has the control been automated?" sqref="D8">
      <formula1>lst_Automated</formula1>
    </dataValidation>
    <dataValidation type="list" allowBlank="1" showInputMessage="1" showErrorMessage="1" promptTitle="Policy Status:" prompt="Has the policy been written?" sqref="C8">
      <formula1>lst_Status</formula1>
    </dataValidation>
    <dataValidation type="list" allowBlank="1" showErrorMessage="1" errorTitle="Selection" error="Only list items are allowed." promptTitle="Option" prompt="Select an item from the list." sqref="C23:C27 C29:C32">
      <formula1>lst_Option</formula1>
    </dataValidation>
    <dataValidation type="list" allowBlank="1" showInputMessage="1" showErrorMessage="1" errorTitle="Selection" error="Only list items are allowed." promptTitle="Option" prompt="Select an item from the list." sqref="C18">
      <formula1>lst_Option</formula1>
    </dataValidation>
    <dataValidation type="list" allowBlank="1" showInputMessage="1" showErrorMessage="1" sqref="C19:C21">
      <formula1>lst_Option</formula1>
    </dataValidation>
  </dataValidations>
  <pageMargins left="0.7" right="0.7" top="0.75" bottom="0.75" header="0.3" footer="0.3"/>
  <pageSetup orientation="portrait" r:id="rId1"/>
  <drawing r:id="rId2"/>
  <legacyDrawing r:id="rId3"/>
  <controls>
    <mc:AlternateContent xmlns:mc="http://schemas.openxmlformats.org/markup-compatibility/2006">
      <mc:Choice Requires="x14">
        <control shapeId="3075" r:id="rId4" name="CommandButton1">
          <controlPr defaultSize="0" autoLine="0" r:id="rId5">
            <anchor moveWithCells="1">
              <from>
                <xdr:col>6</xdr:col>
                <xdr:colOff>333375</xdr:colOff>
                <xdr:row>1</xdr:row>
                <xdr:rowOff>57150</xdr:rowOff>
              </from>
              <to>
                <xdr:col>6</xdr:col>
                <xdr:colOff>2209800</xdr:colOff>
                <xdr:row>2</xdr:row>
                <xdr:rowOff>161925</xdr:rowOff>
              </to>
            </anchor>
          </controlPr>
        </control>
      </mc:Choice>
      <mc:Fallback>
        <control shapeId="3075" r:id="rId4" name="CommandButton1"/>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J64"/>
  <sheetViews>
    <sheetView topLeftCell="C1" workbookViewId="0">
      <pane ySplit="16" topLeftCell="A17" activePane="bottomLeft" state="frozen"/>
      <selection pane="bottomLeft" activeCell="C18" sqref="C18"/>
    </sheetView>
  </sheetViews>
  <sheetFormatPr defaultColWidth="8.88671875" defaultRowHeight="15.75" x14ac:dyDescent="0.3"/>
  <cols>
    <col min="1" max="1" width="8.88671875" style="39"/>
    <col min="2" max="2" width="45.6640625" style="39" customWidth="1"/>
    <col min="3" max="3" width="21.5546875" style="39" customWidth="1"/>
    <col min="4" max="4" width="25" style="39" customWidth="1"/>
    <col min="5" max="5" width="24.88671875" style="39" customWidth="1"/>
    <col min="6" max="6" width="27" style="39" customWidth="1"/>
    <col min="7" max="7" width="30.44140625" style="39" customWidth="1"/>
    <col min="8" max="8" width="16" style="39" customWidth="1"/>
    <col min="9" max="9" width="13.88671875" style="39" customWidth="1"/>
    <col min="10" max="10" width="23.6640625" style="39" customWidth="1"/>
    <col min="11" max="16384" width="8.88671875" style="39"/>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213</v>
      </c>
      <c r="B8" s="148"/>
      <c r="C8" s="22" t="s">
        <v>37</v>
      </c>
      <c r="D8" s="23" t="s">
        <v>42</v>
      </c>
    </row>
    <row r="9" spans="1:9" s="157" customFormat="1" x14ac:dyDescent="0.3"/>
    <row r="10" spans="1:9" ht="15.75" customHeight="1" x14ac:dyDescent="0.3">
      <c r="B10" s="149" t="s">
        <v>180</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37" t="s">
        <v>0</v>
      </c>
      <c r="B16" s="37" t="s">
        <v>494</v>
      </c>
      <c r="C16" s="19" t="s">
        <v>12</v>
      </c>
      <c r="D16" s="37" t="s">
        <v>1</v>
      </c>
      <c r="E16" s="147" t="s">
        <v>46</v>
      </c>
      <c r="F16" s="147"/>
      <c r="G16" s="11"/>
    </row>
    <row r="17" spans="1:7" ht="78.75" x14ac:dyDescent="0.3">
      <c r="A17" s="4" t="s">
        <v>161</v>
      </c>
      <c r="B17" s="29" t="s">
        <v>157</v>
      </c>
      <c r="C17" s="18"/>
      <c r="D17" s="9" t="s">
        <v>707</v>
      </c>
      <c r="E17" s="146"/>
      <c r="F17" s="146"/>
      <c r="G17" s="35"/>
    </row>
    <row r="18" spans="1:7" ht="16.5" x14ac:dyDescent="0.3">
      <c r="A18" s="4"/>
      <c r="B18" s="6" t="s">
        <v>181</v>
      </c>
      <c r="C18" s="36" t="s">
        <v>4</v>
      </c>
    </row>
    <row r="19" spans="1:7" ht="16.5" x14ac:dyDescent="0.3">
      <c r="A19" s="4"/>
      <c r="B19" s="6" t="s">
        <v>182</v>
      </c>
      <c r="C19" s="109" t="s">
        <v>4</v>
      </c>
    </row>
    <row r="20" spans="1:7" ht="99" x14ac:dyDescent="0.3">
      <c r="A20" s="4"/>
      <c r="B20" s="6" t="s">
        <v>183</v>
      </c>
      <c r="C20" s="109" t="s">
        <v>4</v>
      </c>
    </row>
    <row r="21" spans="1:7" ht="49.5" x14ac:dyDescent="0.3">
      <c r="A21" s="4"/>
      <c r="B21" s="6" t="s">
        <v>184</v>
      </c>
      <c r="C21" s="109" t="s">
        <v>4</v>
      </c>
    </row>
    <row r="22" spans="1:7" ht="47.25" x14ac:dyDescent="0.3">
      <c r="A22" s="4" t="s">
        <v>162</v>
      </c>
      <c r="B22" s="5" t="s">
        <v>185</v>
      </c>
      <c r="C22" s="18"/>
      <c r="D22" s="9" t="s">
        <v>707</v>
      </c>
      <c r="E22" s="146" t="s">
        <v>647</v>
      </c>
      <c r="F22" s="146"/>
    </row>
    <row r="23" spans="1:7" ht="33" x14ac:dyDescent="0.3">
      <c r="A23" s="4"/>
      <c r="B23" s="6" t="s">
        <v>158</v>
      </c>
      <c r="C23" s="109" t="s">
        <v>4</v>
      </c>
    </row>
    <row r="24" spans="1:7" ht="33" x14ac:dyDescent="0.3">
      <c r="A24" s="4"/>
      <c r="B24" s="6" t="s">
        <v>186</v>
      </c>
      <c r="C24" s="109" t="s">
        <v>4</v>
      </c>
    </row>
    <row r="25" spans="1:7" ht="33" x14ac:dyDescent="0.3">
      <c r="A25" s="4"/>
      <c r="B25" s="10" t="s">
        <v>159</v>
      </c>
      <c r="C25" s="109" t="s">
        <v>4</v>
      </c>
      <c r="E25" s="39" t="s">
        <v>648</v>
      </c>
      <c r="G25" s="36"/>
    </row>
    <row r="26" spans="1:7" ht="49.5" x14ac:dyDescent="0.3">
      <c r="A26" s="4" t="s">
        <v>163</v>
      </c>
      <c r="B26" s="5" t="s">
        <v>160</v>
      </c>
      <c r="C26" s="18"/>
      <c r="D26" s="9" t="s">
        <v>707</v>
      </c>
      <c r="E26" s="146"/>
      <c r="F26" s="146"/>
    </row>
    <row r="27" spans="1:7" ht="49.5" x14ac:dyDescent="0.3">
      <c r="A27" s="4"/>
      <c r="B27" s="6" t="s">
        <v>187</v>
      </c>
      <c r="C27" s="109" t="s">
        <v>4</v>
      </c>
    </row>
    <row r="28" spans="1:7" ht="82.5" x14ac:dyDescent="0.3">
      <c r="A28" s="4"/>
      <c r="B28" s="6" t="s">
        <v>188</v>
      </c>
      <c r="C28" s="109" t="s">
        <v>4</v>
      </c>
    </row>
    <row r="29" spans="1:7" ht="33" x14ac:dyDescent="0.3">
      <c r="A29" s="4"/>
      <c r="B29" s="6" t="s">
        <v>189</v>
      </c>
      <c r="C29" s="109" t="s">
        <v>4</v>
      </c>
    </row>
    <row r="30" spans="1:7" ht="49.5" x14ac:dyDescent="0.3">
      <c r="A30" s="4" t="s">
        <v>164</v>
      </c>
      <c r="B30" s="5" t="s">
        <v>165</v>
      </c>
      <c r="C30" s="18"/>
      <c r="D30" s="9" t="s">
        <v>707</v>
      </c>
      <c r="E30" s="146"/>
      <c r="F30" s="146"/>
    </row>
    <row r="31" spans="1:7" ht="31.5" x14ac:dyDescent="0.3">
      <c r="A31" s="4"/>
      <c r="B31" s="38" t="s">
        <v>167</v>
      </c>
      <c r="C31" s="109" t="s">
        <v>4</v>
      </c>
    </row>
    <row r="32" spans="1:7" ht="31.5" x14ac:dyDescent="0.3">
      <c r="A32" s="4"/>
      <c r="B32" s="38" t="s">
        <v>168</v>
      </c>
      <c r="C32" s="109" t="s">
        <v>4</v>
      </c>
    </row>
    <row r="33" spans="1:9" ht="16.5" x14ac:dyDescent="0.3">
      <c r="A33" s="4"/>
      <c r="B33" s="38" t="s">
        <v>169</v>
      </c>
      <c r="C33" s="109" t="s">
        <v>4</v>
      </c>
    </row>
    <row r="34" spans="1:9" ht="63" x14ac:dyDescent="0.3">
      <c r="A34" s="4" t="s">
        <v>166</v>
      </c>
      <c r="B34" s="5" t="s">
        <v>202</v>
      </c>
      <c r="C34" s="18"/>
      <c r="D34" s="9" t="s">
        <v>707</v>
      </c>
      <c r="E34" s="146"/>
      <c r="F34" s="146"/>
    </row>
    <row r="35" spans="1:9" ht="49.5" x14ac:dyDescent="0.3">
      <c r="A35" s="4"/>
      <c r="B35" s="6" t="s">
        <v>190</v>
      </c>
      <c r="C35" s="36" t="s">
        <v>4</v>
      </c>
      <c r="D35" s="36"/>
    </row>
    <row r="36" spans="1:9" ht="49.5" x14ac:dyDescent="0.3">
      <c r="A36" s="4"/>
      <c r="B36" s="6" t="s">
        <v>191</v>
      </c>
      <c r="C36" s="109" t="s">
        <v>4</v>
      </c>
    </row>
    <row r="37" spans="1:9" ht="49.5" x14ac:dyDescent="0.3">
      <c r="A37" s="4"/>
      <c r="B37" s="6" t="s">
        <v>192</v>
      </c>
      <c r="C37" s="109" t="s">
        <v>4</v>
      </c>
    </row>
    <row r="38" spans="1:9" ht="33" x14ac:dyDescent="0.3">
      <c r="A38" s="4" t="s">
        <v>170</v>
      </c>
      <c r="B38" s="26" t="s">
        <v>171</v>
      </c>
      <c r="C38" s="18"/>
      <c r="D38" s="9" t="s">
        <v>28</v>
      </c>
    </row>
    <row r="39" spans="1:9" ht="33" x14ac:dyDescent="0.3">
      <c r="A39" s="4"/>
      <c r="B39" s="6" t="s">
        <v>172</v>
      </c>
      <c r="C39" s="36" t="s">
        <v>4</v>
      </c>
    </row>
    <row r="40" spans="1:9" ht="49.5" x14ac:dyDescent="0.3">
      <c r="A40" s="4"/>
      <c r="B40" s="6" t="s">
        <v>193</v>
      </c>
      <c r="C40" s="109" t="s">
        <v>4</v>
      </c>
    </row>
    <row r="41" spans="1:9" ht="33" x14ac:dyDescent="0.3">
      <c r="A41" s="4"/>
      <c r="B41" s="6" t="s">
        <v>194</v>
      </c>
      <c r="C41" s="109" t="s">
        <v>4</v>
      </c>
    </row>
    <row r="42" spans="1:9" ht="66" x14ac:dyDescent="0.3">
      <c r="A42" s="4"/>
      <c r="B42" s="6" t="s">
        <v>195</v>
      </c>
      <c r="C42" s="109" t="s">
        <v>4</v>
      </c>
    </row>
    <row r="43" spans="1:9" ht="66" x14ac:dyDescent="0.3">
      <c r="A43" s="4" t="s">
        <v>173</v>
      </c>
      <c r="B43" s="26" t="s">
        <v>196</v>
      </c>
      <c r="C43" s="18"/>
      <c r="D43" s="9" t="s">
        <v>28</v>
      </c>
      <c r="E43" s="153"/>
      <c r="F43" s="153"/>
    </row>
    <row r="44" spans="1:9" ht="33" x14ac:dyDescent="0.3">
      <c r="A44" s="4"/>
      <c r="B44" s="6" t="s">
        <v>174</v>
      </c>
      <c r="C44" s="36" t="s">
        <v>4</v>
      </c>
    </row>
    <row r="45" spans="1:9" ht="82.5" x14ac:dyDescent="0.3">
      <c r="A45" s="4"/>
      <c r="B45" s="6" t="s">
        <v>197</v>
      </c>
      <c r="C45" s="36" t="s">
        <v>4</v>
      </c>
    </row>
    <row r="46" spans="1:9" ht="16.5" x14ac:dyDescent="0.3">
      <c r="B46" s="6" t="s">
        <v>175</v>
      </c>
      <c r="C46" s="36" t="s">
        <v>4</v>
      </c>
      <c r="E46" s="39" t="s">
        <v>649</v>
      </c>
    </row>
    <row r="47" spans="1:9" ht="47.25" x14ac:dyDescent="0.3">
      <c r="A47" s="4" t="s">
        <v>176</v>
      </c>
      <c r="B47" s="26" t="s">
        <v>177</v>
      </c>
      <c r="C47" s="18"/>
      <c r="D47" s="9" t="s">
        <v>28</v>
      </c>
      <c r="E47" s="153"/>
      <c r="F47" s="153"/>
      <c r="I47" s="5" t="s">
        <v>273</v>
      </c>
    </row>
    <row r="48" spans="1:9" ht="33" x14ac:dyDescent="0.3">
      <c r="B48" s="6" t="s">
        <v>198</v>
      </c>
      <c r="C48" s="36" t="s">
        <v>4</v>
      </c>
      <c r="I48" s="5">
        <f>COUNTIF(C17:C51,"")</f>
        <v>9</v>
      </c>
    </row>
    <row r="49" spans="1:10" ht="33" x14ac:dyDescent="0.3">
      <c r="A49" s="4" t="s">
        <v>178</v>
      </c>
      <c r="B49" s="26" t="s">
        <v>199</v>
      </c>
      <c r="C49" s="18"/>
      <c r="D49" s="9" t="s">
        <v>28</v>
      </c>
      <c r="E49" s="153"/>
      <c r="F49" s="153"/>
    </row>
    <row r="50" spans="1:10" ht="33" x14ac:dyDescent="0.3">
      <c r="B50" s="6" t="s">
        <v>200</v>
      </c>
      <c r="C50" s="36" t="s">
        <v>4</v>
      </c>
    </row>
    <row r="51" spans="1:10" ht="49.5" x14ac:dyDescent="0.3">
      <c r="B51" s="6" t="s">
        <v>201</v>
      </c>
      <c r="C51" s="36" t="s">
        <v>4</v>
      </c>
    </row>
    <row r="52" spans="1:10" x14ac:dyDescent="0.3">
      <c r="B52" s="38"/>
      <c r="C52" s="36"/>
      <c r="G52" s="61" t="s">
        <v>274</v>
      </c>
      <c r="H52" s="36">
        <f>COUNTIF(C17:C51,"*")</f>
        <v>26</v>
      </c>
      <c r="J52" s="5"/>
    </row>
    <row r="53" spans="1:10" x14ac:dyDescent="0.3">
      <c r="B53" s="38"/>
      <c r="G53" s="61" t="s">
        <v>275</v>
      </c>
      <c r="H53" s="36">
        <f>COUNTIF(C17:C51,"Yes")+H55+H56</f>
        <v>0</v>
      </c>
      <c r="I53" s="62">
        <f>H53/H52</f>
        <v>0</v>
      </c>
      <c r="J53" s="28"/>
    </row>
    <row r="54" spans="1:10" x14ac:dyDescent="0.3">
      <c r="B54" s="38"/>
      <c r="G54" s="60" t="s">
        <v>271</v>
      </c>
      <c r="H54" s="36">
        <f>H52-H53</f>
        <v>26</v>
      </c>
      <c r="I54" s="62">
        <f>H54/H52</f>
        <v>1</v>
      </c>
    </row>
    <row r="55" spans="1:10" x14ac:dyDescent="0.3">
      <c r="B55" s="38"/>
      <c r="G55" s="82" t="s">
        <v>325</v>
      </c>
      <c r="H55" s="79">
        <f>COUNTIF(C17:C51,"Alternative Approach")</f>
        <v>0</v>
      </c>
    </row>
    <row r="56" spans="1:10" x14ac:dyDescent="0.3">
      <c r="B56" s="38"/>
      <c r="G56" s="82" t="s">
        <v>324</v>
      </c>
      <c r="H56" s="79">
        <f>COUNTIF(C17:C51,"Does Not Apply")</f>
        <v>0</v>
      </c>
    </row>
    <row r="57" spans="1:10" x14ac:dyDescent="0.3">
      <c r="B57" s="38"/>
    </row>
    <row r="58" spans="1:10" x14ac:dyDescent="0.3">
      <c r="B58" s="38"/>
    </row>
    <row r="59" spans="1:10" x14ac:dyDescent="0.3">
      <c r="C59" s="45"/>
      <c r="D59" s="113" t="s">
        <v>179</v>
      </c>
      <c r="E59" s="113"/>
      <c r="F59" s="113"/>
      <c r="G59" s="113"/>
      <c r="H59" s="43"/>
      <c r="I59" s="43"/>
      <c r="J59" s="43"/>
    </row>
    <row r="61" spans="1:10" x14ac:dyDescent="0.3">
      <c r="B61" s="38"/>
    </row>
    <row r="63" spans="1:10" x14ac:dyDescent="0.3">
      <c r="B63" s="45"/>
    </row>
    <row r="64" spans="1:10" x14ac:dyDescent="0.3">
      <c r="B64" s="38"/>
    </row>
  </sheetData>
  <mergeCells count="20">
    <mergeCell ref="E43:F43"/>
    <mergeCell ref="D59:G59"/>
    <mergeCell ref="E47:F47"/>
    <mergeCell ref="E49:F49"/>
    <mergeCell ref="E26:F26"/>
    <mergeCell ref="E30:F30"/>
    <mergeCell ref="E34:F34"/>
    <mergeCell ref="G2:G3"/>
    <mergeCell ref="E16:F16"/>
    <mergeCell ref="E17:F17"/>
    <mergeCell ref="E22:F22"/>
    <mergeCell ref="A9:XFD9"/>
    <mergeCell ref="A4:XFD4"/>
    <mergeCell ref="A5:B6"/>
    <mergeCell ref="C5:C6"/>
    <mergeCell ref="A7:B7"/>
    <mergeCell ref="A8:B8"/>
    <mergeCell ref="B10:F14"/>
    <mergeCell ref="A2:B3"/>
    <mergeCell ref="C2:C3"/>
  </mergeCells>
  <conditionalFormatting sqref="C19 C52">
    <cfRule type="containsText" dxfId="1518" priority="217" operator="containsText" text="Does Not Apply">
      <formula>NOT(ISERROR(SEARCH("Does Not Apply",C19)))</formula>
    </cfRule>
    <cfRule type="containsText" dxfId="1517" priority="218" operator="containsText" text="Alternative Approach">
      <formula>NOT(ISERROR(SEARCH("Alternative Approach",C19)))</formula>
    </cfRule>
    <cfRule type="containsText" dxfId="1516" priority="219" operator="containsText" text="Partially">
      <formula>NOT(ISERROR(SEARCH("Partially",C19)))</formula>
    </cfRule>
    <cfRule type="containsText" dxfId="1515" priority="220" operator="containsText" text="No">
      <formula>NOT(ISERROR(SEARCH("No",C19)))</formula>
    </cfRule>
    <cfRule type="containsText" dxfId="1514" priority="221" operator="containsText" text="Yes">
      <formula>NOT(ISERROR(SEARCH("Yes",C19)))</formula>
    </cfRule>
  </conditionalFormatting>
  <conditionalFormatting sqref="G25">
    <cfRule type="containsText" dxfId="1513" priority="207" operator="containsText" text="Does Not Apply">
      <formula>NOT(ISERROR(SEARCH("Does Not Apply",G25)))</formula>
    </cfRule>
    <cfRule type="containsText" dxfId="1512" priority="208" operator="containsText" text="Alternative Approach">
      <formula>NOT(ISERROR(SEARCH("Alternative Approach",G25)))</formula>
    </cfRule>
    <cfRule type="containsText" dxfId="1511" priority="209" operator="containsText" text="Partially">
      <formula>NOT(ISERROR(SEARCH("Partially",G25)))</formula>
    </cfRule>
    <cfRule type="containsText" dxfId="1510" priority="210" operator="containsText" text="No">
      <formula>NOT(ISERROR(SEARCH("No",G25)))</formula>
    </cfRule>
    <cfRule type="containsText" dxfId="1509" priority="211" operator="containsText" text="Yes">
      <formula>NOT(ISERROR(SEARCH("Yes",G25)))</formula>
    </cfRule>
  </conditionalFormatting>
  <conditionalFormatting sqref="C20:C33">
    <cfRule type="containsText" dxfId="1508" priority="202" operator="containsText" text="Does Not Apply">
      <formula>NOT(ISERROR(SEARCH("Does Not Apply",C20)))</formula>
    </cfRule>
    <cfRule type="containsText" dxfId="1507" priority="203" operator="containsText" text="Alternative Approach">
      <formula>NOT(ISERROR(SEARCH("Alternative Approach",C20)))</formula>
    </cfRule>
    <cfRule type="containsText" dxfId="1506" priority="204" operator="containsText" text="Partially">
      <formula>NOT(ISERROR(SEARCH("Partially",C20)))</formula>
    </cfRule>
    <cfRule type="containsText" dxfId="1505" priority="205" operator="containsText" text="No">
      <formula>NOT(ISERROR(SEARCH("No",C20)))</formula>
    </cfRule>
    <cfRule type="containsText" dxfId="1504" priority="206" operator="containsText" text="Yes">
      <formula>NOT(ISERROR(SEARCH("Yes",C20)))</formula>
    </cfRule>
  </conditionalFormatting>
  <conditionalFormatting sqref="D35">
    <cfRule type="containsText" dxfId="1503" priority="197" operator="containsText" text="Does Not Apply">
      <formula>NOT(ISERROR(SEARCH("Does Not Apply",D35)))</formula>
    </cfRule>
    <cfRule type="containsText" dxfId="1502" priority="198" operator="containsText" text="Alternative Approach">
      <formula>NOT(ISERROR(SEARCH("Alternative Approach",D35)))</formula>
    </cfRule>
    <cfRule type="containsText" dxfId="1501" priority="199" operator="containsText" text="Partially">
      <formula>NOT(ISERROR(SEARCH("Partially",D35)))</formula>
    </cfRule>
    <cfRule type="containsText" dxfId="1500" priority="200" operator="containsText" text="No">
      <formula>NOT(ISERROR(SEARCH("No",D35)))</formula>
    </cfRule>
    <cfRule type="containsText" dxfId="1499" priority="201" operator="containsText" text="Yes">
      <formula>NOT(ISERROR(SEARCH("Yes",D35)))</formula>
    </cfRule>
  </conditionalFormatting>
  <conditionalFormatting sqref="C35:C37">
    <cfRule type="containsText" dxfId="1498" priority="187" operator="containsText" text="Does Not Apply">
      <formula>NOT(ISERROR(SEARCH("Does Not Apply",C35)))</formula>
    </cfRule>
    <cfRule type="containsText" dxfId="1497" priority="188" operator="containsText" text="Alternative Approach">
      <formula>NOT(ISERROR(SEARCH("Alternative Approach",C35)))</formula>
    </cfRule>
    <cfRule type="containsText" dxfId="1496" priority="189" operator="containsText" text="Partially">
      <formula>NOT(ISERROR(SEARCH("Partially",C35)))</formula>
    </cfRule>
    <cfRule type="containsText" dxfId="1495" priority="190" operator="containsText" text="No">
      <formula>NOT(ISERROR(SEARCH("No",C35)))</formula>
    </cfRule>
    <cfRule type="containsText" dxfId="1494" priority="191" operator="containsText" text="Yes">
      <formula>NOT(ISERROR(SEARCH("Yes",C35)))</formula>
    </cfRule>
  </conditionalFormatting>
  <conditionalFormatting sqref="C34">
    <cfRule type="containsText" dxfId="1493" priority="182" operator="containsText" text="Does Not Apply">
      <formula>NOT(ISERROR(SEARCH("Does Not Apply",C34)))</formula>
    </cfRule>
    <cfRule type="containsText" dxfId="1492" priority="183" operator="containsText" text="Alternative Approach">
      <formula>NOT(ISERROR(SEARCH("Alternative Approach",C34)))</formula>
    </cfRule>
    <cfRule type="containsText" dxfId="1491" priority="184" operator="containsText" text="Partially">
      <formula>NOT(ISERROR(SEARCH("Partially",C34)))</formula>
    </cfRule>
    <cfRule type="containsText" dxfId="1490" priority="185" operator="containsText" text="No">
      <formula>NOT(ISERROR(SEARCH("No",C34)))</formula>
    </cfRule>
    <cfRule type="containsText" dxfId="1489" priority="186" operator="containsText" text="Yes">
      <formula>NOT(ISERROR(SEARCH("Yes",C34)))</formula>
    </cfRule>
  </conditionalFormatting>
  <conditionalFormatting sqref="C17">
    <cfRule type="containsText" dxfId="1488" priority="177" operator="containsText" text="Does Not Apply">
      <formula>NOT(ISERROR(SEARCH("Does Not Apply",C17)))</formula>
    </cfRule>
    <cfRule type="containsText" dxfId="1487" priority="178" operator="containsText" text="Alternative Approach">
      <formula>NOT(ISERROR(SEARCH("Alternative Approach",C17)))</formula>
    </cfRule>
    <cfRule type="containsText" dxfId="1486" priority="179" operator="containsText" text="Partially">
      <formula>NOT(ISERROR(SEARCH("Partially",C17)))</formula>
    </cfRule>
    <cfRule type="containsText" dxfId="1485" priority="180" operator="containsText" text="No">
      <formula>NOT(ISERROR(SEARCH("No",C17)))</formula>
    </cfRule>
    <cfRule type="containsText" dxfId="1484" priority="181" operator="containsText" text="Yes">
      <formula>NOT(ISERROR(SEARCH("Yes",C17)))</formula>
    </cfRule>
  </conditionalFormatting>
  <conditionalFormatting sqref="C18:C21">
    <cfRule type="containsText" dxfId="1483" priority="192" operator="containsText" text="Does Not Apply">
      <formula>NOT(ISERROR(SEARCH("Does Not Apply",C18)))</formula>
    </cfRule>
    <cfRule type="containsText" dxfId="1482" priority="193" operator="containsText" text="Alternative Approach">
      <formula>NOT(ISERROR(SEARCH("Alternative Approach",C18)))</formula>
    </cfRule>
    <cfRule type="containsText" dxfId="1481" priority="194" operator="containsText" text="Partially">
      <formula>NOT(ISERROR(SEARCH("Partially",C18)))</formula>
    </cfRule>
    <cfRule type="containsText" dxfId="1480" priority="195" operator="containsText" text="No">
      <formula>NOT(ISERROR(SEARCH("No",C18)))</formula>
    </cfRule>
    <cfRule type="containsText" dxfId="1479" priority="196" operator="containsText" text="Yes">
      <formula>NOT(ISERROR(SEARCH("Yes",C18)))</formula>
    </cfRule>
  </conditionalFormatting>
  <conditionalFormatting sqref="C8">
    <cfRule type="containsText" dxfId="1478" priority="172" operator="containsText" text="Approved">
      <formula>NOT(ISERROR(SEARCH("Approved",C8)))</formula>
    </cfRule>
    <cfRule type="containsText" dxfId="1477" priority="173" operator="containsText" text="No">
      <formula>NOT(ISERROR(SEARCH("No",C8)))</formula>
    </cfRule>
    <cfRule type="containsText" dxfId="1476" priority="174" operator="containsText" text="informal">
      <formula>NOT(ISERROR(SEARCH("informal",C8)))</formula>
    </cfRule>
    <cfRule type="containsText" dxfId="1475" priority="175" operator="containsText" text="Partial">
      <formula>NOT(ISERROR(SEARCH("Partial",C8)))</formula>
    </cfRule>
    <cfRule type="containsText" dxfId="1474" priority="176" operator="containsText" text="Written">
      <formula>NOT(ISERROR(SEARCH("Written",C8)))</formula>
    </cfRule>
  </conditionalFormatting>
  <conditionalFormatting sqref="D8">
    <cfRule type="containsText" dxfId="1473" priority="166" operator="containsText" text="Applicable">
      <formula>NOT(ISERROR(SEARCH("Applicable",D8)))</formula>
    </cfRule>
    <cfRule type="containsText" dxfId="1472" priority="167" operator="containsText" text="All">
      <formula>NOT(ISERROR(SEARCH("All",D8)))</formula>
    </cfRule>
    <cfRule type="containsText" dxfId="1471" priority="168" operator="containsText" text="Most">
      <formula>NOT(ISERROR(SEARCH("Most",D8)))</formula>
    </cfRule>
    <cfRule type="containsText" dxfId="1470" priority="169" operator="containsText" text="Some">
      <formula>NOT(ISERROR(SEARCH("Some",D8)))</formula>
    </cfRule>
    <cfRule type="containsText" dxfId="1469" priority="170" operator="containsText" text="Parts">
      <formula>NOT(ISERROR(SEARCH("Parts",D8)))</formula>
    </cfRule>
    <cfRule type="containsText" dxfId="1468" priority="171" operator="containsText" text="Not Automated">
      <formula>NOT(ISERROR(SEARCH("Not Automated",D8)))</formula>
    </cfRule>
  </conditionalFormatting>
  <conditionalFormatting sqref="C38">
    <cfRule type="containsText" dxfId="1467" priority="161" operator="containsText" text="Does Not Apply">
      <formula>NOT(ISERROR(SEARCH("Does Not Apply",C38)))</formula>
    </cfRule>
    <cfRule type="containsText" dxfId="1466" priority="162" operator="containsText" text="Alternative Approach">
      <formula>NOT(ISERROR(SEARCH("Alternative Approach",C38)))</formula>
    </cfRule>
    <cfRule type="containsText" dxfId="1465" priority="163" operator="containsText" text="Partially">
      <formula>NOT(ISERROR(SEARCH("Partially",C38)))</formula>
    </cfRule>
    <cfRule type="containsText" dxfId="1464" priority="164" operator="containsText" text="No">
      <formula>NOT(ISERROR(SEARCH("No",C38)))</formula>
    </cfRule>
    <cfRule type="containsText" dxfId="1463" priority="165" operator="containsText" text="Yes">
      <formula>NOT(ISERROR(SEARCH("Yes",C38)))</formula>
    </cfRule>
  </conditionalFormatting>
  <conditionalFormatting sqref="C39:C42">
    <cfRule type="containsText" dxfId="1462" priority="156" operator="containsText" text="Does Not Apply">
      <formula>NOT(ISERROR(SEARCH("Does Not Apply",C39)))</formula>
    </cfRule>
    <cfRule type="containsText" dxfId="1461" priority="157" operator="containsText" text="Alternative Approach">
      <formula>NOT(ISERROR(SEARCH("Alternative Approach",C39)))</formula>
    </cfRule>
    <cfRule type="containsText" dxfId="1460" priority="158" operator="containsText" text="Partially">
      <formula>NOT(ISERROR(SEARCH("Partially",C39)))</formula>
    </cfRule>
    <cfRule type="containsText" dxfId="1459" priority="159" operator="containsText" text="No">
      <formula>NOT(ISERROR(SEARCH("No",C39)))</formula>
    </cfRule>
    <cfRule type="containsText" dxfId="1458" priority="160" operator="containsText" text="Yes">
      <formula>NOT(ISERROR(SEARCH("Yes",C39)))</formula>
    </cfRule>
  </conditionalFormatting>
  <conditionalFormatting sqref="C43">
    <cfRule type="containsText" dxfId="1457" priority="151" operator="containsText" text="Does Not Apply">
      <formula>NOT(ISERROR(SEARCH("Does Not Apply",C43)))</formula>
    </cfRule>
    <cfRule type="containsText" dxfId="1456" priority="152" operator="containsText" text="Alternative Approach">
      <formula>NOT(ISERROR(SEARCH("Alternative Approach",C43)))</formula>
    </cfRule>
    <cfRule type="containsText" dxfId="1455" priority="153" operator="containsText" text="Partially">
      <formula>NOT(ISERROR(SEARCH("Partially",C43)))</formula>
    </cfRule>
    <cfRule type="containsText" dxfId="1454" priority="154" operator="containsText" text="No">
      <formula>NOT(ISERROR(SEARCH("No",C43)))</formula>
    </cfRule>
    <cfRule type="containsText" dxfId="1453" priority="155" operator="containsText" text="Yes">
      <formula>NOT(ISERROR(SEARCH("Yes",C43)))</formula>
    </cfRule>
  </conditionalFormatting>
  <conditionalFormatting sqref="C44:C46">
    <cfRule type="containsText" dxfId="1452" priority="146" operator="containsText" text="Does Not Apply">
      <formula>NOT(ISERROR(SEARCH("Does Not Apply",C44)))</formula>
    </cfRule>
    <cfRule type="containsText" dxfId="1451" priority="147" operator="containsText" text="Alternative Approach">
      <formula>NOT(ISERROR(SEARCH("Alternative Approach",C44)))</formula>
    </cfRule>
    <cfRule type="containsText" dxfId="1450" priority="148" operator="containsText" text="Partially">
      <formula>NOT(ISERROR(SEARCH("Partially",C44)))</formula>
    </cfRule>
    <cfRule type="containsText" dxfId="1449" priority="149" operator="containsText" text="No">
      <formula>NOT(ISERROR(SEARCH("No",C44)))</formula>
    </cfRule>
    <cfRule type="containsText" dxfId="1448" priority="150" operator="containsText" text="Yes">
      <formula>NOT(ISERROR(SEARCH("Yes",C44)))</formula>
    </cfRule>
  </conditionalFormatting>
  <conditionalFormatting sqref="C47">
    <cfRule type="containsText" dxfId="1447" priority="141" operator="containsText" text="Does Not Apply">
      <formula>NOT(ISERROR(SEARCH("Does Not Apply",C47)))</formula>
    </cfRule>
    <cfRule type="containsText" dxfId="1446" priority="142" operator="containsText" text="Alternative Approach">
      <formula>NOT(ISERROR(SEARCH("Alternative Approach",C47)))</formula>
    </cfRule>
    <cfRule type="containsText" dxfId="1445" priority="143" operator="containsText" text="Partially">
      <formula>NOT(ISERROR(SEARCH("Partially",C47)))</formula>
    </cfRule>
    <cfRule type="containsText" dxfId="1444" priority="144" operator="containsText" text="No">
      <formula>NOT(ISERROR(SEARCH("No",C47)))</formula>
    </cfRule>
    <cfRule type="containsText" dxfId="1443" priority="145" operator="containsText" text="Yes">
      <formula>NOT(ISERROR(SEARCH("Yes",C47)))</formula>
    </cfRule>
  </conditionalFormatting>
  <conditionalFormatting sqref="C48">
    <cfRule type="containsText" dxfId="1442" priority="136" operator="containsText" text="Does Not Apply">
      <formula>NOT(ISERROR(SEARCH("Does Not Apply",C48)))</formula>
    </cfRule>
    <cfRule type="containsText" dxfId="1441" priority="137" operator="containsText" text="Alternative Approach">
      <formula>NOT(ISERROR(SEARCH("Alternative Approach",C48)))</formula>
    </cfRule>
    <cfRule type="containsText" dxfId="1440" priority="138" operator="containsText" text="Partially">
      <formula>NOT(ISERROR(SEARCH("Partially",C48)))</formula>
    </cfRule>
    <cfRule type="containsText" dxfId="1439" priority="139" operator="containsText" text="No">
      <formula>NOT(ISERROR(SEARCH("No",C48)))</formula>
    </cfRule>
    <cfRule type="containsText" dxfId="1438" priority="140" operator="containsText" text="Yes">
      <formula>NOT(ISERROR(SEARCH("Yes",C48)))</formula>
    </cfRule>
  </conditionalFormatting>
  <conditionalFormatting sqref="C49">
    <cfRule type="containsText" dxfId="1437" priority="131" operator="containsText" text="Does Not Apply">
      <formula>NOT(ISERROR(SEARCH("Does Not Apply",C49)))</formula>
    </cfRule>
    <cfRule type="containsText" dxfId="1436" priority="132" operator="containsText" text="Alternative Approach">
      <formula>NOT(ISERROR(SEARCH("Alternative Approach",C49)))</formula>
    </cfRule>
    <cfRule type="containsText" dxfId="1435" priority="133" operator="containsText" text="Partially">
      <formula>NOT(ISERROR(SEARCH("Partially",C49)))</formula>
    </cfRule>
    <cfRule type="containsText" dxfId="1434" priority="134" operator="containsText" text="No">
      <formula>NOT(ISERROR(SEARCH("No",C49)))</formula>
    </cfRule>
    <cfRule type="containsText" dxfId="1433" priority="135" operator="containsText" text="Yes">
      <formula>NOT(ISERROR(SEARCH("Yes",C49)))</formula>
    </cfRule>
  </conditionalFormatting>
  <conditionalFormatting sqref="C50:C51">
    <cfRule type="containsText" dxfId="1432" priority="126" operator="containsText" text="Does Not Apply">
      <formula>NOT(ISERROR(SEARCH("Does Not Apply",C50)))</formula>
    </cfRule>
    <cfRule type="containsText" dxfId="1431" priority="127" operator="containsText" text="Alternative Approach">
      <formula>NOT(ISERROR(SEARCH("Alternative Approach",C50)))</formula>
    </cfRule>
    <cfRule type="containsText" dxfId="1430" priority="128" operator="containsText" text="Partially">
      <formula>NOT(ISERROR(SEARCH("Partially",C50)))</formula>
    </cfRule>
    <cfRule type="containsText" dxfId="1429" priority="129" operator="containsText" text="No">
      <formula>NOT(ISERROR(SEARCH("No",C50)))</formula>
    </cfRule>
    <cfRule type="containsText" dxfId="1428" priority="130" operator="containsText" text="Yes">
      <formula>NOT(ISERROR(SEARCH("Yes",C50)))</formula>
    </cfRule>
  </conditionalFormatting>
  <conditionalFormatting sqref="C23:C25">
    <cfRule type="containsText" dxfId="1427" priority="11" operator="containsText" text="Does Not Apply">
      <formula>NOT(ISERROR(SEARCH("Does Not Apply",C23)))</formula>
    </cfRule>
    <cfRule type="containsText" dxfId="1426" priority="12" operator="containsText" text="Alternative Approach">
      <formula>NOT(ISERROR(SEARCH("Alternative Approach",C23)))</formula>
    </cfRule>
    <cfRule type="containsText" dxfId="1425" priority="13" operator="containsText" text="Partially">
      <formula>NOT(ISERROR(SEARCH("Partially",C23)))</formula>
    </cfRule>
    <cfRule type="containsText" dxfId="1424" priority="14" operator="containsText" text="No">
      <formula>NOT(ISERROR(SEARCH("No",C23)))</formula>
    </cfRule>
    <cfRule type="containsText" dxfId="1423" priority="15" operator="containsText" text="Yes">
      <formula>NOT(ISERROR(SEARCH("Yes",C23)))</formula>
    </cfRule>
  </conditionalFormatting>
  <conditionalFormatting sqref="C27:C29">
    <cfRule type="containsText" dxfId="1422" priority="6" operator="containsText" text="Does Not Apply">
      <formula>NOT(ISERROR(SEARCH("Does Not Apply",C27)))</formula>
    </cfRule>
    <cfRule type="containsText" dxfId="1421" priority="7" operator="containsText" text="Alternative Approach">
      <formula>NOT(ISERROR(SEARCH("Alternative Approach",C27)))</formula>
    </cfRule>
    <cfRule type="containsText" dxfId="1420" priority="8" operator="containsText" text="Partially">
      <formula>NOT(ISERROR(SEARCH("Partially",C27)))</formula>
    </cfRule>
    <cfRule type="containsText" dxfId="1419" priority="9" operator="containsText" text="No">
      <formula>NOT(ISERROR(SEARCH("No",C27)))</formula>
    </cfRule>
    <cfRule type="containsText" dxfId="1418" priority="10" operator="containsText" text="Yes">
      <formula>NOT(ISERROR(SEARCH("Yes",C27)))</formula>
    </cfRule>
  </conditionalFormatting>
  <conditionalFormatting sqref="C31:C33">
    <cfRule type="containsText" dxfId="1417" priority="1" operator="containsText" text="Does Not Apply">
      <formula>NOT(ISERROR(SEARCH("Does Not Apply",C31)))</formula>
    </cfRule>
    <cfRule type="containsText" dxfId="1416" priority="2" operator="containsText" text="Alternative Approach">
      <formula>NOT(ISERROR(SEARCH("Alternative Approach",C31)))</formula>
    </cfRule>
    <cfRule type="containsText" dxfId="1415" priority="3" operator="containsText" text="Partially">
      <formula>NOT(ISERROR(SEARCH("Partially",C31)))</formula>
    </cfRule>
    <cfRule type="containsText" dxfId="1414" priority="4" operator="containsText" text="No">
      <formula>NOT(ISERROR(SEARCH("No",C31)))</formula>
    </cfRule>
    <cfRule type="containsText" dxfId="1413" priority="5" operator="containsText" text="Yes">
      <formula>NOT(ISERROR(SEARCH("Yes",C31)))</formula>
    </cfRule>
  </conditionalFormatting>
  <dataValidations count="4">
    <dataValidation type="list" allowBlank="1" showInputMessage="1" showErrorMessage="1" promptTitle="Automation Status:" prompt="Has the control been automated?" sqref="D8">
      <formula1>lst_Automated</formula1>
    </dataValidation>
    <dataValidation type="list" allowBlank="1" showInputMessage="1" showErrorMessage="1" promptTitle="Policy Status:" prompt="Has the policy been written?" sqref="C8">
      <formula1>lst_Status</formula1>
    </dataValidation>
    <dataValidation type="list" allowBlank="1" showErrorMessage="1" errorTitle="Selection" error="Only list items are allowed." promptTitle="Option" prompt="Select an item from the list." sqref="C50:C52 C23:C25 C27:C29 C31:C33 C35:C37 C44:C46 C48 C39:C42">
      <formula1>lst_Option</formula1>
    </dataValidation>
    <dataValidation type="list" allowBlank="1" showInputMessage="1" showErrorMessage="1" errorTitle="Selection" error="Only list items are allowed." promptTitle="Option" prompt="Select an item from the list." sqref="C18:C21">
      <formula1>lst_Option</formula1>
    </dataValidation>
  </dataValidations>
  <hyperlinks>
    <hyperlink ref="D59:G59"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4099"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4099" r:id="rId5" name="CommandButton1"/>
      </mc:Fallback>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J73"/>
  <sheetViews>
    <sheetView workbookViewId="0">
      <pane ySplit="16" topLeftCell="A17" activePane="bottomLeft" state="frozen"/>
      <selection pane="bottomLeft" activeCell="C20" sqref="C20"/>
    </sheetView>
  </sheetViews>
  <sheetFormatPr defaultColWidth="8.88671875" defaultRowHeight="15.75" x14ac:dyDescent="0.3"/>
  <cols>
    <col min="1" max="1" width="8.88671875" style="44"/>
    <col min="2" max="2" width="45.6640625" style="44" customWidth="1"/>
    <col min="3" max="3" width="21.5546875" style="44" customWidth="1"/>
    <col min="4" max="4" width="25" style="44" customWidth="1"/>
    <col min="5" max="5" width="24.88671875" style="44" customWidth="1"/>
    <col min="6" max="6" width="27" style="44" customWidth="1"/>
    <col min="7" max="7" width="30.44140625" style="44" customWidth="1"/>
    <col min="8" max="8" width="18" style="44" customWidth="1"/>
    <col min="9" max="9" width="23.5546875" style="44" customWidth="1"/>
    <col min="10" max="10" width="23.6640625" style="44" customWidth="1"/>
    <col min="11" max="16384" width="8.88671875" style="44"/>
  </cols>
  <sheetData>
    <row r="1" spans="1:9" s="53" customFormat="1" ht="28.5" thickTop="1" thickBot="1" x14ac:dyDescent="0.35">
      <c r="A1" s="54"/>
      <c r="B1" s="55"/>
      <c r="C1" s="55"/>
      <c r="D1" s="55"/>
      <c r="E1" s="55"/>
      <c r="F1" s="55"/>
      <c r="G1" s="55"/>
      <c r="H1" s="55"/>
      <c r="I1" s="56"/>
    </row>
    <row r="2" spans="1:9" ht="16.5" thickTop="1" x14ac:dyDescent="0.3">
      <c r="A2" s="150" t="s">
        <v>66</v>
      </c>
      <c r="B2" s="150"/>
      <c r="C2" s="146"/>
      <c r="G2" s="156"/>
    </row>
    <row r="3" spans="1:9" x14ac:dyDescent="0.3">
      <c r="A3" s="150"/>
      <c r="B3" s="150"/>
      <c r="C3" s="146"/>
      <c r="G3" s="153"/>
    </row>
    <row r="4" spans="1:9" x14ac:dyDescent="0.3">
      <c r="A4" s="146"/>
      <c r="B4" s="146"/>
      <c r="C4" s="146"/>
      <c r="D4" s="146"/>
      <c r="E4" s="146"/>
      <c r="F4" s="146"/>
      <c r="G4" s="146"/>
    </row>
    <row r="5" spans="1:9" x14ac:dyDescent="0.3">
      <c r="A5" s="148" t="s">
        <v>67</v>
      </c>
      <c r="B5" s="150"/>
      <c r="C5" s="146"/>
    </row>
    <row r="6" spans="1:9" x14ac:dyDescent="0.3">
      <c r="A6" s="150"/>
      <c r="B6" s="150"/>
      <c r="C6" s="146"/>
    </row>
    <row r="7" spans="1:9" x14ac:dyDescent="0.3">
      <c r="A7" s="153"/>
      <c r="B7" s="153"/>
      <c r="C7" s="19" t="s">
        <v>32</v>
      </c>
      <c r="D7" s="19" t="s">
        <v>38</v>
      </c>
      <c r="E7" s="153"/>
      <c r="F7" s="153"/>
      <c r="G7" s="153"/>
    </row>
    <row r="8" spans="1:9" x14ac:dyDescent="0.3">
      <c r="A8" s="148" t="s">
        <v>214</v>
      </c>
      <c r="B8" s="148"/>
      <c r="C8" s="22" t="s">
        <v>37</v>
      </c>
      <c r="D8" s="23" t="s">
        <v>41</v>
      </c>
      <c r="E8" s="153"/>
      <c r="F8" s="153"/>
      <c r="G8" s="153"/>
    </row>
    <row r="9" spans="1:9" s="146" customFormat="1" x14ac:dyDescent="0.3"/>
    <row r="10" spans="1:9" ht="15.75" customHeight="1" x14ac:dyDescent="0.3">
      <c r="B10" s="149" t="s">
        <v>215</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s="146" customFormat="1" x14ac:dyDescent="0.3"/>
    <row r="16" spans="1:9" s="8" customFormat="1" ht="16.5" x14ac:dyDescent="0.3">
      <c r="A16" s="42" t="s">
        <v>0</v>
      </c>
      <c r="B16" s="42" t="s">
        <v>290</v>
      </c>
      <c r="C16" s="19" t="s">
        <v>12</v>
      </c>
      <c r="D16" s="42" t="s">
        <v>1</v>
      </c>
      <c r="E16" s="147" t="s">
        <v>46</v>
      </c>
      <c r="F16" s="147"/>
      <c r="G16" s="11"/>
    </row>
    <row r="17" spans="1:7" ht="78.75" x14ac:dyDescent="0.3">
      <c r="A17" s="4" t="s">
        <v>216</v>
      </c>
      <c r="B17" s="29" t="s">
        <v>217</v>
      </c>
      <c r="C17" s="18"/>
      <c r="D17" s="9" t="s">
        <v>242</v>
      </c>
      <c r="E17" s="146"/>
      <c r="F17" s="146"/>
      <c r="G17" s="41"/>
    </row>
    <row r="18" spans="1:7" ht="33" x14ac:dyDescent="0.3">
      <c r="A18" s="4"/>
      <c r="B18" s="6" t="s">
        <v>263</v>
      </c>
      <c r="C18" s="109" t="s">
        <v>7</v>
      </c>
    </row>
    <row r="19" spans="1:7" ht="66" x14ac:dyDescent="0.3">
      <c r="A19" s="4"/>
      <c r="B19" s="6" t="s">
        <v>264</v>
      </c>
      <c r="C19" s="109" t="s">
        <v>4</v>
      </c>
    </row>
    <row r="20" spans="1:7" ht="33" x14ac:dyDescent="0.3">
      <c r="A20" s="4"/>
      <c r="B20" s="6" t="s">
        <v>218</v>
      </c>
      <c r="C20" s="109" t="s">
        <v>7</v>
      </c>
    </row>
    <row r="21" spans="1:7" ht="49.5" x14ac:dyDescent="0.3">
      <c r="A21" s="4"/>
      <c r="B21" s="6" t="s">
        <v>265</v>
      </c>
      <c r="C21" s="109" t="s">
        <v>4</v>
      </c>
    </row>
    <row r="22" spans="1:7" ht="16.5" x14ac:dyDescent="0.3">
      <c r="A22" s="4"/>
      <c r="B22" s="6" t="s">
        <v>219</v>
      </c>
      <c r="C22" s="109" t="s">
        <v>4</v>
      </c>
      <c r="F22" s="40"/>
    </row>
    <row r="23" spans="1:7" ht="33" x14ac:dyDescent="0.3">
      <c r="A23" s="4"/>
      <c r="B23" s="6" t="s">
        <v>220</v>
      </c>
      <c r="C23" s="109" t="s">
        <v>4</v>
      </c>
    </row>
    <row r="24" spans="1:7" ht="47.25" x14ac:dyDescent="0.3">
      <c r="A24" s="4" t="s">
        <v>221</v>
      </c>
      <c r="B24" s="5" t="s">
        <v>266</v>
      </c>
      <c r="C24" s="18"/>
      <c r="D24" s="4" t="s">
        <v>242</v>
      </c>
      <c r="E24" s="146"/>
      <c r="F24" s="146"/>
    </row>
    <row r="25" spans="1:7" ht="33" x14ac:dyDescent="0.3">
      <c r="A25" s="4"/>
      <c r="B25" s="10" t="s">
        <v>222</v>
      </c>
      <c r="C25" s="109" t="s">
        <v>4</v>
      </c>
      <c r="G25" s="40"/>
    </row>
    <row r="26" spans="1:7" ht="33" x14ac:dyDescent="0.3">
      <c r="A26" s="4"/>
      <c r="B26" s="10" t="s">
        <v>223</v>
      </c>
      <c r="C26" s="109" t="s">
        <v>4</v>
      </c>
    </row>
    <row r="27" spans="1:7" ht="33" x14ac:dyDescent="0.3">
      <c r="A27" s="4"/>
      <c r="B27" s="6" t="s">
        <v>224</v>
      </c>
      <c r="C27" s="109" t="s">
        <v>4</v>
      </c>
    </row>
    <row r="28" spans="1:7" ht="31.5" x14ac:dyDescent="0.3">
      <c r="A28" s="4" t="s">
        <v>225</v>
      </c>
      <c r="B28" s="5" t="s">
        <v>226</v>
      </c>
      <c r="C28" s="18"/>
      <c r="D28" s="9" t="s">
        <v>242</v>
      </c>
      <c r="E28" s="146"/>
      <c r="F28" s="146"/>
    </row>
    <row r="29" spans="1:7" ht="33" x14ac:dyDescent="0.3">
      <c r="A29" s="4"/>
      <c r="B29" s="6" t="s">
        <v>227</v>
      </c>
      <c r="C29" s="109" t="s">
        <v>4</v>
      </c>
      <c r="E29" s="44" t="s">
        <v>650</v>
      </c>
    </row>
    <row r="30" spans="1:7" ht="33" x14ac:dyDescent="0.3">
      <c r="A30" s="4"/>
      <c r="B30" s="6" t="s">
        <v>228</v>
      </c>
      <c r="C30" s="109" t="s">
        <v>4</v>
      </c>
    </row>
    <row r="31" spans="1:7" ht="47.25" x14ac:dyDescent="0.3">
      <c r="A31" s="4"/>
      <c r="B31" s="45" t="s">
        <v>229</v>
      </c>
      <c r="C31" s="109" t="s">
        <v>4</v>
      </c>
      <c r="E31" s="44" t="s">
        <v>651</v>
      </c>
    </row>
    <row r="32" spans="1:7" ht="31.5" x14ac:dyDescent="0.3">
      <c r="A32" s="4" t="s">
        <v>230</v>
      </c>
      <c r="B32" s="5" t="s">
        <v>231</v>
      </c>
      <c r="C32" s="18"/>
      <c r="D32" s="9" t="s">
        <v>242</v>
      </c>
      <c r="E32" s="146"/>
      <c r="F32" s="146"/>
    </row>
    <row r="33" spans="1:6" ht="33" x14ac:dyDescent="0.3">
      <c r="A33" s="4"/>
      <c r="B33" s="6" t="s">
        <v>232</v>
      </c>
      <c r="C33" s="40" t="s">
        <v>4</v>
      </c>
      <c r="D33" s="40"/>
    </row>
    <row r="34" spans="1:6" ht="16.5" x14ac:dyDescent="0.3">
      <c r="A34" s="4"/>
      <c r="B34" s="6" t="s">
        <v>267</v>
      </c>
      <c r="C34" s="40" t="s">
        <v>4</v>
      </c>
    </row>
    <row r="35" spans="1:6" ht="33" x14ac:dyDescent="0.3">
      <c r="A35" s="4"/>
      <c r="B35" s="6" t="s">
        <v>233</v>
      </c>
      <c r="C35" s="40" t="s">
        <v>4</v>
      </c>
    </row>
    <row r="36" spans="1:6" ht="49.5" x14ac:dyDescent="0.3">
      <c r="A36" s="4"/>
      <c r="B36" s="6" t="s">
        <v>234</v>
      </c>
      <c r="C36" s="40" t="s">
        <v>4</v>
      </c>
      <c r="E36" s="44" t="s">
        <v>652</v>
      </c>
    </row>
    <row r="37" spans="1:6" ht="33" x14ac:dyDescent="0.3">
      <c r="A37" s="4"/>
      <c r="B37" s="6" t="s">
        <v>235</v>
      </c>
      <c r="C37" s="40" t="s">
        <v>4</v>
      </c>
    </row>
    <row r="38" spans="1:6" ht="49.5" x14ac:dyDescent="0.3">
      <c r="A38" s="4" t="s">
        <v>236</v>
      </c>
      <c r="B38" s="26" t="s">
        <v>237</v>
      </c>
      <c r="C38" s="18"/>
      <c r="D38" s="9" t="s">
        <v>242</v>
      </c>
      <c r="E38" s="153"/>
      <c r="F38" s="153"/>
    </row>
    <row r="39" spans="1:6" ht="33" x14ac:dyDescent="0.3">
      <c r="A39" s="4"/>
      <c r="B39" s="6" t="s">
        <v>238</v>
      </c>
      <c r="C39" s="40" t="s">
        <v>4</v>
      </c>
    </row>
    <row r="40" spans="1:6" ht="33" x14ac:dyDescent="0.3">
      <c r="A40" s="4"/>
      <c r="B40" s="6" t="s">
        <v>239</v>
      </c>
      <c r="C40" s="40" t="s">
        <v>4</v>
      </c>
    </row>
    <row r="41" spans="1:6" ht="33" x14ac:dyDescent="0.3">
      <c r="B41" s="6" t="s">
        <v>240</v>
      </c>
      <c r="C41" s="40" t="s">
        <v>7</v>
      </c>
    </row>
    <row r="42" spans="1:6" ht="49.5" x14ac:dyDescent="0.3">
      <c r="A42" s="4" t="s">
        <v>241</v>
      </c>
      <c r="B42" s="26" t="s">
        <v>268</v>
      </c>
      <c r="C42" s="18"/>
      <c r="D42" s="9" t="s">
        <v>242</v>
      </c>
      <c r="E42" s="153"/>
      <c r="F42" s="153"/>
    </row>
    <row r="43" spans="1:6" ht="33" x14ac:dyDescent="0.3">
      <c r="B43" s="6" t="s">
        <v>243</v>
      </c>
      <c r="C43" s="40" t="s">
        <v>7</v>
      </c>
    </row>
    <row r="44" spans="1:6" ht="16.5" x14ac:dyDescent="0.3">
      <c r="B44" s="6" t="s">
        <v>244</v>
      </c>
      <c r="C44" s="40" t="s">
        <v>4</v>
      </c>
    </row>
    <row r="45" spans="1:6" ht="49.5" x14ac:dyDescent="0.3">
      <c r="B45" s="6" t="s">
        <v>269</v>
      </c>
      <c r="C45" s="40" t="s">
        <v>4</v>
      </c>
    </row>
    <row r="46" spans="1:6" ht="49.5" x14ac:dyDescent="0.3">
      <c r="A46" s="4" t="s">
        <v>245</v>
      </c>
      <c r="B46" s="26" t="s">
        <v>256</v>
      </c>
      <c r="C46" s="18"/>
      <c r="D46" s="9" t="s">
        <v>242</v>
      </c>
      <c r="E46" s="153"/>
      <c r="F46" s="153"/>
    </row>
    <row r="47" spans="1:6" ht="49.5" x14ac:dyDescent="0.3">
      <c r="B47" s="6" t="s">
        <v>246</v>
      </c>
      <c r="C47" s="40" t="s">
        <v>4</v>
      </c>
    </row>
    <row r="48" spans="1:6" ht="33" x14ac:dyDescent="0.3">
      <c r="B48" s="6" t="s">
        <v>257</v>
      </c>
      <c r="C48" s="40" t="s">
        <v>4</v>
      </c>
      <c r="E48" s="44" t="s">
        <v>653</v>
      </c>
    </row>
    <row r="49" spans="1:10" ht="31.5" x14ac:dyDescent="0.3">
      <c r="B49" s="45" t="s">
        <v>251</v>
      </c>
      <c r="C49" s="40" t="s">
        <v>4</v>
      </c>
    </row>
    <row r="50" spans="1:10" ht="63" x14ac:dyDescent="0.3">
      <c r="A50" s="22" t="s">
        <v>247</v>
      </c>
      <c r="B50" s="5" t="s">
        <v>248</v>
      </c>
      <c r="C50" s="18"/>
      <c r="D50" s="9" t="s">
        <v>242</v>
      </c>
      <c r="E50" s="146"/>
      <c r="F50" s="146"/>
    </row>
    <row r="51" spans="1:10" ht="31.5" x14ac:dyDescent="0.3">
      <c r="B51" s="45" t="s">
        <v>252</v>
      </c>
      <c r="C51" s="40" t="s">
        <v>7</v>
      </c>
    </row>
    <row r="52" spans="1:10" ht="31.5" x14ac:dyDescent="0.3">
      <c r="B52" s="45" t="s">
        <v>258</v>
      </c>
      <c r="C52" s="40" t="s">
        <v>4</v>
      </c>
    </row>
    <row r="53" spans="1:10" ht="31.5" x14ac:dyDescent="0.3">
      <c r="B53" s="45" t="s">
        <v>253</v>
      </c>
      <c r="C53" s="40" t="s">
        <v>4</v>
      </c>
    </row>
    <row r="54" spans="1:10" ht="31.5" x14ac:dyDescent="0.3">
      <c r="B54" s="45" t="s">
        <v>259</v>
      </c>
      <c r="C54" s="40" t="s">
        <v>4</v>
      </c>
    </row>
    <row r="55" spans="1:10" x14ac:dyDescent="0.3">
      <c r="B55" s="45" t="s">
        <v>254</v>
      </c>
      <c r="C55" s="40" t="s">
        <v>4</v>
      </c>
    </row>
    <row r="56" spans="1:10" ht="31.5" x14ac:dyDescent="0.3">
      <c r="B56" s="45" t="s">
        <v>260</v>
      </c>
      <c r="C56" s="40" t="s">
        <v>4</v>
      </c>
    </row>
    <row r="57" spans="1:10" ht="16.5" x14ac:dyDescent="0.3">
      <c r="A57" s="22" t="s">
        <v>249</v>
      </c>
      <c r="B57" s="5" t="s">
        <v>250</v>
      </c>
      <c r="C57" s="18"/>
      <c r="D57" s="9" t="s">
        <v>242</v>
      </c>
      <c r="E57" s="152"/>
      <c r="F57" s="152"/>
    </row>
    <row r="58" spans="1:10" ht="31.5" x14ac:dyDescent="0.3">
      <c r="B58" s="45" t="s">
        <v>261</v>
      </c>
      <c r="C58" s="40" t="s">
        <v>4</v>
      </c>
      <c r="I58" s="5" t="s">
        <v>130</v>
      </c>
    </row>
    <row r="59" spans="1:10" x14ac:dyDescent="0.3">
      <c r="B59" s="45" t="s">
        <v>255</v>
      </c>
      <c r="C59" s="40" t="s">
        <v>4</v>
      </c>
      <c r="I59" s="45">
        <f>COUNTIF(C17:C60,"")</f>
        <v>9</v>
      </c>
    </row>
    <row r="60" spans="1:10" ht="47.25" x14ac:dyDescent="0.3">
      <c r="B60" s="45" t="s">
        <v>262</v>
      </c>
      <c r="C60" s="40" t="s">
        <v>7</v>
      </c>
    </row>
    <row r="61" spans="1:10" x14ac:dyDescent="0.3">
      <c r="B61" s="45"/>
      <c r="C61" s="40"/>
      <c r="G61" s="61" t="s">
        <v>274</v>
      </c>
      <c r="H61" s="40">
        <f>COUNTIF(C17:C60,"*")</f>
        <v>35</v>
      </c>
      <c r="J61" s="5"/>
    </row>
    <row r="62" spans="1:10" x14ac:dyDescent="0.3">
      <c r="B62" s="45"/>
      <c r="G62" s="61" t="s">
        <v>275</v>
      </c>
      <c r="H62" s="40">
        <f>COUNTIF(C17:C60,"Yes")+H64+H65</f>
        <v>6</v>
      </c>
      <c r="I62" s="63">
        <f>H62/H61</f>
        <v>0.17142857142857143</v>
      </c>
      <c r="J62" s="28"/>
    </row>
    <row r="63" spans="1:10" x14ac:dyDescent="0.3">
      <c r="B63" s="45"/>
      <c r="G63" s="60" t="s">
        <v>271</v>
      </c>
      <c r="H63" s="40">
        <f>H61-H62</f>
        <v>29</v>
      </c>
      <c r="I63" s="63">
        <f>H63/H61</f>
        <v>0.82857142857142863</v>
      </c>
    </row>
    <row r="64" spans="1:10" x14ac:dyDescent="0.3">
      <c r="B64" s="45"/>
      <c r="G64" s="82" t="s">
        <v>325</v>
      </c>
      <c r="H64" s="79">
        <f>COUNTIF(C17:C60,"Alternative Approach")</f>
        <v>6</v>
      </c>
    </row>
    <row r="65" spans="2:8" x14ac:dyDescent="0.3">
      <c r="B65" s="45"/>
      <c r="G65" s="82" t="s">
        <v>324</v>
      </c>
      <c r="H65" s="79">
        <f>COUNTIF(C17:C60,"Does Not Apply")</f>
        <v>0</v>
      </c>
    </row>
    <row r="66" spans="2:8" x14ac:dyDescent="0.3">
      <c r="B66" s="45"/>
    </row>
    <row r="67" spans="2:8" x14ac:dyDescent="0.3">
      <c r="B67" s="45"/>
      <c r="C67" s="45"/>
    </row>
    <row r="68" spans="2:8" x14ac:dyDescent="0.3">
      <c r="B68" s="45"/>
      <c r="C68" s="45"/>
      <c r="D68" s="113" t="s">
        <v>179</v>
      </c>
      <c r="E68" s="113"/>
      <c r="F68" s="113"/>
      <c r="G68" s="113"/>
    </row>
    <row r="69" spans="2:8" x14ac:dyDescent="0.3">
      <c r="B69" s="45"/>
      <c r="C69" s="45"/>
    </row>
    <row r="70" spans="2:8" x14ac:dyDescent="0.3">
      <c r="B70" s="45"/>
    </row>
    <row r="71" spans="2:8" x14ac:dyDescent="0.3">
      <c r="B71" s="45"/>
    </row>
    <row r="72" spans="2:8" x14ac:dyDescent="0.3">
      <c r="B72" s="45"/>
    </row>
    <row r="73" spans="2:8" x14ac:dyDescent="0.3">
      <c r="B73" s="45"/>
    </row>
  </sheetData>
  <mergeCells count="23">
    <mergeCell ref="E16:F16"/>
    <mergeCell ref="E17:F17"/>
    <mergeCell ref="B10:F14"/>
    <mergeCell ref="A5:B6"/>
    <mergeCell ref="C5:C6"/>
    <mergeCell ref="A7:B7"/>
    <mergeCell ref="A8:B8"/>
    <mergeCell ref="G2:G3"/>
    <mergeCell ref="E24:F24"/>
    <mergeCell ref="A2:B3"/>
    <mergeCell ref="C2:C3"/>
    <mergeCell ref="D68:G68"/>
    <mergeCell ref="A4:G4"/>
    <mergeCell ref="A9:XFD9"/>
    <mergeCell ref="A15:XFD15"/>
    <mergeCell ref="E7:G8"/>
    <mergeCell ref="E57:F57"/>
    <mergeCell ref="E42:F42"/>
    <mergeCell ref="E46:F46"/>
    <mergeCell ref="E50:F50"/>
    <mergeCell ref="E28:F28"/>
    <mergeCell ref="E32:F32"/>
    <mergeCell ref="E38:F38"/>
  </mergeCells>
  <conditionalFormatting sqref="C61">
    <cfRule type="containsText" dxfId="1412" priority="217" operator="containsText" text="Does Not Apply">
      <formula>NOT(ISERROR(SEARCH("Does Not Apply",C61)))</formula>
    </cfRule>
    <cfRule type="containsText" dxfId="1411" priority="218" operator="containsText" text="Alternative Approach">
      <formula>NOT(ISERROR(SEARCH("Alternative Approach",C61)))</formula>
    </cfRule>
    <cfRule type="containsText" dxfId="1410" priority="219" operator="containsText" text="Partially">
      <formula>NOT(ISERROR(SEARCH("Partially",C61)))</formula>
    </cfRule>
    <cfRule type="containsText" dxfId="1409" priority="220" operator="containsText" text="No">
      <formula>NOT(ISERROR(SEARCH("No",C61)))</formula>
    </cfRule>
    <cfRule type="containsText" dxfId="1408" priority="221" operator="containsText" text="Yes">
      <formula>NOT(ISERROR(SEARCH("Yes",C61)))</formula>
    </cfRule>
  </conditionalFormatting>
  <conditionalFormatting sqref="F22">
    <cfRule type="containsText" dxfId="1407" priority="212" operator="containsText" text="Does Not Apply">
      <formula>NOT(ISERROR(SEARCH("Does Not Apply",F22)))</formula>
    </cfRule>
    <cfRule type="containsText" dxfId="1406" priority="213" operator="containsText" text="Alternative Approach">
      <formula>NOT(ISERROR(SEARCH("Alternative Approach",F22)))</formula>
    </cfRule>
    <cfRule type="containsText" dxfId="1405" priority="214" operator="containsText" text="Partially">
      <formula>NOT(ISERROR(SEARCH("Partially",F22)))</formula>
    </cfRule>
    <cfRule type="containsText" dxfId="1404" priority="215" operator="containsText" text="No">
      <formula>NOT(ISERROR(SEARCH("No",F22)))</formula>
    </cfRule>
    <cfRule type="containsText" dxfId="1403" priority="216" operator="containsText" text="Yes">
      <formula>NOT(ISERROR(SEARCH("Yes",F22)))</formula>
    </cfRule>
  </conditionalFormatting>
  <conditionalFormatting sqref="G25">
    <cfRule type="containsText" dxfId="1402" priority="207" operator="containsText" text="Does Not Apply">
      <formula>NOT(ISERROR(SEARCH("Does Not Apply",G25)))</formula>
    </cfRule>
    <cfRule type="containsText" dxfId="1401" priority="208" operator="containsText" text="Alternative Approach">
      <formula>NOT(ISERROR(SEARCH("Alternative Approach",G25)))</formula>
    </cfRule>
    <cfRule type="containsText" dxfId="1400" priority="209" operator="containsText" text="Partially">
      <formula>NOT(ISERROR(SEARCH("Partially",G25)))</formula>
    </cfRule>
    <cfRule type="containsText" dxfId="1399" priority="210" operator="containsText" text="No">
      <formula>NOT(ISERROR(SEARCH("No",G25)))</formula>
    </cfRule>
    <cfRule type="containsText" dxfId="1398" priority="211" operator="containsText" text="Yes">
      <formula>NOT(ISERROR(SEARCH("Yes",G25)))</formula>
    </cfRule>
  </conditionalFormatting>
  <conditionalFormatting sqref="C24 C28">
    <cfRule type="containsText" dxfId="1397" priority="202" operator="containsText" text="Does Not Apply">
      <formula>NOT(ISERROR(SEARCH("Does Not Apply",C24)))</formula>
    </cfRule>
    <cfRule type="containsText" dxfId="1396" priority="203" operator="containsText" text="Alternative Approach">
      <formula>NOT(ISERROR(SEARCH("Alternative Approach",C24)))</formula>
    </cfRule>
    <cfRule type="containsText" dxfId="1395" priority="204" operator="containsText" text="Partially">
      <formula>NOT(ISERROR(SEARCH("Partially",C24)))</formula>
    </cfRule>
    <cfRule type="containsText" dxfId="1394" priority="205" operator="containsText" text="No">
      <formula>NOT(ISERROR(SEARCH("No",C24)))</formula>
    </cfRule>
    <cfRule type="containsText" dxfId="1393" priority="206" operator="containsText" text="Yes">
      <formula>NOT(ISERROR(SEARCH("Yes",C24)))</formula>
    </cfRule>
  </conditionalFormatting>
  <conditionalFormatting sqref="D33">
    <cfRule type="containsText" dxfId="1392" priority="197" operator="containsText" text="Does Not Apply">
      <formula>NOT(ISERROR(SEARCH("Does Not Apply",D33)))</formula>
    </cfRule>
    <cfRule type="containsText" dxfId="1391" priority="198" operator="containsText" text="Alternative Approach">
      <formula>NOT(ISERROR(SEARCH("Alternative Approach",D33)))</formula>
    </cfRule>
    <cfRule type="containsText" dxfId="1390" priority="199" operator="containsText" text="Partially">
      <formula>NOT(ISERROR(SEARCH("Partially",D33)))</formula>
    </cfRule>
    <cfRule type="containsText" dxfId="1389" priority="200" operator="containsText" text="No">
      <formula>NOT(ISERROR(SEARCH("No",D33)))</formula>
    </cfRule>
    <cfRule type="containsText" dxfId="1388" priority="201" operator="containsText" text="Yes">
      <formula>NOT(ISERROR(SEARCH("Yes",D33)))</formula>
    </cfRule>
  </conditionalFormatting>
  <conditionalFormatting sqref="C33:C35">
    <cfRule type="containsText" dxfId="1387" priority="187" operator="containsText" text="Does Not Apply">
      <formula>NOT(ISERROR(SEARCH("Does Not Apply",C33)))</formula>
    </cfRule>
    <cfRule type="containsText" dxfId="1386" priority="188" operator="containsText" text="Alternative Approach">
      <formula>NOT(ISERROR(SEARCH("Alternative Approach",C33)))</formula>
    </cfRule>
    <cfRule type="containsText" dxfId="1385" priority="189" operator="containsText" text="Partially">
      <formula>NOT(ISERROR(SEARCH("Partially",C33)))</formula>
    </cfRule>
    <cfRule type="containsText" dxfId="1384" priority="190" operator="containsText" text="No">
      <formula>NOT(ISERROR(SEARCH("No",C33)))</formula>
    </cfRule>
    <cfRule type="containsText" dxfId="1383" priority="191" operator="containsText" text="Yes">
      <formula>NOT(ISERROR(SEARCH("Yes",C33)))</formula>
    </cfRule>
  </conditionalFormatting>
  <conditionalFormatting sqref="C32">
    <cfRule type="containsText" dxfId="1382" priority="182" operator="containsText" text="Does Not Apply">
      <formula>NOT(ISERROR(SEARCH("Does Not Apply",C32)))</formula>
    </cfRule>
    <cfRule type="containsText" dxfId="1381" priority="183" operator="containsText" text="Alternative Approach">
      <formula>NOT(ISERROR(SEARCH("Alternative Approach",C32)))</formula>
    </cfRule>
    <cfRule type="containsText" dxfId="1380" priority="184" operator="containsText" text="Partially">
      <formula>NOT(ISERROR(SEARCH("Partially",C32)))</formula>
    </cfRule>
    <cfRule type="containsText" dxfId="1379" priority="185" operator="containsText" text="No">
      <formula>NOT(ISERROR(SEARCH("No",C32)))</formula>
    </cfRule>
    <cfRule type="containsText" dxfId="1378" priority="186" operator="containsText" text="Yes">
      <formula>NOT(ISERROR(SEARCH("Yes",C32)))</formula>
    </cfRule>
  </conditionalFormatting>
  <conditionalFormatting sqref="C17">
    <cfRule type="containsText" dxfId="1377" priority="177" operator="containsText" text="Does Not Apply">
      <formula>NOT(ISERROR(SEARCH("Does Not Apply",C17)))</formula>
    </cfRule>
    <cfRule type="containsText" dxfId="1376" priority="178" operator="containsText" text="Alternative Approach">
      <formula>NOT(ISERROR(SEARCH("Alternative Approach",C17)))</formula>
    </cfRule>
    <cfRule type="containsText" dxfId="1375" priority="179" operator="containsText" text="Partially">
      <formula>NOT(ISERROR(SEARCH("Partially",C17)))</formula>
    </cfRule>
    <cfRule type="containsText" dxfId="1374" priority="180" operator="containsText" text="No">
      <formula>NOT(ISERROR(SEARCH("No",C17)))</formula>
    </cfRule>
    <cfRule type="containsText" dxfId="1373" priority="181" operator="containsText" text="Yes">
      <formula>NOT(ISERROR(SEARCH("Yes",C17)))</formula>
    </cfRule>
  </conditionalFormatting>
  <conditionalFormatting sqref="C8">
    <cfRule type="containsText" dxfId="1372" priority="172" operator="containsText" text="Approved">
      <formula>NOT(ISERROR(SEARCH("Approved",C8)))</formula>
    </cfRule>
    <cfRule type="containsText" dxfId="1371" priority="173" operator="containsText" text="No">
      <formula>NOT(ISERROR(SEARCH("No",C8)))</formula>
    </cfRule>
    <cfRule type="containsText" dxfId="1370" priority="174" operator="containsText" text="informal">
      <formula>NOT(ISERROR(SEARCH("informal",C8)))</formula>
    </cfRule>
    <cfRule type="containsText" dxfId="1369" priority="175" operator="containsText" text="Partial">
      <formula>NOT(ISERROR(SEARCH("Partial",C8)))</formula>
    </cfRule>
    <cfRule type="containsText" dxfId="1368" priority="176" operator="containsText" text="Written">
      <formula>NOT(ISERROR(SEARCH("Written",C8)))</formula>
    </cfRule>
  </conditionalFormatting>
  <conditionalFormatting sqref="D8">
    <cfRule type="containsText" dxfId="1367" priority="166" operator="containsText" text="Applicable">
      <formula>NOT(ISERROR(SEARCH("Applicable",D8)))</formula>
    </cfRule>
    <cfRule type="containsText" dxfId="1366" priority="167" operator="containsText" text="All">
      <formula>NOT(ISERROR(SEARCH("All",D8)))</formula>
    </cfRule>
    <cfRule type="containsText" dxfId="1365" priority="168" operator="containsText" text="Most">
      <formula>NOT(ISERROR(SEARCH("Most",D8)))</formula>
    </cfRule>
    <cfRule type="containsText" dxfId="1364" priority="169" operator="containsText" text="Some">
      <formula>NOT(ISERROR(SEARCH("Some",D8)))</formula>
    </cfRule>
    <cfRule type="containsText" dxfId="1363" priority="170" operator="containsText" text="Parts">
      <formula>NOT(ISERROR(SEARCH("Parts",D8)))</formula>
    </cfRule>
    <cfRule type="containsText" dxfId="1362" priority="171" operator="containsText" text="Not Automated">
      <formula>NOT(ISERROR(SEARCH("Not Automated",D8)))</formula>
    </cfRule>
  </conditionalFormatting>
  <conditionalFormatting sqref="C36:C37">
    <cfRule type="containsText" dxfId="1361" priority="156" operator="containsText" text="Does Not Apply">
      <formula>NOT(ISERROR(SEARCH("Does Not Apply",C36)))</formula>
    </cfRule>
    <cfRule type="containsText" dxfId="1360" priority="157" operator="containsText" text="Alternative Approach">
      <formula>NOT(ISERROR(SEARCH("Alternative Approach",C36)))</formula>
    </cfRule>
    <cfRule type="containsText" dxfId="1359" priority="158" operator="containsText" text="Partially">
      <formula>NOT(ISERROR(SEARCH("Partially",C36)))</formula>
    </cfRule>
    <cfRule type="containsText" dxfId="1358" priority="159" operator="containsText" text="No">
      <formula>NOT(ISERROR(SEARCH("No",C36)))</formula>
    </cfRule>
    <cfRule type="containsText" dxfId="1357" priority="160" operator="containsText" text="Yes">
      <formula>NOT(ISERROR(SEARCH("Yes",C36)))</formula>
    </cfRule>
  </conditionalFormatting>
  <conditionalFormatting sqref="C38">
    <cfRule type="containsText" dxfId="1356" priority="151" operator="containsText" text="Does Not Apply">
      <formula>NOT(ISERROR(SEARCH("Does Not Apply",C38)))</formula>
    </cfRule>
    <cfRule type="containsText" dxfId="1355" priority="152" operator="containsText" text="Alternative Approach">
      <formula>NOT(ISERROR(SEARCH("Alternative Approach",C38)))</formula>
    </cfRule>
    <cfRule type="containsText" dxfId="1354" priority="153" operator="containsText" text="Partially">
      <formula>NOT(ISERROR(SEARCH("Partially",C38)))</formula>
    </cfRule>
    <cfRule type="containsText" dxfId="1353" priority="154" operator="containsText" text="No">
      <formula>NOT(ISERROR(SEARCH("No",C38)))</formula>
    </cfRule>
    <cfRule type="containsText" dxfId="1352" priority="155" operator="containsText" text="Yes">
      <formula>NOT(ISERROR(SEARCH("Yes",C38)))</formula>
    </cfRule>
  </conditionalFormatting>
  <conditionalFormatting sqref="C39:C41">
    <cfRule type="containsText" dxfId="1351" priority="146" operator="containsText" text="Does Not Apply">
      <formula>NOT(ISERROR(SEARCH("Does Not Apply",C39)))</formula>
    </cfRule>
    <cfRule type="containsText" dxfId="1350" priority="147" operator="containsText" text="Alternative Approach">
      <formula>NOT(ISERROR(SEARCH("Alternative Approach",C39)))</formula>
    </cfRule>
    <cfRule type="containsText" dxfId="1349" priority="148" operator="containsText" text="Partially">
      <formula>NOT(ISERROR(SEARCH("Partially",C39)))</formula>
    </cfRule>
    <cfRule type="containsText" dxfId="1348" priority="149" operator="containsText" text="No">
      <formula>NOT(ISERROR(SEARCH("No",C39)))</formula>
    </cfRule>
    <cfRule type="containsText" dxfId="1347" priority="150" operator="containsText" text="Yes">
      <formula>NOT(ISERROR(SEARCH("Yes",C39)))</formula>
    </cfRule>
  </conditionalFormatting>
  <conditionalFormatting sqref="C42">
    <cfRule type="containsText" dxfId="1346" priority="141" operator="containsText" text="Does Not Apply">
      <formula>NOT(ISERROR(SEARCH("Does Not Apply",C42)))</formula>
    </cfRule>
    <cfRule type="containsText" dxfId="1345" priority="142" operator="containsText" text="Alternative Approach">
      <formula>NOT(ISERROR(SEARCH("Alternative Approach",C42)))</formula>
    </cfRule>
    <cfRule type="containsText" dxfId="1344" priority="143" operator="containsText" text="Partially">
      <formula>NOT(ISERROR(SEARCH("Partially",C42)))</formula>
    </cfRule>
    <cfRule type="containsText" dxfId="1343" priority="144" operator="containsText" text="No">
      <formula>NOT(ISERROR(SEARCH("No",C42)))</formula>
    </cfRule>
    <cfRule type="containsText" dxfId="1342" priority="145" operator="containsText" text="Yes">
      <formula>NOT(ISERROR(SEARCH("Yes",C42)))</formula>
    </cfRule>
  </conditionalFormatting>
  <conditionalFormatting sqref="C43:C45">
    <cfRule type="containsText" dxfId="1341" priority="136" operator="containsText" text="Does Not Apply">
      <formula>NOT(ISERROR(SEARCH("Does Not Apply",C43)))</formula>
    </cfRule>
    <cfRule type="containsText" dxfId="1340" priority="137" operator="containsText" text="Alternative Approach">
      <formula>NOT(ISERROR(SEARCH("Alternative Approach",C43)))</formula>
    </cfRule>
    <cfRule type="containsText" dxfId="1339" priority="138" operator="containsText" text="Partially">
      <formula>NOT(ISERROR(SEARCH("Partially",C43)))</formula>
    </cfRule>
    <cfRule type="containsText" dxfId="1338" priority="139" operator="containsText" text="No">
      <formula>NOT(ISERROR(SEARCH("No",C43)))</formula>
    </cfRule>
    <cfRule type="containsText" dxfId="1337" priority="140" operator="containsText" text="Yes">
      <formula>NOT(ISERROR(SEARCH("Yes",C43)))</formula>
    </cfRule>
  </conditionalFormatting>
  <conditionalFormatting sqref="C46">
    <cfRule type="containsText" dxfId="1336" priority="131" operator="containsText" text="Does Not Apply">
      <formula>NOT(ISERROR(SEARCH("Does Not Apply",C46)))</formula>
    </cfRule>
    <cfRule type="containsText" dxfId="1335" priority="132" operator="containsText" text="Alternative Approach">
      <formula>NOT(ISERROR(SEARCH("Alternative Approach",C46)))</formula>
    </cfRule>
    <cfRule type="containsText" dxfId="1334" priority="133" operator="containsText" text="Partially">
      <formula>NOT(ISERROR(SEARCH("Partially",C46)))</formula>
    </cfRule>
    <cfRule type="containsText" dxfId="1333" priority="134" operator="containsText" text="No">
      <formula>NOT(ISERROR(SEARCH("No",C46)))</formula>
    </cfRule>
    <cfRule type="containsText" dxfId="1332" priority="135" operator="containsText" text="Yes">
      <formula>NOT(ISERROR(SEARCH("Yes",C46)))</formula>
    </cfRule>
  </conditionalFormatting>
  <conditionalFormatting sqref="C47:C48">
    <cfRule type="containsText" dxfId="1331" priority="126" operator="containsText" text="Does Not Apply">
      <formula>NOT(ISERROR(SEARCH("Does Not Apply",C47)))</formula>
    </cfRule>
    <cfRule type="containsText" dxfId="1330" priority="127" operator="containsText" text="Alternative Approach">
      <formula>NOT(ISERROR(SEARCH("Alternative Approach",C47)))</formula>
    </cfRule>
    <cfRule type="containsText" dxfId="1329" priority="128" operator="containsText" text="Partially">
      <formula>NOT(ISERROR(SEARCH("Partially",C47)))</formula>
    </cfRule>
    <cfRule type="containsText" dxfId="1328" priority="129" operator="containsText" text="No">
      <formula>NOT(ISERROR(SEARCH("No",C47)))</formula>
    </cfRule>
    <cfRule type="containsText" dxfId="1327" priority="130" operator="containsText" text="Yes">
      <formula>NOT(ISERROR(SEARCH("Yes",C47)))</formula>
    </cfRule>
  </conditionalFormatting>
  <conditionalFormatting sqref="C49">
    <cfRule type="containsText" dxfId="1326" priority="116" operator="containsText" text="Does Not Apply">
      <formula>NOT(ISERROR(SEARCH("Does Not Apply",C49)))</formula>
    </cfRule>
    <cfRule type="containsText" dxfId="1325" priority="117" operator="containsText" text="Alternative Approach">
      <formula>NOT(ISERROR(SEARCH("Alternative Approach",C49)))</formula>
    </cfRule>
    <cfRule type="containsText" dxfId="1324" priority="118" operator="containsText" text="Partially">
      <formula>NOT(ISERROR(SEARCH("Partially",C49)))</formula>
    </cfRule>
    <cfRule type="containsText" dxfId="1323" priority="119" operator="containsText" text="No">
      <formula>NOT(ISERROR(SEARCH("No",C49)))</formula>
    </cfRule>
    <cfRule type="containsText" dxfId="1322" priority="120" operator="containsText" text="Yes">
      <formula>NOT(ISERROR(SEARCH("Yes",C49)))</formula>
    </cfRule>
  </conditionalFormatting>
  <conditionalFormatting sqref="C50">
    <cfRule type="containsText" dxfId="1321" priority="111" operator="containsText" text="Does Not Apply">
      <formula>NOT(ISERROR(SEARCH("Does Not Apply",C50)))</formula>
    </cfRule>
    <cfRule type="containsText" dxfId="1320" priority="112" operator="containsText" text="Alternative Approach">
      <formula>NOT(ISERROR(SEARCH("Alternative Approach",C50)))</formula>
    </cfRule>
    <cfRule type="containsText" dxfId="1319" priority="113" operator="containsText" text="Partially">
      <formula>NOT(ISERROR(SEARCH("Partially",C50)))</formula>
    </cfRule>
    <cfRule type="containsText" dxfId="1318" priority="114" operator="containsText" text="No">
      <formula>NOT(ISERROR(SEARCH("No",C50)))</formula>
    </cfRule>
    <cfRule type="containsText" dxfId="1317" priority="115" operator="containsText" text="Yes">
      <formula>NOT(ISERROR(SEARCH("Yes",C50)))</formula>
    </cfRule>
  </conditionalFormatting>
  <conditionalFormatting sqref="C51:C52">
    <cfRule type="containsText" dxfId="1316" priority="106" operator="containsText" text="Does Not Apply">
      <formula>NOT(ISERROR(SEARCH("Does Not Apply",C51)))</formula>
    </cfRule>
    <cfRule type="containsText" dxfId="1315" priority="107" operator="containsText" text="Alternative Approach">
      <formula>NOT(ISERROR(SEARCH("Alternative Approach",C51)))</formula>
    </cfRule>
    <cfRule type="containsText" dxfId="1314" priority="108" operator="containsText" text="Partially">
      <formula>NOT(ISERROR(SEARCH("Partially",C51)))</formula>
    </cfRule>
    <cfRule type="containsText" dxfId="1313" priority="109" operator="containsText" text="No">
      <formula>NOT(ISERROR(SEARCH("No",C51)))</formula>
    </cfRule>
    <cfRule type="containsText" dxfId="1312" priority="110" operator="containsText" text="Yes">
      <formula>NOT(ISERROR(SEARCH("Yes",C51)))</formula>
    </cfRule>
  </conditionalFormatting>
  <conditionalFormatting sqref="C53:C56">
    <cfRule type="containsText" dxfId="1311" priority="96" operator="containsText" text="Does Not Apply">
      <formula>NOT(ISERROR(SEARCH("Does Not Apply",C53)))</formula>
    </cfRule>
    <cfRule type="containsText" dxfId="1310" priority="97" operator="containsText" text="Alternative Approach">
      <formula>NOT(ISERROR(SEARCH("Alternative Approach",C53)))</formula>
    </cfRule>
    <cfRule type="containsText" dxfId="1309" priority="98" operator="containsText" text="Partially">
      <formula>NOT(ISERROR(SEARCH("Partially",C53)))</formula>
    </cfRule>
    <cfRule type="containsText" dxfId="1308" priority="99" operator="containsText" text="No">
      <formula>NOT(ISERROR(SEARCH("No",C53)))</formula>
    </cfRule>
    <cfRule type="containsText" dxfId="1307" priority="100" operator="containsText" text="Yes">
      <formula>NOT(ISERROR(SEARCH("Yes",C53)))</formula>
    </cfRule>
  </conditionalFormatting>
  <conditionalFormatting sqref="C57">
    <cfRule type="containsText" dxfId="1306" priority="91" operator="containsText" text="Does Not Apply">
      <formula>NOT(ISERROR(SEARCH("Does Not Apply",C57)))</formula>
    </cfRule>
    <cfRule type="containsText" dxfId="1305" priority="92" operator="containsText" text="Alternative Approach">
      <formula>NOT(ISERROR(SEARCH("Alternative Approach",C57)))</formula>
    </cfRule>
    <cfRule type="containsText" dxfId="1304" priority="93" operator="containsText" text="Partially">
      <formula>NOT(ISERROR(SEARCH("Partially",C57)))</formula>
    </cfRule>
    <cfRule type="containsText" dxfId="1303" priority="94" operator="containsText" text="No">
      <formula>NOT(ISERROR(SEARCH("No",C57)))</formula>
    </cfRule>
    <cfRule type="containsText" dxfId="1302" priority="95" operator="containsText" text="Yes">
      <formula>NOT(ISERROR(SEARCH("Yes",C57)))</formula>
    </cfRule>
  </conditionalFormatting>
  <conditionalFormatting sqref="C58">
    <cfRule type="containsText" dxfId="1301" priority="86" operator="containsText" text="Does Not Apply">
      <formula>NOT(ISERROR(SEARCH("Does Not Apply",C58)))</formula>
    </cfRule>
    <cfRule type="containsText" dxfId="1300" priority="87" operator="containsText" text="Alternative Approach">
      <formula>NOT(ISERROR(SEARCH("Alternative Approach",C58)))</formula>
    </cfRule>
    <cfRule type="containsText" dxfId="1299" priority="88" operator="containsText" text="Partially">
      <formula>NOT(ISERROR(SEARCH("Partially",C58)))</formula>
    </cfRule>
    <cfRule type="containsText" dxfId="1298" priority="89" operator="containsText" text="No">
      <formula>NOT(ISERROR(SEARCH("No",C58)))</formula>
    </cfRule>
    <cfRule type="containsText" dxfId="1297" priority="90" operator="containsText" text="Yes">
      <formula>NOT(ISERROR(SEARCH("Yes",C58)))</formula>
    </cfRule>
  </conditionalFormatting>
  <conditionalFormatting sqref="C59">
    <cfRule type="containsText" dxfId="1296" priority="81" operator="containsText" text="Does Not Apply">
      <formula>NOT(ISERROR(SEARCH("Does Not Apply",C59)))</formula>
    </cfRule>
    <cfRule type="containsText" dxfId="1295" priority="82" operator="containsText" text="Alternative Approach">
      <formula>NOT(ISERROR(SEARCH("Alternative Approach",C59)))</formula>
    </cfRule>
    <cfRule type="containsText" dxfId="1294" priority="83" operator="containsText" text="Partially">
      <formula>NOT(ISERROR(SEARCH("Partially",C59)))</formula>
    </cfRule>
    <cfRule type="containsText" dxfId="1293" priority="84" operator="containsText" text="No">
      <formula>NOT(ISERROR(SEARCH("No",C59)))</formula>
    </cfRule>
    <cfRule type="containsText" dxfId="1292" priority="85" operator="containsText" text="Yes">
      <formula>NOT(ISERROR(SEARCH("Yes",C59)))</formula>
    </cfRule>
  </conditionalFormatting>
  <conditionalFormatting sqref="C60">
    <cfRule type="containsText" dxfId="1291" priority="71" operator="containsText" text="Does Not Apply">
      <formula>NOT(ISERROR(SEARCH("Does Not Apply",C60)))</formula>
    </cfRule>
    <cfRule type="containsText" dxfId="1290" priority="72" operator="containsText" text="Alternative Approach">
      <formula>NOT(ISERROR(SEARCH("Alternative Approach",C60)))</formula>
    </cfRule>
    <cfRule type="containsText" dxfId="1289" priority="73" operator="containsText" text="Partially">
      <formula>NOT(ISERROR(SEARCH("Partially",C60)))</formula>
    </cfRule>
    <cfRule type="containsText" dxfId="1288" priority="74" operator="containsText" text="No">
      <formula>NOT(ISERROR(SEARCH("No",C60)))</formula>
    </cfRule>
    <cfRule type="containsText" dxfId="1287" priority="75" operator="containsText" text="Yes">
      <formula>NOT(ISERROR(SEARCH("Yes",C60)))</formula>
    </cfRule>
  </conditionalFormatting>
  <conditionalFormatting sqref="C18:C23">
    <cfRule type="containsText" dxfId="1286" priority="11" operator="containsText" text="Does Not Apply">
      <formula>NOT(ISERROR(SEARCH("Does Not Apply",C18)))</formula>
    </cfRule>
    <cfRule type="containsText" dxfId="1285" priority="12" operator="containsText" text="Alternative Approach">
      <formula>NOT(ISERROR(SEARCH("Alternative Approach",C18)))</formula>
    </cfRule>
    <cfRule type="containsText" dxfId="1284" priority="13" operator="containsText" text="Partially">
      <formula>NOT(ISERROR(SEARCH("Partially",C18)))</formula>
    </cfRule>
    <cfRule type="containsText" dxfId="1283" priority="14" operator="containsText" text="No">
      <formula>NOT(ISERROR(SEARCH("No",C18)))</formula>
    </cfRule>
    <cfRule type="containsText" dxfId="1282" priority="15" operator="containsText" text="Yes">
      <formula>NOT(ISERROR(SEARCH("Yes",C18)))</formula>
    </cfRule>
  </conditionalFormatting>
  <conditionalFormatting sqref="C25:C27">
    <cfRule type="containsText" dxfId="1281" priority="6" operator="containsText" text="Does Not Apply">
      <formula>NOT(ISERROR(SEARCH("Does Not Apply",C25)))</formula>
    </cfRule>
    <cfRule type="containsText" dxfId="1280" priority="7" operator="containsText" text="Alternative Approach">
      <formula>NOT(ISERROR(SEARCH("Alternative Approach",C25)))</formula>
    </cfRule>
    <cfRule type="containsText" dxfId="1279" priority="8" operator="containsText" text="Partially">
      <formula>NOT(ISERROR(SEARCH("Partially",C25)))</formula>
    </cfRule>
    <cfRule type="containsText" dxfId="1278" priority="9" operator="containsText" text="No">
      <formula>NOT(ISERROR(SEARCH("No",C25)))</formula>
    </cfRule>
    <cfRule type="containsText" dxfId="1277" priority="10" operator="containsText" text="Yes">
      <formula>NOT(ISERROR(SEARCH("Yes",C25)))</formula>
    </cfRule>
  </conditionalFormatting>
  <conditionalFormatting sqref="C29:C31">
    <cfRule type="containsText" dxfId="1276" priority="1" operator="containsText" text="Does Not Apply">
      <formula>NOT(ISERROR(SEARCH("Does Not Apply",C29)))</formula>
    </cfRule>
    <cfRule type="containsText" dxfId="1275" priority="2" operator="containsText" text="Alternative Approach">
      <formula>NOT(ISERROR(SEARCH("Alternative Approach",C29)))</formula>
    </cfRule>
    <cfRule type="containsText" dxfId="1274" priority="3" operator="containsText" text="Partially">
      <formula>NOT(ISERROR(SEARCH("Partially",C29)))</formula>
    </cfRule>
    <cfRule type="containsText" dxfId="1273" priority="4" operator="containsText" text="No">
      <formula>NOT(ISERROR(SEARCH("No",C29)))</formula>
    </cfRule>
    <cfRule type="containsText" dxfId="1272" priority="5" operator="containsText" text="Yes">
      <formula>NOT(ISERROR(SEARCH("Yes",C29)))</formula>
    </cfRule>
  </conditionalFormatting>
  <dataValidations count="3">
    <dataValidation type="list" allowBlank="1" showInputMessage="1" showErrorMessage="1" promptTitle="Automation Status:" prompt="Has the control been automated?" sqref="D8">
      <formula1>lst_Automated</formula1>
    </dataValidation>
    <dataValidation type="list" allowBlank="1" showInputMessage="1" showErrorMessage="1" promptTitle="Policy Status:" prompt="Has the policy been written?" sqref="C8">
      <formula1>lst_Status</formula1>
    </dataValidation>
    <dataValidation type="list" allowBlank="1" showErrorMessage="1" errorTitle="Selection" error="Only list items are allowed." promptTitle="Option" prompt="Select an item from the list." sqref="C18:C23 C58:C61 C25:C27 C33:C37 C39:C41 C43:C45 C47:C49 C51:C56 C29:C31">
      <formula1>lst_Option</formula1>
    </dataValidation>
  </dataValidations>
  <hyperlinks>
    <hyperlink ref="D68:G68"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5122"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5122" r:id="rId5" name="CommandButton1"/>
      </mc:Fallback>
    </mc:AlternateContent>
  </control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J79"/>
  <sheetViews>
    <sheetView workbookViewId="0">
      <pane ySplit="16" topLeftCell="A17" activePane="bottomLeft" state="frozen"/>
      <selection pane="bottomLeft" activeCell="C66" sqref="C66"/>
    </sheetView>
  </sheetViews>
  <sheetFormatPr defaultColWidth="8.88671875" defaultRowHeight="15.75" x14ac:dyDescent="0.3"/>
  <cols>
    <col min="1" max="1" width="8.88671875" style="52"/>
    <col min="2" max="2" width="45.6640625" style="52" customWidth="1"/>
    <col min="3" max="3" width="21.5546875" style="52" customWidth="1"/>
    <col min="4" max="4" width="25" style="52" customWidth="1"/>
    <col min="5" max="5" width="24.88671875" style="52" customWidth="1"/>
    <col min="6" max="6" width="27" style="52" customWidth="1"/>
    <col min="7" max="7" width="30.44140625" style="52" customWidth="1"/>
    <col min="8" max="8" width="17.5546875" style="52" customWidth="1"/>
    <col min="9" max="9" width="15.5546875" style="52" customWidth="1"/>
    <col min="10" max="10" width="23.6640625" style="52" customWidth="1"/>
    <col min="11" max="16384" width="8.88671875" style="52"/>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8"/>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276</v>
      </c>
      <c r="B8" s="148"/>
      <c r="C8" s="22" t="s">
        <v>37</v>
      </c>
      <c r="D8" s="23" t="s">
        <v>42</v>
      </c>
    </row>
    <row r="9" spans="1:9" x14ac:dyDescent="0.3">
      <c r="A9" s="48"/>
      <c r="B9" s="48"/>
      <c r="C9" s="22"/>
      <c r="D9" s="23"/>
    </row>
    <row r="10" spans="1:9" ht="15.75" customHeight="1" x14ac:dyDescent="0.3">
      <c r="B10" s="149" t="s">
        <v>154</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50" t="s">
        <v>0</v>
      </c>
      <c r="B16" s="50" t="s">
        <v>291</v>
      </c>
      <c r="C16" s="19" t="s">
        <v>12</v>
      </c>
      <c r="D16" s="50" t="s">
        <v>1</v>
      </c>
      <c r="E16" s="147" t="s">
        <v>46</v>
      </c>
      <c r="F16" s="147"/>
      <c r="G16" s="11"/>
    </row>
    <row r="17" spans="1:7" ht="33" x14ac:dyDescent="0.3">
      <c r="A17" s="4" t="s">
        <v>277</v>
      </c>
      <c r="B17" s="29" t="s">
        <v>278</v>
      </c>
      <c r="C17" s="18"/>
      <c r="D17" s="9" t="s">
        <v>28</v>
      </c>
      <c r="E17" s="146"/>
      <c r="F17" s="146"/>
      <c r="G17" s="47"/>
    </row>
    <row r="18" spans="1:7" ht="33" x14ac:dyDescent="0.3">
      <c r="A18" s="4"/>
      <c r="B18" s="6" t="s">
        <v>361</v>
      </c>
      <c r="C18" s="109" t="s">
        <v>4</v>
      </c>
    </row>
    <row r="19" spans="1:7" ht="66" x14ac:dyDescent="0.3">
      <c r="A19" s="4"/>
      <c r="B19" s="6" t="s">
        <v>362</v>
      </c>
      <c r="C19" s="109" t="s">
        <v>4</v>
      </c>
    </row>
    <row r="20" spans="1:7" ht="49.5" x14ac:dyDescent="0.3">
      <c r="A20" s="4"/>
      <c r="B20" s="6" t="s">
        <v>293</v>
      </c>
      <c r="C20" s="49" t="s">
        <v>4</v>
      </c>
    </row>
    <row r="21" spans="1:7" ht="47.25" x14ac:dyDescent="0.3">
      <c r="A21" s="4" t="s">
        <v>279</v>
      </c>
      <c r="B21" s="5" t="s">
        <v>363</v>
      </c>
      <c r="C21" s="18"/>
      <c r="D21" s="9" t="s">
        <v>28</v>
      </c>
      <c r="E21" s="146"/>
      <c r="F21" s="146"/>
    </row>
    <row r="22" spans="1:7" ht="33" x14ac:dyDescent="0.3">
      <c r="A22" s="4"/>
      <c r="B22" s="6" t="s">
        <v>294</v>
      </c>
      <c r="C22" s="109" t="s">
        <v>4</v>
      </c>
    </row>
    <row r="23" spans="1:7" ht="33" x14ac:dyDescent="0.3">
      <c r="A23" s="4"/>
      <c r="B23" s="6" t="s">
        <v>295</v>
      </c>
      <c r="C23" s="109" t="s">
        <v>6</v>
      </c>
    </row>
    <row r="24" spans="1:7" ht="33" x14ac:dyDescent="0.3">
      <c r="A24" s="4"/>
      <c r="B24" s="10" t="s">
        <v>364</v>
      </c>
      <c r="C24" s="109" t="s">
        <v>4</v>
      </c>
      <c r="G24" s="49"/>
    </row>
    <row r="25" spans="1:7" ht="33" x14ac:dyDescent="0.3">
      <c r="A25" s="4"/>
      <c r="B25" s="10" t="s">
        <v>296</v>
      </c>
      <c r="C25" s="109" t="s">
        <v>4</v>
      </c>
    </row>
    <row r="26" spans="1:7" ht="16.5" x14ac:dyDescent="0.3">
      <c r="A26" s="4"/>
      <c r="B26" s="6" t="s">
        <v>297</v>
      </c>
      <c r="C26" s="109" t="s">
        <v>4</v>
      </c>
    </row>
    <row r="27" spans="1:7" ht="49.5" x14ac:dyDescent="0.3">
      <c r="A27" s="4"/>
      <c r="B27" s="6" t="s">
        <v>365</v>
      </c>
      <c r="C27" s="109" t="s">
        <v>4</v>
      </c>
    </row>
    <row r="28" spans="1:7" ht="47.25" x14ac:dyDescent="0.3">
      <c r="A28" s="4" t="s">
        <v>280</v>
      </c>
      <c r="B28" s="5" t="s">
        <v>366</v>
      </c>
      <c r="C28" s="18"/>
      <c r="D28" s="9" t="s">
        <v>28</v>
      </c>
      <c r="E28" s="146"/>
      <c r="F28" s="146"/>
    </row>
    <row r="29" spans="1:7" ht="16.5" x14ac:dyDescent="0.3">
      <c r="A29" s="4"/>
      <c r="B29" s="6" t="s">
        <v>300</v>
      </c>
      <c r="C29" s="109" t="s">
        <v>4</v>
      </c>
      <c r="E29" s="52" t="s">
        <v>654</v>
      </c>
    </row>
    <row r="30" spans="1:7" ht="33" x14ac:dyDescent="0.3">
      <c r="A30" s="4"/>
      <c r="B30" s="6" t="s">
        <v>298</v>
      </c>
      <c r="C30" s="109" t="s">
        <v>4</v>
      </c>
    </row>
    <row r="31" spans="1:7" ht="31.5" x14ac:dyDescent="0.3">
      <c r="A31" s="4"/>
      <c r="B31" s="51" t="s">
        <v>299</v>
      </c>
      <c r="C31" s="109" t="s">
        <v>4</v>
      </c>
    </row>
    <row r="32" spans="1:7" ht="31.5" x14ac:dyDescent="0.3">
      <c r="A32" s="4"/>
      <c r="B32" s="51" t="s">
        <v>301</v>
      </c>
      <c r="C32" s="109" t="s">
        <v>4</v>
      </c>
    </row>
    <row r="33" spans="1:6" ht="47.25" x14ac:dyDescent="0.3">
      <c r="A33" s="4" t="s">
        <v>281</v>
      </c>
      <c r="B33" s="5" t="s">
        <v>367</v>
      </c>
      <c r="C33" s="18"/>
      <c r="D33" s="9" t="s">
        <v>28</v>
      </c>
      <c r="E33" s="146"/>
      <c r="F33" s="146"/>
    </row>
    <row r="34" spans="1:6" ht="16.5" x14ac:dyDescent="0.3">
      <c r="A34" s="4"/>
      <c r="B34" s="6" t="s">
        <v>302</v>
      </c>
      <c r="C34" s="109" t="s">
        <v>4</v>
      </c>
      <c r="D34" s="49"/>
    </row>
    <row r="35" spans="1:6" ht="33" x14ac:dyDescent="0.3">
      <c r="A35" s="4"/>
      <c r="B35" s="6" t="s">
        <v>303</v>
      </c>
      <c r="C35" s="109" t="s">
        <v>4</v>
      </c>
    </row>
    <row r="36" spans="1:6" ht="33" x14ac:dyDescent="0.3">
      <c r="A36" s="4"/>
      <c r="B36" s="6" t="s">
        <v>368</v>
      </c>
      <c r="C36" s="109" t="s">
        <v>4</v>
      </c>
    </row>
    <row r="37" spans="1:6" ht="33" x14ac:dyDescent="0.3">
      <c r="A37" s="4" t="s">
        <v>282</v>
      </c>
      <c r="B37" s="26" t="s">
        <v>304</v>
      </c>
      <c r="C37" s="18"/>
      <c r="D37" s="9" t="s">
        <v>28</v>
      </c>
    </row>
    <row r="38" spans="1:6" ht="33" x14ac:dyDescent="0.3">
      <c r="A38" s="4"/>
      <c r="B38" s="6" t="s">
        <v>305</v>
      </c>
      <c r="C38" s="109" t="s">
        <v>4</v>
      </c>
    </row>
    <row r="39" spans="1:6" ht="33" x14ac:dyDescent="0.3">
      <c r="A39" s="4"/>
      <c r="B39" s="6" t="s">
        <v>306</v>
      </c>
      <c r="C39" s="109" t="s">
        <v>4</v>
      </c>
    </row>
    <row r="40" spans="1:6" ht="33" x14ac:dyDescent="0.3">
      <c r="A40" s="4"/>
      <c r="B40" s="6" t="s">
        <v>307</v>
      </c>
      <c r="C40" s="109" t="s">
        <v>4</v>
      </c>
    </row>
    <row r="41" spans="1:6" ht="16.5" x14ac:dyDescent="0.3">
      <c r="A41" s="4"/>
      <c r="B41" s="6" t="s">
        <v>308</v>
      </c>
      <c r="C41" s="109" t="s">
        <v>4</v>
      </c>
    </row>
    <row r="42" spans="1:6" ht="33" x14ac:dyDescent="0.3">
      <c r="A42" s="4"/>
      <c r="B42" s="6" t="s">
        <v>309</v>
      </c>
      <c r="C42" s="109" t="s">
        <v>4</v>
      </c>
    </row>
    <row r="43" spans="1:6" ht="33" x14ac:dyDescent="0.3">
      <c r="A43" s="4" t="s">
        <v>283</v>
      </c>
      <c r="B43" s="26" t="s">
        <v>310</v>
      </c>
      <c r="C43" s="18"/>
      <c r="D43" s="9" t="s">
        <v>28</v>
      </c>
      <c r="E43" s="153"/>
      <c r="F43" s="153"/>
    </row>
    <row r="44" spans="1:6" ht="16.5" x14ac:dyDescent="0.3">
      <c r="B44" s="6" t="s">
        <v>311</v>
      </c>
      <c r="C44" s="109" t="s">
        <v>4</v>
      </c>
    </row>
    <row r="45" spans="1:6" ht="33" x14ac:dyDescent="0.3">
      <c r="B45" s="6" t="s">
        <v>312</v>
      </c>
      <c r="C45" s="109" t="s">
        <v>4</v>
      </c>
    </row>
    <row r="46" spans="1:6" ht="49.5" x14ac:dyDescent="0.3">
      <c r="A46" s="4" t="s">
        <v>284</v>
      </c>
      <c r="B46" s="26" t="s">
        <v>313</v>
      </c>
      <c r="C46" s="18"/>
      <c r="D46" s="9" t="s">
        <v>28</v>
      </c>
      <c r="E46" s="153"/>
      <c r="F46" s="153"/>
    </row>
    <row r="47" spans="1:6" ht="66" x14ac:dyDescent="0.3">
      <c r="B47" s="6" t="s">
        <v>369</v>
      </c>
      <c r="C47" s="49" t="s">
        <v>4</v>
      </c>
      <c r="E47" s="52" t="s">
        <v>655</v>
      </c>
    </row>
    <row r="48" spans="1:6" ht="33" x14ac:dyDescent="0.3">
      <c r="A48" s="22" t="s">
        <v>285</v>
      </c>
      <c r="B48" s="26" t="s">
        <v>370</v>
      </c>
      <c r="C48" s="18"/>
      <c r="D48" s="9" t="s">
        <v>87</v>
      </c>
      <c r="E48" s="153"/>
      <c r="F48" s="153"/>
    </row>
    <row r="49" spans="1:9" ht="31.5" x14ac:dyDescent="0.3">
      <c r="B49" s="51" t="s">
        <v>314</v>
      </c>
      <c r="C49" s="49" t="s">
        <v>4</v>
      </c>
    </row>
    <row r="50" spans="1:9" ht="31.5" x14ac:dyDescent="0.3">
      <c r="B50" s="51" t="s">
        <v>371</v>
      </c>
      <c r="C50" s="49" t="s">
        <v>4</v>
      </c>
    </row>
    <row r="51" spans="1:9" ht="31.5" x14ac:dyDescent="0.3">
      <c r="B51" s="51" t="s">
        <v>315</v>
      </c>
      <c r="C51" s="49" t="s">
        <v>4</v>
      </c>
    </row>
    <row r="52" spans="1:9" ht="31.5" x14ac:dyDescent="0.3">
      <c r="B52" s="51" t="s">
        <v>372</v>
      </c>
      <c r="C52" s="49" t="s">
        <v>4</v>
      </c>
    </row>
    <row r="53" spans="1:9" ht="31.5" x14ac:dyDescent="0.3">
      <c r="A53" s="22" t="s">
        <v>286</v>
      </c>
      <c r="B53" s="5" t="s">
        <v>373</v>
      </c>
      <c r="C53" s="18"/>
      <c r="D53" s="9" t="s">
        <v>87</v>
      </c>
      <c r="E53" s="146"/>
      <c r="F53" s="146"/>
    </row>
    <row r="54" spans="1:9" ht="31.5" x14ac:dyDescent="0.3">
      <c r="B54" s="51" t="s">
        <v>316</v>
      </c>
      <c r="C54" s="49" t="s">
        <v>4</v>
      </c>
    </row>
    <row r="55" spans="1:9" ht="31.5" x14ac:dyDescent="0.3">
      <c r="B55" s="51" t="s">
        <v>374</v>
      </c>
      <c r="C55" s="49" t="s">
        <v>4</v>
      </c>
    </row>
    <row r="56" spans="1:9" ht="31.5" x14ac:dyDescent="0.3">
      <c r="B56" s="51" t="s">
        <v>317</v>
      </c>
      <c r="C56" s="49" t="s">
        <v>4</v>
      </c>
    </row>
    <row r="57" spans="1:9" ht="31.5" x14ac:dyDescent="0.3">
      <c r="B57" s="51" t="s">
        <v>318</v>
      </c>
      <c r="C57" s="49" t="s">
        <v>4</v>
      </c>
    </row>
    <row r="58" spans="1:9" ht="47.25" x14ac:dyDescent="0.3">
      <c r="B58" s="51" t="s">
        <v>375</v>
      </c>
      <c r="C58" s="49" t="s">
        <v>4</v>
      </c>
    </row>
    <row r="59" spans="1:9" ht="31.5" x14ac:dyDescent="0.3">
      <c r="A59" s="22" t="s">
        <v>287</v>
      </c>
      <c r="B59" s="5" t="s">
        <v>319</v>
      </c>
      <c r="C59" s="18"/>
      <c r="E59" s="152"/>
      <c r="F59" s="152"/>
    </row>
    <row r="60" spans="1:9" ht="31.5" x14ac:dyDescent="0.3">
      <c r="B60" s="51" t="s">
        <v>320</v>
      </c>
      <c r="C60" s="49" t="s">
        <v>4</v>
      </c>
    </row>
    <row r="61" spans="1:9" ht="31.5" x14ac:dyDescent="0.3">
      <c r="B61" s="51" t="s">
        <v>376</v>
      </c>
      <c r="C61" s="49" t="s">
        <v>4</v>
      </c>
    </row>
    <row r="62" spans="1:9" ht="31.5" x14ac:dyDescent="0.3">
      <c r="B62" s="51" t="s">
        <v>377</v>
      </c>
      <c r="C62" s="49" t="s">
        <v>4</v>
      </c>
    </row>
    <row r="63" spans="1:9" ht="31.5" x14ac:dyDescent="0.3">
      <c r="B63" s="51" t="s">
        <v>321</v>
      </c>
      <c r="C63" s="49" t="s">
        <v>4</v>
      </c>
      <c r="I63" s="5" t="s">
        <v>289</v>
      </c>
    </row>
    <row r="64" spans="1:9" ht="33" x14ac:dyDescent="0.3">
      <c r="A64" s="5" t="s">
        <v>288</v>
      </c>
      <c r="B64" s="5" t="s">
        <v>322</v>
      </c>
      <c r="C64" s="18"/>
      <c r="D64" s="9" t="s">
        <v>104</v>
      </c>
      <c r="E64" s="152"/>
      <c r="F64" s="152"/>
      <c r="I64" s="22">
        <f>COUNTIF(C17:C66,"")</f>
        <v>11</v>
      </c>
    </row>
    <row r="65" spans="2:10" ht="47.25" x14ac:dyDescent="0.3">
      <c r="B65" s="51" t="s">
        <v>323</v>
      </c>
      <c r="C65" s="49" t="s">
        <v>6</v>
      </c>
    </row>
    <row r="66" spans="2:10" ht="47.25" x14ac:dyDescent="0.3">
      <c r="B66" s="51" t="s">
        <v>378</v>
      </c>
      <c r="C66" s="49" t="s">
        <v>7</v>
      </c>
    </row>
    <row r="67" spans="2:10" x14ac:dyDescent="0.3">
      <c r="B67" s="51"/>
      <c r="C67" s="49"/>
      <c r="G67" s="61" t="s">
        <v>270</v>
      </c>
      <c r="H67" s="49">
        <f>COUNTIF(C17:C66,"*")</f>
        <v>39</v>
      </c>
      <c r="J67" s="5"/>
    </row>
    <row r="68" spans="2:10" x14ac:dyDescent="0.3">
      <c r="B68" s="51"/>
      <c r="G68" s="48" t="s">
        <v>272</v>
      </c>
      <c r="H68" s="49">
        <f>COUNTIF(C17:C66,"Yes")+H70+H71</f>
        <v>1</v>
      </c>
      <c r="I68" s="63">
        <f>H68/H67</f>
        <v>2.564102564102564E-2</v>
      </c>
      <c r="J68" s="28"/>
    </row>
    <row r="69" spans="2:10" x14ac:dyDescent="0.3">
      <c r="B69" s="51"/>
      <c r="G69" s="48" t="s">
        <v>271</v>
      </c>
      <c r="H69" s="49">
        <f>H67-H68</f>
        <v>38</v>
      </c>
      <c r="I69" s="63">
        <f>H69/H67</f>
        <v>0.97435897435897434</v>
      </c>
    </row>
    <row r="70" spans="2:10" x14ac:dyDescent="0.3">
      <c r="B70" s="51"/>
      <c r="G70" s="82" t="s">
        <v>325</v>
      </c>
      <c r="H70" s="79">
        <f>COUNTIF(C17:C66,"Alternative Approach")</f>
        <v>1</v>
      </c>
    </row>
    <row r="71" spans="2:10" x14ac:dyDescent="0.3">
      <c r="B71" s="51"/>
      <c r="G71" s="82" t="s">
        <v>324</v>
      </c>
      <c r="H71" s="79">
        <f>COUNTIF(C17:C66,"Doe Not Apply")</f>
        <v>0</v>
      </c>
    </row>
    <row r="72" spans="2:10" x14ac:dyDescent="0.3">
      <c r="B72" s="51"/>
    </row>
    <row r="73" spans="2:10" x14ac:dyDescent="0.3">
      <c r="B73" s="51"/>
      <c r="C73" s="51"/>
    </row>
    <row r="74" spans="2:10" x14ac:dyDescent="0.3">
      <c r="B74" s="51"/>
      <c r="C74" s="51"/>
      <c r="D74" s="113" t="s">
        <v>179</v>
      </c>
      <c r="E74" s="113"/>
      <c r="F74" s="113"/>
      <c r="G74" s="113"/>
    </row>
    <row r="75" spans="2:10" x14ac:dyDescent="0.3">
      <c r="B75" s="51"/>
      <c r="C75" s="51"/>
    </row>
    <row r="76" spans="2:10" x14ac:dyDescent="0.3">
      <c r="B76" s="51"/>
    </row>
    <row r="77" spans="2:10" x14ac:dyDescent="0.3">
      <c r="B77" s="51"/>
    </row>
    <row r="78" spans="2:10" x14ac:dyDescent="0.3">
      <c r="B78" s="51"/>
    </row>
    <row r="79" spans="2:10" x14ac:dyDescent="0.3">
      <c r="B79" s="51"/>
    </row>
  </sheetData>
  <mergeCells count="21">
    <mergeCell ref="D74:G74"/>
    <mergeCell ref="E53:F53"/>
    <mergeCell ref="E59:F59"/>
    <mergeCell ref="E64:F64"/>
    <mergeCell ref="E33:F33"/>
    <mergeCell ref="E43:F43"/>
    <mergeCell ref="E46:F46"/>
    <mergeCell ref="E48:F48"/>
    <mergeCell ref="E21:F21"/>
    <mergeCell ref="E28:F28"/>
    <mergeCell ref="A7:B7"/>
    <mergeCell ref="A8:B8"/>
    <mergeCell ref="E16:F16"/>
    <mergeCell ref="E17:F17"/>
    <mergeCell ref="B10:F14"/>
    <mergeCell ref="A2:B3"/>
    <mergeCell ref="C2:C3"/>
    <mergeCell ref="A4:XFD4"/>
    <mergeCell ref="A5:B6"/>
    <mergeCell ref="C5:C6"/>
    <mergeCell ref="G2:G3"/>
  </mergeCells>
  <conditionalFormatting sqref="C67">
    <cfRule type="containsText" dxfId="1271" priority="312" operator="containsText" text="Does Not Apply">
      <formula>NOT(ISERROR(SEARCH("Does Not Apply",C67)))</formula>
    </cfRule>
    <cfRule type="containsText" dxfId="1270" priority="313" operator="containsText" text="Alternative Approach">
      <formula>NOT(ISERROR(SEARCH("Alternative Approach",C67)))</formula>
    </cfRule>
    <cfRule type="containsText" dxfId="1269" priority="314" operator="containsText" text="Partially">
      <formula>NOT(ISERROR(SEARCH("Partially",C67)))</formula>
    </cfRule>
    <cfRule type="containsText" dxfId="1268" priority="315" operator="containsText" text="No">
      <formula>NOT(ISERROR(SEARCH("No",C67)))</formula>
    </cfRule>
    <cfRule type="containsText" dxfId="1267" priority="316" operator="containsText" text="Yes">
      <formula>NOT(ISERROR(SEARCH("Yes",C67)))</formula>
    </cfRule>
  </conditionalFormatting>
  <conditionalFormatting sqref="G24">
    <cfRule type="containsText" dxfId="1266" priority="302" operator="containsText" text="Does Not Apply">
      <formula>NOT(ISERROR(SEARCH("Does Not Apply",G24)))</formula>
    </cfRule>
    <cfRule type="containsText" dxfId="1265" priority="303" operator="containsText" text="Alternative Approach">
      <formula>NOT(ISERROR(SEARCH("Alternative Approach",G24)))</formula>
    </cfRule>
    <cfRule type="containsText" dxfId="1264" priority="304" operator="containsText" text="Partially">
      <formula>NOT(ISERROR(SEARCH("Partially",G24)))</formula>
    </cfRule>
    <cfRule type="containsText" dxfId="1263" priority="305" operator="containsText" text="No">
      <formula>NOT(ISERROR(SEARCH("No",G24)))</formula>
    </cfRule>
    <cfRule type="containsText" dxfId="1262" priority="306" operator="containsText" text="Yes">
      <formula>NOT(ISERROR(SEARCH("Yes",G24)))</formula>
    </cfRule>
  </conditionalFormatting>
  <conditionalFormatting sqref="C20:C21 C28">
    <cfRule type="containsText" dxfId="1261" priority="297" operator="containsText" text="Does Not Apply">
      <formula>NOT(ISERROR(SEARCH("Does Not Apply",C20)))</formula>
    </cfRule>
    <cfRule type="containsText" dxfId="1260" priority="298" operator="containsText" text="Alternative Approach">
      <formula>NOT(ISERROR(SEARCH("Alternative Approach",C20)))</formula>
    </cfRule>
    <cfRule type="containsText" dxfId="1259" priority="299" operator="containsText" text="Partially">
      <formula>NOT(ISERROR(SEARCH("Partially",C20)))</formula>
    </cfRule>
    <cfRule type="containsText" dxfId="1258" priority="300" operator="containsText" text="No">
      <formula>NOT(ISERROR(SEARCH("No",C20)))</formula>
    </cfRule>
    <cfRule type="containsText" dxfId="1257" priority="301" operator="containsText" text="Yes">
      <formula>NOT(ISERROR(SEARCH("Yes",C20)))</formula>
    </cfRule>
  </conditionalFormatting>
  <conditionalFormatting sqref="D34">
    <cfRule type="containsText" dxfId="1256" priority="292" operator="containsText" text="Does Not Apply">
      <formula>NOT(ISERROR(SEARCH("Does Not Apply",D34)))</formula>
    </cfRule>
    <cfRule type="containsText" dxfId="1255" priority="293" operator="containsText" text="Alternative Approach">
      <formula>NOT(ISERROR(SEARCH("Alternative Approach",D34)))</formula>
    </cfRule>
    <cfRule type="containsText" dxfId="1254" priority="294" operator="containsText" text="Partially">
      <formula>NOT(ISERROR(SEARCH("Partially",D34)))</formula>
    </cfRule>
    <cfRule type="containsText" dxfId="1253" priority="295" operator="containsText" text="No">
      <formula>NOT(ISERROR(SEARCH("No",D34)))</formula>
    </cfRule>
    <cfRule type="containsText" dxfId="1252" priority="296" operator="containsText" text="Yes">
      <formula>NOT(ISERROR(SEARCH("Yes",D34)))</formula>
    </cfRule>
  </conditionalFormatting>
  <conditionalFormatting sqref="C33">
    <cfRule type="containsText" dxfId="1251" priority="277" operator="containsText" text="Does Not Apply">
      <formula>NOT(ISERROR(SEARCH("Does Not Apply",C33)))</formula>
    </cfRule>
    <cfRule type="containsText" dxfId="1250" priority="278" operator="containsText" text="Alternative Approach">
      <formula>NOT(ISERROR(SEARCH("Alternative Approach",C33)))</formula>
    </cfRule>
    <cfRule type="containsText" dxfId="1249" priority="279" operator="containsText" text="Partially">
      <formula>NOT(ISERROR(SEARCH("Partially",C33)))</formula>
    </cfRule>
    <cfRule type="containsText" dxfId="1248" priority="280" operator="containsText" text="No">
      <formula>NOT(ISERROR(SEARCH("No",C33)))</formula>
    </cfRule>
    <cfRule type="containsText" dxfId="1247" priority="281" operator="containsText" text="Yes">
      <formula>NOT(ISERROR(SEARCH("Yes",C33)))</formula>
    </cfRule>
  </conditionalFormatting>
  <conditionalFormatting sqref="C17">
    <cfRule type="containsText" dxfId="1246" priority="272" operator="containsText" text="Does Not Apply">
      <formula>NOT(ISERROR(SEARCH("Does Not Apply",C17)))</formula>
    </cfRule>
    <cfRule type="containsText" dxfId="1245" priority="273" operator="containsText" text="Alternative Approach">
      <formula>NOT(ISERROR(SEARCH("Alternative Approach",C17)))</formula>
    </cfRule>
    <cfRule type="containsText" dxfId="1244" priority="274" operator="containsText" text="Partially">
      <formula>NOT(ISERROR(SEARCH("Partially",C17)))</formula>
    </cfRule>
    <cfRule type="containsText" dxfId="1243" priority="275" operator="containsText" text="No">
      <formula>NOT(ISERROR(SEARCH("No",C17)))</formula>
    </cfRule>
    <cfRule type="containsText" dxfId="1242" priority="276" operator="containsText" text="Yes">
      <formula>NOT(ISERROR(SEARCH("Yes",C17)))</formula>
    </cfRule>
  </conditionalFormatting>
  <conditionalFormatting sqref="C20">
    <cfRule type="containsText" dxfId="1241" priority="287" operator="containsText" text="Does Not Apply">
      <formula>NOT(ISERROR(SEARCH("Does Not Apply",C20)))</formula>
    </cfRule>
    <cfRule type="containsText" dxfId="1240" priority="288" operator="containsText" text="Alternative Approach">
      <formula>NOT(ISERROR(SEARCH("Alternative Approach",C20)))</formula>
    </cfRule>
    <cfRule type="containsText" dxfId="1239" priority="289" operator="containsText" text="Partially">
      <formula>NOT(ISERROR(SEARCH("Partially",C20)))</formula>
    </cfRule>
    <cfRule type="containsText" dxfId="1238" priority="290" operator="containsText" text="No">
      <formula>NOT(ISERROR(SEARCH("No",C20)))</formula>
    </cfRule>
    <cfRule type="containsText" dxfId="1237" priority="291" operator="containsText" text="Yes">
      <formula>NOT(ISERROR(SEARCH("Yes",C20)))</formula>
    </cfRule>
  </conditionalFormatting>
  <conditionalFormatting sqref="C8:C9">
    <cfRule type="containsText" dxfId="1236" priority="267" operator="containsText" text="Approved">
      <formula>NOT(ISERROR(SEARCH("Approved",C8)))</formula>
    </cfRule>
    <cfRule type="containsText" dxfId="1235" priority="268" operator="containsText" text="No">
      <formula>NOT(ISERROR(SEARCH("No",C8)))</formula>
    </cfRule>
    <cfRule type="containsText" dxfId="1234" priority="269" operator="containsText" text="informal">
      <formula>NOT(ISERROR(SEARCH("informal",C8)))</formula>
    </cfRule>
    <cfRule type="containsText" dxfId="1233" priority="270" operator="containsText" text="Partial">
      <formula>NOT(ISERROR(SEARCH("Partial",C8)))</formula>
    </cfRule>
    <cfRule type="containsText" dxfId="1232" priority="271" operator="containsText" text="Written">
      <formula>NOT(ISERROR(SEARCH("Written",C8)))</formula>
    </cfRule>
  </conditionalFormatting>
  <conditionalFormatting sqref="D8:D9">
    <cfRule type="containsText" dxfId="1231" priority="261" operator="containsText" text="Applicable">
      <formula>NOT(ISERROR(SEARCH("Applicable",D8)))</formula>
    </cfRule>
    <cfRule type="containsText" dxfId="1230" priority="262" operator="containsText" text="All">
      <formula>NOT(ISERROR(SEARCH("All",D8)))</formula>
    </cfRule>
    <cfRule type="containsText" dxfId="1229" priority="263" operator="containsText" text="Most">
      <formula>NOT(ISERROR(SEARCH("Most",D8)))</formula>
    </cfRule>
    <cfRule type="containsText" dxfId="1228" priority="264" operator="containsText" text="Some">
      <formula>NOT(ISERROR(SEARCH("Some",D8)))</formula>
    </cfRule>
    <cfRule type="containsText" dxfId="1227" priority="265" operator="containsText" text="Parts">
      <formula>NOT(ISERROR(SEARCH("Parts",D8)))</formula>
    </cfRule>
    <cfRule type="containsText" dxfId="1226" priority="266" operator="containsText" text="Not Automated">
      <formula>NOT(ISERROR(SEARCH("Not Automated",D8)))</formula>
    </cfRule>
  </conditionalFormatting>
  <conditionalFormatting sqref="C37">
    <cfRule type="containsText" dxfId="1225" priority="256" operator="containsText" text="Does Not Apply">
      <formula>NOT(ISERROR(SEARCH("Does Not Apply",C37)))</formula>
    </cfRule>
    <cfRule type="containsText" dxfId="1224" priority="257" operator="containsText" text="Alternative Approach">
      <formula>NOT(ISERROR(SEARCH("Alternative Approach",C37)))</formula>
    </cfRule>
    <cfRule type="containsText" dxfId="1223" priority="258" operator="containsText" text="Partially">
      <formula>NOT(ISERROR(SEARCH("Partially",C37)))</formula>
    </cfRule>
    <cfRule type="containsText" dxfId="1222" priority="259" operator="containsText" text="No">
      <formula>NOT(ISERROR(SEARCH("No",C37)))</formula>
    </cfRule>
    <cfRule type="containsText" dxfId="1221" priority="260" operator="containsText" text="Yes">
      <formula>NOT(ISERROR(SEARCH("Yes",C37)))</formula>
    </cfRule>
  </conditionalFormatting>
  <conditionalFormatting sqref="C43">
    <cfRule type="containsText" dxfId="1220" priority="236" operator="containsText" text="Does Not Apply">
      <formula>NOT(ISERROR(SEARCH("Does Not Apply",C43)))</formula>
    </cfRule>
    <cfRule type="containsText" dxfId="1219" priority="237" operator="containsText" text="Alternative Approach">
      <formula>NOT(ISERROR(SEARCH("Alternative Approach",C43)))</formula>
    </cfRule>
    <cfRule type="containsText" dxfId="1218" priority="238" operator="containsText" text="Partially">
      <formula>NOT(ISERROR(SEARCH("Partially",C43)))</formula>
    </cfRule>
    <cfRule type="containsText" dxfId="1217" priority="239" operator="containsText" text="No">
      <formula>NOT(ISERROR(SEARCH("No",C43)))</formula>
    </cfRule>
    <cfRule type="containsText" dxfId="1216" priority="240" operator="containsText" text="Yes">
      <formula>NOT(ISERROR(SEARCH("Yes",C43)))</formula>
    </cfRule>
  </conditionalFormatting>
  <conditionalFormatting sqref="C46">
    <cfRule type="containsText" dxfId="1215" priority="226" operator="containsText" text="Does Not Apply">
      <formula>NOT(ISERROR(SEARCH("Does Not Apply",C46)))</formula>
    </cfRule>
    <cfRule type="containsText" dxfId="1214" priority="227" operator="containsText" text="Alternative Approach">
      <formula>NOT(ISERROR(SEARCH("Alternative Approach",C46)))</formula>
    </cfRule>
    <cfRule type="containsText" dxfId="1213" priority="228" operator="containsText" text="Partially">
      <formula>NOT(ISERROR(SEARCH("Partially",C46)))</formula>
    </cfRule>
    <cfRule type="containsText" dxfId="1212" priority="229" operator="containsText" text="No">
      <formula>NOT(ISERROR(SEARCH("No",C46)))</formula>
    </cfRule>
    <cfRule type="containsText" dxfId="1211" priority="230" operator="containsText" text="Yes">
      <formula>NOT(ISERROR(SEARCH("Yes",C46)))</formula>
    </cfRule>
  </conditionalFormatting>
  <conditionalFormatting sqref="C47">
    <cfRule type="containsText" dxfId="1210" priority="221" operator="containsText" text="Does Not Apply">
      <formula>NOT(ISERROR(SEARCH("Does Not Apply",C47)))</formula>
    </cfRule>
    <cfRule type="containsText" dxfId="1209" priority="222" operator="containsText" text="Alternative Approach">
      <formula>NOT(ISERROR(SEARCH("Alternative Approach",C47)))</formula>
    </cfRule>
    <cfRule type="containsText" dxfId="1208" priority="223" operator="containsText" text="Partially">
      <formula>NOT(ISERROR(SEARCH("Partially",C47)))</formula>
    </cfRule>
    <cfRule type="containsText" dxfId="1207" priority="224" operator="containsText" text="No">
      <formula>NOT(ISERROR(SEARCH("No",C47)))</formula>
    </cfRule>
    <cfRule type="containsText" dxfId="1206" priority="225" operator="containsText" text="Yes">
      <formula>NOT(ISERROR(SEARCH("Yes",C47)))</formula>
    </cfRule>
  </conditionalFormatting>
  <conditionalFormatting sqref="C48">
    <cfRule type="containsText" dxfId="1205" priority="216" operator="containsText" text="Does Not Apply">
      <formula>NOT(ISERROR(SEARCH("Does Not Apply",C48)))</formula>
    </cfRule>
    <cfRule type="containsText" dxfId="1204" priority="217" operator="containsText" text="Alternative Approach">
      <formula>NOT(ISERROR(SEARCH("Alternative Approach",C48)))</formula>
    </cfRule>
    <cfRule type="containsText" dxfId="1203" priority="218" operator="containsText" text="Partially">
      <formula>NOT(ISERROR(SEARCH("Partially",C48)))</formula>
    </cfRule>
    <cfRule type="containsText" dxfId="1202" priority="219" operator="containsText" text="No">
      <formula>NOT(ISERROR(SEARCH("No",C48)))</formula>
    </cfRule>
    <cfRule type="containsText" dxfId="1201" priority="220" operator="containsText" text="Yes">
      <formula>NOT(ISERROR(SEARCH("Yes",C48)))</formula>
    </cfRule>
  </conditionalFormatting>
  <conditionalFormatting sqref="C49:C52">
    <cfRule type="containsText" dxfId="1200" priority="211" operator="containsText" text="Does Not Apply">
      <formula>NOT(ISERROR(SEARCH("Does Not Apply",C49)))</formula>
    </cfRule>
    <cfRule type="containsText" dxfId="1199" priority="212" operator="containsText" text="Alternative Approach">
      <formula>NOT(ISERROR(SEARCH("Alternative Approach",C49)))</formula>
    </cfRule>
    <cfRule type="containsText" dxfId="1198" priority="213" operator="containsText" text="Partially">
      <formula>NOT(ISERROR(SEARCH("Partially",C49)))</formula>
    </cfRule>
    <cfRule type="containsText" dxfId="1197" priority="214" operator="containsText" text="No">
      <formula>NOT(ISERROR(SEARCH("No",C49)))</formula>
    </cfRule>
    <cfRule type="containsText" dxfId="1196" priority="215" operator="containsText" text="Yes">
      <formula>NOT(ISERROR(SEARCH("Yes",C49)))</formula>
    </cfRule>
  </conditionalFormatting>
  <conditionalFormatting sqref="C53">
    <cfRule type="containsText" dxfId="1195" priority="206" operator="containsText" text="Does Not Apply">
      <formula>NOT(ISERROR(SEARCH("Does Not Apply",C53)))</formula>
    </cfRule>
    <cfRule type="containsText" dxfId="1194" priority="207" operator="containsText" text="Alternative Approach">
      <formula>NOT(ISERROR(SEARCH("Alternative Approach",C53)))</formula>
    </cfRule>
    <cfRule type="containsText" dxfId="1193" priority="208" operator="containsText" text="Partially">
      <formula>NOT(ISERROR(SEARCH("Partially",C53)))</formula>
    </cfRule>
    <cfRule type="containsText" dxfId="1192" priority="209" operator="containsText" text="No">
      <formula>NOT(ISERROR(SEARCH("No",C53)))</formula>
    </cfRule>
    <cfRule type="containsText" dxfId="1191" priority="210" operator="containsText" text="Yes">
      <formula>NOT(ISERROR(SEARCH("Yes",C53)))</formula>
    </cfRule>
  </conditionalFormatting>
  <conditionalFormatting sqref="C54:C55">
    <cfRule type="containsText" dxfId="1190" priority="201" operator="containsText" text="Does Not Apply">
      <formula>NOT(ISERROR(SEARCH("Does Not Apply",C54)))</formula>
    </cfRule>
    <cfRule type="containsText" dxfId="1189" priority="202" operator="containsText" text="Alternative Approach">
      <formula>NOT(ISERROR(SEARCH("Alternative Approach",C54)))</formula>
    </cfRule>
    <cfRule type="containsText" dxfId="1188" priority="203" operator="containsText" text="Partially">
      <formula>NOT(ISERROR(SEARCH("Partially",C54)))</formula>
    </cfRule>
    <cfRule type="containsText" dxfId="1187" priority="204" operator="containsText" text="No">
      <formula>NOT(ISERROR(SEARCH("No",C54)))</formula>
    </cfRule>
    <cfRule type="containsText" dxfId="1186" priority="205" operator="containsText" text="Yes">
      <formula>NOT(ISERROR(SEARCH("Yes",C54)))</formula>
    </cfRule>
  </conditionalFormatting>
  <conditionalFormatting sqref="C56:C58">
    <cfRule type="containsText" dxfId="1185" priority="191" operator="containsText" text="Does Not Apply">
      <formula>NOT(ISERROR(SEARCH("Does Not Apply",C56)))</formula>
    </cfRule>
    <cfRule type="containsText" dxfId="1184" priority="192" operator="containsText" text="Alternative Approach">
      <formula>NOT(ISERROR(SEARCH("Alternative Approach",C56)))</formula>
    </cfRule>
    <cfRule type="containsText" dxfId="1183" priority="193" operator="containsText" text="Partially">
      <formula>NOT(ISERROR(SEARCH("Partially",C56)))</formula>
    </cfRule>
    <cfRule type="containsText" dxfId="1182" priority="194" operator="containsText" text="No">
      <formula>NOT(ISERROR(SEARCH("No",C56)))</formula>
    </cfRule>
    <cfRule type="containsText" dxfId="1181" priority="195" operator="containsText" text="Yes">
      <formula>NOT(ISERROR(SEARCH("Yes",C56)))</formula>
    </cfRule>
  </conditionalFormatting>
  <conditionalFormatting sqref="C59">
    <cfRule type="containsText" dxfId="1180" priority="186" operator="containsText" text="Does Not Apply">
      <formula>NOT(ISERROR(SEARCH("Does Not Apply",C59)))</formula>
    </cfRule>
    <cfRule type="containsText" dxfId="1179" priority="187" operator="containsText" text="Alternative Approach">
      <formula>NOT(ISERROR(SEARCH("Alternative Approach",C59)))</formula>
    </cfRule>
    <cfRule type="containsText" dxfId="1178" priority="188" operator="containsText" text="Partially">
      <formula>NOT(ISERROR(SEARCH("Partially",C59)))</formula>
    </cfRule>
    <cfRule type="containsText" dxfId="1177" priority="189" operator="containsText" text="No">
      <formula>NOT(ISERROR(SEARCH("No",C59)))</formula>
    </cfRule>
    <cfRule type="containsText" dxfId="1176" priority="190" operator="containsText" text="Yes">
      <formula>NOT(ISERROR(SEARCH("Yes",C59)))</formula>
    </cfRule>
  </conditionalFormatting>
  <conditionalFormatting sqref="C60">
    <cfRule type="containsText" dxfId="1175" priority="181" operator="containsText" text="Does Not Apply">
      <formula>NOT(ISERROR(SEARCH("Does Not Apply",C60)))</formula>
    </cfRule>
    <cfRule type="containsText" dxfId="1174" priority="182" operator="containsText" text="Alternative Approach">
      <formula>NOT(ISERROR(SEARCH("Alternative Approach",C60)))</formula>
    </cfRule>
    <cfRule type="containsText" dxfId="1173" priority="183" operator="containsText" text="Partially">
      <formula>NOT(ISERROR(SEARCH("Partially",C60)))</formula>
    </cfRule>
    <cfRule type="containsText" dxfId="1172" priority="184" operator="containsText" text="No">
      <formula>NOT(ISERROR(SEARCH("No",C60)))</formula>
    </cfRule>
    <cfRule type="containsText" dxfId="1171" priority="185" operator="containsText" text="Yes">
      <formula>NOT(ISERROR(SEARCH("Yes",C60)))</formula>
    </cfRule>
  </conditionalFormatting>
  <conditionalFormatting sqref="C61">
    <cfRule type="containsText" dxfId="1170" priority="176" operator="containsText" text="Does Not Apply">
      <formula>NOT(ISERROR(SEARCH("Does Not Apply",C61)))</formula>
    </cfRule>
    <cfRule type="containsText" dxfId="1169" priority="177" operator="containsText" text="Alternative Approach">
      <formula>NOT(ISERROR(SEARCH("Alternative Approach",C61)))</formula>
    </cfRule>
    <cfRule type="containsText" dxfId="1168" priority="178" operator="containsText" text="Partially">
      <formula>NOT(ISERROR(SEARCH("Partially",C61)))</formula>
    </cfRule>
    <cfRule type="containsText" dxfId="1167" priority="179" operator="containsText" text="No">
      <formula>NOT(ISERROR(SEARCH("No",C61)))</formula>
    </cfRule>
    <cfRule type="containsText" dxfId="1166" priority="180" operator="containsText" text="Yes">
      <formula>NOT(ISERROR(SEARCH("Yes",C61)))</formula>
    </cfRule>
  </conditionalFormatting>
  <conditionalFormatting sqref="C62:C63">
    <cfRule type="containsText" dxfId="1165" priority="166" operator="containsText" text="Does Not Apply">
      <formula>NOT(ISERROR(SEARCH("Does Not Apply",C62)))</formula>
    </cfRule>
    <cfRule type="containsText" dxfId="1164" priority="167" operator="containsText" text="Alternative Approach">
      <formula>NOT(ISERROR(SEARCH("Alternative Approach",C62)))</formula>
    </cfRule>
    <cfRule type="containsText" dxfId="1163" priority="168" operator="containsText" text="Partially">
      <formula>NOT(ISERROR(SEARCH("Partially",C62)))</formula>
    </cfRule>
    <cfRule type="containsText" dxfId="1162" priority="169" operator="containsText" text="No">
      <formula>NOT(ISERROR(SEARCH("No",C62)))</formula>
    </cfRule>
    <cfRule type="containsText" dxfId="1161" priority="170" operator="containsText" text="Yes">
      <formula>NOT(ISERROR(SEARCH("Yes",C62)))</formula>
    </cfRule>
  </conditionalFormatting>
  <conditionalFormatting sqref="C64">
    <cfRule type="containsText" dxfId="1160" priority="161" operator="containsText" text="Does Not Apply">
      <formula>NOT(ISERROR(SEARCH("Does Not Apply",C64)))</formula>
    </cfRule>
    <cfRule type="containsText" dxfId="1159" priority="162" operator="containsText" text="Alternative Approach">
      <formula>NOT(ISERROR(SEARCH("Alternative Approach",C64)))</formula>
    </cfRule>
    <cfRule type="containsText" dxfId="1158" priority="163" operator="containsText" text="Partially">
      <formula>NOT(ISERROR(SEARCH("Partially",C64)))</formula>
    </cfRule>
    <cfRule type="containsText" dxfId="1157" priority="164" operator="containsText" text="No">
      <formula>NOT(ISERROR(SEARCH("No",C64)))</formula>
    </cfRule>
    <cfRule type="containsText" dxfId="1156" priority="165" operator="containsText" text="Yes">
      <formula>NOT(ISERROR(SEARCH("Yes",C64)))</formula>
    </cfRule>
  </conditionalFormatting>
  <conditionalFormatting sqref="C65:C66">
    <cfRule type="containsText" dxfId="1155" priority="156" operator="containsText" text="Does Not Apply">
      <formula>NOT(ISERROR(SEARCH("Does Not Apply",C65)))</formula>
    </cfRule>
    <cfRule type="containsText" dxfId="1154" priority="157" operator="containsText" text="Alternative Approach">
      <formula>NOT(ISERROR(SEARCH("Alternative Approach",C65)))</formula>
    </cfRule>
    <cfRule type="containsText" dxfId="1153" priority="158" operator="containsText" text="Partially">
      <formula>NOT(ISERROR(SEARCH("Partially",C65)))</formula>
    </cfRule>
    <cfRule type="containsText" dxfId="1152" priority="159" operator="containsText" text="No">
      <formula>NOT(ISERROR(SEARCH("No",C65)))</formula>
    </cfRule>
    <cfRule type="containsText" dxfId="1151" priority="160" operator="containsText" text="Yes">
      <formula>NOT(ISERROR(SEARCH("Yes",C65)))</formula>
    </cfRule>
  </conditionalFormatting>
  <conditionalFormatting sqref="C18">
    <cfRule type="containsText" dxfId="1150" priority="106" operator="containsText" text="Does Not Apply">
      <formula>NOT(ISERROR(SEARCH("Does Not Apply",C18)))</formula>
    </cfRule>
    <cfRule type="containsText" dxfId="1149" priority="107" operator="containsText" text="Alternative Approach">
      <formula>NOT(ISERROR(SEARCH("Alternative Approach",C18)))</formula>
    </cfRule>
    <cfRule type="containsText" dxfId="1148" priority="108" operator="containsText" text="Partially">
      <formula>NOT(ISERROR(SEARCH("Partially",C18)))</formula>
    </cfRule>
    <cfRule type="containsText" dxfId="1147" priority="109" operator="containsText" text="No">
      <formula>NOT(ISERROR(SEARCH("No",C18)))</formula>
    </cfRule>
    <cfRule type="containsText" dxfId="1146" priority="110" operator="containsText" text="Yes">
      <formula>NOT(ISERROR(SEARCH("Yes",C18)))</formula>
    </cfRule>
  </conditionalFormatting>
  <conditionalFormatting sqref="C19">
    <cfRule type="containsText" dxfId="1145" priority="101" operator="containsText" text="Does Not Apply">
      <formula>NOT(ISERROR(SEARCH("Does Not Apply",C19)))</formula>
    </cfRule>
    <cfRule type="containsText" dxfId="1144" priority="102" operator="containsText" text="Alternative Approach">
      <formula>NOT(ISERROR(SEARCH("Alternative Approach",C19)))</formula>
    </cfRule>
    <cfRule type="containsText" dxfId="1143" priority="103" operator="containsText" text="Partially">
      <formula>NOT(ISERROR(SEARCH("Partially",C19)))</formula>
    </cfRule>
    <cfRule type="containsText" dxfId="1142" priority="104" operator="containsText" text="No">
      <formula>NOT(ISERROR(SEARCH("No",C19)))</formula>
    </cfRule>
    <cfRule type="containsText" dxfId="1141" priority="105" operator="containsText" text="Yes">
      <formula>NOT(ISERROR(SEARCH("Yes",C19)))</formula>
    </cfRule>
  </conditionalFormatting>
  <conditionalFormatting sqref="C22">
    <cfRule type="containsText" dxfId="1140" priority="96" operator="containsText" text="Does Not Apply">
      <formula>NOT(ISERROR(SEARCH("Does Not Apply",C22)))</formula>
    </cfRule>
    <cfRule type="containsText" dxfId="1139" priority="97" operator="containsText" text="Alternative Approach">
      <formula>NOT(ISERROR(SEARCH("Alternative Approach",C22)))</formula>
    </cfRule>
    <cfRule type="containsText" dxfId="1138" priority="98" operator="containsText" text="Partially">
      <formula>NOT(ISERROR(SEARCH("Partially",C22)))</formula>
    </cfRule>
    <cfRule type="containsText" dxfId="1137" priority="99" operator="containsText" text="No">
      <formula>NOT(ISERROR(SEARCH("No",C22)))</formula>
    </cfRule>
    <cfRule type="containsText" dxfId="1136" priority="100" operator="containsText" text="Yes">
      <formula>NOT(ISERROR(SEARCH("Yes",C22)))</formula>
    </cfRule>
  </conditionalFormatting>
  <conditionalFormatting sqref="C23">
    <cfRule type="containsText" dxfId="1135" priority="91" operator="containsText" text="Does Not Apply">
      <formula>NOT(ISERROR(SEARCH("Does Not Apply",C23)))</formula>
    </cfRule>
    <cfRule type="containsText" dxfId="1134" priority="92" operator="containsText" text="Alternative Approach">
      <formula>NOT(ISERROR(SEARCH("Alternative Approach",C23)))</formula>
    </cfRule>
    <cfRule type="containsText" dxfId="1133" priority="93" operator="containsText" text="Partially">
      <formula>NOT(ISERROR(SEARCH("Partially",C23)))</formula>
    </cfRule>
    <cfRule type="containsText" dxfId="1132" priority="94" operator="containsText" text="No">
      <formula>NOT(ISERROR(SEARCH("No",C23)))</formula>
    </cfRule>
    <cfRule type="containsText" dxfId="1131" priority="95" operator="containsText" text="Yes">
      <formula>NOT(ISERROR(SEARCH("Yes",C23)))</formula>
    </cfRule>
  </conditionalFormatting>
  <conditionalFormatting sqref="C24">
    <cfRule type="containsText" dxfId="1130" priority="86" operator="containsText" text="Does Not Apply">
      <formula>NOT(ISERROR(SEARCH("Does Not Apply",C24)))</formula>
    </cfRule>
    <cfRule type="containsText" dxfId="1129" priority="87" operator="containsText" text="Alternative Approach">
      <formula>NOT(ISERROR(SEARCH("Alternative Approach",C24)))</formula>
    </cfRule>
    <cfRule type="containsText" dxfId="1128" priority="88" operator="containsText" text="Partially">
      <formula>NOT(ISERROR(SEARCH("Partially",C24)))</formula>
    </cfRule>
    <cfRule type="containsText" dxfId="1127" priority="89" operator="containsText" text="No">
      <formula>NOT(ISERROR(SEARCH("No",C24)))</formula>
    </cfRule>
    <cfRule type="containsText" dxfId="1126" priority="90" operator="containsText" text="Yes">
      <formula>NOT(ISERROR(SEARCH("Yes",C24)))</formula>
    </cfRule>
  </conditionalFormatting>
  <conditionalFormatting sqref="C25">
    <cfRule type="containsText" dxfId="1125" priority="81" operator="containsText" text="Does Not Apply">
      <formula>NOT(ISERROR(SEARCH("Does Not Apply",C25)))</formula>
    </cfRule>
    <cfRule type="containsText" dxfId="1124" priority="82" operator="containsText" text="Alternative Approach">
      <formula>NOT(ISERROR(SEARCH("Alternative Approach",C25)))</formula>
    </cfRule>
    <cfRule type="containsText" dxfId="1123" priority="83" operator="containsText" text="Partially">
      <formula>NOT(ISERROR(SEARCH("Partially",C25)))</formula>
    </cfRule>
    <cfRule type="containsText" dxfId="1122" priority="84" operator="containsText" text="No">
      <formula>NOT(ISERROR(SEARCH("No",C25)))</formula>
    </cfRule>
    <cfRule type="containsText" dxfId="1121" priority="85" operator="containsText" text="Yes">
      <formula>NOT(ISERROR(SEARCH("Yes",C25)))</formula>
    </cfRule>
  </conditionalFormatting>
  <conditionalFormatting sqref="C26">
    <cfRule type="containsText" dxfId="1120" priority="76" operator="containsText" text="Does Not Apply">
      <formula>NOT(ISERROR(SEARCH("Does Not Apply",C26)))</formula>
    </cfRule>
    <cfRule type="containsText" dxfId="1119" priority="77" operator="containsText" text="Alternative Approach">
      <formula>NOT(ISERROR(SEARCH("Alternative Approach",C26)))</formula>
    </cfRule>
    <cfRule type="containsText" dxfId="1118" priority="78" operator="containsText" text="Partially">
      <formula>NOT(ISERROR(SEARCH("Partially",C26)))</formula>
    </cfRule>
    <cfRule type="containsText" dxfId="1117" priority="79" operator="containsText" text="No">
      <formula>NOT(ISERROR(SEARCH("No",C26)))</formula>
    </cfRule>
    <cfRule type="containsText" dxfId="1116" priority="80" operator="containsText" text="Yes">
      <formula>NOT(ISERROR(SEARCH("Yes",C26)))</formula>
    </cfRule>
  </conditionalFormatting>
  <conditionalFormatting sqref="C27">
    <cfRule type="containsText" dxfId="1115" priority="71" operator="containsText" text="Does Not Apply">
      <formula>NOT(ISERROR(SEARCH("Does Not Apply",C27)))</formula>
    </cfRule>
    <cfRule type="containsText" dxfId="1114" priority="72" operator="containsText" text="Alternative Approach">
      <formula>NOT(ISERROR(SEARCH("Alternative Approach",C27)))</formula>
    </cfRule>
    <cfRule type="containsText" dxfId="1113" priority="73" operator="containsText" text="Partially">
      <formula>NOT(ISERROR(SEARCH("Partially",C27)))</formula>
    </cfRule>
    <cfRule type="containsText" dxfId="1112" priority="74" operator="containsText" text="No">
      <formula>NOT(ISERROR(SEARCH("No",C27)))</formula>
    </cfRule>
    <cfRule type="containsText" dxfId="1111" priority="75" operator="containsText" text="Yes">
      <formula>NOT(ISERROR(SEARCH("Yes",C27)))</formula>
    </cfRule>
  </conditionalFormatting>
  <conditionalFormatting sqref="C29">
    <cfRule type="containsText" dxfId="1110" priority="66" operator="containsText" text="Does Not Apply">
      <formula>NOT(ISERROR(SEARCH("Does Not Apply",C29)))</formula>
    </cfRule>
    <cfRule type="containsText" dxfId="1109" priority="67" operator="containsText" text="Alternative Approach">
      <formula>NOT(ISERROR(SEARCH("Alternative Approach",C29)))</formula>
    </cfRule>
    <cfRule type="containsText" dxfId="1108" priority="68" operator="containsText" text="Partially">
      <formula>NOT(ISERROR(SEARCH("Partially",C29)))</formula>
    </cfRule>
    <cfRule type="containsText" dxfId="1107" priority="69" operator="containsText" text="No">
      <formula>NOT(ISERROR(SEARCH("No",C29)))</formula>
    </cfRule>
    <cfRule type="containsText" dxfId="1106" priority="70" operator="containsText" text="Yes">
      <formula>NOT(ISERROR(SEARCH("Yes",C29)))</formula>
    </cfRule>
  </conditionalFormatting>
  <conditionalFormatting sqref="C30">
    <cfRule type="containsText" dxfId="1105" priority="61" operator="containsText" text="Does Not Apply">
      <formula>NOT(ISERROR(SEARCH("Does Not Apply",C30)))</formula>
    </cfRule>
    <cfRule type="containsText" dxfId="1104" priority="62" operator="containsText" text="Alternative Approach">
      <formula>NOT(ISERROR(SEARCH("Alternative Approach",C30)))</formula>
    </cfRule>
    <cfRule type="containsText" dxfId="1103" priority="63" operator="containsText" text="Partially">
      <formula>NOT(ISERROR(SEARCH("Partially",C30)))</formula>
    </cfRule>
    <cfRule type="containsText" dxfId="1102" priority="64" operator="containsText" text="No">
      <formula>NOT(ISERROR(SEARCH("No",C30)))</formula>
    </cfRule>
    <cfRule type="containsText" dxfId="1101" priority="65" operator="containsText" text="Yes">
      <formula>NOT(ISERROR(SEARCH("Yes",C30)))</formula>
    </cfRule>
  </conditionalFormatting>
  <conditionalFormatting sqref="C31">
    <cfRule type="containsText" dxfId="1100" priority="56" operator="containsText" text="Does Not Apply">
      <formula>NOT(ISERROR(SEARCH("Does Not Apply",C31)))</formula>
    </cfRule>
    <cfRule type="containsText" dxfId="1099" priority="57" operator="containsText" text="Alternative Approach">
      <formula>NOT(ISERROR(SEARCH("Alternative Approach",C31)))</formula>
    </cfRule>
    <cfRule type="containsText" dxfId="1098" priority="58" operator="containsText" text="Partially">
      <formula>NOT(ISERROR(SEARCH("Partially",C31)))</formula>
    </cfRule>
    <cfRule type="containsText" dxfId="1097" priority="59" operator="containsText" text="No">
      <formula>NOT(ISERROR(SEARCH("No",C31)))</formula>
    </cfRule>
    <cfRule type="containsText" dxfId="1096" priority="60" operator="containsText" text="Yes">
      <formula>NOT(ISERROR(SEARCH("Yes",C31)))</formula>
    </cfRule>
  </conditionalFormatting>
  <conditionalFormatting sqref="C32">
    <cfRule type="containsText" dxfId="1095" priority="51" operator="containsText" text="Does Not Apply">
      <formula>NOT(ISERROR(SEARCH("Does Not Apply",C32)))</formula>
    </cfRule>
    <cfRule type="containsText" dxfId="1094" priority="52" operator="containsText" text="Alternative Approach">
      <formula>NOT(ISERROR(SEARCH("Alternative Approach",C32)))</formula>
    </cfRule>
    <cfRule type="containsText" dxfId="1093" priority="53" operator="containsText" text="Partially">
      <formula>NOT(ISERROR(SEARCH("Partially",C32)))</formula>
    </cfRule>
    <cfRule type="containsText" dxfId="1092" priority="54" operator="containsText" text="No">
      <formula>NOT(ISERROR(SEARCH("No",C32)))</formula>
    </cfRule>
    <cfRule type="containsText" dxfId="1091" priority="55" operator="containsText" text="Yes">
      <formula>NOT(ISERROR(SEARCH("Yes",C32)))</formula>
    </cfRule>
  </conditionalFormatting>
  <conditionalFormatting sqref="C34">
    <cfRule type="containsText" dxfId="1090" priority="46" operator="containsText" text="Does Not Apply">
      <formula>NOT(ISERROR(SEARCH("Does Not Apply",C34)))</formula>
    </cfRule>
    <cfRule type="containsText" dxfId="1089" priority="47" operator="containsText" text="Alternative Approach">
      <formula>NOT(ISERROR(SEARCH("Alternative Approach",C34)))</formula>
    </cfRule>
    <cfRule type="containsText" dxfId="1088" priority="48" operator="containsText" text="Partially">
      <formula>NOT(ISERROR(SEARCH("Partially",C34)))</formula>
    </cfRule>
    <cfRule type="containsText" dxfId="1087" priority="49" operator="containsText" text="No">
      <formula>NOT(ISERROR(SEARCH("No",C34)))</formula>
    </cfRule>
    <cfRule type="containsText" dxfId="1086" priority="50" operator="containsText" text="Yes">
      <formula>NOT(ISERROR(SEARCH("Yes",C34)))</formula>
    </cfRule>
  </conditionalFormatting>
  <conditionalFormatting sqref="C35">
    <cfRule type="containsText" dxfId="1085" priority="41" operator="containsText" text="Does Not Apply">
      <formula>NOT(ISERROR(SEARCH("Does Not Apply",C35)))</formula>
    </cfRule>
    <cfRule type="containsText" dxfId="1084" priority="42" operator="containsText" text="Alternative Approach">
      <formula>NOT(ISERROR(SEARCH("Alternative Approach",C35)))</formula>
    </cfRule>
    <cfRule type="containsText" dxfId="1083" priority="43" operator="containsText" text="Partially">
      <formula>NOT(ISERROR(SEARCH("Partially",C35)))</formula>
    </cfRule>
    <cfRule type="containsText" dxfId="1082" priority="44" operator="containsText" text="No">
      <formula>NOT(ISERROR(SEARCH("No",C35)))</formula>
    </cfRule>
    <cfRule type="containsText" dxfId="1081" priority="45" operator="containsText" text="Yes">
      <formula>NOT(ISERROR(SEARCH("Yes",C35)))</formula>
    </cfRule>
  </conditionalFormatting>
  <conditionalFormatting sqref="C36">
    <cfRule type="containsText" dxfId="1080" priority="36" operator="containsText" text="Does Not Apply">
      <formula>NOT(ISERROR(SEARCH("Does Not Apply",C36)))</formula>
    </cfRule>
    <cfRule type="containsText" dxfId="1079" priority="37" operator="containsText" text="Alternative Approach">
      <formula>NOT(ISERROR(SEARCH("Alternative Approach",C36)))</formula>
    </cfRule>
    <cfRule type="containsText" dxfId="1078" priority="38" operator="containsText" text="Partially">
      <formula>NOT(ISERROR(SEARCH("Partially",C36)))</formula>
    </cfRule>
    <cfRule type="containsText" dxfId="1077" priority="39" operator="containsText" text="No">
      <formula>NOT(ISERROR(SEARCH("No",C36)))</formula>
    </cfRule>
    <cfRule type="containsText" dxfId="1076" priority="40" operator="containsText" text="Yes">
      <formula>NOT(ISERROR(SEARCH("Yes",C36)))</formula>
    </cfRule>
  </conditionalFormatting>
  <conditionalFormatting sqref="C38">
    <cfRule type="containsText" dxfId="1075" priority="31" operator="containsText" text="Does Not Apply">
      <formula>NOT(ISERROR(SEARCH("Does Not Apply",C38)))</formula>
    </cfRule>
    <cfRule type="containsText" dxfId="1074" priority="32" operator="containsText" text="Alternative Approach">
      <formula>NOT(ISERROR(SEARCH("Alternative Approach",C38)))</formula>
    </cfRule>
    <cfRule type="containsText" dxfId="1073" priority="33" operator="containsText" text="Partially">
      <formula>NOT(ISERROR(SEARCH("Partially",C38)))</formula>
    </cfRule>
    <cfRule type="containsText" dxfId="1072" priority="34" operator="containsText" text="No">
      <formula>NOT(ISERROR(SEARCH("No",C38)))</formula>
    </cfRule>
    <cfRule type="containsText" dxfId="1071" priority="35" operator="containsText" text="Yes">
      <formula>NOT(ISERROR(SEARCH("Yes",C38)))</formula>
    </cfRule>
  </conditionalFormatting>
  <conditionalFormatting sqref="C39">
    <cfRule type="containsText" dxfId="1070" priority="26" operator="containsText" text="Does Not Apply">
      <formula>NOT(ISERROR(SEARCH("Does Not Apply",C39)))</formula>
    </cfRule>
    <cfRule type="containsText" dxfId="1069" priority="27" operator="containsText" text="Alternative Approach">
      <formula>NOT(ISERROR(SEARCH("Alternative Approach",C39)))</formula>
    </cfRule>
    <cfRule type="containsText" dxfId="1068" priority="28" operator="containsText" text="Partially">
      <formula>NOT(ISERROR(SEARCH("Partially",C39)))</formula>
    </cfRule>
    <cfRule type="containsText" dxfId="1067" priority="29" operator="containsText" text="No">
      <formula>NOT(ISERROR(SEARCH("No",C39)))</formula>
    </cfRule>
    <cfRule type="containsText" dxfId="1066" priority="30" operator="containsText" text="Yes">
      <formula>NOT(ISERROR(SEARCH("Yes",C39)))</formula>
    </cfRule>
  </conditionalFormatting>
  <conditionalFormatting sqref="C40">
    <cfRule type="containsText" dxfId="1065" priority="21" operator="containsText" text="Does Not Apply">
      <formula>NOT(ISERROR(SEARCH("Does Not Apply",C40)))</formula>
    </cfRule>
    <cfRule type="containsText" dxfId="1064" priority="22" operator="containsText" text="Alternative Approach">
      <formula>NOT(ISERROR(SEARCH("Alternative Approach",C40)))</formula>
    </cfRule>
    <cfRule type="containsText" dxfId="1063" priority="23" operator="containsText" text="Partially">
      <formula>NOT(ISERROR(SEARCH("Partially",C40)))</formula>
    </cfRule>
    <cfRule type="containsText" dxfId="1062" priority="24" operator="containsText" text="No">
      <formula>NOT(ISERROR(SEARCH("No",C40)))</formula>
    </cfRule>
    <cfRule type="containsText" dxfId="1061" priority="25" operator="containsText" text="Yes">
      <formula>NOT(ISERROR(SEARCH("Yes",C40)))</formula>
    </cfRule>
  </conditionalFormatting>
  <conditionalFormatting sqref="C41">
    <cfRule type="containsText" dxfId="1060" priority="16" operator="containsText" text="Does Not Apply">
      <formula>NOT(ISERROR(SEARCH("Does Not Apply",C41)))</formula>
    </cfRule>
    <cfRule type="containsText" dxfId="1059" priority="17" operator="containsText" text="Alternative Approach">
      <formula>NOT(ISERROR(SEARCH("Alternative Approach",C41)))</formula>
    </cfRule>
    <cfRule type="containsText" dxfId="1058" priority="18" operator="containsText" text="Partially">
      <formula>NOT(ISERROR(SEARCH("Partially",C41)))</formula>
    </cfRule>
    <cfRule type="containsText" dxfId="1057" priority="19" operator="containsText" text="No">
      <formula>NOT(ISERROR(SEARCH("No",C41)))</formula>
    </cfRule>
    <cfRule type="containsText" dxfId="1056" priority="20" operator="containsText" text="Yes">
      <formula>NOT(ISERROR(SEARCH("Yes",C41)))</formula>
    </cfRule>
  </conditionalFormatting>
  <conditionalFormatting sqref="C42">
    <cfRule type="containsText" dxfId="1055" priority="11" operator="containsText" text="Does Not Apply">
      <formula>NOT(ISERROR(SEARCH("Does Not Apply",C42)))</formula>
    </cfRule>
    <cfRule type="containsText" dxfId="1054" priority="12" operator="containsText" text="Alternative Approach">
      <formula>NOT(ISERROR(SEARCH("Alternative Approach",C42)))</formula>
    </cfRule>
    <cfRule type="containsText" dxfId="1053" priority="13" operator="containsText" text="Partially">
      <formula>NOT(ISERROR(SEARCH("Partially",C42)))</formula>
    </cfRule>
    <cfRule type="containsText" dxfId="1052" priority="14" operator="containsText" text="No">
      <formula>NOT(ISERROR(SEARCH("No",C42)))</formula>
    </cfRule>
    <cfRule type="containsText" dxfId="1051" priority="15" operator="containsText" text="Yes">
      <formula>NOT(ISERROR(SEARCH("Yes",C42)))</formula>
    </cfRule>
  </conditionalFormatting>
  <conditionalFormatting sqref="C44">
    <cfRule type="containsText" dxfId="1050" priority="6" operator="containsText" text="Does Not Apply">
      <formula>NOT(ISERROR(SEARCH("Does Not Apply",C44)))</formula>
    </cfRule>
    <cfRule type="containsText" dxfId="1049" priority="7" operator="containsText" text="Alternative Approach">
      <formula>NOT(ISERROR(SEARCH("Alternative Approach",C44)))</formula>
    </cfRule>
    <cfRule type="containsText" dxfId="1048" priority="8" operator="containsText" text="Partially">
      <formula>NOT(ISERROR(SEARCH("Partially",C44)))</formula>
    </cfRule>
    <cfRule type="containsText" dxfId="1047" priority="9" operator="containsText" text="No">
      <formula>NOT(ISERROR(SEARCH("No",C44)))</formula>
    </cfRule>
    <cfRule type="containsText" dxfId="1046" priority="10" operator="containsText" text="Yes">
      <formula>NOT(ISERROR(SEARCH("Yes",C44)))</formula>
    </cfRule>
  </conditionalFormatting>
  <conditionalFormatting sqref="C45">
    <cfRule type="containsText" dxfId="1045" priority="1" operator="containsText" text="Does Not Apply">
      <formula>NOT(ISERROR(SEARCH("Does Not Apply",C45)))</formula>
    </cfRule>
    <cfRule type="containsText" dxfId="1044" priority="2" operator="containsText" text="Alternative Approach">
      <formula>NOT(ISERROR(SEARCH("Alternative Approach",C45)))</formula>
    </cfRule>
    <cfRule type="containsText" dxfId="1043" priority="3" operator="containsText" text="Partially">
      <formula>NOT(ISERROR(SEARCH("Partially",C45)))</formula>
    </cfRule>
    <cfRule type="containsText" dxfId="1042" priority="4" operator="containsText" text="No">
      <formula>NOT(ISERROR(SEARCH("No",C45)))</formula>
    </cfRule>
    <cfRule type="containsText" dxfId="1041" priority="5" operator="containsText" text="Yes">
      <formula>NOT(ISERROR(SEARCH("Yes",C45)))</formula>
    </cfRule>
  </conditionalFormatting>
  <dataValidations count="4">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19 C22:C27 C29:C32 C34:C36 C38:C42 C47 C49:C52 C54:C58 C60:C63 C65:C67 C44:C45">
      <formula1>lst_Option</formula1>
    </dataValidation>
    <dataValidation type="list" allowBlank="1" showInputMessage="1" showErrorMessage="1" sqref="C20">
      <formula1>lst_Option</formula1>
    </dataValidation>
  </dataValidations>
  <hyperlinks>
    <hyperlink ref="D74:G74"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6145"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6145" r:id="rId5" name="CommandButton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J42"/>
  <sheetViews>
    <sheetView workbookViewId="0">
      <pane ySplit="16" topLeftCell="A20" activePane="bottomLeft" state="frozen"/>
      <selection pane="bottomLeft" activeCell="G24" sqref="G24"/>
    </sheetView>
  </sheetViews>
  <sheetFormatPr defaultColWidth="8.88671875" defaultRowHeight="15.75" x14ac:dyDescent="0.3"/>
  <cols>
    <col min="1" max="1" width="8.88671875" style="67"/>
    <col min="2" max="2" width="45.6640625" style="67" customWidth="1"/>
    <col min="3" max="3" width="21.5546875" style="67" customWidth="1"/>
    <col min="4" max="4" width="25" style="67" customWidth="1"/>
    <col min="5" max="5" width="24.88671875" style="67" customWidth="1"/>
    <col min="6" max="6" width="27" style="67" customWidth="1"/>
    <col min="7" max="7" width="30.44140625" style="67" customWidth="1"/>
    <col min="8" max="8" width="17.5546875" style="67" customWidth="1"/>
    <col min="9" max="9" width="15.5546875" style="67" customWidth="1"/>
    <col min="10" max="10" width="23.6640625" style="67" customWidth="1"/>
    <col min="11" max="16384" width="8.88671875" style="67"/>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326</v>
      </c>
      <c r="B8" s="148"/>
      <c r="C8" s="70" t="s">
        <v>37</v>
      </c>
      <c r="D8" s="23" t="s">
        <v>42</v>
      </c>
    </row>
    <row r="9" spans="1:9" x14ac:dyDescent="0.3">
      <c r="A9" s="68"/>
      <c r="B9" s="68"/>
      <c r="C9" s="70"/>
      <c r="D9" s="23"/>
    </row>
    <row r="10" spans="1:9" ht="15.75" customHeight="1" x14ac:dyDescent="0.3">
      <c r="B10" s="149" t="s">
        <v>379</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69" t="s">
        <v>0</v>
      </c>
      <c r="B16" s="69" t="s">
        <v>329</v>
      </c>
      <c r="C16" s="19" t="s">
        <v>12</v>
      </c>
      <c r="D16" s="69" t="s">
        <v>1</v>
      </c>
      <c r="E16" s="147" t="s">
        <v>46</v>
      </c>
      <c r="F16" s="147"/>
      <c r="G16" s="11"/>
    </row>
    <row r="17" spans="1:10" ht="63" x14ac:dyDescent="0.3">
      <c r="A17" s="4" t="s">
        <v>328</v>
      </c>
      <c r="B17" s="29" t="s">
        <v>327</v>
      </c>
      <c r="C17" s="18"/>
      <c r="D17" s="9" t="s">
        <v>28</v>
      </c>
      <c r="E17" s="146"/>
      <c r="F17" s="146"/>
      <c r="G17" s="64"/>
    </row>
    <row r="18" spans="1:10" ht="49.5" x14ac:dyDescent="0.3">
      <c r="A18" s="4"/>
      <c r="B18" s="6" t="s">
        <v>380</v>
      </c>
      <c r="C18" s="109" t="s">
        <v>4</v>
      </c>
    </row>
    <row r="19" spans="1:10" ht="49.5" x14ac:dyDescent="0.3">
      <c r="A19" s="4"/>
      <c r="B19" s="6" t="s">
        <v>381</v>
      </c>
      <c r="C19" s="109" t="s">
        <v>4</v>
      </c>
    </row>
    <row r="20" spans="1:10" ht="47.25" x14ac:dyDescent="0.3">
      <c r="A20" s="4" t="s">
        <v>330</v>
      </c>
      <c r="B20" s="5" t="s">
        <v>382</v>
      </c>
      <c r="C20" s="18"/>
      <c r="D20" s="9" t="s">
        <v>28</v>
      </c>
      <c r="E20" s="146"/>
      <c r="F20" s="146"/>
    </row>
    <row r="21" spans="1:10" ht="49.5" x14ac:dyDescent="0.3">
      <c r="A21" s="4"/>
      <c r="B21" s="6" t="s">
        <v>383</v>
      </c>
      <c r="C21" s="109" t="s">
        <v>7</v>
      </c>
    </row>
    <row r="22" spans="1:10" ht="33" x14ac:dyDescent="0.3">
      <c r="A22" s="4"/>
      <c r="B22" s="6" t="s">
        <v>331</v>
      </c>
      <c r="C22" s="109" t="s">
        <v>7</v>
      </c>
    </row>
    <row r="23" spans="1:10" ht="49.5" x14ac:dyDescent="0.3">
      <c r="A23" s="4"/>
      <c r="B23" s="10" t="s">
        <v>384</v>
      </c>
      <c r="C23" s="109" t="s">
        <v>5</v>
      </c>
      <c r="G23" s="65"/>
    </row>
    <row r="24" spans="1:10" ht="49.5" x14ac:dyDescent="0.3">
      <c r="A24" s="4"/>
      <c r="B24" s="10" t="s">
        <v>332</v>
      </c>
      <c r="C24" s="109" t="s">
        <v>4</v>
      </c>
    </row>
    <row r="25" spans="1:10" s="110" customFormat="1" x14ac:dyDescent="0.3">
      <c r="A25" s="111" t="s">
        <v>709</v>
      </c>
      <c r="B25" s="108" t="s">
        <v>710</v>
      </c>
      <c r="C25" s="18"/>
    </row>
    <row r="26" spans="1:10" s="110" customFormat="1" x14ac:dyDescent="0.3">
      <c r="A26" s="111"/>
      <c r="B26" s="27" t="s">
        <v>711</v>
      </c>
      <c r="C26" s="109" t="s">
        <v>4</v>
      </c>
    </row>
    <row r="27" spans="1:10" s="110" customFormat="1" ht="31.5" x14ac:dyDescent="0.3">
      <c r="A27" s="111"/>
      <c r="B27" s="27" t="s">
        <v>712</v>
      </c>
      <c r="C27" s="109" t="s">
        <v>4</v>
      </c>
    </row>
    <row r="28" spans="1:10" s="110" customFormat="1" x14ac:dyDescent="0.3">
      <c r="A28" s="111"/>
      <c r="B28" s="27" t="s">
        <v>713</v>
      </c>
      <c r="C28" s="109" t="s">
        <v>4</v>
      </c>
    </row>
    <row r="29" spans="1:10" s="110" customFormat="1" x14ac:dyDescent="0.3">
      <c r="A29" s="111"/>
      <c r="B29" s="108"/>
    </row>
    <row r="30" spans="1:10" x14ac:dyDescent="0.3">
      <c r="C30" s="110"/>
      <c r="E30" s="159"/>
      <c r="F30" s="159"/>
      <c r="G30" s="61" t="s">
        <v>270</v>
      </c>
      <c r="H30" s="65">
        <f>COUNTIF(C17:C28,"*")</f>
        <v>9</v>
      </c>
      <c r="J30" s="5"/>
    </row>
    <row r="31" spans="1:10" x14ac:dyDescent="0.3">
      <c r="B31" s="66"/>
      <c r="G31" s="68" t="s">
        <v>272</v>
      </c>
      <c r="H31" s="65">
        <f>COUNTIF(C17:C28,"Yes") + H33 + H34</f>
        <v>2</v>
      </c>
      <c r="I31" s="63">
        <f>H31/H30</f>
        <v>0.22222222222222221</v>
      </c>
      <c r="J31" s="28"/>
    </row>
    <row r="32" spans="1:10" x14ac:dyDescent="0.3">
      <c r="B32" s="66"/>
      <c r="G32" s="68" t="s">
        <v>271</v>
      </c>
      <c r="H32" s="65">
        <f>H30-H31</f>
        <v>7</v>
      </c>
      <c r="I32" s="63">
        <f>H32/H30</f>
        <v>0.77777777777777779</v>
      </c>
    </row>
    <row r="33" spans="2:8" x14ac:dyDescent="0.3">
      <c r="B33" s="66"/>
      <c r="G33" s="68" t="s">
        <v>325</v>
      </c>
      <c r="H33" s="65">
        <f>COUNTIF(C17:C28,"Alternative Approach")</f>
        <v>2</v>
      </c>
    </row>
    <row r="34" spans="2:8" x14ac:dyDescent="0.3">
      <c r="B34" s="66"/>
      <c r="G34" s="68" t="s">
        <v>324</v>
      </c>
      <c r="H34" s="65">
        <f>COUNTIF(C17:C28,"Does Not Apply")</f>
        <v>0</v>
      </c>
    </row>
    <row r="35" spans="2:8" x14ac:dyDescent="0.3">
      <c r="B35" s="66"/>
    </row>
    <row r="36" spans="2:8" x14ac:dyDescent="0.3">
      <c r="B36" s="66"/>
      <c r="C36" s="66"/>
    </row>
    <row r="37" spans="2:8" x14ac:dyDescent="0.3">
      <c r="B37" s="66"/>
      <c r="C37" s="66"/>
      <c r="D37" s="113" t="s">
        <v>179</v>
      </c>
      <c r="E37" s="113"/>
      <c r="F37" s="113"/>
      <c r="G37" s="113"/>
    </row>
    <row r="38" spans="2:8" x14ac:dyDescent="0.3">
      <c r="B38" s="66"/>
      <c r="C38" s="66"/>
    </row>
    <row r="39" spans="2:8" x14ac:dyDescent="0.3">
      <c r="B39" s="66"/>
    </row>
    <row r="40" spans="2:8" x14ac:dyDescent="0.3">
      <c r="B40" s="66"/>
    </row>
    <row r="41" spans="2:8" x14ac:dyDescent="0.3">
      <c r="B41" s="66"/>
    </row>
    <row r="42" spans="2:8" x14ac:dyDescent="0.3">
      <c r="B42" s="66"/>
    </row>
  </sheetData>
  <mergeCells count="14">
    <mergeCell ref="D37:G37"/>
    <mergeCell ref="E20:F20"/>
    <mergeCell ref="A7:B7"/>
    <mergeCell ref="A8:B8"/>
    <mergeCell ref="E16:F16"/>
    <mergeCell ref="E17:F17"/>
    <mergeCell ref="B10:F14"/>
    <mergeCell ref="E30:F30"/>
    <mergeCell ref="A2:B3"/>
    <mergeCell ref="C2:C3"/>
    <mergeCell ref="A4:XFD4"/>
    <mergeCell ref="A5:B6"/>
    <mergeCell ref="C5:C6"/>
    <mergeCell ref="G2:G3"/>
  </mergeCells>
  <conditionalFormatting sqref="G23">
    <cfRule type="containsText" dxfId="1040" priority="242" operator="containsText" text="Does Not Apply">
      <formula>NOT(ISERROR(SEARCH("Does Not Apply",G23)))</formula>
    </cfRule>
    <cfRule type="containsText" dxfId="1039" priority="243" operator="containsText" text="Alternative Approach">
      <formula>NOT(ISERROR(SEARCH("Alternative Approach",G23)))</formula>
    </cfRule>
    <cfRule type="containsText" dxfId="1038" priority="244" operator="containsText" text="Partially">
      <formula>NOT(ISERROR(SEARCH("Partially",G23)))</formula>
    </cfRule>
    <cfRule type="containsText" dxfId="1037" priority="245" operator="containsText" text="No">
      <formula>NOT(ISERROR(SEARCH("No",G23)))</formula>
    </cfRule>
    <cfRule type="containsText" dxfId="1036" priority="246" operator="containsText" text="Yes">
      <formula>NOT(ISERROR(SEARCH("Yes",G23)))</formula>
    </cfRule>
  </conditionalFormatting>
  <conditionalFormatting sqref="C20">
    <cfRule type="containsText" dxfId="1035" priority="237" operator="containsText" text="Does Not Apply">
      <formula>NOT(ISERROR(SEARCH("Does Not Apply",C20)))</formula>
    </cfRule>
    <cfRule type="containsText" dxfId="1034" priority="238" operator="containsText" text="Alternative Approach">
      <formula>NOT(ISERROR(SEARCH("Alternative Approach",C20)))</formula>
    </cfRule>
    <cfRule type="containsText" dxfId="1033" priority="239" operator="containsText" text="Partially">
      <formula>NOT(ISERROR(SEARCH("Partially",C20)))</formula>
    </cfRule>
    <cfRule type="containsText" dxfId="1032" priority="240" operator="containsText" text="No">
      <formula>NOT(ISERROR(SEARCH("No",C20)))</formula>
    </cfRule>
    <cfRule type="containsText" dxfId="1031" priority="241" operator="containsText" text="Yes">
      <formula>NOT(ISERROR(SEARCH("Yes",C20)))</formula>
    </cfRule>
  </conditionalFormatting>
  <conditionalFormatting sqref="C17">
    <cfRule type="containsText" dxfId="1030" priority="212" operator="containsText" text="Does Not Apply">
      <formula>NOT(ISERROR(SEARCH("Does Not Apply",C17)))</formula>
    </cfRule>
    <cfRule type="containsText" dxfId="1029" priority="213" operator="containsText" text="Alternative Approach">
      <formula>NOT(ISERROR(SEARCH("Alternative Approach",C17)))</formula>
    </cfRule>
    <cfRule type="containsText" dxfId="1028" priority="214" operator="containsText" text="Partially">
      <formula>NOT(ISERROR(SEARCH("Partially",C17)))</formula>
    </cfRule>
    <cfRule type="containsText" dxfId="1027" priority="215" operator="containsText" text="No">
      <formula>NOT(ISERROR(SEARCH("No",C17)))</formula>
    </cfRule>
    <cfRule type="containsText" dxfId="1026" priority="216" operator="containsText" text="Yes">
      <formula>NOT(ISERROR(SEARCH("Yes",C17)))</formula>
    </cfRule>
  </conditionalFormatting>
  <conditionalFormatting sqref="C8:C9">
    <cfRule type="containsText" dxfId="1025" priority="207" operator="containsText" text="Approved">
      <formula>NOT(ISERROR(SEARCH("Approved",C8)))</formula>
    </cfRule>
    <cfRule type="containsText" dxfId="1024" priority="208" operator="containsText" text="No">
      <formula>NOT(ISERROR(SEARCH("No",C8)))</formula>
    </cfRule>
    <cfRule type="containsText" dxfId="1023" priority="209" operator="containsText" text="informal">
      <formula>NOT(ISERROR(SEARCH("informal",C8)))</formula>
    </cfRule>
    <cfRule type="containsText" dxfId="1022" priority="210" operator="containsText" text="Partial">
      <formula>NOT(ISERROR(SEARCH("Partial",C8)))</formula>
    </cfRule>
    <cfRule type="containsText" dxfId="1021" priority="211" operator="containsText" text="Written">
      <formula>NOT(ISERROR(SEARCH("Written",C8)))</formula>
    </cfRule>
  </conditionalFormatting>
  <conditionalFormatting sqref="D8:D9">
    <cfRule type="containsText" dxfId="1020" priority="201" operator="containsText" text="Applicable">
      <formula>NOT(ISERROR(SEARCH("Applicable",D8)))</formula>
    </cfRule>
    <cfRule type="containsText" dxfId="1019" priority="202" operator="containsText" text="All">
      <formula>NOT(ISERROR(SEARCH("All",D8)))</formula>
    </cfRule>
    <cfRule type="containsText" dxfId="1018" priority="203" operator="containsText" text="Most">
      <formula>NOT(ISERROR(SEARCH("Most",D8)))</formula>
    </cfRule>
    <cfRule type="containsText" dxfId="1017" priority="204" operator="containsText" text="Some">
      <formula>NOT(ISERROR(SEARCH("Some",D8)))</formula>
    </cfRule>
    <cfRule type="containsText" dxfId="1016" priority="205" operator="containsText" text="Parts">
      <formula>NOT(ISERROR(SEARCH("Parts",D8)))</formula>
    </cfRule>
    <cfRule type="containsText" dxfId="1015" priority="206" operator="containsText" text="Not Automated">
      <formula>NOT(ISERROR(SEARCH("Not Automated",D8)))</formula>
    </cfRule>
  </conditionalFormatting>
  <conditionalFormatting sqref="C25 C29">
    <cfRule type="containsText" dxfId="1014" priority="46" operator="containsText" text="Does Not Apply">
      <formula>NOT(ISERROR(SEARCH("Does Not Apply",C25)))</formula>
    </cfRule>
    <cfRule type="containsText" dxfId="1013" priority="47" operator="containsText" text="Alternative Approach">
      <formula>NOT(ISERROR(SEARCH("Alternative Approach",C25)))</formula>
    </cfRule>
    <cfRule type="containsText" dxfId="1012" priority="48" operator="containsText" text="Partially">
      <formula>NOT(ISERROR(SEARCH("Partially",C25)))</formula>
    </cfRule>
    <cfRule type="containsText" dxfId="1011" priority="49" operator="containsText" text="No">
      <formula>NOT(ISERROR(SEARCH("No",C25)))</formula>
    </cfRule>
    <cfRule type="containsText" dxfId="1010" priority="50" operator="containsText" text="Yes">
      <formula>NOT(ISERROR(SEARCH("Yes",C25)))</formula>
    </cfRule>
  </conditionalFormatting>
  <conditionalFormatting sqref="C26">
    <cfRule type="containsText" dxfId="1009" priority="41" operator="containsText" text="Does Not Apply">
      <formula>NOT(ISERROR(SEARCH("Does Not Apply",C26)))</formula>
    </cfRule>
    <cfRule type="containsText" dxfId="1008" priority="42" operator="containsText" text="Alternative Approach">
      <formula>NOT(ISERROR(SEARCH("Alternative Approach",C26)))</formula>
    </cfRule>
    <cfRule type="containsText" dxfId="1007" priority="43" operator="containsText" text="Partially">
      <formula>NOT(ISERROR(SEARCH("Partially",C26)))</formula>
    </cfRule>
    <cfRule type="containsText" dxfId="1006" priority="44" operator="containsText" text="No">
      <formula>NOT(ISERROR(SEARCH("No",C26)))</formula>
    </cfRule>
    <cfRule type="containsText" dxfId="1005" priority="45" operator="containsText" text="Yes">
      <formula>NOT(ISERROR(SEARCH("Yes",C26)))</formula>
    </cfRule>
  </conditionalFormatting>
  <conditionalFormatting sqref="C27">
    <cfRule type="containsText" dxfId="1004" priority="36" operator="containsText" text="Does Not Apply">
      <formula>NOT(ISERROR(SEARCH("Does Not Apply",C27)))</formula>
    </cfRule>
    <cfRule type="containsText" dxfId="1003" priority="37" operator="containsText" text="Alternative Approach">
      <formula>NOT(ISERROR(SEARCH("Alternative Approach",C27)))</formula>
    </cfRule>
    <cfRule type="containsText" dxfId="1002" priority="38" operator="containsText" text="Partially">
      <formula>NOT(ISERROR(SEARCH("Partially",C27)))</formula>
    </cfRule>
    <cfRule type="containsText" dxfId="1001" priority="39" operator="containsText" text="No">
      <formula>NOT(ISERROR(SEARCH("No",C27)))</formula>
    </cfRule>
    <cfRule type="containsText" dxfId="1000" priority="40" operator="containsText" text="Yes">
      <formula>NOT(ISERROR(SEARCH("Yes",C27)))</formula>
    </cfRule>
  </conditionalFormatting>
  <conditionalFormatting sqref="C28">
    <cfRule type="containsText" dxfId="999" priority="31" operator="containsText" text="Does Not Apply">
      <formula>NOT(ISERROR(SEARCH("Does Not Apply",C28)))</formula>
    </cfRule>
    <cfRule type="containsText" dxfId="998" priority="32" operator="containsText" text="Alternative Approach">
      <formula>NOT(ISERROR(SEARCH("Alternative Approach",C28)))</formula>
    </cfRule>
    <cfRule type="containsText" dxfId="997" priority="33" operator="containsText" text="Partially">
      <formula>NOT(ISERROR(SEARCH("Partially",C28)))</formula>
    </cfRule>
    <cfRule type="containsText" dxfId="996" priority="34" operator="containsText" text="No">
      <formula>NOT(ISERROR(SEARCH("No",C28)))</formula>
    </cfRule>
    <cfRule type="containsText" dxfId="995" priority="35" operator="containsText" text="Yes">
      <formula>NOT(ISERROR(SEARCH("Yes",C28)))</formula>
    </cfRule>
  </conditionalFormatting>
  <conditionalFormatting sqref="C18">
    <cfRule type="containsText" dxfId="994" priority="26" operator="containsText" text="Does Not Apply">
      <formula>NOT(ISERROR(SEARCH("Does Not Apply",C18)))</formula>
    </cfRule>
    <cfRule type="containsText" dxfId="993" priority="27" operator="containsText" text="Alternative Approach">
      <formula>NOT(ISERROR(SEARCH("Alternative Approach",C18)))</formula>
    </cfRule>
    <cfRule type="containsText" dxfId="992" priority="28" operator="containsText" text="Partially">
      <formula>NOT(ISERROR(SEARCH("Partially",C18)))</formula>
    </cfRule>
    <cfRule type="containsText" dxfId="991" priority="29" operator="containsText" text="No">
      <formula>NOT(ISERROR(SEARCH("No",C18)))</formula>
    </cfRule>
    <cfRule type="containsText" dxfId="990" priority="30" operator="containsText" text="Yes">
      <formula>NOT(ISERROR(SEARCH("Yes",C18)))</formula>
    </cfRule>
  </conditionalFormatting>
  <conditionalFormatting sqref="C19">
    <cfRule type="containsText" dxfId="989" priority="21" operator="containsText" text="Does Not Apply">
      <formula>NOT(ISERROR(SEARCH("Does Not Apply",C19)))</formula>
    </cfRule>
    <cfRule type="containsText" dxfId="988" priority="22" operator="containsText" text="Alternative Approach">
      <formula>NOT(ISERROR(SEARCH("Alternative Approach",C19)))</formula>
    </cfRule>
    <cfRule type="containsText" dxfId="987" priority="23" operator="containsText" text="Partially">
      <formula>NOT(ISERROR(SEARCH("Partially",C19)))</formula>
    </cfRule>
    <cfRule type="containsText" dxfId="986" priority="24" operator="containsText" text="No">
      <formula>NOT(ISERROR(SEARCH("No",C19)))</formula>
    </cfRule>
    <cfRule type="containsText" dxfId="985" priority="25" operator="containsText" text="Yes">
      <formula>NOT(ISERROR(SEARCH("Yes",C19)))</formula>
    </cfRule>
  </conditionalFormatting>
  <conditionalFormatting sqref="C21">
    <cfRule type="containsText" dxfId="984" priority="16" operator="containsText" text="Does Not Apply">
      <formula>NOT(ISERROR(SEARCH("Does Not Apply",C21)))</formula>
    </cfRule>
    <cfRule type="containsText" dxfId="983" priority="17" operator="containsText" text="Alternative Approach">
      <formula>NOT(ISERROR(SEARCH("Alternative Approach",C21)))</formula>
    </cfRule>
    <cfRule type="containsText" dxfId="982" priority="18" operator="containsText" text="Partially">
      <formula>NOT(ISERROR(SEARCH("Partially",C21)))</formula>
    </cfRule>
    <cfRule type="containsText" dxfId="981" priority="19" operator="containsText" text="No">
      <formula>NOT(ISERROR(SEARCH("No",C21)))</formula>
    </cfRule>
    <cfRule type="containsText" dxfId="980" priority="20" operator="containsText" text="Yes">
      <formula>NOT(ISERROR(SEARCH("Yes",C21)))</formula>
    </cfRule>
  </conditionalFormatting>
  <conditionalFormatting sqref="C22">
    <cfRule type="containsText" dxfId="979" priority="11" operator="containsText" text="Does Not Apply">
      <formula>NOT(ISERROR(SEARCH("Does Not Apply",C22)))</formula>
    </cfRule>
    <cfRule type="containsText" dxfId="978" priority="12" operator="containsText" text="Alternative Approach">
      <formula>NOT(ISERROR(SEARCH("Alternative Approach",C22)))</formula>
    </cfRule>
    <cfRule type="containsText" dxfId="977" priority="13" operator="containsText" text="Partially">
      <formula>NOT(ISERROR(SEARCH("Partially",C22)))</formula>
    </cfRule>
    <cfRule type="containsText" dxfId="976" priority="14" operator="containsText" text="No">
      <formula>NOT(ISERROR(SEARCH("No",C22)))</formula>
    </cfRule>
    <cfRule type="containsText" dxfId="975" priority="15" operator="containsText" text="Yes">
      <formula>NOT(ISERROR(SEARCH("Yes",C22)))</formula>
    </cfRule>
  </conditionalFormatting>
  <conditionalFormatting sqref="C23">
    <cfRule type="containsText" dxfId="974" priority="6" operator="containsText" text="Does Not Apply">
      <formula>NOT(ISERROR(SEARCH("Does Not Apply",C23)))</formula>
    </cfRule>
    <cfRule type="containsText" dxfId="973" priority="7" operator="containsText" text="Alternative Approach">
      <formula>NOT(ISERROR(SEARCH("Alternative Approach",C23)))</formula>
    </cfRule>
    <cfRule type="containsText" dxfId="972" priority="8" operator="containsText" text="Partially">
      <formula>NOT(ISERROR(SEARCH("Partially",C23)))</formula>
    </cfRule>
    <cfRule type="containsText" dxfId="971" priority="9" operator="containsText" text="No">
      <formula>NOT(ISERROR(SEARCH("No",C23)))</formula>
    </cfRule>
    <cfRule type="containsText" dxfId="970" priority="10" operator="containsText" text="Yes">
      <formula>NOT(ISERROR(SEARCH("Yes",C23)))</formula>
    </cfRule>
  </conditionalFormatting>
  <conditionalFormatting sqref="C24">
    <cfRule type="containsText" dxfId="969" priority="1" operator="containsText" text="Does Not Apply">
      <formula>NOT(ISERROR(SEARCH("Does Not Apply",C24)))</formula>
    </cfRule>
    <cfRule type="containsText" dxfId="968" priority="2" operator="containsText" text="Alternative Approach">
      <formula>NOT(ISERROR(SEARCH("Alternative Approach",C24)))</formula>
    </cfRule>
    <cfRule type="containsText" dxfId="967" priority="3" operator="containsText" text="Partially">
      <formula>NOT(ISERROR(SEARCH("Partially",C24)))</formula>
    </cfRule>
    <cfRule type="containsText" dxfId="966" priority="4" operator="containsText" text="No">
      <formula>NOT(ISERROR(SEARCH("No",C24)))</formula>
    </cfRule>
    <cfRule type="containsText" dxfId="965" priority="5" operator="containsText" text="Yes">
      <formula>NOT(ISERROR(SEARCH("Yes",C24)))</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19 C26:C28 C21:C24">
      <formula1>lst_Option</formula1>
    </dataValidation>
  </dataValidations>
  <hyperlinks>
    <hyperlink ref="D37:G37"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7169"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7169" r:id="rId5"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J50"/>
  <sheetViews>
    <sheetView workbookViewId="0">
      <pane ySplit="16" topLeftCell="A30" activePane="bottomLeft" state="frozen"/>
      <selection pane="bottomLeft" activeCell="C32" sqref="C32"/>
    </sheetView>
  </sheetViews>
  <sheetFormatPr defaultColWidth="8.88671875" defaultRowHeight="15.75" x14ac:dyDescent="0.3"/>
  <cols>
    <col min="1" max="1" width="8.88671875" style="67"/>
    <col min="2" max="2" width="45.6640625" style="67" customWidth="1"/>
    <col min="3" max="3" width="21.5546875" style="67" customWidth="1"/>
    <col min="4" max="4" width="25" style="67" customWidth="1"/>
    <col min="5" max="5" width="24.88671875" style="67" customWidth="1"/>
    <col min="6" max="6" width="27" style="67" customWidth="1"/>
    <col min="7" max="7" width="30.44140625" style="67" customWidth="1"/>
    <col min="8" max="8" width="17.5546875" style="67" customWidth="1"/>
    <col min="9" max="9" width="15.5546875" style="67" customWidth="1"/>
    <col min="10" max="10" width="23.6640625" style="67" customWidth="1"/>
    <col min="11" max="16384" width="8.88671875" style="67"/>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333</v>
      </c>
      <c r="B8" s="148"/>
      <c r="C8" s="70" t="s">
        <v>37</v>
      </c>
      <c r="D8" s="23" t="s">
        <v>42</v>
      </c>
    </row>
    <row r="9" spans="1:9" x14ac:dyDescent="0.3">
      <c r="A9" s="68"/>
      <c r="B9" s="68"/>
      <c r="C9" s="70"/>
      <c r="D9" s="23"/>
    </row>
    <row r="10" spans="1:9" ht="15.75" customHeight="1" x14ac:dyDescent="0.3">
      <c r="B10" s="149" t="s">
        <v>334</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69" t="s">
        <v>0</v>
      </c>
      <c r="B16" s="69" t="s">
        <v>495</v>
      </c>
      <c r="C16" s="19" t="s">
        <v>12</v>
      </c>
      <c r="D16" s="69" t="s">
        <v>1</v>
      </c>
      <c r="E16" s="147" t="s">
        <v>46</v>
      </c>
      <c r="F16" s="147"/>
      <c r="G16" s="11"/>
    </row>
    <row r="17" spans="1:7" ht="33" x14ac:dyDescent="0.3">
      <c r="A17" s="4" t="s">
        <v>335</v>
      </c>
      <c r="B17" s="29" t="s">
        <v>336</v>
      </c>
      <c r="C17" s="18"/>
      <c r="D17" s="9" t="s">
        <v>28</v>
      </c>
      <c r="E17" s="146"/>
      <c r="F17" s="146"/>
      <c r="G17" s="64"/>
    </row>
    <row r="18" spans="1:7" ht="33" x14ac:dyDescent="0.3">
      <c r="A18" s="4"/>
      <c r="B18" s="6" t="s">
        <v>385</v>
      </c>
      <c r="C18" s="109" t="s">
        <v>4</v>
      </c>
    </row>
    <row r="19" spans="1:7" ht="33" x14ac:dyDescent="0.3">
      <c r="A19" s="4"/>
      <c r="B19" s="6" t="s">
        <v>386</v>
      </c>
      <c r="C19" s="109" t="s">
        <v>4</v>
      </c>
    </row>
    <row r="20" spans="1:7" ht="49.5" x14ac:dyDescent="0.3">
      <c r="A20" s="4"/>
      <c r="B20" s="6" t="s">
        <v>387</v>
      </c>
      <c r="C20" s="109" t="s">
        <v>4</v>
      </c>
    </row>
    <row r="21" spans="1:7" ht="33" x14ac:dyDescent="0.3">
      <c r="A21" s="4"/>
      <c r="B21" s="6" t="s">
        <v>388</v>
      </c>
      <c r="C21" s="109" t="s">
        <v>4</v>
      </c>
    </row>
    <row r="22" spans="1:7" ht="33" x14ac:dyDescent="0.3">
      <c r="A22" s="4"/>
      <c r="B22" s="6" t="s">
        <v>714</v>
      </c>
      <c r="C22" s="109" t="s">
        <v>4</v>
      </c>
      <c r="F22" s="65"/>
    </row>
    <row r="23" spans="1:7" ht="47.25" x14ac:dyDescent="0.3">
      <c r="A23" s="4" t="s">
        <v>338</v>
      </c>
      <c r="B23" s="5" t="s">
        <v>337</v>
      </c>
      <c r="C23" s="18"/>
      <c r="D23" s="9" t="s">
        <v>28</v>
      </c>
      <c r="E23" s="146"/>
      <c r="F23" s="146"/>
    </row>
    <row r="24" spans="1:7" ht="49.5" x14ac:dyDescent="0.3">
      <c r="A24" s="4"/>
      <c r="B24" s="6" t="s">
        <v>389</v>
      </c>
      <c r="C24" s="109" t="s">
        <v>4</v>
      </c>
    </row>
    <row r="25" spans="1:7" ht="31.5" x14ac:dyDescent="0.3">
      <c r="A25" s="4" t="s">
        <v>339</v>
      </c>
      <c r="B25" s="5" t="s">
        <v>390</v>
      </c>
      <c r="C25" s="18"/>
      <c r="D25" s="4" t="s">
        <v>17</v>
      </c>
      <c r="E25" s="146"/>
      <c r="F25" s="146"/>
    </row>
    <row r="26" spans="1:7" ht="16.5" x14ac:dyDescent="0.3">
      <c r="A26" s="4"/>
      <c r="B26" s="10" t="s">
        <v>340</v>
      </c>
      <c r="C26" s="109" t="s">
        <v>4</v>
      </c>
      <c r="G26" s="65"/>
    </row>
    <row r="27" spans="1:7" ht="49.5" x14ac:dyDescent="0.3">
      <c r="A27" s="4"/>
      <c r="B27" s="10" t="s">
        <v>391</v>
      </c>
      <c r="C27" s="109" t="s">
        <v>4</v>
      </c>
    </row>
    <row r="28" spans="1:7" ht="47.25" x14ac:dyDescent="0.3">
      <c r="A28" s="4" t="s">
        <v>341</v>
      </c>
      <c r="B28" s="5" t="s">
        <v>342</v>
      </c>
      <c r="C28" s="18"/>
      <c r="D28" s="9" t="s">
        <v>28</v>
      </c>
      <c r="E28" s="146"/>
      <c r="F28" s="146"/>
    </row>
    <row r="29" spans="1:7" ht="99" x14ac:dyDescent="0.3">
      <c r="A29" s="4"/>
      <c r="B29" s="6" t="s">
        <v>343</v>
      </c>
      <c r="C29" s="109" t="s">
        <v>4</v>
      </c>
    </row>
    <row r="30" spans="1:7" ht="33" x14ac:dyDescent="0.3">
      <c r="A30" s="4"/>
      <c r="B30" s="6" t="s">
        <v>344</v>
      </c>
      <c r="C30" s="109" t="s">
        <v>4</v>
      </c>
    </row>
    <row r="31" spans="1:7" ht="63" x14ac:dyDescent="0.3">
      <c r="A31" s="4" t="s">
        <v>345</v>
      </c>
      <c r="B31" s="5" t="s">
        <v>392</v>
      </c>
      <c r="C31" s="18"/>
      <c r="D31" s="9" t="s">
        <v>28</v>
      </c>
      <c r="E31" s="146"/>
      <c r="F31" s="146"/>
    </row>
    <row r="32" spans="1:7" ht="49.5" x14ac:dyDescent="0.3">
      <c r="A32" s="4"/>
      <c r="B32" s="6" t="s">
        <v>393</v>
      </c>
      <c r="C32" s="109" t="s">
        <v>7</v>
      </c>
    </row>
    <row r="33" spans="1:10" ht="33" x14ac:dyDescent="0.3">
      <c r="A33" s="4"/>
      <c r="B33" s="6" t="s">
        <v>346</v>
      </c>
      <c r="C33" s="109" t="s">
        <v>4</v>
      </c>
    </row>
    <row r="34" spans="1:10" ht="31.5" x14ac:dyDescent="0.3">
      <c r="A34" s="4"/>
      <c r="B34" s="66" t="s">
        <v>347</v>
      </c>
      <c r="C34" s="109" t="s">
        <v>4</v>
      </c>
    </row>
    <row r="35" spans="1:10" ht="33" x14ac:dyDescent="0.3">
      <c r="A35" s="4" t="s">
        <v>348</v>
      </c>
      <c r="B35" s="5" t="s">
        <v>349</v>
      </c>
      <c r="C35" s="18"/>
      <c r="D35" s="9" t="s">
        <v>28</v>
      </c>
      <c r="E35" s="146"/>
      <c r="F35" s="146"/>
    </row>
    <row r="36" spans="1:10" ht="33" x14ac:dyDescent="0.3">
      <c r="A36" s="4"/>
      <c r="B36" s="6" t="s">
        <v>350</v>
      </c>
      <c r="C36" s="65" t="s">
        <v>4</v>
      </c>
      <c r="D36" s="65"/>
    </row>
    <row r="37" spans="1:10" ht="33" x14ac:dyDescent="0.3">
      <c r="A37" s="4"/>
      <c r="B37" s="6" t="s">
        <v>351</v>
      </c>
      <c r="C37" s="65" t="s">
        <v>4</v>
      </c>
    </row>
    <row r="38" spans="1:10" x14ac:dyDescent="0.3">
      <c r="B38" s="66"/>
      <c r="C38" s="65"/>
      <c r="G38" s="61" t="s">
        <v>270</v>
      </c>
      <c r="H38" s="65">
        <f>COUNTIF(C17:C37,"*")</f>
        <v>15</v>
      </c>
      <c r="J38" s="5"/>
    </row>
    <row r="39" spans="1:10" x14ac:dyDescent="0.3">
      <c r="B39" s="66"/>
      <c r="G39" s="68" t="s">
        <v>272</v>
      </c>
      <c r="H39" s="65">
        <f>COUNTIF(C17:C37,"Yes") + H41 + H42</f>
        <v>1</v>
      </c>
      <c r="I39" s="63">
        <f>H39/H38</f>
        <v>6.6666666666666666E-2</v>
      </c>
      <c r="J39" s="28"/>
    </row>
    <row r="40" spans="1:10" x14ac:dyDescent="0.3">
      <c r="B40" s="66"/>
      <c r="G40" s="68" t="s">
        <v>271</v>
      </c>
      <c r="H40" s="65">
        <f>H38-H39</f>
        <v>14</v>
      </c>
      <c r="I40" s="63">
        <f>H40/H38</f>
        <v>0.93333333333333335</v>
      </c>
    </row>
    <row r="41" spans="1:10" x14ac:dyDescent="0.3">
      <c r="B41" s="66"/>
      <c r="G41" s="68" t="s">
        <v>325</v>
      </c>
      <c r="H41" s="65">
        <f>COUNTIF(C17:C37,"Alternative Approach")</f>
        <v>1</v>
      </c>
    </row>
    <row r="42" spans="1:10" x14ac:dyDescent="0.3">
      <c r="B42" s="66"/>
      <c r="G42" s="82" t="s">
        <v>324</v>
      </c>
      <c r="H42" s="65">
        <f>COUNTIF(C17:C37,"Does Not Apply")</f>
        <v>0</v>
      </c>
    </row>
    <row r="43" spans="1:10" x14ac:dyDescent="0.3">
      <c r="B43" s="66"/>
    </row>
    <row r="44" spans="1:10" x14ac:dyDescent="0.3">
      <c r="B44" s="66"/>
      <c r="C44" s="66"/>
    </row>
    <row r="45" spans="1:10" x14ac:dyDescent="0.3">
      <c r="B45" s="66"/>
      <c r="C45" s="66"/>
      <c r="D45" s="113" t="s">
        <v>179</v>
      </c>
      <c r="E45" s="113"/>
      <c r="F45" s="113"/>
      <c r="G45" s="113"/>
    </row>
    <row r="46" spans="1:10" x14ac:dyDescent="0.3">
      <c r="B46" s="66"/>
      <c r="C46" s="66"/>
    </row>
    <row r="47" spans="1:10" x14ac:dyDescent="0.3">
      <c r="B47" s="66"/>
    </row>
    <row r="48" spans="1:10" x14ac:dyDescent="0.3">
      <c r="B48" s="66"/>
    </row>
    <row r="49" spans="2:2" x14ac:dyDescent="0.3">
      <c r="B49" s="66"/>
    </row>
    <row r="50" spans="2:2" x14ac:dyDescent="0.3">
      <c r="B50" s="66"/>
    </row>
  </sheetData>
  <mergeCells count="17">
    <mergeCell ref="D45:G45"/>
    <mergeCell ref="E35:F35"/>
    <mergeCell ref="E23:F23"/>
    <mergeCell ref="E25:F25"/>
    <mergeCell ref="E28:F28"/>
    <mergeCell ref="E31:F31"/>
    <mergeCell ref="A7:B7"/>
    <mergeCell ref="A8:B8"/>
    <mergeCell ref="E16:F16"/>
    <mergeCell ref="E17:F17"/>
    <mergeCell ref="B10:F14"/>
    <mergeCell ref="A2:B3"/>
    <mergeCell ref="C2:C3"/>
    <mergeCell ref="A4:XFD4"/>
    <mergeCell ref="A5:B6"/>
    <mergeCell ref="C5:C6"/>
    <mergeCell ref="G2:G3"/>
  </mergeCells>
  <conditionalFormatting sqref="C38">
    <cfRule type="containsText" dxfId="964" priority="267" operator="containsText" text="Does Not Apply">
      <formula>NOT(ISERROR(SEARCH("Does Not Apply",C38)))</formula>
    </cfRule>
    <cfRule type="containsText" dxfId="963" priority="268" operator="containsText" text="Alternative Approach">
      <formula>NOT(ISERROR(SEARCH("Alternative Approach",C38)))</formula>
    </cfRule>
    <cfRule type="containsText" dxfId="962" priority="269" operator="containsText" text="Partially">
      <formula>NOT(ISERROR(SEARCH("Partially",C38)))</formula>
    </cfRule>
    <cfRule type="containsText" dxfId="961" priority="270" operator="containsText" text="No">
      <formula>NOT(ISERROR(SEARCH("No",C38)))</formula>
    </cfRule>
    <cfRule type="containsText" dxfId="960" priority="271" operator="containsText" text="Yes">
      <formula>NOT(ISERROR(SEARCH("Yes",C38)))</formula>
    </cfRule>
  </conditionalFormatting>
  <conditionalFormatting sqref="F22">
    <cfRule type="containsText" dxfId="959" priority="262" operator="containsText" text="Does Not Apply">
      <formula>NOT(ISERROR(SEARCH("Does Not Apply",F22)))</formula>
    </cfRule>
    <cfRule type="containsText" dxfId="958" priority="263" operator="containsText" text="Alternative Approach">
      <formula>NOT(ISERROR(SEARCH("Alternative Approach",F22)))</formula>
    </cfRule>
    <cfRule type="containsText" dxfId="957" priority="264" operator="containsText" text="Partially">
      <formula>NOT(ISERROR(SEARCH("Partially",F22)))</formula>
    </cfRule>
    <cfRule type="containsText" dxfId="956" priority="265" operator="containsText" text="No">
      <formula>NOT(ISERROR(SEARCH("No",F22)))</formula>
    </cfRule>
    <cfRule type="containsText" dxfId="955" priority="266" operator="containsText" text="Yes">
      <formula>NOT(ISERROR(SEARCH("Yes",F22)))</formula>
    </cfRule>
  </conditionalFormatting>
  <conditionalFormatting sqref="G26">
    <cfRule type="containsText" dxfId="954" priority="257" operator="containsText" text="Does Not Apply">
      <formula>NOT(ISERROR(SEARCH("Does Not Apply",G26)))</formula>
    </cfRule>
    <cfRule type="containsText" dxfId="953" priority="258" operator="containsText" text="Alternative Approach">
      <formula>NOT(ISERROR(SEARCH("Alternative Approach",G26)))</formula>
    </cfRule>
    <cfRule type="containsText" dxfId="952" priority="259" operator="containsText" text="Partially">
      <formula>NOT(ISERROR(SEARCH("Partially",G26)))</formula>
    </cfRule>
    <cfRule type="containsText" dxfId="951" priority="260" operator="containsText" text="No">
      <formula>NOT(ISERROR(SEARCH("No",G26)))</formula>
    </cfRule>
    <cfRule type="containsText" dxfId="950" priority="261" operator="containsText" text="Yes">
      <formula>NOT(ISERROR(SEARCH("Yes",G26)))</formula>
    </cfRule>
  </conditionalFormatting>
  <conditionalFormatting sqref="C23 C25 C28 C31">
    <cfRule type="containsText" dxfId="949" priority="252" operator="containsText" text="Does Not Apply">
      <formula>NOT(ISERROR(SEARCH("Does Not Apply",C23)))</formula>
    </cfRule>
    <cfRule type="containsText" dxfId="948" priority="253" operator="containsText" text="Alternative Approach">
      <formula>NOT(ISERROR(SEARCH("Alternative Approach",C23)))</formula>
    </cfRule>
    <cfRule type="containsText" dxfId="947" priority="254" operator="containsText" text="Partially">
      <formula>NOT(ISERROR(SEARCH("Partially",C23)))</formula>
    </cfRule>
    <cfRule type="containsText" dxfId="946" priority="255" operator="containsText" text="No">
      <formula>NOT(ISERROR(SEARCH("No",C23)))</formula>
    </cfRule>
    <cfRule type="containsText" dxfId="945" priority="256" operator="containsText" text="Yes">
      <formula>NOT(ISERROR(SEARCH("Yes",C23)))</formula>
    </cfRule>
  </conditionalFormatting>
  <conditionalFormatting sqref="D36">
    <cfRule type="containsText" dxfId="944" priority="247" operator="containsText" text="Does Not Apply">
      <formula>NOT(ISERROR(SEARCH("Does Not Apply",D36)))</formula>
    </cfRule>
    <cfRule type="containsText" dxfId="943" priority="248" operator="containsText" text="Alternative Approach">
      <formula>NOT(ISERROR(SEARCH("Alternative Approach",D36)))</formula>
    </cfRule>
    <cfRule type="containsText" dxfId="942" priority="249" operator="containsText" text="Partially">
      <formula>NOT(ISERROR(SEARCH("Partially",D36)))</formula>
    </cfRule>
    <cfRule type="containsText" dxfId="941" priority="250" operator="containsText" text="No">
      <formula>NOT(ISERROR(SEARCH("No",D36)))</formula>
    </cfRule>
    <cfRule type="containsText" dxfId="940" priority="251" operator="containsText" text="Yes">
      <formula>NOT(ISERROR(SEARCH("Yes",D36)))</formula>
    </cfRule>
  </conditionalFormatting>
  <conditionalFormatting sqref="C36:C37">
    <cfRule type="containsText" dxfId="939" priority="237" operator="containsText" text="Does Not Apply">
      <formula>NOT(ISERROR(SEARCH("Does Not Apply",C36)))</formula>
    </cfRule>
    <cfRule type="containsText" dxfId="938" priority="238" operator="containsText" text="Alternative Approach">
      <formula>NOT(ISERROR(SEARCH("Alternative Approach",C36)))</formula>
    </cfRule>
    <cfRule type="containsText" dxfId="937" priority="239" operator="containsText" text="Partially">
      <formula>NOT(ISERROR(SEARCH("Partially",C36)))</formula>
    </cfRule>
    <cfRule type="containsText" dxfId="936" priority="240" operator="containsText" text="No">
      <formula>NOT(ISERROR(SEARCH("No",C36)))</formula>
    </cfRule>
    <cfRule type="containsText" dxfId="935" priority="241" operator="containsText" text="Yes">
      <formula>NOT(ISERROR(SEARCH("Yes",C36)))</formula>
    </cfRule>
  </conditionalFormatting>
  <conditionalFormatting sqref="C35">
    <cfRule type="containsText" dxfId="934" priority="232" operator="containsText" text="Does Not Apply">
      <formula>NOT(ISERROR(SEARCH("Does Not Apply",C35)))</formula>
    </cfRule>
    <cfRule type="containsText" dxfId="933" priority="233" operator="containsText" text="Alternative Approach">
      <formula>NOT(ISERROR(SEARCH("Alternative Approach",C35)))</formula>
    </cfRule>
    <cfRule type="containsText" dxfId="932" priority="234" operator="containsText" text="Partially">
      <formula>NOT(ISERROR(SEARCH("Partially",C35)))</formula>
    </cfRule>
    <cfRule type="containsText" dxfId="931" priority="235" operator="containsText" text="No">
      <formula>NOT(ISERROR(SEARCH("No",C35)))</formula>
    </cfRule>
    <cfRule type="containsText" dxfId="930" priority="236" operator="containsText" text="Yes">
      <formula>NOT(ISERROR(SEARCH("Yes",C35)))</formula>
    </cfRule>
  </conditionalFormatting>
  <conditionalFormatting sqref="C17">
    <cfRule type="containsText" dxfId="929" priority="227" operator="containsText" text="Does Not Apply">
      <formula>NOT(ISERROR(SEARCH("Does Not Apply",C17)))</formula>
    </cfRule>
    <cfRule type="containsText" dxfId="928" priority="228" operator="containsText" text="Alternative Approach">
      <formula>NOT(ISERROR(SEARCH("Alternative Approach",C17)))</formula>
    </cfRule>
    <cfRule type="containsText" dxfId="927" priority="229" operator="containsText" text="Partially">
      <formula>NOT(ISERROR(SEARCH("Partially",C17)))</formula>
    </cfRule>
    <cfRule type="containsText" dxfId="926" priority="230" operator="containsText" text="No">
      <formula>NOT(ISERROR(SEARCH("No",C17)))</formula>
    </cfRule>
    <cfRule type="containsText" dxfId="925" priority="231" operator="containsText" text="Yes">
      <formula>NOT(ISERROR(SEARCH("Yes",C17)))</formula>
    </cfRule>
  </conditionalFormatting>
  <conditionalFormatting sqref="C8:C9">
    <cfRule type="containsText" dxfId="924" priority="222" operator="containsText" text="Approved">
      <formula>NOT(ISERROR(SEARCH("Approved",C8)))</formula>
    </cfRule>
    <cfRule type="containsText" dxfId="923" priority="223" operator="containsText" text="No">
      <formula>NOT(ISERROR(SEARCH("No",C8)))</formula>
    </cfRule>
    <cfRule type="containsText" dxfId="922" priority="224" operator="containsText" text="informal">
      <formula>NOT(ISERROR(SEARCH("informal",C8)))</formula>
    </cfRule>
    <cfRule type="containsText" dxfId="921" priority="225" operator="containsText" text="Partial">
      <formula>NOT(ISERROR(SEARCH("Partial",C8)))</formula>
    </cfRule>
    <cfRule type="containsText" dxfId="920" priority="226" operator="containsText" text="Written">
      <formula>NOT(ISERROR(SEARCH("Written",C8)))</formula>
    </cfRule>
  </conditionalFormatting>
  <conditionalFormatting sqref="D8:D9">
    <cfRule type="containsText" dxfId="919" priority="216" operator="containsText" text="Applicable">
      <formula>NOT(ISERROR(SEARCH("Applicable",D8)))</formula>
    </cfRule>
    <cfRule type="containsText" dxfId="918" priority="217" operator="containsText" text="All">
      <formula>NOT(ISERROR(SEARCH("All",D8)))</formula>
    </cfRule>
    <cfRule type="containsText" dxfId="917" priority="218" operator="containsText" text="Most">
      <formula>NOT(ISERROR(SEARCH("Most",D8)))</formula>
    </cfRule>
    <cfRule type="containsText" dxfId="916" priority="219" operator="containsText" text="Some">
      <formula>NOT(ISERROR(SEARCH("Some",D8)))</formula>
    </cfRule>
    <cfRule type="containsText" dxfId="915" priority="220" operator="containsText" text="Parts">
      <formula>NOT(ISERROR(SEARCH("Parts",D8)))</formula>
    </cfRule>
    <cfRule type="containsText" dxfId="914" priority="221" operator="containsText" text="Not Automated">
      <formula>NOT(ISERROR(SEARCH("Not Automated",D8)))</formula>
    </cfRule>
  </conditionalFormatting>
  <conditionalFormatting sqref="C18">
    <cfRule type="containsText" dxfId="913" priority="61" operator="containsText" text="Does Not Apply">
      <formula>NOT(ISERROR(SEARCH("Does Not Apply",C18)))</formula>
    </cfRule>
    <cfRule type="containsText" dxfId="912" priority="62" operator="containsText" text="Alternative Approach">
      <formula>NOT(ISERROR(SEARCH("Alternative Approach",C18)))</formula>
    </cfRule>
    <cfRule type="containsText" dxfId="911" priority="63" operator="containsText" text="Partially">
      <formula>NOT(ISERROR(SEARCH("Partially",C18)))</formula>
    </cfRule>
    <cfRule type="containsText" dxfId="910" priority="64" operator="containsText" text="No">
      <formula>NOT(ISERROR(SEARCH("No",C18)))</formula>
    </cfRule>
    <cfRule type="containsText" dxfId="909" priority="65" operator="containsText" text="Yes">
      <formula>NOT(ISERROR(SEARCH("Yes",C18)))</formula>
    </cfRule>
  </conditionalFormatting>
  <conditionalFormatting sqref="C19">
    <cfRule type="containsText" dxfId="908" priority="56" operator="containsText" text="Does Not Apply">
      <formula>NOT(ISERROR(SEARCH("Does Not Apply",C19)))</formula>
    </cfRule>
    <cfRule type="containsText" dxfId="907" priority="57" operator="containsText" text="Alternative Approach">
      <formula>NOT(ISERROR(SEARCH("Alternative Approach",C19)))</formula>
    </cfRule>
    <cfRule type="containsText" dxfId="906" priority="58" operator="containsText" text="Partially">
      <formula>NOT(ISERROR(SEARCH("Partially",C19)))</formula>
    </cfRule>
    <cfRule type="containsText" dxfId="905" priority="59" operator="containsText" text="No">
      <formula>NOT(ISERROR(SEARCH("No",C19)))</formula>
    </cfRule>
    <cfRule type="containsText" dxfId="904" priority="60" operator="containsText" text="Yes">
      <formula>NOT(ISERROR(SEARCH("Yes",C19)))</formula>
    </cfRule>
  </conditionalFormatting>
  <conditionalFormatting sqref="C20">
    <cfRule type="containsText" dxfId="903" priority="51" operator="containsText" text="Does Not Apply">
      <formula>NOT(ISERROR(SEARCH("Does Not Apply",C20)))</formula>
    </cfRule>
    <cfRule type="containsText" dxfId="902" priority="52" operator="containsText" text="Alternative Approach">
      <formula>NOT(ISERROR(SEARCH("Alternative Approach",C20)))</formula>
    </cfRule>
    <cfRule type="containsText" dxfId="901" priority="53" operator="containsText" text="Partially">
      <formula>NOT(ISERROR(SEARCH("Partially",C20)))</formula>
    </cfRule>
    <cfRule type="containsText" dxfId="900" priority="54" operator="containsText" text="No">
      <formula>NOT(ISERROR(SEARCH("No",C20)))</formula>
    </cfRule>
    <cfRule type="containsText" dxfId="899" priority="55" operator="containsText" text="Yes">
      <formula>NOT(ISERROR(SEARCH("Yes",C20)))</formula>
    </cfRule>
  </conditionalFormatting>
  <conditionalFormatting sqref="C21">
    <cfRule type="containsText" dxfId="898" priority="46" operator="containsText" text="Does Not Apply">
      <formula>NOT(ISERROR(SEARCH("Does Not Apply",C21)))</formula>
    </cfRule>
    <cfRule type="containsText" dxfId="897" priority="47" operator="containsText" text="Alternative Approach">
      <formula>NOT(ISERROR(SEARCH("Alternative Approach",C21)))</formula>
    </cfRule>
    <cfRule type="containsText" dxfId="896" priority="48" operator="containsText" text="Partially">
      <formula>NOT(ISERROR(SEARCH("Partially",C21)))</formula>
    </cfRule>
    <cfRule type="containsText" dxfId="895" priority="49" operator="containsText" text="No">
      <formula>NOT(ISERROR(SEARCH("No",C21)))</formula>
    </cfRule>
    <cfRule type="containsText" dxfId="894" priority="50" operator="containsText" text="Yes">
      <formula>NOT(ISERROR(SEARCH("Yes",C21)))</formula>
    </cfRule>
  </conditionalFormatting>
  <conditionalFormatting sqref="C22">
    <cfRule type="containsText" dxfId="893" priority="41" operator="containsText" text="Does Not Apply">
      <formula>NOT(ISERROR(SEARCH("Does Not Apply",C22)))</formula>
    </cfRule>
    <cfRule type="containsText" dxfId="892" priority="42" operator="containsText" text="Alternative Approach">
      <formula>NOT(ISERROR(SEARCH("Alternative Approach",C22)))</formula>
    </cfRule>
    <cfRule type="containsText" dxfId="891" priority="43" operator="containsText" text="Partially">
      <formula>NOT(ISERROR(SEARCH("Partially",C22)))</formula>
    </cfRule>
    <cfRule type="containsText" dxfId="890" priority="44" operator="containsText" text="No">
      <formula>NOT(ISERROR(SEARCH("No",C22)))</formula>
    </cfRule>
    <cfRule type="containsText" dxfId="889" priority="45" operator="containsText" text="Yes">
      <formula>NOT(ISERROR(SEARCH("Yes",C22)))</formula>
    </cfRule>
  </conditionalFormatting>
  <conditionalFormatting sqref="C24">
    <cfRule type="containsText" dxfId="888" priority="36" operator="containsText" text="Does Not Apply">
      <formula>NOT(ISERROR(SEARCH("Does Not Apply",C24)))</formula>
    </cfRule>
    <cfRule type="containsText" dxfId="887" priority="37" operator="containsText" text="Alternative Approach">
      <formula>NOT(ISERROR(SEARCH("Alternative Approach",C24)))</formula>
    </cfRule>
    <cfRule type="containsText" dxfId="886" priority="38" operator="containsText" text="Partially">
      <formula>NOT(ISERROR(SEARCH("Partially",C24)))</formula>
    </cfRule>
    <cfRule type="containsText" dxfId="885" priority="39" operator="containsText" text="No">
      <formula>NOT(ISERROR(SEARCH("No",C24)))</formula>
    </cfRule>
    <cfRule type="containsText" dxfId="884" priority="40" operator="containsText" text="Yes">
      <formula>NOT(ISERROR(SEARCH("Yes",C24)))</formula>
    </cfRule>
  </conditionalFormatting>
  <conditionalFormatting sqref="C26">
    <cfRule type="containsText" dxfId="883" priority="31" operator="containsText" text="Does Not Apply">
      <formula>NOT(ISERROR(SEARCH("Does Not Apply",C26)))</formula>
    </cfRule>
    <cfRule type="containsText" dxfId="882" priority="32" operator="containsText" text="Alternative Approach">
      <formula>NOT(ISERROR(SEARCH("Alternative Approach",C26)))</formula>
    </cfRule>
    <cfRule type="containsText" dxfId="881" priority="33" operator="containsText" text="Partially">
      <formula>NOT(ISERROR(SEARCH("Partially",C26)))</formula>
    </cfRule>
    <cfRule type="containsText" dxfId="880" priority="34" operator="containsText" text="No">
      <formula>NOT(ISERROR(SEARCH("No",C26)))</formula>
    </cfRule>
    <cfRule type="containsText" dxfId="879" priority="35" operator="containsText" text="Yes">
      <formula>NOT(ISERROR(SEARCH("Yes",C26)))</formula>
    </cfRule>
  </conditionalFormatting>
  <conditionalFormatting sqref="C27">
    <cfRule type="containsText" dxfId="878" priority="26" operator="containsText" text="Does Not Apply">
      <formula>NOT(ISERROR(SEARCH("Does Not Apply",C27)))</formula>
    </cfRule>
    <cfRule type="containsText" dxfId="877" priority="27" operator="containsText" text="Alternative Approach">
      <formula>NOT(ISERROR(SEARCH("Alternative Approach",C27)))</formula>
    </cfRule>
    <cfRule type="containsText" dxfId="876" priority="28" operator="containsText" text="Partially">
      <formula>NOT(ISERROR(SEARCH("Partially",C27)))</formula>
    </cfRule>
    <cfRule type="containsText" dxfId="875" priority="29" operator="containsText" text="No">
      <formula>NOT(ISERROR(SEARCH("No",C27)))</formula>
    </cfRule>
    <cfRule type="containsText" dxfId="874" priority="30" operator="containsText" text="Yes">
      <formula>NOT(ISERROR(SEARCH("Yes",C27)))</formula>
    </cfRule>
  </conditionalFormatting>
  <conditionalFormatting sqref="C29">
    <cfRule type="containsText" dxfId="873" priority="21" operator="containsText" text="Does Not Apply">
      <formula>NOT(ISERROR(SEARCH("Does Not Apply",C29)))</formula>
    </cfRule>
    <cfRule type="containsText" dxfId="872" priority="22" operator="containsText" text="Alternative Approach">
      <formula>NOT(ISERROR(SEARCH("Alternative Approach",C29)))</formula>
    </cfRule>
    <cfRule type="containsText" dxfId="871" priority="23" operator="containsText" text="Partially">
      <formula>NOT(ISERROR(SEARCH("Partially",C29)))</formula>
    </cfRule>
    <cfRule type="containsText" dxfId="870" priority="24" operator="containsText" text="No">
      <formula>NOT(ISERROR(SEARCH("No",C29)))</formula>
    </cfRule>
    <cfRule type="containsText" dxfId="869" priority="25" operator="containsText" text="Yes">
      <formula>NOT(ISERROR(SEARCH("Yes",C29)))</formula>
    </cfRule>
  </conditionalFormatting>
  <conditionalFormatting sqref="C30">
    <cfRule type="containsText" dxfId="868" priority="16" operator="containsText" text="Does Not Apply">
      <formula>NOT(ISERROR(SEARCH("Does Not Apply",C30)))</formula>
    </cfRule>
    <cfRule type="containsText" dxfId="867" priority="17" operator="containsText" text="Alternative Approach">
      <formula>NOT(ISERROR(SEARCH("Alternative Approach",C30)))</formula>
    </cfRule>
    <cfRule type="containsText" dxfId="866" priority="18" operator="containsText" text="Partially">
      <formula>NOT(ISERROR(SEARCH("Partially",C30)))</formula>
    </cfRule>
    <cfRule type="containsText" dxfId="865" priority="19" operator="containsText" text="No">
      <formula>NOT(ISERROR(SEARCH("No",C30)))</formula>
    </cfRule>
    <cfRule type="containsText" dxfId="864" priority="20" operator="containsText" text="Yes">
      <formula>NOT(ISERROR(SEARCH("Yes",C30)))</formula>
    </cfRule>
  </conditionalFormatting>
  <conditionalFormatting sqref="C32">
    <cfRule type="containsText" dxfId="863" priority="11" operator="containsText" text="Does Not Apply">
      <formula>NOT(ISERROR(SEARCH("Does Not Apply",C32)))</formula>
    </cfRule>
    <cfRule type="containsText" dxfId="862" priority="12" operator="containsText" text="Alternative Approach">
      <formula>NOT(ISERROR(SEARCH("Alternative Approach",C32)))</formula>
    </cfRule>
    <cfRule type="containsText" dxfId="861" priority="13" operator="containsText" text="Partially">
      <formula>NOT(ISERROR(SEARCH("Partially",C32)))</formula>
    </cfRule>
    <cfRule type="containsText" dxfId="860" priority="14" operator="containsText" text="No">
      <formula>NOT(ISERROR(SEARCH("No",C32)))</formula>
    </cfRule>
    <cfRule type="containsText" dxfId="859" priority="15" operator="containsText" text="Yes">
      <formula>NOT(ISERROR(SEARCH("Yes",C32)))</formula>
    </cfRule>
  </conditionalFormatting>
  <conditionalFormatting sqref="C33">
    <cfRule type="containsText" dxfId="858" priority="6" operator="containsText" text="Does Not Apply">
      <formula>NOT(ISERROR(SEARCH("Does Not Apply",C33)))</formula>
    </cfRule>
    <cfRule type="containsText" dxfId="857" priority="7" operator="containsText" text="Alternative Approach">
      <formula>NOT(ISERROR(SEARCH("Alternative Approach",C33)))</formula>
    </cfRule>
    <cfRule type="containsText" dxfId="856" priority="8" operator="containsText" text="Partially">
      <formula>NOT(ISERROR(SEARCH("Partially",C33)))</formula>
    </cfRule>
    <cfRule type="containsText" dxfId="855" priority="9" operator="containsText" text="No">
      <formula>NOT(ISERROR(SEARCH("No",C33)))</formula>
    </cfRule>
    <cfRule type="containsText" dxfId="854" priority="10" operator="containsText" text="Yes">
      <formula>NOT(ISERROR(SEARCH("Yes",C33)))</formula>
    </cfRule>
  </conditionalFormatting>
  <conditionalFormatting sqref="C34">
    <cfRule type="containsText" dxfId="853" priority="1" operator="containsText" text="Does Not Apply">
      <formula>NOT(ISERROR(SEARCH("Does Not Apply",C34)))</formula>
    </cfRule>
    <cfRule type="containsText" dxfId="852" priority="2" operator="containsText" text="Alternative Approach">
      <formula>NOT(ISERROR(SEARCH("Alternative Approach",C34)))</formula>
    </cfRule>
    <cfRule type="containsText" dxfId="851" priority="3" operator="containsText" text="Partially">
      <formula>NOT(ISERROR(SEARCH("Partially",C34)))</formula>
    </cfRule>
    <cfRule type="containsText" dxfId="850" priority="4" operator="containsText" text="No">
      <formula>NOT(ISERROR(SEARCH("No",C34)))</formula>
    </cfRule>
    <cfRule type="containsText" dxfId="849" priority="5" operator="containsText" text="Yes">
      <formula>NOT(ISERROR(SEARCH("Yes",C34)))</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22 C24 C26:C27 C29:C30 C36:C38 C32:C34">
      <formula1>lst_Option</formula1>
    </dataValidation>
  </dataValidations>
  <hyperlinks>
    <hyperlink ref="D45:G45"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8193"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8193" r:id="rId5" name="CommandButton1"/>
      </mc:Fallback>
    </mc:AlternateContent>
  </control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J69"/>
  <sheetViews>
    <sheetView workbookViewId="0">
      <pane ySplit="16" topLeftCell="A17" activePane="bottomLeft" state="frozen"/>
      <selection pane="bottomLeft" activeCell="C25" sqref="C25"/>
    </sheetView>
  </sheetViews>
  <sheetFormatPr defaultColWidth="8.88671875" defaultRowHeight="15.75" x14ac:dyDescent="0.3"/>
  <cols>
    <col min="1" max="1" width="8.88671875" style="67"/>
    <col min="2" max="2" width="45.6640625" style="67" customWidth="1"/>
    <col min="3" max="3" width="21.5546875" style="67" customWidth="1"/>
    <col min="4" max="4" width="25" style="67" customWidth="1"/>
    <col min="5" max="5" width="24.88671875" style="67" customWidth="1"/>
    <col min="6" max="6" width="27" style="67" customWidth="1"/>
    <col min="7" max="7" width="30.44140625" style="67" customWidth="1"/>
    <col min="8" max="8" width="17.5546875" style="67" customWidth="1"/>
    <col min="9" max="9" width="15.5546875" style="67" customWidth="1"/>
    <col min="10" max="10" width="23.6640625" style="67" customWidth="1"/>
    <col min="11" max="16384" width="8.88671875" style="67"/>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352</v>
      </c>
      <c r="B8" s="148"/>
      <c r="C8" s="70" t="s">
        <v>37</v>
      </c>
      <c r="D8" s="23" t="s">
        <v>42</v>
      </c>
    </row>
    <row r="9" spans="1:9" x14ac:dyDescent="0.3">
      <c r="A9" s="68"/>
      <c r="B9" s="68"/>
      <c r="C9" s="70"/>
      <c r="D9" s="23"/>
    </row>
    <row r="10" spans="1:9" ht="15.75" customHeight="1" x14ac:dyDescent="0.3">
      <c r="B10" s="149" t="s">
        <v>353</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69" t="s">
        <v>0</v>
      </c>
      <c r="B16" s="69" t="s">
        <v>496</v>
      </c>
      <c r="C16" s="19" t="s">
        <v>12</v>
      </c>
      <c r="D16" s="69" t="s">
        <v>1</v>
      </c>
      <c r="E16" s="147" t="s">
        <v>46</v>
      </c>
      <c r="F16" s="147"/>
      <c r="G16" s="11"/>
    </row>
    <row r="17" spans="1:7" ht="47.25" x14ac:dyDescent="0.3">
      <c r="A17" s="4" t="s">
        <v>354</v>
      </c>
      <c r="B17" s="29" t="s">
        <v>355</v>
      </c>
      <c r="C17" s="18"/>
      <c r="D17" s="9" t="s">
        <v>28</v>
      </c>
      <c r="E17" s="146"/>
      <c r="F17" s="146"/>
      <c r="G17" s="64"/>
    </row>
    <row r="18" spans="1:7" ht="49.5" x14ac:dyDescent="0.3">
      <c r="A18" s="4"/>
      <c r="B18" s="6" t="s">
        <v>398</v>
      </c>
      <c r="C18" s="109" t="s">
        <v>4</v>
      </c>
    </row>
    <row r="19" spans="1:7" ht="33" x14ac:dyDescent="0.3">
      <c r="A19" s="4"/>
      <c r="B19" s="6" t="s">
        <v>719</v>
      </c>
      <c r="C19" s="109" t="s">
        <v>4</v>
      </c>
    </row>
    <row r="20" spans="1:7" ht="16.5" x14ac:dyDescent="0.3">
      <c r="A20" s="4"/>
      <c r="B20" s="6" t="s">
        <v>399</v>
      </c>
      <c r="C20" s="109" t="s">
        <v>4</v>
      </c>
    </row>
    <row r="21" spans="1:7" ht="33" x14ac:dyDescent="0.3">
      <c r="A21" s="4"/>
      <c r="B21" s="6" t="s">
        <v>400</v>
      </c>
      <c r="C21" s="109" t="s">
        <v>4</v>
      </c>
    </row>
    <row r="22" spans="1:7" ht="16.5" x14ac:dyDescent="0.3">
      <c r="A22" s="4"/>
      <c r="B22" s="6" t="s">
        <v>360</v>
      </c>
      <c r="C22" s="109" t="s">
        <v>4</v>
      </c>
      <c r="F22" s="65"/>
    </row>
    <row r="23" spans="1:7" ht="33" x14ac:dyDescent="0.3">
      <c r="A23" s="4" t="s">
        <v>356</v>
      </c>
      <c r="B23" s="5" t="s">
        <v>357</v>
      </c>
      <c r="C23" s="18"/>
      <c r="D23" s="9" t="s">
        <v>28</v>
      </c>
      <c r="E23" s="146"/>
      <c r="F23" s="146"/>
    </row>
    <row r="24" spans="1:7" ht="16.5" x14ac:dyDescent="0.3">
      <c r="A24" s="4"/>
      <c r="B24" s="6" t="s">
        <v>401</v>
      </c>
      <c r="C24" s="109" t="s">
        <v>4</v>
      </c>
    </row>
    <row r="25" spans="1:7" ht="33" x14ac:dyDescent="0.3">
      <c r="A25" s="4"/>
      <c r="B25" s="6" t="s">
        <v>402</v>
      </c>
      <c r="C25" s="109" t="s">
        <v>4</v>
      </c>
    </row>
    <row r="26" spans="1:7" ht="33" x14ac:dyDescent="0.3">
      <c r="A26" s="4" t="s">
        <v>358</v>
      </c>
      <c r="B26" s="5" t="s">
        <v>359</v>
      </c>
      <c r="C26" s="18"/>
      <c r="D26" s="9" t="s">
        <v>28</v>
      </c>
      <c r="E26" s="146"/>
      <c r="F26" s="146"/>
    </row>
    <row r="27" spans="1:7" ht="49.5" x14ac:dyDescent="0.3">
      <c r="A27" s="4"/>
      <c r="B27" s="6" t="s">
        <v>403</v>
      </c>
      <c r="C27" s="109" t="s">
        <v>4</v>
      </c>
    </row>
    <row r="28" spans="1:7" ht="33" x14ac:dyDescent="0.3">
      <c r="A28" s="4"/>
      <c r="B28" s="6" t="s">
        <v>718</v>
      </c>
      <c r="C28" s="109" t="s">
        <v>4</v>
      </c>
    </row>
    <row r="29" spans="1:7" ht="49.5" x14ac:dyDescent="0.3">
      <c r="A29" s="4"/>
      <c r="B29" s="6" t="s">
        <v>404</v>
      </c>
      <c r="C29" s="109" t="s">
        <v>4</v>
      </c>
    </row>
    <row r="30" spans="1:7" ht="33" x14ac:dyDescent="0.3">
      <c r="A30" s="4" t="s">
        <v>405</v>
      </c>
      <c r="B30" s="5" t="s">
        <v>406</v>
      </c>
      <c r="C30" s="18"/>
      <c r="D30" s="9" t="s">
        <v>28</v>
      </c>
      <c r="E30" s="146"/>
      <c r="F30" s="146"/>
    </row>
    <row r="31" spans="1:7" ht="47.25" x14ac:dyDescent="0.3">
      <c r="A31" s="4"/>
      <c r="B31" s="66" t="s">
        <v>407</v>
      </c>
      <c r="C31" s="109" t="s">
        <v>4</v>
      </c>
    </row>
    <row r="32" spans="1:7" ht="16.5" x14ac:dyDescent="0.3">
      <c r="A32" s="4"/>
      <c r="B32" s="66" t="s">
        <v>717</v>
      </c>
      <c r="C32" s="109" t="s">
        <v>4</v>
      </c>
    </row>
    <row r="33" spans="1:6" ht="47.25" x14ac:dyDescent="0.3">
      <c r="A33" s="4" t="s">
        <v>408</v>
      </c>
      <c r="B33" s="5" t="s">
        <v>409</v>
      </c>
      <c r="C33" s="18"/>
      <c r="D33" s="9" t="s">
        <v>28</v>
      </c>
      <c r="E33" s="146"/>
      <c r="F33" s="146"/>
    </row>
    <row r="34" spans="1:6" ht="33" x14ac:dyDescent="0.3">
      <c r="A34" s="4"/>
      <c r="B34" s="6" t="s">
        <v>400</v>
      </c>
      <c r="C34" s="109" t="s">
        <v>4</v>
      </c>
      <c r="D34" s="65"/>
    </row>
    <row r="35" spans="1:6" ht="16.5" x14ac:dyDescent="0.3">
      <c r="A35" s="4"/>
      <c r="B35" s="6" t="s">
        <v>360</v>
      </c>
      <c r="C35" s="109" t="s">
        <v>4</v>
      </c>
    </row>
    <row r="36" spans="1:6" ht="33" x14ac:dyDescent="0.3">
      <c r="A36" s="4"/>
      <c r="B36" s="6" t="s">
        <v>410</v>
      </c>
      <c r="C36" s="109" t="s">
        <v>4</v>
      </c>
    </row>
    <row r="37" spans="1:6" ht="49.5" x14ac:dyDescent="0.3">
      <c r="A37" s="4"/>
      <c r="B37" s="6" t="s">
        <v>404</v>
      </c>
      <c r="C37" s="109" t="s">
        <v>4</v>
      </c>
    </row>
    <row r="38" spans="1:6" ht="66" x14ac:dyDescent="0.3">
      <c r="A38" s="4" t="s">
        <v>411</v>
      </c>
      <c r="B38" s="26" t="s">
        <v>412</v>
      </c>
      <c r="C38" s="18"/>
      <c r="D38" s="9" t="s">
        <v>28</v>
      </c>
      <c r="E38" s="153"/>
      <c r="F38" s="153"/>
    </row>
    <row r="39" spans="1:6" ht="49.5" x14ac:dyDescent="0.3">
      <c r="A39" s="4"/>
      <c r="B39" s="6" t="s">
        <v>404</v>
      </c>
      <c r="C39" s="109" t="s">
        <v>4</v>
      </c>
    </row>
    <row r="40" spans="1:6" ht="33" x14ac:dyDescent="0.3">
      <c r="A40" s="4"/>
      <c r="B40" s="6" t="s">
        <v>413</v>
      </c>
      <c r="C40" s="109" t="s">
        <v>4</v>
      </c>
    </row>
    <row r="41" spans="1:6" ht="16.5" x14ac:dyDescent="0.3">
      <c r="B41" s="6" t="s">
        <v>414</v>
      </c>
      <c r="C41" s="109" t="s">
        <v>4</v>
      </c>
    </row>
    <row r="42" spans="1:6" ht="16.5" x14ac:dyDescent="0.3">
      <c r="B42" s="6" t="s">
        <v>415</v>
      </c>
      <c r="C42" s="109" t="s">
        <v>4</v>
      </c>
    </row>
    <row r="43" spans="1:6" ht="33" x14ac:dyDescent="0.3">
      <c r="B43" s="6" t="s">
        <v>716</v>
      </c>
      <c r="C43" s="109" t="s">
        <v>4</v>
      </c>
    </row>
    <row r="44" spans="1:6" ht="16.5" x14ac:dyDescent="0.3">
      <c r="B44" s="6" t="s">
        <v>416</v>
      </c>
      <c r="C44" s="109" t="s">
        <v>4</v>
      </c>
    </row>
    <row r="45" spans="1:6" ht="33" x14ac:dyDescent="0.3">
      <c r="A45" s="4" t="s">
        <v>417</v>
      </c>
      <c r="B45" s="26" t="s">
        <v>418</v>
      </c>
      <c r="C45" s="18"/>
      <c r="D45" s="9" t="s">
        <v>28</v>
      </c>
      <c r="E45" s="153"/>
      <c r="F45" s="153"/>
    </row>
    <row r="46" spans="1:6" ht="33" x14ac:dyDescent="0.3">
      <c r="B46" s="6" t="s">
        <v>419</v>
      </c>
      <c r="C46" s="109" t="s">
        <v>4</v>
      </c>
    </row>
    <row r="47" spans="1:6" ht="16.5" x14ac:dyDescent="0.3">
      <c r="B47" s="6" t="s">
        <v>420</v>
      </c>
      <c r="C47" s="109" t="s">
        <v>4</v>
      </c>
    </row>
    <row r="48" spans="1:6" ht="33" x14ac:dyDescent="0.3">
      <c r="A48" s="70" t="s">
        <v>421</v>
      </c>
      <c r="B48" s="26" t="s">
        <v>715</v>
      </c>
      <c r="C48" s="18"/>
      <c r="D48" s="9" t="s">
        <v>87</v>
      </c>
      <c r="E48" s="153"/>
      <c r="F48" s="153"/>
    </row>
    <row r="49" spans="1:10" x14ac:dyDescent="0.3">
      <c r="B49" s="66" t="s">
        <v>423</v>
      </c>
      <c r="C49" s="109" t="s">
        <v>4</v>
      </c>
    </row>
    <row r="50" spans="1:10" ht="31.5" x14ac:dyDescent="0.3">
      <c r="B50" s="66" t="s">
        <v>424</v>
      </c>
      <c r="C50" s="109" t="s">
        <v>4</v>
      </c>
    </row>
    <row r="51" spans="1:10" ht="31.5" x14ac:dyDescent="0.3">
      <c r="B51" s="66" t="s">
        <v>425</v>
      </c>
      <c r="C51" s="109" t="s">
        <v>4</v>
      </c>
    </row>
    <row r="52" spans="1:10" ht="31.5" x14ac:dyDescent="0.3">
      <c r="A52" s="70" t="s">
        <v>422</v>
      </c>
      <c r="B52" s="5" t="s">
        <v>426</v>
      </c>
      <c r="C52" s="18"/>
      <c r="D52" s="9" t="s">
        <v>87</v>
      </c>
      <c r="E52" s="146"/>
      <c r="F52" s="146"/>
    </row>
    <row r="53" spans="1:10" ht="31.5" x14ac:dyDescent="0.3">
      <c r="B53" s="66" t="s">
        <v>427</v>
      </c>
      <c r="C53" s="65" t="s">
        <v>4</v>
      </c>
    </row>
    <row r="54" spans="1:10" ht="31.5" x14ac:dyDescent="0.3">
      <c r="B54" s="66" t="s">
        <v>428</v>
      </c>
      <c r="C54" s="65" t="s">
        <v>4</v>
      </c>
    </row>
    <row r="55" spans="1:10" ht="31.5" x14ac:dyDescent="0.3">
      <c r="B55" s="66" t="s">
        <v>427</v>
      </c>
      <c r="C55" s="65" t="s">
        <v>4</v>
      </c>
    </row>
    <row r="56" spans="1:10" x14ac:dyDescent="0.3">
      <c r="B56" s="66" t="s">
        <v>416</v>
      </c>
      <c r="C56" s="65" t="s">
        <v>4</v>
      </c>
    </row>
    <row r="57" spans="1:10" x14ac:dyDescent="0.3">
      <c r="B57" s="66"/>
      <c r="C57" s="65"/>
      <c r="G57" s="61" t="s">
        <v>270</v>
      </c>
      <c r="H57" s="65">
        <f>COUNTIF(C17:C56,"*")</f>
        <v>31</v>
      </c>
      <c r="J57" s="5"/>
    </row>
    <row r="58" spans="1:10" x14ac:dyDescent="0.3">
      <c r="B58" s="66"/>
      <c r="G58" s="68" t="s">
        <v>272</v>
      </c>
      <c r="H58" s="65">
        <f>COUNTIF(C17:C56,"Yes") + H61 + H60</f>
        <v>0</v>
      </c>
      <c r="I58" s="63">
        <f>H58/H57</f>
        <v>0</v>
      </c>
      <c r="J58" s="28"/>
    </row>
    <row r="59" spans="1:10" x14ac:dyDescent="0.3">
      <c r="B59" s="66"/>
      <c r="G59" s="68" t="s">
        <v>271</v>
      </c>
      <c r="H59" s="65">
        <f>H57-H58</f>
        <v>31</v>
      </c>
      <c r="I59" s="63">
        <f>H59/H57</f>
        <v>1</v>
      </c>
    </row>
    <row r="60" spans="1:10" x14ac:dyDescent="0.3">
      <c r="B60" s="66"/>
      <c r="G60" s="68" t="s">
        <v>325</v>
      </c>
      <c r="H60" s="65">
        <f>COUNTIF(C17:C56,"Alternative Approach")</f>
        <v>0</v>
      </c>
    </row>
    <row r="61" spans="1:10" x14ac:dyDescent="0.3">
      <c r="B61" s="66"/>
      <c r="G61" s="68" t="s">
        <v>324</v>
      </c>
      <c r="H61" s="65">
        <f>COUNTIF(C17:C56,"Does Not Apply")</f>
        <v>0</v>
      </c>
    </row>
    <row r="62" spans="1:10" x14ac:dyDescent="0.3">
      <c r="B62" s="66"/>
    </row>
    <row r="63" spans="1:10" x14ac:dyDescent="0.3">
      <c r="B63" s="66"/>
      <c r="C63" s="66"/>
    </row>
    <row r="64" spans="1:10" x14ac:dyDescent="0.3">
      <c r="B64" s="66"/>
      <c r="C64" s="66"/>
      <c r="D64" s="113" t="s">
        <v>179</v>
      </c>
      <c r="E64" s="113"/>
      <c r="F64" s="113"/>
      <c r="G64" s="113"/>
    </row>
    <row r="65" spans="2:3" x14ac:dyDescent="0.3">
      <c r="B65" s="66"/>
      <c r="C65" s="66"/>
    </row>
    <row r="66" spans="2:3" x14ac:dyDescent="0.3">
      <c r="B66" s="66"/>
    </row>
    <row r="67" spans="2:3" x14ac:dyDescent="0.3">
      <c r="B67" s="66"/>
    </row>
    <row r="68" spans="2:3" x14ac:dyDescent="0.3">
      <c r="B68" s="66"/>
    </row>
    <row r="69" spans="2:3" x14ac:dyDescent="0.3">
      <c r="B69" s="66"/>
    </row>
  </sheetData>
  <mergeCells count="20">
    <mergeCell ref="D64:G64"/>
    <mergeCell ref="E33:F33"/>
    <mergeCell ref="E38:F38"/>
    <mergeCell ref="E45:F45"/>
    <mergeCell ref="E48:F48"/>
    <mergeCell ref="E52:F52"/>
    <mergeCell ref="E23:F23"/>
    <mergeCell ref="E26:F26"/>
    <mergeCell ref="E30:F30"/>
    <mergeCell ref="A7:B7"/>
    <mergeCell ref="A8:B8"/>
    <mergeCell ref="E16:F16"/>
    <mergeCell ref="E17:F17"/>
    <mergeCell ref="B10:F14"/>
    <mergeCell ref="A2:B3"/>
    <mergeCell ref="C2:C3"/>
    <mergeCell ref="A4:XFD4"/>
    <mergeCell ref="A5:B6"/>
    <mergeCell ref="C5:C6"/>
    <mergeCell ref="G2:G3"/>
  </mergeCells>
  <conditionalFormatting sqref="C57">
    <cfRule type="containsText" dxfId="848" priority="337" operator="containsText" text="Does Not Apply">
      <formula>NOT(ISERROR(SEARCH("Does Not Apply",C57)))</formula>
    </cfRule>
    <cfRule type="containsText" dxfId="847" priority="338" operator="containsText" text="Alternative Approach">
      <formula>NOT(ISERROR(SEARCH("Alternative Approach",C57)))</formula>
    </cfRule>
    <cfRule type="containsText" dxfId="846" priority="339" operator="containsText" text="Partially">
      <formula>NOT(ISERROR(SEARCH("Partially",C57)))</formula>
    </cfRule>
    <cfRule type="containsText" dxfId="845" priority="340" operator="containsText" text="No">
      <formula>NOT(ISERROR(SEARCH("No",C57)))</formula>
    </cfRule>
    <cfRule type="containsText" dxfId="844" priority="341" operator="containsText" text="Yes">
      <formula>NOT(ISERROR(SEARCH("Yes",C57)))</formula>
    </cfRule>
  </conditionalFormatting>
  <conditionalFormatting sqref="F22">
    <cfRule type="containsText" dxfId="843" priority="332" operator="containsText" text="Does Not Apply">
      <formula>NOT(ISERROR(SEARCH("Does Not Apply",F22)))</formula>
    </cfRule>
    <cfRule type="containsText" dxfId="842" priority="333" operator="containsText" text="Alternative Approach">
      <formula>NOT(ISERROR(SEARCH("Alternative Approach",F22)))</formula>
    </cfRule>
    <cfRule type="containsText" dxfId="841" priority="334" operator="containsText" text="Partially">
      <formula>NOT(ISERROR(SEARCH("Partially",F22)))</formula>
    </cfRule>
    <cfRule type="containsText" dxfId="840" priority="335" operator="containsText" text="No">
      <formula>NOT(ISERROR(SEARCH("No",F22)))</formula>
    </cfRule>
    <cfRule type="containsText" dxfId="839" priority="336" operator="containsText" text="Yes">
      <formula>NOT(ISERROR(SEARCH("Yes",F22)))</formula>
    </cfRule>
  </conditionalFormatting>
  <conditionalFormatting sqref="C23 C26 C30">
    <cfRule type="containsText" dxfId="838" priority="322" operator="containsText" text="Does Not Apply">
      <formula>NOT(ISERROR(SEARCH("Does Not Apply",C23)))</formula>
    </cfRule>
    <cfRule type="containsText" dxfId="837" priority="323" operator="containsText" text="Alternative Approach">
      <formula>NOT(ISERROR(SEARCH("Alternative Approach",C23)))</formula>
    </cfRule>
    <cfRule type="containsText" dxfId="836" priority="324" operator="containsText" text="Partially">
      <formula>NOT(ISERROR(SEARCH("Partially",C23)))</formula>
    </cfRule>
    <cfRule type="containsText" dxfId="835" priority="325" operator="containsText" text="No">
      <formula>NOT(ISERROR(SEARCH("No",C23)))</formula>
    </cfRule>
    <cfRule type="containsText" dxfId="834" priority="326" operator="containsText" text="Yes">
      <formula>NOT(ISERROR(SEARCH("Yes",C23)))</formula>
    </cfRule>
  </conditionalFormatting>
  <conditionalFormatting sqref="D34">
    <cfRule type="containsText" dxfId="833" priority="317" operator="containsText" text="Does Not Apply">
      <formula>NOT(ISERROR(SEARCH("Does Not Apply",D34)))</formula>
    </cfRule>
    <cfRule type="containsText" dxfId="832" priority="318" operator="containsText" text="Alternative Approach">
      <formula>NOT(ISERROR(SEARCH("Alternative Approach",D34)))</formula>
    </cfRule>
    <cfRule type="containsText" dxfId="831" priority="319" operator="containsText" text="Partially">
      <formula>NOT(ISERROR(SEARCH("Partially",D34)))</formula>
    </cfRule>
    <cfRule type="containsText" dxfId="830" priority="320" operator="containsText" text="No">
      <formula>NOT(ISERROR(SEARCH("No",D34)))</formula>
    </cfRule>
    <cfRule type="containsText" dxfId="829" priority="321" operator="containsText" text="Yes">
      <formula>NOT(ISERROR(SEARCH("Yes",D34)))</formula>
    </cfRule>
  </conditionalFormatting>
  <conditionalFormatting sqref="C33">
    <cfRule type="containsText" dxfId="828" priority="302" operator="containsText" text="Does Not Apply">
      <formula>NOT(ISERROR(SEARCH("Does Not Apply",C33)))</formula>
    </cfRule>
    <cfRule type="containsText" dxfId="827" priority="303" operator="containsText" text="Alternative Approach">
      <formula>NOT(ISERROR(SEARCH("Alternative Approach",C33)))</formula>
    </cfRule>
    <cfRule type="containsText" dxfId="826" priority="304" operator="containsText" text="Partially">
      <formula>NOT(ISERROR(SEARCH("Partially",C33)))</formula>
    </cfRule>
    <cfRule type="containsText" dxfId="825" priority="305" operator="containsText" text="No">
      <formula>NOT(ISERROR(SEARCH("No",C33)))</formula>
    </cfRule>
    <cfRule type="containsText" dxfId="824" priority="306" operator="containsText" text="Yes">
      <formula>NOT(ISERROR(SEARCH("Yes",C33)))</formula>
    </cfRule>
  </conditionalFormatting>
  <conditionalFormatting sqref="C17">
    <cfRule type="containsText" dxfId="823" priority="297" operator="containsText" text="Does Not Apply">
      <formula>NOT(ISERROR(SEARCH("Does Not Apply",C17)))</formula>
    </cfRule>
    <cfRule type="containsText" dxfId="822" priority="298" operator="containsText" text="Alternative Approach">
      <formula>NOT(ISERROR(SEARCH("Alternative Approach",C17)))</formula>
    </cfRule>
    <cfRule type="containsText" dxfId="821" priority="299" operator="containsText" text="Partially">
      <formula>NOT(ISERROR(SEARCH("Partially",C17)))</formula>
    </cfRule>
    <cfRule type="containsText" dxfId="820" priority="300" operator="containsText" text="No">
      <formula>NOT(ISERROR(SEARCH("No",C17)))</formula>
    </cfRule>
    <cfRule type="containsText" dxfId="819" priority="301" operator="containsText" text="Yes">
      <formula>NOT(ISERROR(SEARCH("Yes",C17)))</formula>
    </cfRule>
  </conditionalFormatting>
  <conditionalFormatting sqref="C8:C9">
    <cfRule type="containsText" dxfId="818" priority="292" operator="containsText" text="Approved">
      <formula>NOT(ISERROR(SEARCH("Approved",C8)))</formula>
    </cfRule>
    <cfRule type="containsText" dxfId="817" priority="293" operator="containsText" text="No">
      <formula>NOT(ISERROR(SEARCH("No",C8)))</formula>
    </cfRule>
    <cfRule type="containsText" dxfId="816" priority="294" operator="containsText" text="informal">
      <formula>NOT(ISERROR(SEARCH("informal",C8)))</formula>
    </cfRule>
    <cfRule type="containsText" dxfId="815" priority="295" operator="containsText" text="Partial">
      <formula>NOT(ISERROR(SEARCH("Partial",C8)))</formula>
    </cfRule>
    <cfRule type="containsText" dxfId="814" priority="296" operator="containsText" text="Written">
      <formula>NOT(ISERROR(SEARCH("Written",C8)))</formula>
    </cfRule>
  </conditionalFormatting>
  <conditionalFormatting sqref="D8:D9">
    <cfRule type="containsText" dxfId="813" priority="286" operator="containsText" text="Applicable">
      <formula>NOT(ISERROR(SEARCH("Applicable",D8)))</formula>
    </cfRule>
    <cfRule type="containsText" dxfId="812" priority="287" operator="containsText" text="All">
      <formula>NOT(ISERROR(SEARCH("All",D8)))</formula>
    </cfRule>
    <cfRule type="containsText" dxfId="811" priority="288" operator="containsText" text="Most">
      <formula>NOT(ISERROR(SEARCH("Most",D8)))</formula>
    </cfRule>
    <cfRule type="containsText" dxfId="810" priority="289" operator="containsText" text="Some">
      <formula>NOT(ISERROR(SEARCH("Some",D8)))</formula>
    </cfRule>
    <cfRule type="containsText" dxfId="809" priority="290" operator="containsText" text="Parts">
      <formula>NOT(ISERROR(SEARCH("Parts",D8)))</formula>
    </cfRule>
    <cfRule type="containsText" dxfId="808" priority="291" operator="containsText" text="Not Automated">
      <formula>NOT(ISERROR(SEARCH("Not Automated",D8)))</formula>
    </cfRule>
  </conditionalFormatting>
  <conditionalFormatting sqref="C38">
    <cfRule type="containsText" dxfId="807" priority="271" operator="containsText" text="Does Not Apply">
      <formula>NOT(ISERROR(SEARCH("Does Not Apply",C38)))</formula>
    </cfRule>
    <cfRule type="containsText" dxfId="806" priority="272" operator="containsText" text="Alternative Approach">
      <formula>NOT(ISERROR(SEARCH("Alternative Approach",C38)))</formula>
    </cfRule>
    <cfRule type="containsText" dxfId="805" priority="273" operator="containsText" text="Partially">
      <formula>NOT(ISERROR(SEARCH("Partially",C38)))</formula>
    </cfRule>
    <cfRule type="containsText" dxfId="804" priority="274" operator="containsText" text="No">
      <formula>NOT(ISERROR(SEARCH("No",C38)))</formula>
    </cfRule>
    <cfRule type="containsText" dxfId="803" priority="275" operator="containsText" text="Yes">
      <formula>NOT(ISERROR(SEARCH("Yes",C38)))</formula>
    </cfRule>
  </conditionalFormatting>
  <conditionalFormatting sqref="C45">
    <cfRule type="containsText" dxfId="802" priority="251" operator="containsText" text="Does Not Apply">
      <formula>NOT(ISERROR(SEARCH("Does Not Apply",C45)))</formula>
    </cfRule>
    <cfRule type="containsText" dxfId="801" priority="252" operator="containsText" text="Alternative Approach">
      <formula>NOT(ISERROR(SEARCH("Alternative Approach",C45)))</formula>
    </cfRule>
    <cfRule type="containsText" dxfId="800" priority="253" operator="containsText" text="Partially">
      <formula>NOT(ISERROR(SEARCH("Partially",C45)))</formula>
    </cfRule>
    <cfRule type="containsText" dxfId="799" priority="254" operator="containsText" text="No">
      <formula>NOT(ISERROR(SEARCH("No",C45)))</formula>
    </cfRule>
    <cfRule type="containsText" dxfId="798" priority="255" operator="containsText" text="Yes">
      <formula>NOT(ISERROR(SEARCH("Yes",C45)))</formula>
    </cfRule>
  </conditionalFormatting>
  <conditionalFormatting sqref="C48">
    <cfRule type="containsText" dxfId="797" priority="241" operator="containsText" text="Does Not Apply">
      <formula>NOT(ISERROR(SEARCH("Does Not Apply",C48)))</formula>
    </cfRule>
    <cfRule type="containsText" dxfId="796" priority="242" operator="containsText" text="Alternative Approach">
      <formula>NOT(ISERROR(SEARCH("Alternative Approach",C48)))</formula>
    </cfRule>
    <cfRule type="containsText" dxfId="795" priority="243" operator="containsText" text="Partially">
      <formula>NOT(ISERROR(SEARCH("Partially",C48)))</formula>
    </cfRule>
    <cfRule type="containsText" dxfId="794" priority="244" operator="containsText" text="No">
      <formula>NOT(ISERROR(SEARCH("No",C48)))</formula>
    </cfRule>
    <cfRule type="containsText" dxfId="793" priority="245" operator="containsText" text="Yes">
      <formula>NOT(ISERROR(SEARCH("Yes",C48)))</formula>
    </cfRule>
  </conditionalFormatting>
  <conditionalFormatting sqref="C52">
    <cfRule type="containsText" dxfId="792" priority="231" operator="containsText" text="Does Not Apply">
      <formula>NOT(ISERROR(SEARCH("Does Not Apply",C52)))</formula>
    </cfRule>
    <cfRule type="containsText" dxfId="791" priority="232" operator="containsText" text="Alternative Approach">
      <formula>NOT(ISERROR(SEARCH("Alternative Approach",C52)))</formula>
    </cfRule>
    <cfRule type="containsText" dxfId="790" priority="233" operator="containsText" text="Partially">
      <formula>NOT(ISERROR(SEARCH("Partially",C52)))</formula>
    </cfRule>
    <cfRule type="containsText" dxfId="789" priority="234" operator="containsText" text="No">
      <formula>NOT(ISERROR(SEARCH("No",C52)))</formula>
    </cfRule>
    <cfRule type="containsText" dxfId="788" priority="235" operator="containsText" text="Yes">
      <formula>NOT(ISERROR(SEARCH("Yes",C52)))</formula>
    </cfRule>
  </conditionalFormatting>
  <conditionalFormatting sqref="C53:C54">
    <cfRule type="containsText" dxfId="787" priority="226" operator="containsText" text="Does Not Apply">
      <formula>NOT(ISERROR(SEARCH("Does Not Apply",C53)))</formula>
    </cfRule>
    <cfRule type="containsText" dxfId="786" priority="227" operator="containsText" text="Alternative Approach">
      <formula>NOT(ISERROR(SEARCH("Alternative Approach",C53)))</formula>
    </cfRule>
    <cfRule type="containsText" dxfId="785" priority="228" operator="containsText" text="Partially">
      <formula>NOT(ISERROR(SEARCH("Partially",C53)))</formula>
    </cfRule>
    <cfRule type="containsText" dxfId="784" priority="229" operator="containsText" text="No">
      <formula>NOT(ISERROR(SEARCH("No",C53)))</formula>
    </cfRule>
    <cfRule type="containsText" dxfId="783" priority="230" operator="containsText" text="Yes">
      <formula>NOT(ISERROR(SEARCH("Yes",C53)))</formula>
    </cfRule>
  </conditionalFormatting>
  <conditionalFormatting sqref="C55:C56">
    <cfRule type="containsText" dxfId="782" priority="216" operator="containsText" text="Does Not Apply">
      <formula>NOT(ISERROR(SEARCH("Does Not Apply",C55)))</formula>
    </cfRule>
    <cfRule type="containsText" dxfId="781" priority="217" operator="containsText" text="Alternative Approach">
      <formula>NOT(ISERROR(SEARCH("Alternative Approach",C55)))</formula>
    </cfRule>
    <cfRule type="containsText" dxfId="780" priority="218" operator="containsText" text="Partially">
      <formula>NOT(ISERROR(SEARCH("Partially",C55)))</formula>
    </cfRule>
    <cfRule type="containsText" dxfId="779" priority="219" operator="containsText" text="No">
      <formula>NOT(ISERROR(SEARCH("No",C55)))</formula>
    </cfRule>
    <cfRule type="containsText" dxfId="778" priority="220" operator="containsText" text="Yes">
      <formula>NOT(ISERROR(SEARCH("Yes",C55)))</formula>
    </cfRule>
  </conditionalFormatting>
  <conditionalFormatting sqref="C18">
    <cfRule type="containsText" dxfId="777" priority="131" operator="containsText" text="Does Not Apply">
      <formula>NOT(ISERROR(SEARCH("Does Not Apply",C18)))</formula>
    </cfRule>
    <cfRule type="containsText" dxfId="776" priority="132" operator="containsText" text="Alternative Approach">
      <formula>NOT(ISERROR(SEARCH("Alternative Approach",C18)))</formula>
    </cfRule>
    <cfRule type="containsText" dxfId="775" priority="133" operator="containsText" text="Partially">
      <formula>NOT(ISERROR(SEARCH("Partially",C18)))</formula>
    </cfRule>
    <cfRule type="containsText" dxfId="774" priority="134" operator="containsText" text="No">
      <formula>NOT(ISERROR(SEARCH("No",C18)))</formula>
    </cfRule>
    <cfRule type="containsText" dxfId="773" priority="135" operator="containsText" text="Yes">
      <formula>NOT(ISERROR(SEARCH("Yes",C18)))</formula>
    </cfRule>
  </conditionalFormatting>
  <conditionalFormatting sqref="C19">
    <cfRule type="containsText" dxfId="772" priority="126" operator="containsText" text="Does Not Apply">
      <formula>NOT(ISERROR(SEARCH("Does Not Apply",C19)))</formula>
    </cfRule>
    <cfRule type="containsText" dxfId="771" priority="127" operator="containsText" text="Alternative Approach">
      <formula>NOT(ISERROR(SEARCH("Alternative Approach",C19)))</formula>
    </cfRule>
    <cfRule type="containsText" dxfId="770" priority="128" operator="containsText" text="Partially">
      <formula>NOT(ISERROR(SEARCH("Partially",C19)))</formula>
    </cfRule>
    <cfRule type="containsText" dxfId="769" priority="129" operator="containsText" text="No">
      <formula>NOT(ISERROR(SEARCH("No",C19)))</formula>
    </cfRule>
    <cfRule type="containsText" dxfId="768" priority="130" operator="containsText" text="Yes">
      <formula>NOT(ISERROR(SEARCH("Yes",C19)))</formula>
    </cfRule>
  </conditionalFormatting>
  <conditionalFormatting sqref="C20">
    <cfRule type="containsText" dxfId="767" priority="121" operator="containsText" text="Does Not Apply">
      <formula>NOT(ISERROR(SEARCH("Does Not Apply",C20)))</formula>
    </cfRule>
    <cfRule type="containsText" dxfId="766" priority="122" operator="containsText" text="Alternative Approach">
      <formula>NOT(ISERROR(SEARCH("Alternative Approach",C20)))</formula>
    </cfRule>
    <cfRule type="containsText" dxfId="765" priority="123" operator="containsText" text="Partially">
      <formula>NOT(ISERROR(SEARCH("Partially",C20)))</formula>
    </cfRule>
    <cfRule type="containsText" dxfId="764" priority="124" operator="containsText" text="No">
      <formula>NOT(ISERROR(SEARCH("No",C20)))</formula>
    </cfRule>
    <cfRule type="containsText" dxfId="763" priority="125" operator="containsText" text="Yes">
      <formula>NOT(ISERROR(SEARCH("Yes",C20)))</formula>
    </cfRule>
  </conditionalFormatting>
  <conditionalFormatting sqref="C21">
    <cfRule type="containsText" dxfId="762" priority="116" operator="containsText" text="Does Not Apply">
      <formula>NOT(ISERROR(SEARCH("Does Not Apply",C21)))</formula>
    </cfRule>
    <cfRule type="containsText" dxfId="761" priority="117" operator="containsText" text="Alternative Approach">
      <formula>NOT(ISERROR(SEARCH("Alternative Approach",C21)))</formula>
    </cfRule>
    <cfRule type="containsText" dxfId="760" priority="118" operator="containsText" text="Partially">
      <formula>NOT(ISERROR(SEARCH("Partially",C21)))</formula>
    </cfRule>
    <cfRule type="containsText" dxfId="759" priority="119" operator="containsText" text="No">
      <formula>NOT(ISERROR(SEARCH("No",C21)))</formula>
    </cfRule>
    <cfRule type="containsText" dxfId="758" priority="120" operator="containsText" text="Yes">
      <formula>NOT(ISERROR(SEARCH("Yes",C21)))</formula>
    </cfRule>
  </conditionalFormatting>
  <conditionalFormatting sqref="C22">
    <cfRule type="containsText" dxfId="757" priority="111" operator="containsText" text="Does Not Apply">
      <formula>NOT(ISERROR(SEARCH("Does Not Apply",C22)))</formula>
    </cfRule>
    <cfRule type="containsText" dxfId="756" priority="112" operator="containsText" text="Alternative Approach">
      <formula>NOT(ISERROR(SEARCH("Alternative Approach",C22)))</formula>
    </cfRule>
    <cfRule type="containsText" dxfId="755" priority="113" operator="containsText" text="Partially">
      <formula>NOT(ISERROR(SEARCH("Partially",C22)))</formula>
    </cfRule>
    <cfRule type="containsText" dxfId="754" priority="114" operator="containsText" text="No">
      <formula>NOT(ISERROR(SEARCH("No",C22)))</formula>
    </cfRule>
    <cfRule type="containsText" dxfId="753" priority="115" operator="containsText" text="Yes">
      <formula>NOT(ISERROR(SEARCH("Yes",C22)))</formula>
    </cfRule>
  </conditionalFormatting>
  <conditionalFormatting sqref="C24">
    <cfRule type="containsText" dxfId="752" priority="106" operator="containsText" text="Does Not Apply">
      <formula>NOT(ISERROR(SEARCH("Does Not Apply",C24)))</formula>
    </cfRule>
    <cfRule type="containsText" dxfId="751" priority="107" operator="containsText" text="Alternative Approach">
      <formula>NOT(ISERROR(SEARCH("Alternative Approach",C24)))</formula>
    </cfRule>
    <cfRule type="containsText" dxfId="750" priority="108" operator="containsText" text="Partially">
      <formula>NOT(ISERROR(SEARCH("Partially",C24)))</formula>
    </cfRule>
    <cfRule type="containsText" dxfId="749" priority="109" operator="containsText" text="No">
      <formula>NOT(ISERROR(SEARCH("No",C24)))</formula>
    </cfRule>
    <cfRule type="containsText" dxfId="748" priority="110" operator="containsText" text="Yes">
      <formula>NOT(ISERROR(SEARCH("Yes",C24)))</formula>
    </cfRule>
  </conditionalFormatting>
  <conditionalFormatting sqref="C25">
    <cfRule type="containsText" dxfId="747" priority="101" operator="containsText" text="Does Not Apply">
      <formula>NOT(ISERROR(SEARCH("Does Not Apply",C25)))</formula>
    </cfRule>
    <cfRule type="containsText" dxfId="746" priority="102" operator="containsText" text="Alternative Approach">
      <formula>NOT(ISERROR(SEARCH("Alternative Approach",C25)))</formula>
    </cfRule>
    <cfRule type="containsText" dxfId="745" priority="103" operator="containsText" text="Partially">
      <formula>NOT(ISERROR(SEARCH("Partially",C25)))</formula>
    </cfRule>
    <cfRule type="containsText" dxfId="744" priority="104" operator="containsText" text="No">
      <formula>NOT(ISERROR(SEARCH("No",C25)))</formula>
    </cfRule>
    <cfRule type="containsText" dxfId="743" priority="105" operator="containsText" text="Yes">
      <formula>NOT(ISERROR(SEARCH("Yes",C25)))</formula>
    </cfRule>
  </conditionalFormatting>
  <conditionalFormatting sqref="C27">
    <cfRule type="containsText" dxfId="742" priority="96" operator="containsText" text="Does Not Apply">
      <formula>NOT(ISERROR(SEARCH("Does Not Apply",C27)))</formula>
    </cfRule>
    <cfRule type="containsText" dxfId="741" priority="97" operator="containsText" text="Alternative Approach">
      <formula>NOT(ISERROR(SEARCH("Alternative Approach",C27)))</formula>
    </cfRule>
    <cfRule type="containsText" dxfId="740" priority="98" operator="containsText" text="Partially">
      <formula>NOT(ISERROR(SEARCH("Partially",C27)))</formula>
    </cfRule>
    <cfRule type="containsText" dxfId="739" priority="99" operator="containsText" text="No">
      <formula>NOT(ISERROR(SEARCH("No",C27)))</formula>
    </cfRule>
    <cfRule type="containsText" dxfId="738" priority="100" operator="containsText" text="Yes">
      <formula>NOT(ISERROR(SEARCH("Yes",C27)))</formula>
    </cfRule>
  </conditionalFormatting>
  <conditionalFormatting sqref="C28">
    <cfRule type="containsText" dxfId="737" priority="91" operator="containsText" text="Does Not Apply">
      <formula>NOT(ISERROR(SEARCH("Does Not Apply",C28)))</formula>
    </cfRule>
    <cfRule type="containsText" dxfId="736" priority="92" operator="containsText" text="Alternative Approach">
      <formula>NOT(ISERROR(SEARCH("Alternative Approach",C28)))</formula>
    </cfRule>
    <cfRule type="containsText" dxfId="735" priority="93" operator="containsText" text="Partially">
      <formula>NOT(ISERROR(SEARCH("Partially",C28)))</formula>
    </cfRule>
    <cfRule type="containsText" dxfId="734" priority="94" operator="containsText" text="No">
      <formula>NOT(ISERROR(SEARCH("No",C28)))</formula>
    </cfRule>
    <cfRule type="containsText" dxfId="733" priority="95" operator="containsText" text="Yes">
      <formula>NOT(ISERROR(SEARCH("Yes",C28)))</formula>
    </cfRule>
  </conditionalFormatting>
  <conditionalFormatting sqref="C29">
    <cfRule type="containsText" dxfId="732" priority="86" operator="containsText" text="Does Not Apply">
      <formula>NOT(ISERROR(SEARCH("Does Not Apply",C29)))</formula>
    </cfRule>
    <cfRule type="containsText" dxfId="731" priority="87" operator="containsText" text="Alternative Approach">
      <formula>NOT(ISERROR(SEARCH("Alternative Approach",C29)))</formula>
    </cfRule>
    <cfRule type="containsText" dxfId="730" priority="88" operator="containsText" text="Partially">
      <formula>NOT(ISERROR(SEARCH("Partially",C29)))</formula>
    </cfRule>
    <cfRule type="containsText" dxfId="729" priority="89" operator="containsText" text="No">
      <formula>NOT(ISERROR(SEARCH("No",C29)))</formula>
    </cfRule>
    <cfRule type="containsText" dxfId="728" priority="90" operator="containsText" text="Yes">
      <formula>NOT(ISERROR(SEARCH("Yes",C29)))</formula>
    </cfRule>
  </conditionalFormatting>
  <conditionalFormatting sqref="C31">
    <cfRule type="containsText" dxfId="727" priority="81" operator="containsText" text="Does Not Apply">
      <formula>NOT(ISERROR(SEARCH("Does Not Apply",C31)))</formula>
    </cfRule>
    <cfRule type="containsText" dxfId="726" priority="82" operator="containsText" text="Alternative Approach">
      <formula>NOT(ISERROR(SEARCH("Alternative Approach",C31)))</formula>
    </cfRule>
    <cfRule type="containsText" dxfId="725" priority="83" operator="containsText" text="Partially">
      <formula>NOT(ISERROR(SEARCH("Partially",C31)))</formula>
    </cfRule>
    <cfRule type="containsText" dxfId="724" priority="84" operator="containsText" text="No">
      <formula>NOT(ISERROR(SEARCH("No",C31)))</formula>
    </cfRule>
    <cfRule type="containsText" dxfId="723" priority="85" operator="containsText" text="Yes">
      <formula>NOT(ISERROR(SEARCH("Yes",C31)))</formula>
    </cfRule>
  </conditionalFormatting>
  <conditionalFormatting sqref="C32">
    <cfRule type="containsText" dxfId="722" priority="76" operator="containsText" text="Does Not Apply">
      <formula>NOT(ISERROR(SEARCH("Does Not Apply",C32)))</formula>
    </cfRule>
    <cfRule type="containsText" dxfId="721" priority="77" operator="containsText" text="Alternative Approach">
      <formula>NOT(ISERROR(SEARCH("Alternative Approach",C32)))</formula>
    </cfRule>
    <cfRule type="containsText" dxfId="720" priority="78" operator="containsText" text="Partially">
      <formula>NOT(ISERROR(SEARCH("Partially",C32)))</formula>
    </cfRule>
    <cfRule type="containsText" dxfId="719" priority="79" operator="containsText" text="No">
      <formula>NOT(ISERROR(SEARCH("No",C32)))</formula>
    </cfRule>
    <cfRule type="containsText" dxfId="718" priority="80" operator="containsText" text="Yes">
      <formula>NOT(ISERROR(SEARCH("Yes",C32)))</formula>
    </cfRule>
  </conditionalFormatting>
  <conditionalFormatting sqref="C34">
    <cfRule type="containsText" dxfId="717" priority="71" operator="containsText" text="Does Not Apply">
      <formula>NOT(ISERROR(SEARCH("Does Not Apply",C34)))</formula>
    </cfRule>
    <cfRule type="containsText" dxfId="716" priority="72" operator="containsText" text="Alternative Approach">
      <formula>NOT(ISERROR(SEARCH("Alternative Approach",C34)))</formula>
    </cfRule>
    <cfRule type="containsText" dxfId="715" priority="73" operator="containsText" text="Partially">
      <formula>NOT(ISERROR(SEARCH("Partially",C34)))</formula>
    </cfRule>
    <cfRule type="containsText" dxfId="714" priority="74" operator="containsText" text="No">
      <formula>NOT(ISERROR(SEARCH("No",C34)))</formula>
    </cfRule>
    <cfRule type="containsText" dxfId="713" priority="75" operator="containsText" text="Yes">
      <formula>NOT(ISERROR(SEARCH("Yes",C34)))</formula>
    </cfRule>
  </conditionalFormatting>
  <conditionalFormatting sqref="C35">
    <cfRule type="containsText" dxfId="712" priority="66" operator="containsText" text="Does Not Apply">
      <formula>NOT(ISERROR(SEARCH("Does Not Apply",C35)))</formula>
    </cfRule>
    <cfRule type="containsText" dxfId="711" priority="67" operator="containsText" text="Alternative Approach">
      <formula>NOT(ISERROR(SEARCH("Alternative Approach",C35)))</formula>
    </cfRule>
    <cfRule type="containsText" dxfId="710" priority="68" operator="containsText" text="Partially">
      <formula>NOT(ISERROR(SEARCH("Partially",C35)))</formula>
    </cfRule>
    <cfRule type="containsText" dxfId="709" priority="69" operator="containsText" text="No">
      <formula>NOT(ISERROR(SEARCH("No",C35)))</formula>
    </cfRule>
    <cfRule type="containsText" dxfId="708" priority="70" operator="containsText" text="Yes">
      <formula>NOT(ISERROR(SEARCH("Yes",C35)))</formula>
    </cfRule>
  </conditionalFormatting>
  <conditionalFormatting sqref="C36">
    <cfRule type="containsText" dxfId="707" priority="61" operator="containsText" text="Does Not Apply">
      <formula>NOT(ISERROR(SEARCH("Does Not Apply",C36)))</formula>
    </cfRule>
    <cfRule type="containsText" dxfId="706" priority="62" operator="containsText" text="Alternative Approach">
      <formula>NOT(ISERROR(SEARCH("Alternative Approach",C36)))</formula>
    </cfRule>
    <cfRule type="containsText" dxfId="705" priority="63" operator="containsText" text="Partially">
      <formula>NOT(ISERROR(SEARCH("Partially",C36)))</formula>
    </cfRule>
    <cfRule type="containsText" dxfId="704" priority="64" operator="containsText" text="No">
      <formula>NOT(ISERROR(SEARCH("No",C36)))</formula>
    </cfRule>
    <cfRule type="containsText" dxfId="703" priority="65" operator="containsText" text="Yes">
      <formula>NOT(ISERROR(SEARCH("Yes",C36)))</formula>
    </cfRule>
  </conditionalFormatting>
  <conditionalFormatting sqref="C37">
    <cfRule type="containsText" dxfId="702" priority="56" operator="containsText" text="Does Not Apply">
      <formula>NOT(ISERROR(SEARCH("Does Not Apply",C37)))</formula>
    </cfRule>
    <cfRule type="containsText" dxfId="701" priority="57" operator="containsText" text="Alternative Approach">
      <formula>NOT(ISERROR(SEARCH("Alternative Approach",C37)))</formula>
    </cfRule>
    <cfRule type="containsText" dxfId="700" priority="58" operator="containsText" text="Partially">
      <formula>NOT(ISERROR(SEARCH("Partially",C37)))</formula>
    </cfRule>
    <cfRule type="containsText" dxfId="699" priority="59" operator="containsText" text="No">
      <formula>NOT(ISERROR(SEARCH("No",C37)))</formula>
    </cfRule>
    <cfRule type="containsText" dxfId="698" priority="60" operator="containsText" text="Yes">
      <formula>NOT(ISERROR(SEARCH("Yes",C37)))</formula>
    </cfRule>
  </conditionalFormatting>
  <conditionalFormatting sqref="C39">
    <cfRule type="containsText" dxfId="697" priority="51" operator="containsText" text="Does Not Apply">
      <formula>NOT(ISERROR(SEARCH("Does Not Apply",C39)))</formula>
    </cfRule>
    <cfRule type="containsText" dxfId="696" priority="52" operator="containsText" text="Alternative Approach">
      <formula>NOT(ISERROR(SEARCH("Alternative Approach",C39)))</formula>
    </cfRule>
    <cfRule type="containsText" dxfId="695" priority="53" operator="containsText" text="Partially">
      <formula>NOT(ISERROR(SEARCH("Partially",C39)))</formula>
    </cfRule>
    <cfRule type="containsText" dxfId="694" priority="54" operator="containsText" text="No">
      <formula>NOT(ISERROR(SEARCH("No",C39)))</formula>
    </cfRule>
    <cfRule type="containsText" dxfId="693" priority="55" operator="containsText" text="Yes">
      <formula>NOT(ISERROR(SEARCH("Yes",C39)))</formula>
    </cfRule>
  </conditionalFormatting>
  <conditionalFormatting sqref="C40">
    <cfRule type="containsText" dxfId="692" priority="46" operator="containsText" text="Does Not Apply">
      <formula>NOT(ISERROR(SEARCH("Does Not Apply",C40)))</formula>
    </cfRule>
    <cfRule type="containsText" dxfId="691" priority="47" operator="containsText" text="Alternative Approach">
      <formula>NOT(ISERROR(SEARCH("Alternative Approach",C40)))</formula>
    </cfRule>
    <cfRule type="containsText" dxfId="690" priority="48" operator="containsText" text="Partially">
      <formula>NOT(ISERROR(SEARCH("Partially",C40)))</formula>
    </cfRule>
    <cfRule type="containsText" dxfId="689" priority="49" operator="containsText" text="No">
      <formula>NOT(ISERROR(SEARCH("No",C40)))</formula>
    </cfRule>
    <cfRule type="containsText" dxfId="688" priority="50" operator="containsText" text="Yes">
      <formula>NOT(ISERROR(SEARCH("Yes",C40)))</formula>
    </cfRule>
  </conditionalFormatting>
  <conditionalFormatting sqref="C41">
    <cfRule type="containsText" dxfId="687" priority="41" operator="containsText" text="Does Not Apply">
      <formula>NOT(ISERROR(SEARCH("Does Not Apply",C41)))</formula>
    </cfRule>
    <cfRule type="containsText" dxfId="686" priority="42" operator="containsText" text="Alternative Approach">
      <formula>NOT(ISERROR(SEARCH("Alternative Approach",C41)))</formula>
    </cfRule>
    <cfRule type="containsText" dxfId="685" priority="43" operator="containsText" text="Partially">
      <formula>NOT(ISERROR(SEARCH("Partially",C41)))</formula>
    </cfRule>
    <cfRule type="containsText" dxfId="684" priority="44" operator="containsText" text="No">
      <formula>NOT(ISERROR(SEARCH("No",C41)))</formula>
    </cfRule>
    <cfRule type="containsText" dxfId="683" priority="45" operator="containsText" text="Yes">
      <formula>NOT(ISERROR(SEARCH("Yes",C41)))</formula>
    </cfRule>
  </conditionalFormatting>
  <conditionalFormatting sqref="C42">
    <cfRule type="containsText" dxfId="682" priority="36" operator="containsText" text="Does Not Apply">
      <formula>NOT(ISERROR(SEARCH("Does Not Apply",C42)))</formula>
    </cfRule>
    <cfRule type="containsText" dxfId="681" priority="37" operator="containsText" text="Alternative Approach">
      <formula>NOT(ISERROR(SEARCH("Alternative Approach",C42)))</formula>
    </cfRule>
    <cfRule type="containsText" dxfId="680" priority="38" operator="containsText" text="Partially">
      <formula>NOT(ISERROR(SEARCH("Partially",C42)))</formula>
    </cfRule>
    <cfRule type="containsText" dxfId="679" priority="39" operator="containsText" text="No">
      <formula>NOT(ISERROR(SEARCH("No",C42)))</formula>
    </cfRule>
    <cfRule type="containsText" dxfId="678" priority="40" operator="containsText" text="Yes">
      <formula>NOT(ISERROR(SEARCH("Yes",C42)))</formula>
    </cfRule>
  </conditionalFormatting>
  <conditionalFormatting sqref="C43">
    <cfRule type="containsText" dxfId="677" priority="31" operator="containsText" text="Does Not Apply">
      <formula>NOT(ISERROR(SEARCH("Does Not Apply",C43)))</formula>
    </cfRule>
    <cfRule type="containsText" dxfId="676" priority="32" operator="containsText" text="Alternative Approach">
      <formula>NOT(ISERROR(SEARCH("Alternative Approach",C43)))</formula>
    </cfRule>
    <cfRule type="containsText" dxfId="675" priority="33" operator="containsText" text="Partially">
      <formula>NOT(ISERROR(SEARCH("Partially",C43)))</formula>
    </cfRule>
    <cfRule type="containsText" dxfId="674" priority="34" operator="containsText" text="No">
      <formula>NOT(ISERROR(SEARCH("No",C43)))</formula>
    </cfRule>
    <cfRule type="containsText" dxfId="673" priority="35" operator="containsText" text="Yes">
      <formula>NOT(ISERROR(SEARCH("Yes",C43)))</formula>
    </cfRule>
  </conditionalFormatting>
  <conditionalFormatting sqref="C44">
    <cfRule type="containsText" dxfId="672" priority="26" operator="containsText" text="Does Not Apply">
      <formula>NOT(ISERROR(SEARCH("Does Not Apply",C44)))</formula>
    </cfRule>
    <cfRule type="containsText" dxfId="671" priority="27" operator="containsText" text="Alternative Approach">
      <formula>NOT(ISERROR(SEARCH("Alternative Approach",C44)))</formula>
    </cfRule>
    <cfRule type="containsText" dxfId="670" priority="28" operator="containsText" text="Partially">
      <formula>NOT(ISERROR(SEARCH("Partially",C44)))</formula>
    </cfRule>
    <cfRule type="containsText" dxfId="669" priority="29" operator="containsText" text="No">
      <formula>NOT(ISERROR(SEARCH("No",C44)))</formula>
    </cfRule>
    <cfRule type="containsText" dxfId="668" priority="30" operator="containsText" text="Yes">
      <formula>NOT(ISERROR(SEARCH("Yes",C44)))</formula>
    </cfRule>
  </conditionalFormatting>
  <conditionalFormatting sqref="C46">
    <cfRule type="containsText" dxfId="667" priority="21" operator="containsText" text="Does Not Apply">
      <formula>NOT(ISERROR(SEARCH("Does Not Apply",C46)))</formula>
    </cfRule>
    <cfRule type="containsText" dxfId="666" priority="22" operator="containsText" text="Alternative Approach">
      <formula>NOT(ISERROR(SEARCH("Alternative Approach",C46)))</formula>
    </cfRule>
    <cfRule type="containsText" dxfId="665" priority="23" operator="containsText" text="Partially">
      <formula>NOT(ISERROR(SEARCH("Partially",C46)))</formula>
    </cfRule>
    <cfRule type="containsText" dxfId="664" priority="24" operator="containsText" text="No">
      <formula>NOT(ISERROR(SEARCH("No",C46)))</formula>
    </cfRule>
    <cfRule type="containsText" dxfId="663" priority="25" operator="containsText" text="Yes">
      <formula>NOT(ISERROR(SEARCH("Yes",C46)))</formula>
    </cfRule>
  </conditionalFormatting>
  <conditionalFormatting sqref="C47">
    <cfRule type="containsText" dxfId="662" priority="16" operator="containsText" text="Does Not Apply">
      <formula>NOT(ISERROR(SEARCH("Does Not Apply",C47)))</formula>
    </cfRule>
    <cfRule type="containsText" dxfId="661" priority="17" operator="containsText" text="Alternative Approach">
      <formula>NOT(ISERROR(SEARCH("Alternative Approach",C47)))</formula>
    </cfRule>
    <cfRule type="containsText" dxfId="660" priority="18" operator="containsText" text="Partially">
      <formula>NOT(ISERROR(SEARCH("Partially",C47)))</formula>
    </cfRule>
    <cfRule type="containsText" dxfId="659" priority="19" operator="containsText" text="No">
      <formula>NOT(ISERROR(SEARCH("No",C47)))</formula>
    </cfRule>
    <cfRule type="containsText" dxfId="658" priority="20" operator="containsText" text="Yes">
      <formula>NOT(ISERROR(SEARCH("Yes",C47)))</formula>
    </cfRule>
  </conditionalFormatting>
  <conditionalFormatting sqref="C49">
    <cfRule type="containsText" dxfId="657" priority="11" operator="containsText" text="Does Not Apply">
      <formula>NOT(ISERROR(SEARCH("Does Not Apply",C49)))</formula>
    </cfRule>
    <cfRule type="containsText" dxfId="656" priority="12" operator="containsText" text="Alternative Approach">
      <formula>NOT(ISERROR(SEARCH("Alternative Approach",C49)))</formula>
    </cfRule>
    <cfRule type="containsText" dxfId="655" priority="13" operator="containsText" text="Partially">
      <formula>NOT(ISERROR(SEARCH("Partially",C49)))</formula>
    </cfRule>
    <cfRule type="containsText" dxfId="654" priority="14" operator="containsText" text="No">
      <formula>NOT(ISERROR(SEARCH("No",C49)))</formula>
    </cfRule>
    <cfRule type="containsText" dxfId="653" priority="15" operator="containsText" text="Yes">
      <formula>NOT(ISERROR(SEARCH("Yes",C49)))</formula>
    </cfRule>
  </conditionalFormatting>
  <conditionalFormatting sqref="C50">
    <cfRule type="containsText" dxfId="652" priority="6" operator="containsText" text="Does Not Apply">
      <formula>NOT(ISERROR(SEARCH("Does Not Apply",C50)))</formula>
    </cfRule>
    <cfRule type="containsText" dxfId="651" priority="7" operator="containsText" text="Alternative Approach">
      <formula>NOT(ISERROR(SEARCH("Alternative Approach",C50)))</formula>
    </cfRule>
    <cfRule type="containsText" dxfId="650" priority="8" operator="containsText" text="Partially">
      <formula>NOT(ISERROR(SEARCH("Partially",C50)))</formula>
    </cfRule>
    <cfRule type="containsText" dxfId="649" priority="9" operator="containsText" text="No">
      <formula>NOT(ISERROR(SEARCH("No",C50)))</formula>
    </cfRule>
    <cfRule type="containsText" dxfId="648" priority="10" operator="containsText" text="Yes">
      <formula>NOT(ISERROR(SEARCH("Yes",C50)))</formula>
    </cfRule>
  </conditionalFormatting>
  <conditionalFormatting sqref="C51">
    <cfRule type="containsText" dxfId="647" priority="1" operator="containsText" text="Does Not Apply">
      <formula>NOT(ISERROR(SEARCH("Does Not Apply",C51)))</formula>
    </cfRule>
    <cfRule type="containsText" dxfId="646" priority="2" operator="containsText" text="Alternative Approach">
      <formula>NOT(ISERROR(SEARCH("Alternative Approach",C51)))</formula>
    </cfRule>
    <cfRule type="containsText" dxfId="645" priority="3" operator="containsText" text="Partially">
      <formula>NOT(ISERROR(SEARCH("Partially",C51)))</formula>
    </cfRule>
    <cfRule type="containsText" dxfId="644" priority="4" operator="containsText" text="No">
      <formula>NOT(ISERROR(SEARCH("No",C51)))</formula>
    </cfRule>
    <cfRule type="containsText" dxfId="643" priority="5" operator="containsText" text="Yes">
      <formula>NOT(ISERROR(SEARCH("Yes",C51)))</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22 C24:C25 C27:C29 C31:C32 C34:C37 C39:C44 C46:C47 C53:C57 C49:C51">
      <formula1>lst_Option</formula1>
    </dataValidation>
  </dataValidations>
  <hyperlinks>
    <hyperlink ref="D64:G64"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9218"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9218" r:id="rId5" name="CommandButton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J38"/>
  <sheetViews>
    <sheetView workbookViewId="0">
      <pane ySplit="16" topLeftCell="A17" activePane="bottomLeft" state="frozen"/>
      <selection pane="bottomLeft" activeCell="D27" sqref="D27"/>
    </sheetView>
  </sheetViews>
  <sheetFormatPr defaultColWidth="8.88671875" defaultRowHeight="15.75" x14ac:dyDescent="0.3"/>
  <cols>
    <col min="1" max="1" width="8.88671875" style="74"/>
    <col min="2" max="2" width="45.6640625" style="74" customWidth="1"/>
    <col min="3" max="3" width="21.5546875" style="74" customWidth="1"/>
    <col min="4" max="4" width="25" style="74" customWidth="1"/>
    <col min="5" max="5" width="24.88671875" style="74" customWidth="1"/>
    <col min="6" max="6" width="27" style="74" customWidth="1"/>
    <col min="7" max="7" width="30.44140625" style="74" customWidth="1"/>
    <col min="8" max="8" width="17.5546875" style="74" customWidth="1"/>
    <col min="9" max="9" width="15.5546875" style="74" customWidth="1"/>
    <col min="10" max="10" width="23.6640625" style="74" customWidth="1"/>
    <col min="11" max="16384" width="8.88671875" style="74"/>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429</v>
      </c>
      <c r="B8" s="148"/>
      <c r="C8" s="77" t="s">
        <v>37</v>
      </c>
      <c r="D8" s="23" t="s">
        <v>42</v>
      </c>
    </row>
    <row r="9" spans="1:9" x14ac:dyDescent="0.3">
      <c r="A9" s="75"/>
      <c r="B9" s="75"/>
      <c r="C9" s="77"/>
      <c r="D9" s="23"/>
    </row>
    <row r="10" spans="1:9" ht="15.75" customHeight="1" x14ac:dyDescent="0.3">
      <c r="B10" s="149" t="s">
        <v>458</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76" t="s">
        <v>0</v>
      </c>
      <c r="B16" s="76" t="s">
        <v>430</v>
      </c>
      <c r="C16" s="19" t="s">
        <v>12</v>
      </c>
      <c r="D16" s="76" t="s">
        <v>1</v>
      </c>
      <c r="E16" s="147" t="s">
        <v>46</v>
      </c>
      <c r="F16" s="147"/>
      <c r="G16" s="11"/>
    </row>
    <row r="17" spans="1:10" ht="33" x14ac:dyDescent="0.3">
      <c r="A17" s="4" t="s">
        <v>431</v>
      </c>
      <c r="B17" s="29" t="s">
        <v>459</v>
      </c>
      <c r="C17" s="18"/>
      <c r="D17" s="9" t="s">
        <v>28</v>
      </c>
      <c r="E17" s="146"/>
      <c r="F17" s="146"/>
      <c r="G17" s="71"/>
    </row>
    <row r="18" spans="1:10" ht="33" x14ac:dyDescent="0.3">
      <c r="A18" s="4"/>
      <c r="B18" s="6" t="s">
        <v>432</v>
      </c>
      <c r="C18" s="109" t="s">
        <v>4</v>
      </c>
    </row>
    <row r="19" spans="1:10" ht="47.25" x14ac:dyDescent="0.3">
      <c r="A19" s="4" t="s">
        <v>433</v>
      </c>
      <c r="B19" s="5" t="s">
        <v>460</v>
      </c>
      <c r="C19" s="18"/>
      <c r="D19" s="9" t="s">
        <v>28</v>
      </c>
      <c r="E19" s="146"/>
      <c r="F19" s="146"/>
    </row>
    <row r="20" spans="1:10" ht="33" x14ac:dyDescent="0.3">
      <c r="A20" s="4"/>
      <c r="B20" s="6" t="s">
        <v>461</v>
      </c>
      <c r="C20" s="109" t="s">
        <v>4</v>
      </c>
    </row>
    <row r="21" spans="1:10" ht="49.5" x14ac:dyDescent="0.3">
      <c r="A21" s="4"/>
      <c r="B21" s="6" t="s">
        <v>462</v>
      </c>
      <c r="C21" s="109" t="s">
        <v>4</v>
      </c>
    </row>
    <row r="22" spans="1:10" ht="49.5" x14ac:dyDescent="0.3">
      <c r="A22" s="4"/>
      <c r="B22" s="10" t="s">
        <v>434</v>
      </c>
      <c r="C22" s="109" t="s">
        <v>4</v>
      </c>
      <c r="G22" s="72"/>
    </row>
    <row r="23" spans="1:10" ht="66" x14ac:dyDescent="0.3">
      <c r="A23" s="4"/>
      <c r="B23" s="6" t="s">
        <v>457</v>
      </c>
      <c r="C23" s="109" t="s">
        <v>4</v>
      </c>
      <c r="G23" s="92"/>
    </row>
    <row r="24" spans="1:10" ht="49.5" x14ac:dyDescent="0.3">
      <c r="A24" s="4"/>
      <c r="B24" s="10" t="s">
        <v>435</v>
      </c>
      <c r="C24" s="72" t="s">
        <v>4</v>
      </c>
    </row>
    <row r="25" spans="1:10" ht="33" x14ac:dyDescent="0.3">
      <c r="A25" s="4"/>
      <c r="B25" s="6" t="s">
        <v>436</v>
      </c>
      <c r="C25" s="109" t="s">
        <v>4</v>
      </c>
    </row>
    <row r="26" spans="1:10" x14ac:dyDescent="0.3">
      <c r="B26" s="73"/>
      <c r="C26" s="72"/>
      <c r="G26" s="61" t="s">
        <v>270</v>
      </c>
      <c r="H26" s="72">
        <f>COUNTIF(C17:C25,"*")</f>
        <v>7</v>
      </c>
      <c r="J26" s="5"/>
    </row>
    <row r="27" spans="1:10" x14ac:dyDescent="0.3">
      <c r="B27" s="73"/>
      <c r="G27" s="75" t="s">
        <v>272</v>
      </c>
      <c r="H27" s="72">
        <f>COUNTIF(C17:C25,"Yes") + H30 + H29</f>
        <v>0</v>
      </c>
      <c r="I27" s="63">
        <f>H27/H26</f>
        <v>0</v>
      </c>
      <c r="J27" s="28"/>
    </row>
    <row r="28" spans="1:10" x14ac:dyDescent="0.3">
      <c r="B28" s="73"/>
      <c r="G28" s="75" t="s">
        <v>271</v>
      </c>
      <c r="H28" s="72">
        <f>H26-H27</f>
        <v>7</v>
      </c>
      <c r="I28" s="63">
        <f>H28/H26</f>
        <v>1</v>
      </c>
    </row>
    <row r="29" spans="1:10" x14ac:dyDescent="0.3">
      <c r="B29" s="73"/>
      <c r="G29" s="75" t="s">
        <v>325</v>
      </c>
      <c r="H29" s="72">
        <f>COUNTIF(C17:C25,"Alternative Approach")</f>
        <v>0</v>
      </c>
    </row>
    <row r="30" spans="1:10" x14ac:dyDescent="0.3">
      <c r="B30" s="73"/>
      <c r="G30" s="75" t="s">
        <v>324</v>
      </c>
      <c r="H30" s="72">
        <f>COUNTIF(C17:C25,"Does Not Apply")</f>
        <v>0</v>
      </c>
    </row>
    <row r="31" spans="1:10" x14ac:dyDescent="0.3">
      <c r="B31" s="73"/>
    </row>
    <row r="32" spans="1:10" x14ac:dyDescent="0.3">
      <c r="B32" s="73"/>
      <c r="C32" s="73"/>
    </row>
    <row r="33" spans="2:7" x14ac:dyDescent="0.3">
      <c r="B33" s="73"/>
      <c r="C33" s="73"/>
      <c r="D33" s="113" t="s">
        <v>179</v>
      </c>
      <c r="E33" s="113"/>
      <c r="F33" s="113"/>
      <c r="G33" s="113"/>
    </row>
    <row r="34" spans="2:7" x14ac:dyDescent="0.3">
      <c r="B34" s="73"/>
      <c r="C34" s="73"/>
    </row>
    <row r="35" spans="2:7" x14ac:dyDescent="0.3">
      <c r="B35" s="73"/>
    </row>
    <row r="36" spans="2:7" x14ac:dyDescent="0.3">
      <c r="B36" s="73"/>
    </row>
    <row r="37" spans="2:7" x14ac:dyDescent="0.3">
      <c r="B37" s="73"/>
    </row>
    <row r="38" spans="2:7" x14ac:dyDescent="0.3">
      <c r="B38" s="73"/>
    </row>
  </sheetData>
  <mergeCells count="13">
    <mergeCell ref="D33:G33"/>
    <mergeCell ref="E19:F19"/>
    <mergeCell ref="A7:B7"/>
    <mergeCell ref="A8:B8"/>
    <mergeCell ref="E16:F16"/>
    <mergeCell ref="E17:F17"/>
    <mergeCell ref="B10:F14"/>
    <mergeCell ref="A2:B3"/>
    <mergeCell ref="C2:C3"/>
    <mergeCell ref="A4:XFD4"/>
    <mergeCell ref="A5:B6"/>
    <mergeCell ref="C5:C6"/>
    <mergeCell ref="G2:G3"/>
  </mergeCells>
  <conditionalFormatting sqref="G22">
    <cfRule type="containsText" dxfId="642" priority="197" operator="containsText" text="Does Not Apply">
      <formula>NOT(ISERROR(SEARCH("Does Not Apply",G22)))</formula>
    </cfRule>
    <cfRule type="containsText" dxfId="641" priority="198" operator="containsText" text="Alternative Approach">
      <formula>NOT(ISERROR(SEARCH("Alternative Approach",G22)))</formula>
    </cfRule>
    <cfRule type="containsText" dxfId="640" priority="199" operator="containsText" text="Partially">
      <formula>NOT(ISERROR(SEARCH("Partially",G22)))</formula>
    </cfRule>
    <cfRule type="containsText" dxfId="639" priority="200" operator="containsText" text="No">
      <formula>NOT(ISERROR(SEARCH("No",G22)))</formula>
    </cfRule>
    <cfRule type="containsText" dxfId="638" priority="201" operator="containsText" text="Yes">
      <formula>NOT(ISERROR(SEARCH("Yes",G22)))</formula>
    </cfRule>
  </conditionalFormatting>
  <conditionalFormatting sqref="C19:C25">
    <cfRule type="containsText" dxfId="637" priority="192" operator="containsText" text="Does Not Apply">
      <formula>NOT(ISERROR(SEARCH("Does Not Apply",C19)))</formula>
    </cfRule>
    <cfRule type="containsText" dxfId="636" priority="193" operator="containsText" text="Alternative Approach">
      <formula>NOT(ISERROR(SEARCH("Alternative Approach",C19)))</formula>
    </cfRule>
    <cfRule type="containsText" dxfId="635" priority="194" operator="containsText" text="Partially">
      <formula>NOT(ISERROR(SEARCH("Partially",C19)))</formula>
    </cfRule>
    <cfRule type="containsText" dxfId="634" priority="195" operator="containsText" text="No">
      <formula>NOT(ISERROR(SEARCH("No",C19)))</formula>
    </cfRule>
    <cfRule type="containsText" dxfId="633" priority="196" operator="containsText" text="Yes">
      <formula>NOT(ISERROR(SEARCH("Yes",C19)))</formula>
    </cfRule>
  </conditionalFormatting>
  <conditionalFormatting sqref="C26">
    <cfRule type="containsText" dxfId="632" priority="187" operator="containsText" text="Does Not Apply">
      <formula>NOT(ISERROR(SEARCH("Does Not Apply",C26)))</formula>
    </cfRule>
    <cfRule type="containsText" dxfId="631" priority="188" operator="containsText" text="Alternative Approach">
      <formula>NOT(ISERROR(SEARCH("Alternative Approach",C26)))</formula>
    </cfRule>
    <cfRule type="containsText" dxfId="630" priority="189" operator="containsText" text="Partially">
      <formula>NOT(ISERROR(SEARCH("Partially",C26)))</formula>
    </cfRule>
    <cfRule type="containsText" dxfId="629" priority="190" operator="containsText" text="No">
      <formula>NOT(ISERROR(SEARCH("No",C26)))</formula>
    </cfRule>
    <cfRule type="containsText" dxfId="628" priority="191" operator="containsText" text="Yes">
      <formula>NOT(ISERROR(SEARCH("Yes",C26)))</formula>
    </cfRule>
  </conditionalFormatting>
  <conditionalFormatting sqref="C17">
    <cfRule type="containsText" dxfId="627" priority="167" operator="containsText" text="Does Not Apply">
      <formula>NOT(ISERROR(SEARCH("Does Not Apply",C17)))</formula>
    </cfRule>
    <cfRule type="containsText" dxfId="626" priority="168" operator="containsText" text="Alternative Approach">
      <formula>NOT(ISERROR(SEARCH("Alternative Approach",C17)))</formula>
    </cfRule>
    <cfRule type="containsText" dxfId="625" priority="169" operator="containsText" text="Partially">
      <formula>NOT(ISERROR(SEARCH("Partially",C17)))</formula>
    </cfRule>
    <cfRule type="containsText" dxfId="624" priority="170" operator="containsText" text="No">
      <formula>NOT(ISERROR(SEARCH("No",C17)))</formula>
    </cfRule>
    <cfRule type="containsText" dxfId="623" priority="171" operator="containsText" text="Yes">
      <formula>NOT(ISERROR(SEARCH("Yes",C17)))</formula>
    </cfRule>
  </conditionalFormatting>
  <conditionalFormatting sqref="C8:C9">
    <cfRule type="containsText" dxfId="622" priority="162" operator="containsText" text="Approved">
      <formula>NOT(ISERROR(SEARCH("Approved",C8)))</formula>
    </cfRule>
    <cfRule type="containsText" dxfId="621" priority="163" operator="containsText" text="No">
      <formula>NOT(ISERROR(SEARCH("No",C8)))</formula>
    </cfRule>
    <cfRule type="containsText" dxfId="620" priority="164" operator="containsText" text="informal">
      <formula>NOT(ISERROR(SEARCH("informal",C8)))</formula>
    </cfRule>
    <cfRule type="containsText" dxfId="619" priority="165" operator="containsText" text="Partial">
      <formula>NOT(ISERROR(SEARCH("Partial",C8)))</formula>
    </cfRule>
    <cfRule type="containsText" dxfId="618" priority="166" operator="containsText" text="Written">
      <formula>NOT(ISERROR(SEARCH("Written",C8)))</formula>
    </cfRule>
  </conditionalFormatting>
  <conditionalFormatting sqref="D8:D9">
    <cfRule type="containsText" dxfId="617" priority="156" operator="containsText" text="Applicable">
      <formula>NOT(ISERROR(SEARCH("Applicable",D8)))</formula>
    </cfRule>
    <cfRule type="containsText" dxfId="616" priority="157" operator="containsText" text="All">
      <formula>NOT(ISERROR(SEARCH("All",D8)))</formula>
    </cfRule>
    <cfRule type="containsText" dxfId="615" priority="158" operator="containsText" text="Most">
      <formula>NOT(ISERROR(SEARCH("Most",D8)))</formula>
    </cfRule>
    <cfRule type="containsText" dxfId="614" priority="159" operator="containsText" text="Some">
      <formula>NOT(ISERROR(SEARCH("Some",D8)))</formula>
    </cfRule>
    <cfRule type="containsText" dxfId="613" priority="160" operator="containsText" text="Parts">
      <formula>NOT(ISERROR(SEARCH("Parts",D8)))</formula>
    </cfRule>
    <cfRule type="containsText" dxfId="612" priority="161" operator="containsText" text="Not Automated">
      <formula>NOT(ISERROR(SEARCH("Not Automated",D8)))</formula>
    </cfRule>
  </conditionalFormatting>
  <conditionalFormatting sqref="C18">
    <cfRule type="containsText" dxfId="611" priority="1" operator="containsText" text="Does Not Apply">
      <formula>NOT(ISERROR(SEARCH("Does Not Apply",C18)))</formula>
    </cfRule>
    <cfRule type="containsText" dxfId="610" priority="2" operator="containsText" text="Alternative Approach">
      <formula>NOT(ISERROR(SEARCH("Alternative Approach",C18)))</formula>
    </cfRule>
    <cfRule type="containsText" dxfId="609" priority="3" operator="containsText" text="Partially">
      <formula>NOT(ISERROR(SEARCH("Partially",C18)))</formula>
    </cfRule>
    <cfRule type="containsText" dxfId="608" priority="4" operator="containsText" text="No">
      <formula>NOT(ISERROR(SEARCH("No",C18)))</formula>
    </cfRule>
    <cfRule type="containsText" dxfId="607" priority="5" operator="containsText" text="Yes">
      <formula>NOT(ISERROR(SEARCH("Yes",C18)))</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 C20:C26">
      <formula1>lst_Option</formula1>
    </dataValidation>
  </dataValidations>
  <hyperlinks>
    <hyperlink ref="D33:G33"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0241"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0241" r:id="rId5" name="CommandButton1"/>
      </mc:Fallback>
    </mc:AlternateContent>
  </contro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J50"/>
  <sheetViews>
    <sheetView workbookViewId="0">
      <pane ySplit="16" topLeftCell="A35" activePane="bottomLeft" state="frozen"/>
      <selection pane="bottomLeft" activeCell="D17" sqref="D17"/>
    </sheetView>
  </sheetViews>
  <sheetFormatPr defaultColWidth="8.88671875" defaultRowHeight="15.75" x14ac:dyDescent="0.3"/>
  <cols>
    <col min="1" max="1" width="8.88671875" style="74"/>
    <col min="2" max="2" width="45.6640625" style="74" customWidth="1"/>
    <col min="3" max="3" width="21.5546875" style="74" customWidth="1"/>
    <col min="4" max="4" width="25" style="74" customWidth="1"/>
    <col min="5" max="5" width="24.88671875" style="74" customWidth="1"/>
    <col min="6" max="6" width="27" style="74" customWidth="1"/>
    <col min="7" max="7" width="30.44140625" style="74" customWidth="1"/>
    <col min="8" max="8" width="17.5546875" style="74" customWidth="1"/>
    <col min="9" max="9" width="15.5546875" style="74" customWidth="1"/>
    <col min="10" max="10" width="23.6640625" style="74" customWidth="1"/>
    <col min="11" max="16384" width="8.88671875" style="74"/>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437</v>
      </c>
      <c r="B8" s="148"/>
      <c r="C8" s="77" t="s">
        <v>37</v>
      </c>
      <c r="D8" s="23" t="s">
        <v>42</v>
      </c>
    </row>
    <row r="9" spans="1:9" x14ac:dyDescent="0.3">
      <c r="A9" s="75"/>
      <c r="B9" s="75"/>
      <c r="C9" s="77"/>
      <c r="D9" s="23"/>
    </row>
    <row r="10" spans="1:9" ht="15.75" customHeight="1" x14ac:dyDescent="0.3">
      <c r="B10" s="149" t="s">
        <v>438</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76" t="s">
        <v>0</v>
      </c>
      <c r="B16" s="76" t="s">
        <v>493</v>
      </c>
      <c r="C16" s="19" t="s">
        <v>12</v>
      </c>
      <c r="D16" s="76" t="s">
        <v>1</v>
      </c>
      <c r="E16" s="147" t="s">
        <v>46</v>
      </c>
      <c r="F16" s="147"/>
      <c r="G16" s="11"/>
    </row>
    <row r="17" spans="1:7" ht="47.25" x14ac:dyDescent="0.3">
      <c r="A17" s="4" t="s">
        <v>439</v>
      </c>
      <c r="B17" s="29" t="s">
        <v>464</v>
      </c>
      <c r="C17" s="18"/>
      <c r="D17" s="9" t="s">
        <v>28</v>
      </c>
      <c r="E17" s="146"/>
      <c r="F17" s="146"/>
      <c r="G17" s="71"/>
    </row>
    <row r="18" spans="1:7" ht="82.5" x14ac:dyDescent="0.3">
      <c r="A18" s="4"/>
      <c r="B18" s="6" t="s">
        <v>465</v>
      </c>
      <c r="C18" s="109" t="s">
        <v>4</v>
      </c>
    </row>
    <row r="19" spans="1:7" ht="49.5" x14ac:dyDescent="0.3">
      <c r="A19" s="4"/>
      <c r="B19" s="6" t="s">
        <v>441</v>
      </c>
      <c r="C19" s="109" t="s">
        <v>4</v>
      </c>
    </row>
    <row r="20" spans="1:7" ht="49.5" x14ac:dyDescent="0.3">
      <c r="A20" s="4"/>
      <c r="B20" s="6" t="s">
        <v>442</v>
      </c>
      <c r="C20" s="109" t="s">
        <v>4</v>
      </c>
    </row>
    <row r="21" spans="1:7" ht="33" x14ac:dyDescent="0.3">
      <c r="A21" s="4" t="s">
        <v>440</v>
      </c>
      <c r="B21" s="5" t="s">
        <v>443</v>
      </c>
      <c r="C21" s="18"/>
      <c r="D21" s="9" t="s">
        <v>28</v>
      </c>
      <c r="E21" s="146"/>
      <c r="F21" s="146"/>
    </row>
    <row r="22" spans="1:7" ht="66" x14ac:dyDescent="0.3">
      <c r="A22" s="4"/>
      <c r="B22" s="6" t="s">
        <v>444</v>
      </c>
      <c r="C22" s="109" t="s">
        <v>4</v>
      </c>
    </row>
    <row r="23" spans="1:7" ht="33" x14ac:dyDescent="0.3">
      <c r="A23" s="4"/>
      <c r="B23" s="6" t="s">
        <v>445</v>
      </c>
      <c r="C23" s="109" t="s">
        <v>4</v>
      </c>
    </row>
    <row r="24" spans="1:7" ht="16.5" x14ac:dyDescent="0.3">
      <c r="A24" s="4" t="s">
        <v>446</v>
      </c>
      <c r="B24" s="5" t="s">
        <v>447</v>
      </c>
      <c r="C24" s="18"/>
      <c r="D24" s="4" t="s">
        <v>17</v>
      </c>
      <c r="E24" s="146"/>
      <c r="F24" s="146"/>
    </row>
    <row r="25" spans="1:7" ht="33" x14ac:dyDescent="0.3">
      <c r="A25" s="4"/>
      <c r="B25" s="10" t="s">
        <v>466</v>
      </c>
      <c r="C25" s="109" t="s">
        <v>4</v>
      </c>
      <c r="G25" s="72"/>
    </row>
    <row r="26" spans="1:7" ht="33" x14ac:dyDescent="0.3">
      <c r="A26" s="4"/>
      <c r="B26" s="10" t="s">
        <v>448</v>
      </c>
      <c r="C26" s="109" t="s">
        <v>4</v>
      </c>
    </row>
    <row r="27" spans="1:7" ht="33" x14ac:dyDescent="0.3">
      <c r="A27" s="4" t="s">
        <v>449</v>
      </c>
      <c r="B27" s="5" t="s">
        <v>450</v>
      </c>
      <c r="C27" s="18"/>
      <c r="D27" s="9" t="s">
        <v>28</v>
      </c>
      <c r="E27" s="146"/>
      <c r="F27" s="146"/>
    </row>
    <row r="28" spans="1:7" ht="49.5" x14ac:dyDescent="0.3">
      <c r="A28" s="4"/>
      <c r="B28" s="6" t="s">
        <v>467</v>
      </c>
      <c r="C28" s="109" t="s">
        <v>4</v>
      </c>
    </row>
    <row r="29" spans="1:7" ht="33" x14ac:dyDescent="0.3">
      <c r="A29" s="4"/>
      <c r="B29" s="6" t="s">
        <v>468</v>
      </c>
      <c r="C29" s="109" t="s">
        <v>4</v>
      </c>
    </row>
    <row r="30" spans="1:7" ht="33" x14ac:dyDescent="0.3">
      <c r="A30" s="4" t="s">
        <v>451</v>
      </c>
      <c r="B30" s="5" t="s">
        <v>452</v>
      </c>
      <c r="C30" s="18"/>
      <c r="D30" s="9" t="s">
        <v>28</v>
      </c>
      <c r="E30" s="146"/>
      <c r="F30" s="146"/>
    </row>
    <row r="31" spans="1:7" ht="49.5" x14ac:dyDescent="0.3">
      <c r="A31" s="4"/>
      <c r="B31" s="6" t="s">
        <v>469</v>
      </c>
      <c r="C31" s="109" t="s">
        <v>4</v>
      </c>
    </row>
    <row r="32" spans="1:7" ht="49.5" x14ac:dyDescent="0.3">
      <c r="A32" s="4"/>
      <c r="B32" s="6" t="s">
        <v>470</v>
      </c>
      <c r="C32" s="109" t="s">
        <v>4</v>
      </c>
    </row>
    <row r="33" spans="1:10" ht="47.25" x14ac:dyDescent="0.3">
      <c r="A33" s="4"/>
      <c r="B33" s="73" t="s">
        <v>453</v>
      </c>
      <c r="C33" s="109" t="s">
        <v>4</v>
      </c>
    </row>
    <row r="34" spans="1:10" ht="31.5" x14ac:dyDescent="0.3">
      <c r="A34" s="4"/>
      <c r="B34" s="73" t="s">
        <v>454</v>
      </c>
      <c r="C34" s="109" t="s">
        <v>4</v>
      </c>
    </row>
    <row r="35" spans="1:10" ht="33" x14ac:dyDescent="0.3">
      <c r="A35" s="4" t="s">
        <v>455</v>
      </c>
      <c r="B35" s="5" t="s">
        <v>471</v>
      </c>
      <c r="C35" s="18"/>
      <c r="D35" s="9" t="s">
        <v>28</v>
      </c>
      <c r="E35" s="146"/>
      <c r="F35" s="146"/>
    </row>
    <row r="36" spans="1:10" ht="49.5" x14ac:dyDescent="0.3">
      <c r="A36" s="4"/>
      <c r="B36" s="6" t="s">
        <v>456</v>
      </c>
      <c r="C36" s="109" t="s">
        <v>4</v>
      </c>
      <c r="D36" s="72"/>
    </row>
    <row r="37" spans="1:10" ht="33" x14ac:dyDescent="0.3">
      <c r="A37" s="4"/>
      <c r="B37" s="6" t="s">
        <v>463</v>
      </c>
      <c r="C37" s="72" t="s">
        <v>4</v>
      </c>
    </row>
    <row r="38" spans="1:10" x14ac:dyDescent="0.3">
      <c r="B38" s="73"/>
      <c r="C38" s="72"/>
      <c r="G38" s="61" t="s">
        <v>270</v>
      </c>
      <c r="H38" s="72">
        <f>COUNTIF(C17:C37,"*")</f>
        <v>15</v>
      </c>
      <c r="J38" s="5"/>
    </row>
    <row r="39" spans="1:10" x14ac:dyDescent="0.3">
      <c r="B39" s="73"/>
      <c r="G39" s="75" t="s">
        <v>272</v>
      </c>
      <c r="H39" s="72">
        <f>COUNTIF(C17:C37,"Yes") + H42 + H41</f>
        <v>0</v>
      </c>
      <c r="I39" s="63">
        <f>H39/H38</f>
        <v>0</v>
      </c>
      <c r="J39" s="28"/>
    </row>
    <row r="40" spans="1:10" x14ac:dyDescent="0.3">
      <c r="B40" s="73"/>
      <c r="G40" s="75" t="s">
        <v>271</v>
      </c>
      <c r="H40" s="72">
        <f>H38-H39</f>
        <v>15</v>
      </c>
      <c r="I40" s="63">
        <f>H40/H38</f>
        <v>1</v>
      </c>
    </row>
    <row r="41" spans="1:10" x14ac:dyDescent="0.3">
      <c r="B41" s="73"/>
      <c r="G41" s="75" t="s">
        <v>325</v>
      </c>
      <c r="H41" s="72">
        <f>COUNTIF(C17:C37,"Alternative Approach")</f>
        <v>0</v>
      </c>
    </row>
    <row r="42" spans="1:10" x14ac:dyDescent="0.3">
      <c r="B42" s="73"/>
      <c r="G42" s="75" t="s">
        <v>324</v>
      </c>
      <c r="H42" s="72">
        <f>COUNTIF(C17:C37,"Does Not Apply")</f>
        <v>0</v>
      </c>
    </row>
    <row r="43" spans="1:10" x14ac:dyDescent="0.3">
      <c r="B43" s="73"/>
    </row>
    <row r="44" spans="1:10" x14ac:dyDescent="0.3">
      <c r="B44" s="73"/>
      <c r="C44" s="73"/>
    </row>
    <row r="45" spans="1:10" x14ac:dyDescent="0.3">
      <c r="B45" s="73"/>
      <c r="C45" s="73"/>
      <c r="D45" s="113" t="s">
        <v>179</v>
      </c>
      <c r="E45" s="113"/>
      <c r="F45" s="113"/>
      <c r="G45" s="113"/>
    </row>
    <row r="46" spans="1:10" x14ac:dyDescent="0.3">
      <c r="B46" s="73"/>
      <c r="C46" s="73"/>
    </row>
    <row r="47" spans="1:10" x14ac:dyDescent="0.3">
      <c r="B47" s="73"/>
    </row>
    <row r="48" spans="1:10" x14ac:dyDescent="0.3">
      <c r="B48" s="73"/>
    </row>
    <row r="49" spans="2:2" x14ac:dyDescent="0.3">
      <c r="B49" s="73"/>
    </row>
    <row r="50" spans="2:2" x14ac:dyDescent="0.3">
      <c r="B50" s="73"/>
    </row>
  </sheetData>
  <mergeCells count="17">
    <mergeCell ref="D45:G45"/>
    <mergeCell ref="E35:F35"/>
    <mergeCell ref="E21:F21"/>
    <mergeCell ref="E24:F24"/>
    <mergeCell ref="E27:F27"/>
    <mergeCell ref="E30:F30"/>
    <mergeCell ref="A7:B7"/>
    <mergeCell ref="A8:B8"/>
    <mergeCell ref="E16:F16"/>
    <mergeCell ref="E17:F17"/>
    <mergeCell ref="B10:F14"/>
    <mergeCell ref="A2:B3"/>
    <mergeCell ref="C2:C3"/>
    <mergeCell ref="A4:XFD4"/>
    <mergeCell ref="A5:B6"/>
    <mergeCell ref="C5:C6"/>
    <mergeCell ref="G2:G3"/>
  </mergeCells>
  <conditionalFormatting sqref="C38">
    <cfRule type="containsText" dxfId="606" priority="267" operator="containsText" text="Does Not Apply">
      <formula>NOT(ISERROR(SEARCH("Does Not Apply",C38)))</formula>
    </cfRule>
    <cfRule type="containsText" dxfId="605" priority="268" operator="containsText" text="Alternative Approach">
      <formula>NOT(ISERROR(SEARCH("Alternative Approach",C38)))</formula>
    </cfRule>
    <cfRule type="containsText" dxfId="604" priority="269" operator="containsText" text="Partially">
      <formula>NOT(ISERROR(SEARCH("Partially",C38)))</formula>
    </cfRule>
    <cfRule type="containsText" dxfId="603" priority="270" operator="containsText" text="No">
      <formula>NOT(ISERROR(SEARCH("No",C38)))</formula>
    </cfRule>
    <cfRule type="containsText" dxfId="602" priority="271" operator="containsText" text="Yes">
      <formula>NOT(ISERROR(SEARCH("Yes",C38)))</formula>
    </cfRule>
  </conditionalFormatting>
  <conditionalFormatting sqref="G25">
    <cfRule type="containsText" dxfId="601" priority="257" operator="containsText" text="Does Not Apply">
      <formula>NOT(ISERROR(SEARCH("Does Not Apply",G25)))</formula>
    </cfRule>
    <cfRule type="containsText" dxfId="600" priority="258" operator="containsText" text="Alternative Approach">
      <formula>NOT(ISERROR(SEARCH("Alternative Approach",G25)))</formula>
    </cfRule>
    <cfRule type="containsText" dxfId="599" priority="259" operator="containsText" text="Partially">
      <formula>NOT(ISERROR(SEARCH("Partially",G25)))</formula>
    </cfRule>
    <cfRule type="containsText" dxfId="598" priority="260" operator="containsText" text="No">
      <formula>NOT(ISERROR(SEARCH("No",G25)))</formula>
    </cfRule>
    <cfRule type="containsText" dxfId="597" priority="261" operator="containsText" text="Yes">
      <formula>NOT(ISERROR(SEARCH("Yes",G25)))</formula>
    </cfRule>
  </conditionalFormatting>
  <conditionalFormatting sqref="C21 C24 C27 C30">
    <cfRule type="containsText" dxfId="596" priority="252" operator="containsText" text="Does Not Apply">
      <formula>NOT(ISERROR(SEARCH("Does Not Apply",C21)))</formula>
    </cfRule>
    <cfRule type="containsText" dxfId="595" priority="253" operator="containsText" text="Alternative Approach">
      <formula>NOT(ISERROR(SEARCH("Alternative Approach",C21)))</formula>
    </cfRule>
    <cfRule type="containsText" dxfId="594" priority="254" operator="containsText" text="Partially">
      <formula>NOT(ISERROR(SEARCH("Partially",C21)))</formula>
    </cfRule>
    <cfRule type="containsText" dxfId="593" priority="255" operator="containsText" text="No">
      <formula>NOT(ISERROR(SEARCH("No",C21)))</formula>
    </cfRule>
    <cfRule type="containsText" dxfId="592" priority="256" operator="containsText" text="Yes">
      <formula>NOT(ISERROR(SEARCH("Yes",C21)))</formula>
    </cfRule>
  </conditionalFormatting>
  <conditionalFormatting sqref="D36">
    <cfRule type="containsText" dxfId="591" priority="247" operator="containsText" text="Does Not Apply">
      <formula>NOT(ISERROR(SEARCH("Does Not Apply",D36)))</formula>
    </cfRule>
    <cfRule type="containsText" dxfId="590" priority="248" operator="containsText" text="Alternative Approach">
      <formula>NOT(ISERROR(SEARCH("Alternative Approach",D36)))</formula>
    </cfRule>
    <cfRule type="containsText" dxfId="589" priority="249" operator="containsText" text="Partially">
      <formula>NOT(ISERROR(SEARCH("Partially",D36)))</formula>
    </cfRule>
    <cfRule type="containsText" dxfId="588" priority="250" operator="containsText" text="No">
      <formula>NOT(ISERROR(SEARCH("No",D36)))</formula>
    </cfRule>
    <cfRule type="containsText" dxfId="587" priority="251" operator="containsText" text="Yes">
      <formula>NOT(ISERROR(SEARCH("Yes",D36)))</formula>
    </cfRule>
  </conditionalFormatting>
  <conditionalFormatting sqref="C36:C37">
    <cfRule type="containsText" dxfId="586" priority="237" operator="containsText" text="Does Not Apply">
      <formula>NOT(ISERROR(SEARCH("Does Not Apply",C36)))</formula>
    </cfRule>
    <cfRule type="containsText" dxfId="585" priority="238" operator="containsText" text="Alternative Approach">
      <formula>NOT(ISERROR(SEARCH("Alternative Approach",C36)))</formula>
    </cfRule>
    <cfRule type="containsText" dxfId="584" priority="239" operator="containsText" text="Partially">
      <formula>NOT(ISERROR(SEARCH("Partially",C36)))</formula>
    </cfRule>
    <cfRule type="containsText" dxfId="583" priority="240" operator="containsText" text="No">
      <formula>NOT(ISERROR(SEARCH("No",C36)))</formula>
    </cfRule>
    <cfRule type="containsText" dxfId="582" priority="241" operator="containsText" text="Yes">
      <formula>NOT(ISERROR(SEARCH("Yes",C36)))</formula>
    </cfRule>
  </conditionalFormatting>
  <conditionalFormatting sqref="C35">
    <cfRule type="containsText" dxfId="581" priority="232" operator="containsText" text="Does Not Apply">
      <formula>NOT(ISERROR(SEARCH("Does Not Apply",C35)))</formula>
    </cfRule>
    <cfRule type="containsText" dxfId="580" priority="233" operator="containsText" text="Alternative Approach">
      <formula>NOT(ISERROR(SEARCH("Alternative Approach",C35)))</formula>
    </cfRule>
    <cfRule type="containsText" dxfId="579" priority="234" operator="containsText" text="Partially">
      <formula>NOT(ISERROR(SEARCH("Partially",C35)))</formula>
    </cfRule>
    <cfRule type="containsText" dxfId="578" priority="235" operator="containsText" text="No">
      <formula>NOT(ISERROR(SEARCH("No",C35)))</formula>
    </cfRule>
    <cfRule type="containsText" dxfId="577" priority="236" operator="containsText" text="Yes">
      <formula>NOT(ISERROR(SEARCH("Yes",C35)))</formula>
    </cfRule>
  </conditionalFormatting>
  <conditionalFormatting sqref="C17">
    <cfRule type="containsText" dxfId="576" priority="227" operator="containsText" text="Does Not Apply">
      <formula>NOT(ISERROR(SEARCH("Does Not Apply",C17)))</formula>
    </cfRule>
    <cfRule type="containsText" dxfId="575" priority="228" operator="containsText" text="Alternative Approach">
      <formula>NOT(ISERROR(SEARCH("Alternative Approach",C17)))</formula>
    </cfRule>
    <cfRule type="containsText" dxfId="574" priority="229" operator="containsText" text="Partially">
      <formula>NOT(ISERROR(SEARCH("Partially",C17)))</formula>
    </cfRule>
    <cfRule type="containsText" dxfId="573" priority="230" operator="containsText" text="No">
      <formula>NOT(ISERROR(SEARCH("No",C17)))</formula>
    </cfRule>
    <cfRule type="containsText" dxfId="572" priority="231" operator="containsText" text="Yes">
      <formula>NOT(ISERROR(SEARCH("Yes",C17)))</formula>
    </cfRule>
  </conditionalFormatting>
  <conditionalFormatting sqref="C8:C9">
    <cfRule type="containsText" dxfId="571" priority="222" operator="containsText" text="Approved">
      <formula>NOT(ISERROR(SEARCH("Approved",C8)))</formula>
    </cfRule>
    <cfRule type="containsText" dxfId="570" priority="223" operator="containsText" text="No">
      <formula>NOT(ISERROR(SEARCH("No",C8)))</formula>
    </cfRule>
    <cfRule type="containsText" dxfId="569" priority="224" operator="containsText" text="informal">
      <formula>NOT(ISERROR(SEARCH("informal",C8)))</formula>
    </cfRule>
    <cfRule type="containsText" dxfId="568" priority="225" operator="containsText" text="Partial">
      <formula>NOT(ISERROR(SEARCH("Partial",C8)))</formula>
    </cfRule>
    <cfRule type="containsText" dxfId="567" priority="226" operator="containsText" text="Written">
      <formula>NOT(ISERROR(SEARCH("Written",C8)))</formula>
    </cfRule>
  </conditionalFormatting>
  <conditionalFormatting sqref="D8:D9">
    <cfRule type="containsText" dxfId="566" priority="216" operator="containsText" text="Applicable">
      <formula>NOT(ISERROR(SEARCH("Applicable",D8)))</formula>
    </cfRule>
    <cfRule type="containsText" dxfId="565" priority="217" operator="containsText" text="All">
      <formula>NOT(ISERROR(SEARCH("All",D8)))</formula>
    </cfRule>
    <cfRule type="containsText" dxfId="564" priority="218" operator="containsText" text="Most">
      <formula>NOT(ISERROR(SEARCH("Most",D8)))</formula>
    </cfRule>
    <cfRule type="containsText" dxfId="563" priority="219" operator="containsText" text="Some">
      <formula>NOT(ISERROR(SEARCH("Some",D8)))</formula>
    </cfRule>
    <cfRule type="containsText" dxfId="562" priority="220" operator="containsText" text="Parts">
      <formula>NOT(ISERROR(SEARCH("Parts",D8)))</formula>
    </cfRule>
    <cfRule type="containsText" dxfId="561" priority="221" operator="containsText" text="Not Automated">
      <formula>NOT(ISERROR(SEARCH("Not Automated",D8)))</formula>
    </cfRule>
  </conditionalFormatting>
  <conditionalFormatting sqref="C18">
    <cfRule type="containsText" dxfId="560" priority="61" operator="containsText" text="Does Not Apply">
      <formula>NOT(ISERROR(SEARCH("Does Not Apply",C18)))</formula>
    </cfRule>
    <cfRule type="containsText" dxfId="559" priority="62" operator="containsText" text="Alternative Approach">
      <formula>NOT(ISERROR(SEARCH("Alternative Approach",C18)))</formula>
    </cfRule>
    <cfRule type="containsText" dxfId="558" priority="63" operator="containsText" text="Partially">
      <formula>NOT(ISERROR(SEARCH("Partially",C18)))</formula>
    </cfRule>
    <cfRule type="containsText" dxfId="557" priority="64" operator="containsText" text="No">
      <formula>NOT(ISERROR(SEARCH("No",C18)))</formula>
    </cfRule>
    <cfRule type="containsText" dxfId="556" priority="65" operator="containsText" text="Yes">
      <formula>NOT(ISERROR(SEARCH("Yes",C18)))</formula>
    </cfRule>
  </conditionalFormatting>
  <conditionalFormatting sqref="C19">
    <cfRule type="containsText" dxfId="555" priority="56" operator="containsText" text="Does Not Apply">
      <formula>NOT(ISERROR(SEARCH("Does Not Apply",C19)))</formula>
    </cfRule>
    <cfRule type="containsText" dxfId="554" priority="57" operator="containsText" text="Alternative Approach">
      <formula>NOT(ISERROR(SEARCH("Alternative Approach",C19)))</formula>
    </cfRule>
    <cfRule type="containsText" dxfId="553" priority="58" operator="containsText" text="Partially">
      <formula>NOT(ISERROR(SEARCH("Partially",C19)))</formula>
    </cfRule>
    <cfRule type="containsText" dxfId="552" priority="59" operator="containsText" text="No">
      <formula>NOT(ISERROR(SEARCH("No",C19)))</formula>
    </cfRule>
    <cfRule type="containsText" dxfId="551" priority="60" operator="containsText" text="Yes">
      <formula>NOT(ISERROR(SEARCH("Yes",C19)))</formula>
    </cfRule>
  </conditionalFormatting>
  <conditionalFormatting sqref="C20">
    <cfRule type="containsText" dxfId="550" priority="51" operator="containsText" text="Does Not Apply">
      <formula>NOT(ISERROR(SEARCH("Does Not Apply",C20)))</formula>
    </cfRule>
    <cfRule type="containsText" dxfId="549" priority="52" operator="containsText" text="Alternative Approach">
      <formula>NOT(ISERROR(SEARCH("Alternative Approach",C20)))</formula>
    </cfRule>
    <cfRule type="containsText" dxfId="548" priority="53" operator="containsText" text="Partially">
      <formula>NOT(ISERROR(SEARCH("Partially",C20)))</formula>
    </cfRule>
    <cfRule type="containsText" dxfId="547" priority="54" operator="containsText" text="No">
      <formula>NOT(ISERROR(SEARCH("No",C20)))</formula>
    </cfRule>
    <cfRule type="containsText" dxfId="546" priority="55" operator="containsText" text="Yes">
      <formula>NOT(ISERROR(SEARCH("Yes",C20)))</formula>
    </cfRule>
  </conditionalFormatting>
  <conditionalFormatting sqref="C22">
    <cfRule type="containsText" dxfId="545" priority="46" operator="containsText" text="Does Not Apply">
      <formula>NOT(ISERROR(SEARCH("Does Not Apply",C22)))</formula>
    </cfRule>
    <cfRule type="containsText" dxfId="544" priority="47" operator="containsText" text="Alternative Approach">
      <formula>NOT(ISERROR(SEARCH("Alternative Approach",C22)))</formula>
    </cfRule>
    <cfRule type="containsText" dxfId="543" priority="48" operator="containsText" text="Partially">
      <formula>NOT(ISERROR(SEARCH("Partially",C22)))</formula>
    </cfRule>
    <cfRule type="containsText" dxfId="542" priority="49" operator="containsText" text="No">
      <formula>NOT(ISERROR(SEARCH("No",C22)))</formula>
    </cfRule>
    <cfRule type="containsText" dxfId="541" priority="50" operator="containsText" text="Yes">
      <formula>NOT(ISERROR(SEARCH("Yes",C22)))</formula>
    </cfRule>
  </conditionalFormatting>
  <conditionalFormatting sqref="C23">
    <cfRule type="containsText" dxfId="540" priority="41" operator="containsText" text="Does Not Apply">
      <formula>NOT(ISERROR(SEARCH("Does Not Apply",C23)))</formula>
    </cfRule>
    <cfRule type="containsText" dxfId="539" priority="42" operator="containsText" text="Alternative Approach">
      <formula>NOT(ISERROR(SEARCH("Alternative Approach",C23)))</formula>
    </cfRule>
    <cfRule type="containsText" dxfId="538" priority="43" operator="containsText" text="Partially">
      <formula>NOT(ISERROR(SEARCH("Partially",C23)))</formula>
    </cfRule>
    <cfRule type="containsText" dxfId="537" priority="44" operator="containsText" text="No">
      <formula>NOT(ISERROR(SEARCH("No",C23)))</formula>
    </cfRule>
    <cfRule type="containsText" dxfId="536" priority="45" operator="containsText" text="Yes">
      <formula>NOT(ISERROR(SEARCH("Yes",C23)))</formula>
    </cfRule>
  </conditionalFormatting>
  <conditionalFormatting sqref="C25">
    <cfRule type="containsText" dxfId="535" priority="36" operator="containsText" text="Does Not Apply">
      <formula>NOT(ISERROR(SEARCH("Does Not Apply",C25)))</formula>
    </cfRule>
    <cfRule type="containsText" dxfId="534" priority="37" operator="containsText" text="Alternative Approach">
      <formula>NOT(ISERROR(SEARCH("Alternative Approach",C25)))</formula>
    </cfRule>
    <cfRule type="containsText" dxfId="533" priority="38" operator="containsText" text="Partially">
      <formula>NOT(ISERROR(SEARCH("Partially",C25)))</formula>
    </cfRule>
    <cfRule type="containsText" dxfId="532" priority="39" operator="containsText" text="No">
      <formula>NOT(ISERROR(SEARCH("No",C25)))</formula>
    </cfRule>
    <cfRule type="containsText" dxfId="531" priority="40" operator="containsText" text="Yes">
      <formula>NOT(ISERROR(SEARCH("Yes",C25)))</formula>
    </cfRule>
  </conditionalFormatting>
  <conditionalFormatting sqref="C26">
    <cfRule type="containsText" dxfId="530" priority="31" operator="containsText" text="Does Not Apply">
      <formula>NOT(ISERROR(SEARCH("Does Not Apply",C26)))</formula>
    </cfRule>
    <cfRule type="containsText" dxfId="529" priority="32" operator="containsText" text="Alternative Approach">
      <formula>NOT(ISERROR(SEARCH("Alternative Approach",C26)))</formula>
    </cfRule>
    <cfRule type="containsText" dxfId="528" priority="33" operator="containsText" text="Partially">
      <formula>NOT(ISERROR(SEARCH("Partially",C26)))</formula>
    </cfRule>
    <cfRule type="containsText" dxfId="527" priority="34" operator="containsText" text="No">
      <formula>NOT(ISERROR(SEARCH("No",C26)))</formula>
    </cfRule>
    <cfRule type="containsText" dxfId="526" priority="35" operator="containsText" text="Yes">
      <formula>NOT(ISERROR(SEARCH("Yes",C26)))</formula>
    </cfRule>
  </conditionalFormatting>
  <conditionalFormatting sqref="C28">
    <cfRule type="containsText" dxfId="525" priority="26" operator="containsText" text="Does Not Apply">
      <formula>NOT(ISERROR(SEARCH("Does Not Apply",C28)))</formula>
    </cfRule>
    <cfRule type="containsText" dxfId="524" priority="27" operator="containsText" text="Alternative Approach">
      <formula>NOT(ISERROR(SEARCH("Alternative Approach",C28)))</formula>
    </cfRule>
    <cfRule type="containsText" dxfId="523" priority="28" operator="containsText" text="Partially">
      <formula>NOT(ISERROR(SEARCH("Partially",C28)))</formula>
    </cfRule>
    <cfRule type="containsText" dxfId="522" priority="29" operator="containsText" text="No">
      <formula>NOT(ISERROR(SEARCH("No",C28)))</formula>
    </cfRule>
    <cfRule type="containsText" dxfId="521" priority="30" operator="containsText" text="Yes">
      <formula>NOT(ISERROR(SEARCH("Yes",C28)))</formula>
    </cfRule>
  </conditionalFormatting>
  <conditionalFormatting sqref="C29">
    <cfRule type="containsText" dxfId="520" priority="21" operator="containsText" text="Does Not Apply">
      <formula>NOT(ISERROR(SEARCH("Does Not Apply",C29)))</formula>
    </cfRule>
    <cfRule type="containsText" dxfId="519" priority="22" operator="containsText" text="Alternative Approach">
      <formula>NOT(ISERROR(SEARCH("Alternative Approach",C29)))</formula>
    </cfRule>
    <cfRule type="containsText" dxfId="518" priority="23" operator="containsText" text="Partially">
      <formula>NOT(ISERROR(SEARCH("Partially",C29)))</formula>
    </cfRule>
    <cfRule type="containsText" dxfId="517" priority="24" operator="containsText" text="No">
      <formula>NOT(ISERROR(SEARCH("No",C29)))</formula>
    </cfRule>
    <cfRule type="containsText" dxfId="516" priority="25" operator="containsText" text="Yes">
      <formula>NOT(ISERROR(SEARCH("Yes",C29)))</formula>
    </cfRule>
  </conditionalFormatting>
  <conditionalFormatting sqref="C31">
    <cfRule type="containsText" dxfId="515" priority="16" operator="containsText" text="Does Not Apply">
      <formula>NOT(ISERROR(SEARCH("Does Not Apply",C31)))</formula>
    </cfRule>
    <cfRule type="containsText" dxfId="514" priority="17" operator="containsText" text="Alternative Approach">
      <formula>NOT(ISERROR(SEARCH("Alternative Approach",C31)))</formula>
    </cfRule>
    <cfRule type="containsText" dxfId="513" priority="18" operator="containsText" text="Partially">
      <formula>NOT(ISERROR(SEARCH("Partially",C31)))</formula>
    </cfRule>
    <cfRule type="containsText" dxfId="512" priority="19" operator="containsText" text="No">
      <formula>NOT(ISERROR(SEARCH("No",C31)))</formula>
    </cfRule>
    <cfRule type="containsText" dxfId="511" priority="20" operator="containsText" text="Yes">
      <formula>NOT(ISERROR(SEARCH("Yes",C31)))</formula>
    </cfRule>
  </conditionalFormatting>
  <conditionalFormatting sqref="C32">
    <cfRule type="containsText" dxfId="510" priority="11" operator="containsText" text="Does Not Apply">
      <formula>NOT(ISERROR(SEARCH("Does Not Apply",C32)))</formula>
    </cfRule>
    <cfRule type="containsText" dxfId="509" priority="12" operator="containsText" text="Alternative Approach">
      <formula>NOT(ISERROR(SEARCH("Alternative Approach",C32)))</formula>
    </cfRule>
    <cfRule type="containsText" dxfId="508" priority="13" operator="containsText" text="Partially">
      <formula>NOT(ISERROR(SEARCH("Partially",C32)))</formula>
    </cfRule>
    <cfRule type="containsText" dxfId="507" priority="14" operator="containsText" text="No">
      <formula>NOT(ISERROR(SEARCH("No",C32)))</formula>
    </cfRule>
    <cfRule type="containsText" dxfId="506" priority="15" operator="containsText" text="Yes">
      <formula>NOT(ISERROR(SEARCH("Yes",C32)))</formula>
    </cfRule>
  </conditionalFormatting>
  <conditionalFormatting sqref="C33">
    <cfRule type="containsText" dxfId="505" priority="6" operator="containsText" text="Does Not Apply">
      <formula>NOT(ISERROR(SEARCH("Does Not Apply",C33)))</formula>
    </cfRule>
    <cfRule type="containsText" dxfId="504" priority="7" operator="containsText" text="Alternative Approach">
      <formula>NOT(ISERROR(SEARCH("Alternative Approach",C33)))</formula>
    </cfRule>
    <cfRule type="containsText" dxfId="503" priority="8" operator="containsText" text="Partially">
      <formula>NOT(ISERROR(SEARCH("Partially",C33)))</formula>
    </cfRule>
    <cfRule type="containsText" dxfId="502" priority="9" operator="containsText" text="No">
      <formula>NOT(ISERROR(SEARCH("No",C33)))</formula>
    </cfRule>
    <cfRule type="containsText" dxfId="501" priority="10" operator="containsText" text="Yes">
      <formula>NOT(ISERROR(SEARCH("Yes",C33)))</formula>
    </cfRule>
  </conditionalFormatting>
  <conditionalFormatting sqref="C34">
    <cfRule type="containsText" dxfId="500" priority="1" operator="containsText" text="Does Not Apply">
      <formula>NOT(ISERROR(SEARCH("Does Not Apply",C34)))</formula>
    </cfRule>
    <cfRule type="containsText" dxfId="499" priority="2" operator="containsText" text="Alternative Approach">
      <formula>NOT(ISERROR(SEARCH("Alternative Approach",C34)))</formula>
    </cfRule>
    <cfRule type="containsText" dxfId="498" priority="3" operator="containsText" text="Partially">
      <formula>NOT(ISERROR(SEARCH("Partially",C34)))</formula>
    </cfRule>
    <cfRule type="containsText" dxfId="497" priority="4" operator="containsText" text="No">
      <formula>NOT(ISERROR(SEARCH("No",C34)))</formula>
    </cfRule>
    <cfRule type="containsText" dxfId="496" priority="5" operator="containsText" text="Yes">
      <formula>NOT(ISERROR(SEARCH("Yes",C34)))</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20 C22:C23 C25:C26 C28:C29 C31:C34 C36:C38">
      <formula1>lst_Option</formula1>
    </dataValidation>
  </dataValidations>
  <hyperlinks>
    <hyperlink ref="D45:G45"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1266"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1266" r:id="rId5" name="CommandButton1"/>
      </mc:Fallback>
    </mc:AlternateContent>
  </control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J46"/>
  <sheetViews>
    <sheetView workbookViewId="0">
      <pane ySplit="16" topLeftCell="A31" activePane="bottomLeft" state="frozen"/>
      <selection pane="bottomLeft" activeCell="G14" sqref="G14"/>
    </sheetView>
  </sheetViews>
  <sheetFormatPr defaultColWidth="8.88671875" defaultRowHeight="15.75" x14ac:dyDescent="0.3"/>
  <cols>
    <col min="1" max="1" width="8.88671875" style="81"/>
    <col min="2" max="2" width="45.6640625" style="81" customWidth="1"/>
    <col min="3" max="3" width="21.5546875" style="81" customWidth="1"/>
    <col min="4" max="4" width="25" style="81" customWidth="1"/>
    <col min="5" max="5" width="24.88671875" style="81" customWidth="1"/>
    <col min="6" max="6" width="27" style="81" customWidth="1"/>
    <col min="7" max="7" width="30.44140625" style="81" customWidth="1"/>
    <col min="8" max="8" width="17.5546875" style="81" customWidth="1"/>
    <col min="9" max="9" width="15.5546875" style="81" customWidth="1"/>
    <col min="10" max="10" width="23.6640625" style="81" customWidth="1"/>
    <col min="11" max="16384" width="8.88671875" style="81"/>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45</v>
      </c>
      <c r="B8" s="148"/>
      <c r="C8" s="84" t="s">
        <v>37</v>
      </c>
      <c r="D8" s="23" t="s">
        <v>42</v>
      </c>
    </row>
    <row r="9" spans="1:9" x14ac:dyDescent="0.3">
      <c r="A9" s="82"/>
      <c r="B9" s="82"/>
      <c r="C9" s="84"/>
      <c r="D9" s="23"/>
    </row>
    <row r="10" spans="1:9" ht="15.75" customHeight="1" x14ac:dyDescent="0.3">
      <c r="B10" s="149" t="s">
        <v>720</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83" t="s">
        <v>0</v>
      </c>
      <c r="B16" s="83" t="s">
        <v>497</v>
      </c>
      <c r="C16" s="19" t="s">
        <v>12</v>
      </c>
      <c r="D16" s="83" t="s">
        <v>1</v>
      </c>
      <c r="E16" s="147" t="s">
        <v>46</v>
      </c>
      <c r="F16" s="147"/>
      <c r="G16" s="11"/>
    </row>
    <row r="17" spans="1:7" ht="94.5" x14ac:dyDescent="0.3">
      <c r="A17" s="4" t="s">
        <v>477</v>
      </c>
      <c r="B17" s="29" t="s">
        <v>472</v>
      </c>
      <c r="C17" s="18"/>
      <c r="D17" s="9" t="s">
        <v>28</v>
      </c>
      <c r="E17" s="146"/>
      <c r="F17" s="146"/>
      <c r="G17" s="78"/>
    </row>
    <row r="18" spans="1:7" ht="16.5" x14ac:dyDescent="0.3">
      <c r="A18" s="4"/>
      <c r="B18" s="6" t="s">
        <v>721</v>
      </c>
      <c r="C18" s="109" t="s">
        <v>4</v>
      </c>
    </row>
    <row r="19" spans="1:7" ht="33" x14ac:dyDescent="0.3">
      <c r="A19" s="4"/>
      <c r="B19" s="6" t="s">
        <v>473</v>
      </c>
      <c r="C19" s="109" t="s">
        <v>4</v>
      </c>
    </row>
    <row r="20" spans="1:7" ht="33" x14ac:dyDescent="0.3">
      <c r="A20" s="4"/>
      <c r="B20" s="6" t="s">
        <v>474</v>
      </c>
      <c r="C20" s="109" t="s">
        <v>4</v>
      </c>
    </row>
    <row r="21" spans="1:7" ht="49.5" x14ac:dyDescent="0.3">
      <c r="A21" s="4"/>
      <c r="B21" s="6" t="s">
        <v>475</v>
      </c>
      <c r="C21" s="109" t="s">
        <v>4</v>
      </c>
    </row>
    <row r="22" spans="1:7" ht="47.25" x14ac:dyDescent="0.3">
      <c r="A22" s="4" t="s">
        <v>476</v>
      </c>
      <c r="B22" s="5" t="s">
        <v>478</v>
      </c>
      <c r="C22" s="18"/>
      <c r="D22" s="9" t="s">
        <v>28</v>
      </c>
      <c r="E22" s="146"/>
      <c r="F22" s="146"/>
    </row>
    <row r="23" spans="1:7" ht="16.5" x14ac:dyDescent="0.3">
      <c r="A23" s="4"/>
      <c r="B23" s="6" t="s">
        <v>479</v>
      </c>
      <c r="C23" s="109" t="s">
        <v>4</v>
      </c>
    </row>
    <row r="24" spans="1:7" ht="33" x14ac:dyDescent="0.3">
      <c r="A24" s="4"/>
      <c r="B24" s="6" t="s">
        <v>480</v>
      </c>
      <c r="C24" s="109" t="s">
        <v>4</v>
      </c>
    </row>
    <row r="25" spans="1:7" ht="33" x14ac:dyDescent="0.3">
      <c r="A25" s="4"/>
      <c r="B25" s="10" t="s">
        <v>481</v>
      </c>
      <c r="C25" s="109" t="s">
        <v>4</v>
      </c>
      <c r="G25" s="79"/>
    </row>
    <row r="26" spans="1:7" ht="33" x14ac:dyDescent="0.3">
      <c r="A26" s="4"/>
      <c r="B26" s="10" t="s">
        <v>482</v>
      </c>
      <c r="C26" s="109" t="s">
        <v>4</v>
      </c>
    </row>
    <row r="27" spans="1:7" ht="33" x14ac:dyDescent="0.3">
      <c r="A27" s="4"/>
      <c r="B27" s="6" t="s">
        <v>483</v>
      </c>
      <c r="C27" s="109" t="s">
        <v>4</v>
      </c>
    </row>
    <row r="28" spans="1:7" ht="49.5" x14ac:dyDescent="0.3">
      <c r="A28" s="4"/>
      <c r="B28" s="6" t="s">
        <v>484</v>
      </c>
      <c r="C28" s="79" t="s">
        <v>4</v>
      </c>
    </row>
    <row r="29" spans="1:7" ht="33" x14ac:dyDescent="0.3">
      <c r="A29" s="4" t="s">
        <v>485</v>
      </c>
      <c r="B29" s="5" t="s">
        <v>486</v>
      </c>
      <c r="C29" s="18"/>
      <c r="D29" s="9" t="s">
        <v>28</v>
      </c>
      <c r="E29" s="146"/>
      <c r="F29" s="146"/>
    </row>
    <row r="30" spans="1:7" ht="66" x14ac:dyDescent="0.3">
      <c r="A30" s="4"/>
      <c r="B30" s="6" t="s">
        <v>487</v>
      </c>
      <c r="C30" s="109" t="s">
        <v>4</v>
      </c>
    </row>
    <row r="31" spans="1:7" ht="33" x14ac:dyDescent="0.3">
      <c r="A31" s="4"/>
      <c r="B31" s="6" t="s">
        <v>488</v>
      </c>
      <c r="C31" s="109" t="s">
        <v>4</v>
      </c>
    </row>
    <row r="32" spans="1:7" ht="16.5" x14ac:dyDescent="0.3">
      <c r="A32" s="4"/>
      <c r="B32" s="80" t="s">
        <v>489</v>
      </c>
      <c r="C32" s="109" t="s">
        <v>4</v>
      </c>
    </row>
    <row r="33" spans="1:10" ht="47.25" x14ac:dyDescent="0.3">
      <c r="A33" s="4"/>
      <c r="B33" s="80" t="s">
        <v>490</v>
      </c>
      <c r="C33" s="79" t="s">
        <v>4</v>
      </c>
    </row>
    <row r="34" spans="1:10" x14ac:dyDescent="0.3">
      <c r="B34" s="80"/>
      <c r="C34" s="79"/>
      <c r="G34" s="61" t="s">
        <v>270</v>
      </c>
      <c r="H34" s="79">
        <f>COUNTIF(C17:C33,"*")</f>
        <v>14</v>
      </c>
      <c r="J34" s="5"/>
    </row>
    <row r="35" spans="1:10" x14ac:dyDescent="0.3">
      <c r="B35" s="80"/>
      <c r="G35" s="82" t="s">
        <v>272</v>
      </c>
      <c r="H35" s="79">
        <f>COUNTIF(C17:C33,"Yes") + H38 + H37</f>
        <v>0</v>
      </c>
      <c r="I35" s="63">
        <f>H35/H34</f>
        <v>0</v>
      </c>
      <c r="J35" s="28"/>
    </row>
    <row r="36" spans="1:10" x14ac:dyDescent="0.3">
      <c r="B36" s="80"/>
      <c r="G36" s="82" t="s">
        <v>271</v>
      </c>
      <c r="H36" s="79">
        <f>H34-H35</f>
        <v>14</v>
      </c>
      <c r="I36" s="63">
        <f>H36/H34</f>
        <v>1</v>
      </c>
    </row>
    <row r="37" spans="1:10" x14ac:dyDescent="0.3">
      <c r="B37" s="80"/>
      <c r="G37" s="82" t="s">
        <v>325</v>
      </c>
      <c r="H37" s="79">
        <f>COUNTIF(C17:C33,"Alternative Approach")</f>
        <v>0</v>
      </c>
    </row>
    <row r="38" spans="1:10" x14ac:dyDescent="0.3">
      <c r="B38" s="80"/>
      <c r="G38" s="82" t="s">
        <v>324</v>
      </c>
      <c r="H38" s="79">
        <f>COUNTIF(C17:C33,"Does Not Apply")</f>
        <v>0</v>
      </c>
    </row>
    <row r="39" spans="1:10" x14ac:dyDescent="0.3">
      <c r="B39" s="80"/>
    </row>
    <row r="40" spans="1:10" x14ac:dyDescent="0.3">
      <c r="B40" s="80"/>
      <c r="C40" s="80"/>
    </row>
    <row r="41" spans="1:10" x14ac:dyDescent="0.3">
      <c r="B41" s="80"/>
      <c r="C41" s="80"/>
      <c r="D41" s="113" t="s">
        <v>179</v>
      </c>
      <c r="E41" s="113"/>
      <c r="F41" s="113"/>
      <c r="G41" s="113"/>
    </row>
    <row r="42" spans="1:10" x14ac:dyDescent="0.3">
      <c r="B42" s="80"/>
      <c r="C42" s="80"/>
    </row>
    <row r="43" spans="1:10" x14ac:dyDescent="0.3">
      <c r="B43" s="80"/>
    </row>
    <row r="44" spans="1:10" x14ac:dyDescent="0.3">
      <c r="B44" s="80"/>
    </row>
    <row r="45" spans="1:10" x14ac:dyDescent="0.3">
      <c r="B45" s="80"/>
    </row>
    <row r="46" spans="1:10" x14ac:dyDescent="0.3">
      <c r="B46" s="80"/>
    </row>
  </sheetData>
  <mergeCells count="14">
    <mergeCell ref="D41:G41"/>
    <mergeCell ref="B10:F14"/>
    <mergeCell ref="E22:F22"/>
    <mergeCell ref="E29:F29"/>
    <mergeCell ref="A7:B7"/>
    <mergeCell ref="A8:B8"/>
    <mergeCell ref="E16:F16"/>
    <mergeCell ref="E17:F17"/>
    <mergeCell ref="A2:B3"/>
    <mergeCell ref="C2:C3"/>
    <mergeCell ref="A4:XFD4"/>
    <mergeCell ref="A5:B6"/>
    <mergeCell ref="C5:C6"/>
    <mergeCell ref="G2:G3"/>
  </mergeCells>
  <conditionalFormatting sqref="C34">
    <cfRule type="containsText" dxfId="495" priority="217" operator="containsText" text="Does Not Apply">
      <formula>NOT(ISERROR(SEARCH("Does Not Apply",C34)))</formula>
    </cfRule>
    <cfRule type="containsText" dxfId="494" priority="218" operator="containsText" text="Alternative Approach">
      <formula>NOT(ISERROR(SEARCH("Alternative Approach",C34)))</formula>
    </cfRule>
    <cfRule type="containsText" dxfId="493" priority="219" operator="containsText" text="Partially">
      <formula>NOT(ISERROR(SEARCH("Partially",C34)))</formula>
    </cfRule>
    <cfRule type="containsText" dxfId="492" priority="220" operator="containsText" text="No">
      <formula>NOT(ISERROR(SEARCH("No",C34)))</formula>
    </cfRule>
    <cfRule type="containsText" dxfId="491" priority="221" operator="containsText" text="Yes">
      <formula>NOT(ISERROR(SEARCH("Yes",C34)))</formula>
    </cfRule>
  </conditionalFormatting>
  <conditionalFormatting sqref="G25">
    <cfRule type="containsText" dxfId="490" priority="207" operator="containsText" text="Does Not Apply">
      <formula>NOT(ISERROR(SEARCH("Does Not Apply",G25)))</formula>
    </cfRule>
    <cfRule type="containsText" dxfId="489" priority="208" operator="containsText" text="Alternative Approach">
      <formula>NOT(ISERROR(SEARCH("Alternative Approach",G25)))</formula>
    </cfRule>
    <cfRule type="containsText" dxfId="488" priority="209" operator="containsText" text="Partially">
      <formula>NOT(ISERROR(SEARCH("Partially",G25)))</formula>
    </cfRule>
    <cfRule type="containsText" dxfId="487" priority="210" operator="containsText" text="No">
      <formula>NOT(ISERROR(SEARCH("No",G25)))</formula>
    </cfRule>
    <cfRule type="containsText" dxfId="486" priority="211" operator="containsText" text="Yes">
      <formula>NOT(ISERROR(SEARCH("Yes",G25)))</formula>
    </cfRule>
  </conditionalFormatting>
  <conditionalFormatting sqref="C20:C33">
    <cfRule type="containsText" dxfId="485" priority="202" operator="containsText" text="Does Not Apply">
      <formula>NOT(ISERROR(SEARCH("Does Not Apply",C20)))</formula>
    </cfRule>
    <cfRule type="containsText" dxfId="484" priority="203" operator="containsText" text="Alternative Approach">
      <formula>NOT(ISERROR(SEARCH("Alternative Approach",C20)))</formula>
    </cfRule>
    <cfRule type="containsText" dxfId="483" priority="204" operator="containsText" text="Partially">
      <formula>NOT(ISERROR(SEARCH("Partially",C20)))</formula>
    </cfRule>
    <cfRule type="containsText" dxfId="482" priority="205" operator="containsText" text="No">
      <formula>NOT(ISERROR(SEARCH("No",C20)))</formula>
    </cfRule>
    <cfRule type="containsText" dxfId="481" priority="206" operator="containsText" text="Yes">
      <formula>NOT(ISERROR(SEARCH("Yes",C20)))</formula>
    </cfRule>
  </conditionalFormatting>
  <conditionalFormatting sqref="C17">
    <cfRule type="containsText" dxfId="480" priority="177" operator="containsText" text="Does Not Apply">
      <formula>NOT(ISERROR(SEARCH("Does Not Apply",C17)))</formula>
    </cfRule>
    <cfRule type="containsText" dxfId="479" priority="178" operator="containsText" text="Alternative Approach">
      <formula>NOT(ISERROR(SEARCH("Alternative Approach",C17)))</formula>
    </cfRule>
    <cfRule type="containsText" dxfId="478" priority="179" operator="containsText" text="Partially">
      <formula>NOT(ISERROR(SEARCH("Partially",C17)))</formula>
    </cfRule>
    <cfRule type="containsText" dxfId="477" priority="180" operator="containsText" text="No">
      <formula>NOT(ISERROR(SEARCH("No",C17)))</formula>
    </cfRule>
    <cfRule type="containsText" dxfId="476" priority="181" operator="containsText" text="Yes">
      <formula>NOT(ISERROR(SEARCH("Yes",C17)))</formula>
    </cfRule>
  </conditionalFormatting>
  <conditionalFormatting sqref="C20:C21">
    <cfRule type="containsText" dxfId="475" priority="192" operator="containsText" text="Does Not Apply">
      <formula>NOT(ISERROR(SEARCH("Does Not Apply",C20)))</formula>
    </cfRule>
    <cfRule type="containsText" dxfId="474" priority="193" operator="containsText" text="Alternative Approach">
      <formula>NOT(ISERROR(SEARCH("Alternative Approach",C20)))</formula>
    </cfRule>
    <cfRule type="containsText" dxfId="473" priority="194" operator="containsText" text="Partially">
      <formula>NOT(ISERROR(SEARCH("Partially",C20)))</formula>
    </cfRule>
    <cfRule type="containsText" dxfId="472" priority="195" operator="containsText" text="No">
      <formula>NOT(ISERROR(SEARCH("No",C20)))</formula>
    </cfRule>
    <cfRule type="containsText" dxfId="471" priority="196" operator="containsText" text="Yes">
      <formula>NOT(ISERROR(SEARCH("Yes",C20)))</formula>
    </cfRule>
  </conditionalFormatting>
  <conditionalFormatting sqref="C8:C9">
    <cfRule type="containsText" dxfId="470" priority="172" operator="containsText" text="Approved">
      <formula>NOT(ISERROR(SEARCH("Approved",C8)))</formula>
    </cfRule>
    <cfRule type="containsText" dxfId="469" priority="173" operator="containsText" text="No">
      <formula>NOT(ISERROR(SEARCH("No",C8)))</formula>
    </cfRule>
    <cfRule type="containsText" dxfId="468" priority="174" operator="containsText" text="informal">
      <formula>NOT(ISERROR(SEARCH("informal",C8)))</formula>
    </cfRule>
    <cfRule type="containsText" dxfId="467" priority="175" operator="containsText" text="Partial">
      <formula>NOT(ISERROR(SEARCH("Partial",C8)))</formula>
    </cfRule>
    <cfRule type="containsText" dxfId="466" priority="176" operator="containsText" text="Written">
      <formula>NOT(ISERROR(SEARCH("Written",C8)))</formula>
    </cfRule>
  </conditionalFormatting>
  <conditionalFormatting sqref="D8:D9">
    <cfRule type="containsText" dxfId="465" priority="166" operator="containsText" text="Applicable">
      <formula>NOT(ISERROR(SEARCH("Applicable",D8)))</formula>
    </cfRule>
    <cfRule type="containsText" dxfId="464" priority="167" operator="containsText" text="All">
      <formula>NOT(ISERROR(SEARCH("All",D8)))</formula>
    </cfRule>
    <cfRule type="containsText" dxfId="463" priority="168" operator="containsText" text="Most">
      <formula>NOT(ISERROR(SEARCH("Most",D8)))</formula>
    </cfRule>
    <cfRule type="containsText" dxfId="462" priority="169" operator="containsText" text="Some">
      <formula>NOT(ISERROR(SEARCH("Some",D8)))</formula>
    </cfRule>
    <cfRule type="containsText" dxfId="461" priority="170" operator="containsText" text="Parts">
      <formula>NOT(ISERROR(SEARCH("Parts",D8)))</formula>
    </cfRule>
    <cfRule type="containsText" dxfId="460" priority="171" operator="containsText" text="Not Automated">
      <formula>NOT(ISERROR(SEARCH("Not Automated",D8)))</formula>
    </cfRule>
  </conditionalFormatting>
  <conditionalFormatting sqref="C18">
    <cfRule type="containsText" dxfId="459" priority="6" operator="containsText" text="Does Not Apply">
      <formula>NOT(ISERROR(SEARCH("Does Not Apply",C18)))</formula>
    </cfRule>
    <cfRule type="containsText" dxfId="458" priority="7" operator="containsText" text="Alternative Approach">
      <formula>NOT(ISERROR(SEARCH("Alternative Approach",C18)))</formula>
    </cfRule>
    <cfRule type="containsText" dxfId="457" priority="8" operator="containsText" text="Partially">
      <formula>NOT(ISERROR(SEARCH("Partially",C18)))</formula>
    </cfRule>
    <cfRule type="containsText" dxfId="456" priority="9" operator="containsText" text="No">
      <formula>NOT(ISERROR(SEARCH("No",C18)))</formula>
    </cfRule>
    <cfRule type="containsText" dxfId="455" priority="10" operator="containsText" text="Yes">
      <formula>NOT(ISERROR(SEARCH("Yes",C18)))</formula>
    </cfRule>
  </conditionalFormatting>
  <conditionalFormatting sqref="C19">
    <cfRule type="containsText" dxfId="454" priority="1" operator="containsText" text="Does Not Apply">
      <formula>NOT(ISERROR(SEARCH("Does Not Apply",C19)))</formula>
    </cfRule>
    <cfRule type="containsText" dxfId="453" priority="2" operator="containsText" text="Alternative Approach">
      <formula>NOT(ISERROR(SEARCH("Alternative Approach",C19)))</formula>
    </cfRule>
    <cfRule type="containsText" dxfId="452" priority="3" operator="containsText" text="Partially">
      <formula>NOT(ISERROR(SEARCH("Partially",C19)))</formula>
    </cfRule>
    <cfRule type="containsText" dxfId="451" priority="4" operator="containsText" text="No">
      <formula>NOT(ISERROR(SEARCH("No",C19)))</formula>
    </cfRule>
    <cfRule type="containsText" dxfId="450" priority="5" operator="containsText" text="Yes">
      <formula>NOT(ISERROR(SEARCH("Yes",C19)))</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30:C34 C23:C28 C18:C21">
      <formula1>lst_Option</formula1>
    </dataValidation>
  </dataValidations>
  <hyperlinks>
    <hyperlink ref="D41:G41"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2290"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2290" r:id="rId5" name="CommandButton1"/>
      </mc:Fallback>
    </mc:AlternateContent>
  </contro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J64"/>
  <sheetViews>
    <sheetView workbookViewId="0">
      <pane ySplit="16" topLeftCell="A17" activePane="bottomLeft" state="frozen"/>
      <selection pane="bottomLeft" activeCell="J24" sqref="J24"/>
    </sheetView>
  </sheetViews>
  <sheetFormatPr defaultColWidth="8.88671875" defaultRowHeight="15.75" x14ac:dyDescent="0.3"/>
  <cols>
    <col min="1" max="1" width="8.88671875" style="81"/>
    <col min="2" max="2" width="45.6640625" style="81" customWidth="1"/>
    <col min="3" max="3" width="21.5546875" style="81" customWidth="1"/>
    <col min="4" max="4" width="25" style="81" customWidth="1"/>
    <col min="5" max="5" width="24.88671875" style="81" customWidth="1"/>
    <col min="6" max="6" width="27" style="81" customWidth="1"/>
    <col min="7" max="7" width="30.44140625" style="81" customWidth="1"/>
    <col min="8" max="8" width="17.5546875" style="81" customWidth="1"/>
    <col min="9" max="9" width="15.5546875" style="81" customWidth="1"/>
    <col min="10" max="10" width="23.6640625" style="81" customWidth="1"/>
    <col min="11" max="16384" width="8.88671875" style="81"/>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491</v>
      </c>
      <c r="B8" s="148"/>
      <c r="C8" s="84" t="s">
        <v>37</v>
      </c>
      <c r="D8" s="23" t="s">
        <v>42</v>
      </c>
    </row>
    <row r="9" spans="1:9" x14ac:dyDescent="0.3">
      <c r="A9" s="82"/>
      <c r="B9" s="82"/>
      <c r="C9" s="84"/>
      <c r="D9" s="23"/>
    </row>
    <row r="10" spans="1:9" ht="15.75" customHeight="1" x14ac:dyDescent="0.3">
      <c r="B10" s="149" t="s">
        <v>492</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83" t="s">
        <v>0</v>
      </c>
      <c r="B16" s="83" t="s">
        <v>498</v>
      </c>
      <c r="C16" s="19" t="s">
        <v>12</v>
      </c>
      <c r="D16" s="83" t="s">
        <v>1</v>
      </c>
      <c r="E16" s="147" t="s">
        <v>46</v>
      </c>
      <c r="F16" s="147"/>
      <c r="G16" s="11"/>
    </row>
    <row r="17" spans="1:7" ht="45" x14ac:dyDescent="0.35">
      <c r="A17" s="4" t="s">
        <v>502</v>
      </c>
      <c r="B17" s="29" t="s">
        <v>674</v>
      </c>
      <c r="C17" s="18"/>
      <c r="D17" s="9" t="s">
        <v>28</v>
      </c>
      <c r="E17" s="146" t="s">
        <v>656</v>
      </c>
      <c r="F17" s="146"/>
      <c r="G17" s="78"/>
    </row>
    <row r="18" spans="1:7" ht="66" x14ac:dyDescent="0.3">
      <c r="A18" s="4"/>
      <c r="B18" s="6" t="s">
        <v>500</v>
      </c>
      <c r="C18" s="109" t="s">
        <v>4</v>
      </c>
    </row>
    <row r="19" spans="1:7" ht="66" x14ac:dyDescent="0.3">
      <c r="A19" s="4"/>
      <c r="B19" s="6" t="s">
        <v>501</v>
      </c>
      <c r="C19" s="109" t="s">
        <v>4</v>
      </c>
    </row>
    <row r="20" spans="1:7" ht="66" x14ac:dyDescent="0.3">
      <c r="A20" s="4"/>
      <c r="B20" s="6" t="s">
        <v>503</v>
      </c>
      <c r="C20" s="109" t="s">
        <v>4</v>
      </c>
      <c r="E20" s="81" t="s">
        <v>658</v>
      </c>
    </row>
    <row r="21" spans="1:7" ht="16.5" x14ac:dyDescent="0.3">
      <c r="A21" s="4"/>
      <c r="B21" s="6" t="s">
        <v>504</v>
      </c>
      <c r="C21" s="109" t="s">
        <v>4</v>
      </c>
    </row>
    <row r="22" spans="1:7" ht="33" x14ac:dyDescent="0.3">
      <c r="A22" s="4"/>
      <c r="B22" s="6" t="s">
        <v>505</v>
      </c>
      <c r="C22" s="109" t="s">
        <v>4</v>
      </c>
      <c r="E22" s="81" t="s">
        <v>657</v>
      </c>
      <c r="F22" s="79"/>
    </row>
    <row r="23" spans="1:7" ht="33" x14ac:dyDescent="0.3">
      <c r="A23" s="4"/>
      <c r="B23" s="6" t="s">
        <v>506</v>
      </c>
      <c r="C23" s="109" t="s">
        <v>4</v>
      </c>
    </row>
    <row r="24" spans="1:7" ht="47.25" x14ac:dyDescent="0.3">
      <c r="A24" s="4" t="s">
        <v>499</v>
      </c>
      <c r="B24" s="5" t="s">
        <v>507</v>
      </c>
      <c r="C24" s="18"/>
      <c r="D24" s="4" t="s">
        <v>17</v>
      </c>
      <c r="E24" s="146" t="s">
        <v>659</v>
      </c>
      <c r="F24" s="146"/>
    </row>
    <row r="25" spans="1:7" ht="33" x14ac:dyDescent="0.3">
      <c r="A25" s="4"/>
      <c r="B25" s="10" t="s">
        <v>508</v>
      </c>
      <c r="C25" s="109" t="s">
        <v>4</v>
      </c>
      <c r="G25" s="79"/>
    </row>
    <row r="26" spans="1:7" ht="16.5" x14ac:dyDescent="0.3">
      <c r="A26" s="4"/>
      <c r="B26" s="10" t="s">
        <v>509</v>
      </c>
      <c r="C26" s="109" t="s">
        <v>4</v>
      </c>
      <c r="E26" s="81" t="s">
        <v>660</v>
      </c>
    </row>
    <row r="27" spans="1:7" ht="33" x14ac:dyDescent="0.3">
      <c r="A27" s="4"/>
      <c r="B27" s="6" t="s">
        <v>510</v>
      </c>
      <c r="C27" s="109" t="s">
        <v>4</v>
      </c>
    </row>
    <row r="28" spans="1:7" ht="66" x14ac:dyDescent="0.3">
      <c r="A28" s="4"/>
      <c r="B28" s="6" t="s">
        <v>511</v>
      </c>
      <c r="C28" s="109" t="s">
        <v>4</v>
      </c>
      <c r="E28" s="81" t="s">
        <v>661</v>
      </c>
    </row>
    <row r="29" spans="1:7" ht="47.25" x14ac:dyDescent="0.3">
      <c r="A29" s="4" t="s">
        <v>512</v>
      </c>
      <c r="B29" s="5" t="s">
        <v>513</v>
      </c>
      <c r="C29" s="18"/>
      <c r="D29" s="9" t="s">
        <v>28</v>
      </c>
      <c r="E29" s="146" t="s">
        <v>662</v>
      </c>
      <c r="F29" s="146"/>
    </row>
    <row r="30" spans="1:7" ht="66" x14ac:dyDescent="0.3">
      <c r="A30" s="4"/>
      <c r="B30" s="6" t="s">
        <v>514</v>
      </c>
      <c r="C30" s="109" t="s">
        <v>4</v>
      </c>
      <c r="E30" s="81" t="s">
        <v>663</v>
      </c>
    </row>
    <row r="31" spans="1:7" ht="49.5" x14ac:dyDescent="0.3">
      <c r="A31" s="4"/>
      <c r="B31" s="6" t="s">
        <v>515</v>
      </c>
      <c r="C31" s="109" t="s">
        <v>4</v>
      </c>
      <c r="E31" s="81" t="s">
        <v>664</v>
      </c>
    </row>
    <row r="32" spans="1:7" ht="31.5" x14ac:dyDescent="0.3">
      <c r="A32" s="4"/>
      <c r="B32" s="80" t="s">
        <v>516</v>
      </c>
      <c r="C32" s="109" t="s">
        <v>4</v>
      </c>
      <c r="E32" s="81" t="s">
        <v>665</v>
      </c>
    </row>
    <row r="33" spans="1:6" ht="47.25" x14ac:dyDescent="0.3">
      <c r="A33" s="4"/>
      <c r="B33" s="80" t="s">
        <v>517</v>
      </c>
      <c r="C33" s="109" t="s">
        <v>4</v>
      </c>
      <c r="E33" s="81" t="s">
        <v>666</v>
      </c>
    </row>
    <row r="34" spans="1:6" ht="31.5" x14ac:dyDescent="0.3">
      <c r="A34" s="4"/>
      <c r="B34" s="80" t="s">
        <v>518</v>
      </c>
      <c r="C34" s="109" t="s">
        <v>4</v>
      </c>
    </row>
    <row r="35" spans="1:6" ht="78.75" x14ac:dyDescent="0.3">
      <c r="A35" s="4" t="s">
        <v>519</v>
      </c>
      <c r="B35" s="5" t="s">
        <v>520</v>
      </c>
      <c r="C35" s="18"/>
      <c r="D35" s="9" t="s">
        <v>28</v>
      </c>
      <c r="E35" s="146" t="s">
        <v>667</v>
      </c>
      <c r="F35" s="146"/>
    </row>
    <row r="36" spans="1:6" ht="33" x14ac:dyDescent="0.3">
      <c r="A36" s="4"/>
      <c r="B36" s="6" t="s">
        <v>521</v>
      </c>
      <c r="C36" s="109" t="s">
        <v>4</v>
      </c>
      <c r="D36" s="79"/>
    </row>
    <row r="37" spans="1:6" ht="33" x14ac:dyDescent="0.3">
      <c r="A37" s="4"/>
      <c r="B37" s="6" t="s">
        <v>522</v>
      </c>
      <c r="C37" s="109" t="s">
        <v>4</v>
      </c>
      <c r="E37" s="81" t="s">
        <v>668</v>
      </c>
    </row>
    <row r="38" spans="1:6" ht="49.5" x14ac:dyDescent="0.3">
      <c r="A38" s="4"/>
      <c r="B38" s="6" t="s">
        <v>523</v>
      </c>
      <c r="C38" s="109" t="s">
        <v>4</v>
      </c>
    </row>
    <row r="39" spans="1:6" ht="33" x14ac:dyDescent="0.3">
      <c r="A39" s="4"/>
      <c r="B39" s="6" t="s">
        <v>524</v>
      </c>
      <c r="C39" s="109" t="s">
        <v>4</v>
      </c>
    </row>
    <row r="40" spans="1:6" ht="33" x14ac:dyDescent="0.3">
      <c r="A40" s="4"/>
      <c r="B40" s="6" t="s">
        <v>525</v>
      </c>
      <c r="C40" s="109" t="s">
        <v>4</v>
      </c>
      <c r="E40" s="81" t="s">
        <v>669</v>
      </c>
    </row>
    <row r="41" spans="1:6" ht="33" x14ac:dyDescent="0.3">
      <c r="A41" s="4"/>
      <c r="B41" s="6" t="s">
        <v>526</v>
      </c>
      <c r="C41" s="109" t="s">
        <v>4</v>
      </c>
    </row>
    <row r="42" spans="1:6" ht="33" x14ac:dyDescent="0.3">
      <c r="A42" s="4"/>
      <c r="B42" s="6" t="s">
        <v>527</v>
      </c>
      <c r="C42" s="109" t="s">
        <v>4</v>
      </c>
    </row>
    <row r="43" spans="1:6" ht="33" x14ac:dyDescent="0.3">
      <c r="A43" s="4"/>
      <c r="B43" s="6" t="s">
        <v>528</v>
      </c>
      <c r="C43" s="109" t="s">
        <v>4</v>
      </c>
    </row>
    <row r="44" spans="1:6" ht="33" x14ac:dyDescent="0.3">
      <c r="A44" s="4"/>
      <c r="B44" s="6" t="s">
        <v>529</v>
      </c>
      <c r="C44" s="109" t="s">
        <v>4</v>
      </c>
    </row>
    <row r="45" spans="1:6" ht="33" x14ac:dyDescent="0.3">
      <c r="B45" s="6" t="s">
        <v>530</v>
      </c>
      <c r="C45" s="109" t="s">
        <v>4</v>
      </c>
    </row>
    <row r="46" spans="1:6" ht="33" x14ac:dyDescent="0.3">
      <c r="B46" s="6" t="s">
        <v>531</v>
      </c>
      <c r="C46" s="109" t="s">
        <v>4</v>
      </c>
    </row>
    <row r="47" spans="1:6" ht="33" x14ac:dyDescent="0.3">
      <c r="B47" s="6" t="s">
        <v>532</v>
      </c>
      <c r="C47" s="109" t="s">
        <v>4</v>
      </c>
      <c r="E47" s="81" t="s">
        <v>670</v>
      </c>
    </row>
    <row r="48" spans="1:6" ht="66" x14ac:dyDescent="0.3">
      <c r="B48" s="6" t="s">
        <v>533</v>
      </c>
      <c r="C48" s="109" t="s">
        <v>4</v>
      </c>
    </row>
    <row r="49" spans="2:10" ht="33" x14ac:dyDescent="0.3">
      <c r="B49" s="6" t="s">
        <v>534</v>
      </c>
      <c r="C49" s="79" t="s">
        <v>4</v>
      </c>
      <c r="E49" s="81" t="s">
        <v>671</v>
      </c>
    </row>
    <row r="50" spans="2:10" ht="49.5" x14ac:dyDescent="0.3">
      <c r="B50" s="6" t="s">
        <v>535</v>
      </c>
      <c r="C50" s="79" t="s">
        <v>4</v>
      </c>
      <c r="E50" s="81" t="s">
        <v>672</v>
      </c>
    </row>
    <row r="51" spans="2:10" ht="33" x14ac:dyDescent="0.3">
      <c r="B51" s="6" t="s">
        <v>536</v>
      </c>
      <c r="C51" s="79" t="s">
        <v>4</v>
      </c>
      <c r="E51" s="81" t="s">
        <v>673</v>
      </c>
    </row>
    <row r="52" spans="2:10" x14ac:dyDescent="0.3">
      <c r="B52" s="80"/>
      <c r="C52" s="79"/>
      <c r="G52" s="61" t="s">
        <v>270</v>
      </c>
      <c r="H52" s="79">
        <f>COUNTIF(C17:C51,"*")</f>
        <v>31</v>
      </c>
      <c r="J52" s="5"/>
    </row>
    <row r="53" spans="2:10" x14ac:dyDescent="0.3">
      <c r="B53" s="80"/>
      <c r="G53" s="82" t="s">
        <v>272</v>
      </c>
      <c r="H53" s="79">
        <f>COUNTIF(C17:C51,"Yes") + H56 + H55</f>
        <v>0</v>
      </c>
      <c r="I53" s="63">
        <f>H53/H52</f>
        <v>0</v>
      </c>
      <c r="J53" s="28"/>
    </row>
    <row r="54" spans="2:10" x14ac:dyDescent="0.3">
      <c r="B54" s="80"/>
      <c r="G54" s="82" t="s">
        <v>271</v>
      </c>
      <c r="H54" s="79">
        <f>H52-H53</f>
        <v>31</v>
      </c>
      <c r="I54" s="63">
        <f>H54/H52</f>
        <v>1</v>
      </c>
    </row>
    <row r="55" spans="2:10" x14ac:dyDescent="0.3">
      <c r="B55" s="80"/>
      <c r="G55" s="82" t="s">
        <v>325</v>
      </c>
      <c r="H55" s="79">
        <f>COUNTIF(C17:C51,"Alternative Approach")</f>
        <v>0</v>
      </c>
    </row>
    <row r="56" spans="2:10" x14ac:dyDescent="0.3">
      <c r="B56" s="80"/>
      <c r="G56" s="82" t="s">
        <v>324</v>
      </c>
      <c r="H56" s="79">
        <f>COUNTIF(C17:C51,"Does Not Apply")</f>
        <v>0</v>
      </c>
    </row>
    <row r="57" spans="2:10" x14ac:dyDescent="0.3">
      <c r="B57" s="80"/>
    </row>
    <row r="58" spans="2:10" x14ac:dyDescent="0.3">
      <c r="B58" s="80"/>
      <c r="C58" s="80"/>
    </row>
    <row r="59" spans="2:10" x14ac:dyDescent="0.3">
      <c r="B59" s="80"/>
      <c r="C59" s="80"/>
      <c r="D59" s="113" t="s">
        <v>179</v>
      </c>
      <c r="E59" s="113"/>
      <c r="F59" s="113"/>
      <c r="G59" s="113"/>
    </row>
    <row r="60" spans="2:10" x14ac:dyDescent="0.3">
      <c r="B60" s="80"/>
      <c r="C60" s="80"/>
    </row>
    <row r="61" spans="2:10" x14ac:dyDescent="0.3">
      <c r="B61" s="80"/>
    </row>
    <row r="62" spans="2:10" x14ac:dyDescent="0.3">
      <c r="B62" s="80"/>
    </row>
    <row r="63" spans="2:10" x14ac:dyDescent="0.3">
      <c r="B63" s="80"/>
    </row>
    <row r="64" spans="2:10" x14ac:dyDescent="0.3">
      <c r="B64" s="80"/>
    </row>
  </sheetData>
  <mergeCells count="15">
    <mergeCell ref="D59:G59"/>
    <mergeCell ref="B10:F14"/>
    <mergeCell ref="E35:F35"/>
    <mergeCell ref="E24:F24"/>
    <mergeCell ref="E29:F29"/>
    <mergeCell ref="A7:B7"/>
    <mergeCell ref="A8:B8"/>
    <mergeCell ref="E16:F16"/>
    <mergeCell ref="E17:F17"/>
    <mergeCell ref="A2:B3"/>
    <mergeCell ref="C2:C3"/>
    <mergeCell ref="A4:XFD4"/>
    <mergeCell ref="A5:B6"/>
    <mergeCell ref="C5:C6"/>
    <mergeCell ref="G2:G3"/>
  </mergeCells>
  <conditionalFormatting sqref="C52">
    <cfRule type="containsText" dxfId="449" priority="332" operator="containsText" text="Does Not Apply">
      <formula>NOT(ISERROR(SEARCH("Does Not Apply",C52)))</formula>
    </cfRule>
    <cfRule type="containsText" dxfId="448" priority="333" operator="containsText" text="Alternative Approach">
      <formula>NOT(ISERROR(SEARCH("Alternative Approach",C52)))</formula>
    </cfRule>
    <cfRule type="containsText" dxfId="447" priority="334" operator="containsText" text="Partially">
      <formula>NOT(ISERROR(SEARCH("Partially",C52)))</formula>
    </cfRule>
    <cfRule type="containsText" dxfId="446" priority="335" operator="containsText" text="No">
      <formula>NOT(ISERROR(SEARCH("No",C52)))</formula>
    </cfRule>
    <cfRule type="containsText" dxfId="445" priority="336" operator="containsText" text="Yes">
      <formula>NOT(ISERROR(SEARCH("Yes",C52)))</formula>
    </cfRule>
  </conditionalFormatting>
  <conditionalFormatting sqref="F22">
    <cfRule type="containsText" dxfId="444" priority="327" operator="containsText" text="Does Not Apply">
      <formula>NOT(ISERROR(SEARCH("Does Not Apply",F22)))</formula>
    </cfRule>
    <cfRule type="containsText" dxfId="443" priority="328" operator="containsText" text="Alternative Approach">
      <formula>NOT(ISERROR(SEARCH("Alternative Approach",F22)))</formula>
    </cfRule>
    <cfRule type="containsText" dxfId="442" priority="329" operator="containsText" text="Partially">
      <formula>NOT(ISERROR(SEARCH("Partially",F22)))</formula>
    </cfRule>
    <cfRule type="containsText" dxfId="441" priority="330" operator="containsText" text="No">
      <formula>NOT(ISERROR(SEARCH("No",F22)))</formula>
    </cfRule>
    <cfRule type="containsText" dxfId="440" priority="331" operator="containsText" text="Yes">
      <formula>NOT(ISERROR(SEARCH("Yes",F22)))</formula>
    </cfRule>
  </conditionalFormatting>
  <conditionalFormatting sqref="G25">
    <cfRule type="containsText" dxfId="439" priority="322" operator="containsText" text="Does Not Apply">
      <formula>NOT(ISERROR(SEARCH("Does Not Apply",G25)))</formula>
    </cfRule>
    <cfRule type="containsText" dxfId="438" priority="323" operator="containsText" text="Alternative Approach">
      <formula>NOT(ISERROR(SEARCH("Alternative Approach",G25)))</formula>
    </cfRule>
    <cfRule type="containsText" dxfId="437" priority="324" operator="containsText" text="Partially">
      <formula>NOT(ISERROR(SEARCH("Partially",G25)))</formula>
    </cfRule>
    <cfRule type="containsText" dxfId="436" priority="325" operator="containsText" text="No">
      <formula>NOT(ISERROR(SEARCH("No",G25)))</formula>
    </cfRule>
    <cfRule type="containsText" dxfId="435" priority="326" operator="containsText" text="Yes">
      <formula>NOT(ISERROR(SEARCH("Yes",G25)))</formula>
    </cfRule>
  </conditionalFormatting>
  <conditionalFormatting sqref="C24 C29">
    <cfRule type="containsText" dxfId="434" priority="317" operator="containsText" text="Does Not Apply">
      <formula>NOT(ISERROR(SEARCH("Does Not Apply",C24)))</formula>
    </cfRule>
    <cfRule type="containsText" dxfId="433" priority="318" operator="containsText" text="Alternative Approach">
      <formula>NOT(ISERROR(SEARCH("Alternative Approach",C24)))</formula>
    </cfRule>
    <cfRule type="containsText" dxfId="432" priority="319" operator="containsText" text="Partially">
      <formula>NOT(ISERROR(SEARCH("Partially",C24)))</formula>
    </cfRule>
    <cfRule type="containsText" dxfId="431" priority="320" operator="containsText" text="No">
      <formula>NOT(ISERROR(SEARCH("No",C24)))</formula>
    </cfRule>
    <cfRule type="containsText" dxfId="430" priority="321" operator="containsText" text="Yes">
      <formula>NOT(ISERROR(SEARCH("Yes",C24)))</formula>
    </cfRule>
  </conditionalFormatting>
  <conditionalFormatting sqref="D36">
    <cfRule type="containsText" dxfId="429" priority="312" operator="containsText" text="Does Not Apply">
      <formula>NOT(ISERROR(SEARCH("Does Not Apply",D36)))</formula>
    </cfRule>
    <cfRule type="containsText" dxfId="428" priority="313" operator="containsText" text="Alternative Approach">
      <formula>NOT(ISERROR(SEARCH("Alternative Approach",D36)))</formula>
    </cfRule>
    <cfRule type="containsText" dxfId="427" priority="314" operator="containsText" text="Partially">
      <formula>NOT(ISERROR(SEARCH("Partially",D36)))</formula>
    </cfRule>
    <cfRule type="containsText" dxfId="426" priority="315" operator="containsText" text="No">
      <formula>NOT(ISERROR(SEARCH("No",D36)))</formula>
    </cfRule>
    <cfRule type="containsText" dxfId="425" priority="316" operator="containsText" text="Yes">
      <formula>NOT(ISERROR(SEARCH("Yes",D36)))</formula>
    </cfRule>
  </conditionalFormatting>
  <conditionalFormatting sqref="C35">
    <cfRule type="containsText" dxfId="424" priority="297" operator="containsText" text="Does Not Apply">
      <formula>NOT(ISERROR(SEARCH("Does Not Apply",C35)))</formula>
    </cfRule>
    <cfRule type="containsText" dxfId="423" priority="298" operator="containsText" text="Alternative Approach">
      <formula>NOT(ISERROR(SEARCH("Alternative Approach",C35)))</formula>
    </cfRule>
    <cfRule type="containsText" dxfId="422" priority="299" operator="containsText" text="Partially">
      <formula>NOT(ISERROR(SEARCH("Partially",C35)))</formula>
    </cfRule>
    <cfRule type="containsText" dxfId="421" priority="300" operator="containsText" text="No">
      <formula>NOT(ISERROR(SEARCH("No",C35)))</formula>
    </cfRule>
    <cfRule type="containsText" dxfId="420" priority="301" operator="containsText" text="Yes">
      <formula>NOT(ISERROR(SEARCH("Yes",C35)))</formula>
    </cfRule>
  </conditionalFormatting>
  <conditionalFormatting sqref="C17">
    <cfRule type="containsText" dxfId="419" priority="292" operator="containsText" text="Does Not Apply">
      <formula>NOT(ISERROR(SEARCH("Does Not Apply",C17)))</formula>
    </cfRule>
    <cfRule type="containsText" dxfId="418" priority="293" operator="containsText" text="Alternative Approach">
      <formula>NOT(ISERROR(SEARCH("Alternative Approach",C17)))</formula>
    </cfRule>
    <cfRule type="containsText" dxfId="417" priority="294" operator="containsText" text="Partially">
      <formula>NOT(ISERROR(SEARCH("Partially",C17)))</formula>
    </cfRule>
    <cfRule type="containsText" dxfId="416" priority="295" operator="containsText" text="No">
      <formula>NOT(ISERROR(SEARCH("No",C17)))</formula>
    </cfRule>
    <cfRule type="containsText" dxfId="415" priority="296" operator="containsText" text="Yes">
      <formula>NOT(ISERROR(SEARCH("Yes",C17)))</formula>
    </cfRule>
  </conditionalFormatting>
  <conditionalFormatting sqref="C8:C9">
    <cfRule type="containsText" dxfId="414" priority="287" operator="containsText" text="Approved">
      <formula>NOT(ISERROR(SEARCH("Approved",C8)))</formula>
    </cfRule>
    <cfRule type="containsText" dxfId="413" priority="288" operator="containsText" text="No">
      <formula>NOT(ISERROR(SEARCH("No",C8)))</formula>
    </cfRule>
    <cfRule type="containsText" dxfId="412" priority="289" operator="containsText" text="informal">
      <formula>NOT(ISERROR(SEARCH("informal",C8)))</formula>
    </cfRule>
    <cfRule type="containsText" dxfId="411" priority="290" operator="containsText" text="Partial">
      <formula>NOT(ISERROR(SEARCH("Partial",C8)))</formula>
    </cfRule>
    <cfRule type="containsText" dxfId="410" priority="291" operator="containsText" text="Written">
      <formula>NOT(ISERROR(SEARCH("Written",C8)))</formula>
    </cfRule>
  </conditionalFormatting>
  <conditionalFormatting sqref="D8:D9">
    <cfRule type="containsText" dxfId="409" priority="281" operator="containsText" text="Applicable">
      <formula>NOT(ISERROR(SEARCH("Applicable",D8)))</formula>
    </cfRule>
    <cfRule type="containsText" dxfId="408" priority="282" operator="containsText" text="All">
      <formula>NOT(ISERROR(SEARCH("All",D8)))</formula>
    </cfRule>
    <cfRule type="containsText" dxfId="407" priority="283" operator="containsText" text="Most">
      <formula>NOT(ISERROR(SEARCH("Most",D8)))</formula>
    </cfRule>
    <cfRule type="containsText" dxfId="406" priority="284" operator="containsText" text="Some">
      <formula>NOT(ISERROR(SEARCH("Some",D8)))</formula>
    </cfRule>
    <cfRule type="containsText" dxfId="405" priority="285" operator="containsText" text="Parts">
      <formula>NOT(ISERROR(SEARCH("Parts",D8)))</formula>
    </cfRule>
    <cfRule type="containsText" dxfId="404" priority="286" operator="containsText" text="Not Automated">
      <formula>NOT(ISERROR(SEARCH("Not Automated",D8)))</formula>
    </cfRule>
  </conditionalFormatting>
  <conditionalFormatting sqref="C47:C50">
    <cfRule type="containsText" dxfId="403" priority="251" operator="containsText" text="Does Not Apply">
      <formula>NOT(ISERROR(SEARCH("Does Not Apply",C47)))</formula>
    </cfRule>
    <cfRule type="containsText" dxfId="402" priority="252" operator="containsText" text="Alternative Approach">
      <formula>NOT(ISERROR(SEARCH("Alternative Approach",C47)))</formula>
    </cfRule>
    <cfRule type="containsText" dxfId="401" priority="253" operator="containsText" text="Partially">
      <formula>NOT(ISERROR(SEARCH("Partially",C47)))</formula>
    </cfRule>
    <cfRule type="containsText" dxfId="400" priority="254" operator="containsText" text="No">
      <formula>NOT(ISERROR(SEARCH("No",C47)))</formula>
    </cfRule>
    <cfRule type="containsText" dxfId="399" priority="255" operator="containsText" text="Yes">
      <formula>NOT(ISERROR(SEARCH("Yes",C47)))</formula>
    </cfRule>
  </conditionalFormatting>
  <conditionalFormatting sqref="C51">
    <cfRule type="containsText" dxfId="398" priority="241" operator="containsText" text="Does Not Apply">
      <formula>NOT(ISERROR(SEARCH("Does Not Apply",C51)))</formula>
    </cfRule>
    <cfRule type="containsText" dxfId="397" priority="242" operator="containsText" text="Alternative Approach">
      <formula>NOT(ISERROR(SEARCH("Alternative Approach",C51)))</formula>
    </cfRule>
    <cfRule type="containsText" dxfId="396" priority="243" operator="containsText" text="Partially">
      <formula>NOT(ISERROR(SEARCH("Partially",C51)))</formula>
    </cfRule>
    <cfRule type="containsText" dxfId="395" priority="244" operator="containsText" text="No">
      <formula>NOT(ISERROR(SEARCH("No",C51)))</formula>
    </cfRule>
    <cfRule type="containsText" dxfId="394" priority="245" operator="containsText" text="Yes">
      <formula>NOT(ISERROR(SEARCH("Yes",C51)))</formula>
    </cfRule>
  </conditionalFormatting>
  <conditionalFormatting sqref="C18">
    <cfRule type="containsText" dxfId="393" priority="126" operator="containsText" text="Does Not Apply">
      <formula>NOT(ISERROR(SEARCH("Does Not Apply",C18)))</formula>
    </cfRule>
    <cfRule type="containsText" dxfId="392" priority="127" operator="containsText" text="Alternative Approach">
      <formula>NOT(ISERROR(SEARCH("Alternative Approach",C18)))</formula>
    </cfRule>
    <cfRule type="containsText" dxfId="391" priority="128" operator="containsText" text="Partially">
      <formula>NOT(ISERROR(SEARCH("Partially",C18)))</formula>
    </cfRule>
    <cfRule type="containsText" dxfId="390" priority="129" operator="containsText" text="No">
      <formula>NOT(ISERROR(SEARCH("No",C18)))</formula>
    </cfRule>
    <cfRule type="containsText" dxfId="389" priority="130" operator="containsText" text="Yes">
      <formula>NOT(ISERROR(SEARCH("Yes",C18)))</formula>
    </cfRule>
  </conditionalFormatting>
  <conditionalFormatting sqref="C19">
    <cfRule type="containsText" dxfId="388" priority="121" operator="containsText" text="Does Not Apply">
      <formula>NOT(ISERROR(SEARCH("Does Not Apply",C19)))</formula>
    </cfRule>
    <cfRule type="containsText" dxfId="387" priority="122" operator="containsText" text="Alternative Approach">
      <formula>NOT(ISERROR(SEARCH("Alternative Approach",C19)))</formula>
    </cfRule>
    <cfRule type="containsText" dxfId="386" priority="123" operator="containsText" text="Partially">
      <formula>NOT(ISERROR(SEARCH("Partially",C19)))</formula>
    </cfRule>
    <cfRule type="containsText" dxfId="385" priority="124" operator="containsText" text="No">
      <formula>NOT(ISERROR(SEARCH("No",C19)))</formula>
    </cfRule>
    <cfRule type="containsText" dxfId="384" priority="125" operator="containsText" text="Yes">
      <formula>NOT(ISERROR(SEARCH("Yes",C19)))</formula>
    </cfRule>
  </conditionalFormatting>
  <conditionalFormatting sqref="C20">
    <cfRule type="containsText" dxfId="383" priority="116" operator="containsText" text="Does Not Apply">
      <formula>NOT(ISERROR(SEARCH("Does Not Apply",C20)))</formula>
    </cfRule>
    <cfRule type="containsText" dxfId="382" priority="117" operator="containsText" text="Alternative Approach">
      <formula>NOT(ISERROR(SEARCH("Alternative Approach",C20)))</formula>
    </cfRule>
    <cfRule type="containsText" dxfId="381" priority="118" operator="containsText" text="Partially">
      <formula>NOT(ISERROR(SEARCH("Partially",C20)))</formula>
    </cfRule>
    <cfRule type="containsText" dxfId="380" priority="119" operator="containsText" text="No">
      <formula>NOT(ISERROR(SEARCH("No",C20)))</formula>
    </cfRule>
    <cfRule type="containsText" dxfId="379" priority="120" operator="containsText" text="Yes">
      <formula>NOT(ISERROR(SEARCH("Yes",C20)))</formula>
    </cfRule>
  </conditionalFormatting>
  <conditionalFormatting sqref="C21">
    <cfRule type="containsText" dxfId="378" priority="111" operator="containsText" text="Does Not Apply">
      <formula>NOT(ISERROR(SEARCH("Does Not Apply",C21)))</formula>
    </cfRule>
    <cfRule type="containsText" dxfId="377" priority="112" operator="containsText" text="Alternative Approach">
      <formula>NOT(ISERROR(SEARCH("Alternative Approach",C21)))</formula>
    </cfRule>
    <cfRule type="containsText" dxfId="376" priority="113" operator="containsText" text="Partially">
      <formula>NOT(ISERROR(SEARCH("Partially",C21)))</formula>
    </cfRule>
    <cfRule type="containsText" dxfId="375" priority="114" operator="containsText" text="No">
      <formula>NOT(ISERROR(SEARCH("No",C21)))</formula>
    </cfRule>
    <cfRule type="containsText" dxfId="374" priority="115" operator="containsText" text="Yes">
      <formula>NOT(ISERROR(SEARCH("Yes",C21)))</formula>
    </cfRule>
  </conditionalFormatting>
  <conditionalFormatting sqref="C22">
    <cfRule type="containsText" dxfId="373" priority="106" operator="containsText" text="Does Not Apply">
      <formula>NOT(ISERROR(SEARCH("Does Not Apply",C22)))</formula>
    </cfRule>
    <cfRule type="containsText" dxfId="372" priority="107" operator="containsText" text="Alternative Approach">
      <formula>NOT(ISERROR(SEARCH("Alternative Approach",C22)))</formula>
    </cfRule>
    <cfRule type="containsText" dxfId="371" priority="108" operator="containsText" text="Partially">
      <formula>NOT(ISERROR(SEARCH("Partially",C22)))</formula>
    </cfRule>
    <cfRule type="containsText" dxfId="370" priority="109" operator="containsText" text="No">
      <formula>NOT(ISERROR(SEARCH("No",C22)))</formula>
    </cfRule>
    <cfRule type="containsText" dxfId="369" priority="110" operator="containsText" text="Yes">
      <formula>NOT(ISERROR(SEARCH("Yes",C22)))</formula>
    </cfRule>
  </conditionalFormatting>
  <conditionalFormatting sqref="C23">
    <cfRule type="containsText" dxfId="368" priority="101" operator="containsText" text="Does Not Apply">
      <formula>NOT(ISERROR(SEARCH("Does Not Apply",C23)))</formula>
    </cfRule>
    <cfRule type="containsText" dxfId="367" priority="102" operator="containsText" text="Alternative Approach">
      <formula>NOT(ISERROR(SEARCH("Alternative Approach",C23)))</formula>
    </cfRule>
    <cfRule type="containsText" dxfId="366" priority="103" operator="containsText" text="Partially">
      <formula>NOT(ISERROR(SEARCH("Partially",C23)))</formula>
    </cfRule>
    <cfRule type="containsText" dxfId="365" priority="104" operator="containsText" text="No">
      <formula>NOT(ISERROR(SEARCH("No",C23)))</formula>
    </cfRule>
    <cfRule type="containsText" dxfId="364" priority="105" operator="containsText" text="Yes">
      <formula>NOT(ISERROR(SEARCH("Yes",C23)))</formula>
    </cfRule>
  </conditionalFormatting>
  <conditionalFormatting sqref="C25">
    <cfRule type="containsText" dxfId="363" priority="96" operator="containsText" text="Does Not Apply">
      <formula>NOT(ISERROR(SEARCH("Does Not Apply",C25)))</formula>
    </cfRule>
    <cfRule type="containsText" dxfId="362" priority="97" operator="containsText" text="Alternative Approach">
      <formula>NOT(ISERROR(SEARCH("Alternative Approach",C25)))</formula>
    </cfRule>
    <cfRule type="containsText" dxfId="361" priority="98" operator="containsText" text="Partially">
      <formula>NOT(ISERROR(SEARCH("Partially",C25)))</formula>
    </cfRule>
    <cfRule type="containsText" dxfId="360" priority="99" operator="containsText" text="No">
      <formula>NOT(ISERROR(SEARCH("No",C25)))</formula>
    </cfRule>
    <cfRule type="containsText" dxfId="359" priority="100" operator="containsText" text="Yes">
      <formula>NOT(ISERROR(SEARCH("Yes",C25)))</formula>
    </cfRule>
  </conditionalFormatting>
  <conditionalFormatting sqref="C26">
    <cfRule type="containsText" dxfId="358" priority="91" operator="containsText" text="Does Not Apply">
      <formula>NOT(ISERROR(SEARCH("Does Not Apply",C26)))</formula>
    </cfRule>
    <cfRule type="containsText" dxfId="357" priority="92" operator="containsText" text="Alternative Approach">
      <formula>NOT(ISERROR(SEARCH("Alternative Approach",C26)))</formula>
    </cfRule>
    <cfRule type="containsText" dxfId="356" priority="93" operator="containsText" text="Partially">
      <formula>NOT(ISERROR(SEARCH("Partially",C26)))</formula>
    </cfRule>
    <cfRule type="containsText" dxfId="355" priority="94" operator="containsText" text="No">
      <formula>NOT(ISERROR(SEARCH("No",C26)))</formula>
    </cfRule>
    <cfRule type="containsText" dxfId="354" priority="95" operator="containsText" text="Yes">
      <formula>NOT(ISERROR(SEARCH("Yes",C26)))</formula>
    </cfRule>
  </conditionalFormatting>
  <conditionalFormatting sqref="C27">
    <cfRule type="containsText" dxfId="353" priority="86" operator="containsText" text="Does Not Apply">
      <formula>NOT(ISERROR(SEARCH("Does Not Apply",C27)))</formula>
    </cfRule>
    <cfRule type="containsText" dxfId="352" priority="87" operator="containsText" text="Alternative Approach">
      <formula>NOT(ISERROR(SEARCH("Alternative Approach",C27)))</formula>
    </cfRule>
    <cfRule type="containsText" dxfId="351" priority="88" operator="containsText" text="Partially">
      <formula>NOT(ISERROR(SEARCH("Partially",C27)))</formula>
    </cfRule>
    <cfRule type="containsText" dxfId="350" priority="89" operator="containsText" text="No">
      <formula>NOT(ISERROR(SEARCH("No",C27)))</formula>
    </cfRule>
    <cfRule type="containsText" dxfId="349" priority="90" operator="containsText" text="Yes">
      <formula>NOT(ISERROR(SEARCH("Yes",C27)))</formula>
    </cfRule>
  </conditionalFormatting>
  <conditionalFormatting sqref="C28">
    <cfRule type="containsText" dxfId="348" priority="81" operator="containsText" text="Does Not Apply">
      <formula>NOT(ISERROR(SEARCH("Does Not Apply",C28)))</formula>
    </cfRule>
    <cfRule type="containsText" dxfId="347" priority="82" operator="containsText" text="Alternative Approach">
      <formula>NOT(ISERROR(SEARCH("Alternative Approach",C28)))</formula>
    </cfRule>
    <cfRule type="containsText" dxfId="346" priority="83" operator="containsText" text="Partially">
      <formula>NOT(ISERROR(SEARCH("Partially",C28)))</formula>
    </cfRule>
    <cfRule type="containsText" dxfId="345" priority="84" operator="containsText" text="No">
      <formula>NOT(ISERROR(SEARCH("No",C28)))</formula>
    </cfRule>
    <cfRule type="containsText" dxfId="344" priority="85" operator="containsText" text="Yes">
      <formula>NOT(ISERROR(SEARCH("Yes",C28)))</formula>
    </cfRule>
  </conditionalFormatting>
  <conditionalFormatting sqref="C30">
    <cfRule type="containsText" dxfId="343" priority="76" operator="containsText" text="Does Not Apply">
      <formula>NOT(ISERROR(SEARCH("Does Not Apply",C30)))</formula>
    </cfRule>
    <cfRule type="containsText" dxfId="342" priority="77" operator="containsText" text="Alternative Approach">
      <formula>NOT(ISERROR(SEARCH("Alternative Approach",C30)))</formula>
    </cfRule>
    <cfRule type="containsText" dxfId="341" priority="78" operator="containsText" text="Partially">
      <formula>NOT(ISERROR(SEARCH("Partially",C30)))</formula>
    </cfRule>
    <cfRule type="containsText" dxfId="340" priority="79" operator="containsText" text="No">
      <formula>NOT(ISERROR(SEARCH("No",C30)))</formula>
    </cfRule>
    <cfRule type="containsText" dxfId="339" priority="80" operator="containsText" text="Yes">
      <formula>NOT(ISERROR(SEARCH("Yes",C30)))</formula>
    </cfRule>
  </conditionalFormatting>
  <conditionalFormatting sqref="C31">
    <cfRule type="containsText" dxfId="338" priority="71" operator="containsText" text="Does Not Apply">
      <formula>NOT(ISERROR(SEARCH("Does Not Apply",C31)))</formula>
    </cfRule>
    <cfRule type="containsText" dxfId="337" priority="72" operator="containsText" text="Alternative Approach">
      <formula>NOT(ISERROR(SEARCH("Alternative Approach",C31)))</formula>
    </cfRule>
    <cfRule type="containsText" dxfId="336" priority="73" operator="containsText" text="Partially">
      <formula>NOT(ISERROR(SEARCH("Partially",C31)))</formula>
    </cfRule>
    <cfRule type="containsText" dxfId="335" priority="74" operator="containsText" text="No">
      <formula>NOT(ISERROR(SEARCH("No",C31)))</formula>
    </cfRule>
    <cfRule type="containsText" dxfId="334" priority="75" operator="containsText" text="Yes">
      <formula>NOT(ISERROR(SEARCH("Yes",C31)))</formula>
    </cfRule>
  </conditionalFormatting>
  <conditionalFormatting sqref="C32">
    <cfRule type="containsText" dxfId="333" priority="66" operator="containsText" text="Does Not Apply">
      <formula>NOT(ISERROR(SEARCH("Does Not Apply",C32)))</formula>
    </cfRule>
    <cfRule type="containsText" dxfId="332" priority="67" operator="containsText" text="Alternative Approach">
      <formula>NOT(ISERROR(SEARCH("Alternative Approach",C32)))</formula>
    </cfRule>
    <cfRule type="containsText" dxfId="331" priority="68" operator="containsText" text="Partially">
      <formula>NOT(ISERROR(SEARCH("Partially",C32)))</formula>
    </cfRule>
    <cfRule type="containsText" dxfId="330" priority="69" operator="containsText" text="No">
      <formula>NOT(ISERROR(SEARCH("No",C32)))</formula>
    </cfRule>
    <cfRule type="containsText" dxfId="329" priority="70" operator="containsText" text="Yes">
      <formula>NOT(ISERROR(SEARCH("Yes",C32)))</formula>
    </cfRule>
  </conditionalFormatting>
  <conditionalFormatting sqref="C33">
    <cfRule type="containsText" dxfId="328" priority="61" operator="containsText" text="Does Not Apply">
      <formula>NOT(ISERROR(SEARCH("Does Not Apply",C33)))</formula>
    </cfRule>
    <cfRule type="containsText" dxfId="327" priority="62" operator="containsText" text="Alternative Approach">
      <formula>NOT(ISERROR(SEARCH("Alternative Approach",C33)))</formula>
    </cfRule>
    <cfRule type="containsText" dxfId="326" priority="63" operator="containsText" text="Partially">
      <formula>NOT(ISERROR(SEARCH("Partially",C33)))</formula>
    </cfRule>
    <cfRule type="containsText" dxfId="325" priority="64" operator="containsText" text="No">
      <formula>NOT(ISERROR(SEARCH("No",C33)))</formula>
    </cfRule>
    <cfRule type="containsText" dxfId="324" priority="65" operator="containsText" text="Yes">
      <formula>NOT(ISERROR(SEARCH("Yes",C33)))</formula>
    </cfRule>
  </conditionalFormatting>
  <conditionalFormatting sqref="C34">
    <cfRule type="containsText" dxfId="323" priority="56" operator="containsText" text="Does Not Apply">
      <formula>NOT(ISERROR(SEARCH("Does Not Apply",C34)))</formula>
    </cfRule>
    <cfRule type="containsText" dxfId="322" priority="57" operator="containsText" text="Alternative Approach">
      <formula>NOT(ISERROR(SEARCH("Alternative Approach",C34)))</formula>
    </cfRule>
    <cfRule type="containsText" dxfId="321" priority="58" operator="containsText" text="Partially">
      <formula>NOT(ISERROR(SEARCH("Partially",C34)))</formula>
    </cfRule>
    <cfRule type="containsText" dxfId="320" priority="59" operator="containsText" text="No">
      <formula>NOT(ISERROR(SEARCH("No",C34)))</formula>
    </cfRule>
    <cfRule type="containsText" dxfId="319" priority="60" operator="containsText" text="Yes">
      <formula>NOT(ISERROR(SEARCH("Yes",C34)))</formula>
    </cfRule>
  </conditionalFormatting>
  <conditionalFormatting sqref="C36">
    <cfRule type="containsText" dxfId="318" priority="51" operator="containsText" text="Does Not Apply">
      <formula>NOT(ISERROR(SEARCH("Does Not Apply",C36)))</formula>
    </cfRule>
    <cfRule type="containsText" dxfId="317" priority="52" operator="containsText" text="Alternative Approach">
      <formula>NOT(ISERROR(SEARCH("Alternative Approach",C36)))</formula>
    </cfRule>
    <cfRule type="containsText" dxfId="316" priority="53" operator="containsText" text="Partially">
      <formula>NOT(ISERROR(SEARCH("Partially",C36)))</formula>
    </cfRule>
    <cfRule type="containsText" dxfId="315" priority="54" operator="containsText" text="No">
      <formula>NOT(ISERROR(SEARCH("No",C36)))</formula>
    </cfRule>
    <cfRule type="containsText" dxfId="314" priority="55" operator="containsText" text="Yes">
      <formula>NOT(ISERROR(SEARCH("Yes",C36)))</formula>
    </cfRule>
  </conditionalFormatting>
  <conditionalFormatting sqref="C37">
    <cfRule type="containsText" dxfId="313" priority="46" operator="containsText" text="Does Not Apply">
      <formula>NOT(ISERROR(SEARCH("Does Not Apply",C37)))</formula>
    </cfRule>
    <cfRule type="containsText" dxfId="312" priority="47" operator="containsText" text="Alternative Approach">
      <formula>NOT(ISERROR(SEARCH("Alternative Approach",C37)))</formula>
    </cfRule>
    <cfRule type="containsText" dxfId="311" priority="48" operator="containsText" text="Partially">
      <formula>NOT(ISERROR(SEARCH("Partially",C37)))</formula>
    </cfRule>
    <cfRule type="containsText" dxfId="310" priority="49" operator="containsText" text="No">
      <formula>NOT(ISERROR(SEARCH("No",C37)))</formula>
    </cfRule>
    <cfRule type="containsText" dxfId="309" priority="50" operator="containsText" text="Yes">
      <formula>NOT(ISERROR(SEARCH("Yes",C37)))</formula>
    </cfRule>
  </conditionalFormatting>
  <conditionalFormatting sqref="C38">
    <cfRule type="containsText" dxfId="308" priority="41" operator="containsText" text="Does Not Apply">
      <formula>NOT(ISERROR(SEARCH("Does Not Apply",C38)))</formula>
    </cfRule>
    <cfRule type="containsText" dxfId="307" priority="42" operator="containsText" text="Alternative Approach">
      <formula>NOT(ISERROR(SEARCH("Alternative Approach",C38)))</formula>
    </cfRule>
    <cfRule type="containsText" dxfId="306" priority="43" operator="containsText" text="Partially">
      <formula>NOT(ISERROR(SEARCH("Partially",C38)))</formula>
    </cfRule>
    <cfRule type="containsText" dxfId="305" priority="44" operator="containsText" text="No">
      <formula>NOT(ISERROR(SEARCH("No",C38)))</formula>
    </cfRule>
    <cfRule type="containsText" dxfId="304" priority="45" operator="containsText" text="Yes">
      <formula>NOT(ISERROR(SEARCH("Yes",C38)))</formula>
    </cfRule>
  </conditionalFormatting>
  <conditionalFormatting sqref="C39">
    <cfRule type="containsText" dxfId="303" priority="36" operator="containsText" text="Does Not Apply">
      <formula>NOT(ISERROR(SEARCH("Does Not Apply",C39)))</formula>
    </cfRule>
    <cfRule type="containsText" dxfId="302" priority="37" operator="containsText" text="Alternative Approach">
      <formula>NOT(ISERROR(SEARCH("Alternative Approach",C39)))</formula>
    </cfRule>
    <cfRule type="containsText" dxfId="301" priority="38" operator="containsText" text="Partially">
      <formula>NOT(ISERROR(SEARCH("Partially",C39)))</formula>
    </cfRule>
    <cfRule type="containsText" dxfId="300" priority="39" operator="containsText" text="No">
      <formula>NOT(ISERROR(SEARCH("No",C39)))</formula>
    </cfRule>
    <cfRule type="containsText" dxfId="299" priority="40" operator="containsText" text="Yes">
      <formula>NOT(ISERROR(SEARCH("Yes",C39)))</formula>
    </cfRule>
  </conditionalFormatting>
  <conditionalFormatting sqref="C40">
    <cfRule type="containsText" dxfId="298" priority="31" operator="containsText" text="Does Not Apply">
      <formula>NOT(ISERROR(SEARCH("Does Not Apply",C40)))</formula>
    </cfRule>
    <cfRule type="containsText" dxfId="297" priority="32" operator="containsText" text="Alternative Approach">
      <formula>NOT(ISERROR(SEARCH("Alternative Approach",C40)))</formula>
    </cfRule>
    <cfRule type="containsText" dxfId="296" priority="33" operator="containsText" text="Partially">
      <formula>NOT(ISERROR(SEARCH("Partially",C40)))</formula>
    </cfRule>
    <cfRule type="containsText" dxfId="295" priority="34" operator="containsText" text="No">
      <formula>NOT(ISERROR(SEARCH("No",C40)))</formula>
    </cfRule>
    <cfRule type="containsText" dxfId="294" priority="35" operator="containsText" text="Yes">
      <formula>NOT(ISERROR(SEARCH("Yes",C40)))</formula>
    </cfRule>
  </conditionalFormatting>
  <conditionalFormatting sqref="C41">
    <cfRule type="containsText" dxfId="293" priority="26" operator="containsText" text="Does Not Apply">
      <formula>NOT(ISERROR(SEARCH("Does Not Apply",C41)))</formula>
    </cfRule>
    <cfRule type="containsText" dxfId="292" priority="27" operator="containsText" text="Alternative Approach">
      <formula>NOT(ISERROR(SEARCH("Alternative Approach",C41)))</formula>
    </cfRule>
    <cfRule type="containsText" dxfId="291" priority="28" operator="containsText" text="Partially">
      <formula>NOT(ISERROR(SEARCH("Partially",C41)))</formula>
    </cfRule>
    <cfRule type="containsText" dxfId="290" priority="29" operator="containsText" text="No">
      <formula>NOT(ISERROR(SEARCH("No",C41)))</formula>
    </cfRule>
    <cfRule type="containsText" dxfId="289" priority="30" operator="containsText" text="Yes">
      <formula>NOT(ISERROR(SEARCH("Yes",C41)))</formula>
    </cfRule>
  </conditionalFormatting>
  <conditionalFormatting sqref="C42">
    <cfRule type="containsText" dxfId="288" priority="21" operator="containsText" text="Does Not Apply">
      <formula>NOT(ISERROR(SEARCH("Does Not Apply",C42)))</formula>
    </cfRule>
    <cfRule type="containsText" dxfId="287" priority="22" operator="containsText" text="Alternative Approach">
      <formula>NOT(ISERROR(SEARCH("Alternative Approach",C42)))</formula>
    </cfRule>
    <cfRule type="containsText" dxfId="286" priority="23" operator="containsText" text="Partially">
      <formula>NOT(ISERROR(SEARCH("Partially",C42)))</formula>
    </cfRule>
    <cfRule type="containsText" dxfId="285" priority="24" operator="containsText" text="No">
      <formula>NOT(ISERROR(SEARCH("No",C42)))</formula>
    </cfRule>
    <cfRule type="containsText" dxfId="284" priority="25" operator="containsText" text="Yes">
      <formula>NOT(ISERROR(SEARCH("Yes",C42)))</formula>
    </cfRule>
  </conditionalFormatting>
  <conditionalFormatting sqref="C43">
    <cfRule type="containsText" dxfId="283" priority="16" operator="containsText" text="Does Not Apply">
      <formula>NOT(ISERROR(SEARCH("Does Not Apply",C43)))</formula>
    </cfRule>
    <cfRule type="containsText" dxfId="282" priority="17" operator="containsText" text="Alternative Approach">
      <formula>NOT(ISERROR(SEARCH("Alternative Approach",C43)))</formula>
    </cfRule>
    <cfRule type="containsText" dxfId="281" priority="18" operator="containsText" text="Partially">
      <formula>NOT(ISERROR(SEARCH("Partially",C43)))</formula>
    </cfRule>
    <cfRule type="containsText" dxfId="280" priority="19" operator="containsText" text="No">
      <formula>NOT(ISERROR(SEARCH("No",C43)))</formula>
    </cfRule>
    <cfRule type="containsText" dxfId="279" priority="20" operator="containsText" text="Yes">
      <formula>NOT(ISERROR(SEARCH("Yes",C43)))</formula>
    </cfRule>
  </conditionalFormatting>
  <conditionalFormatting sqref="C44">
    <cfRule type="containsText" dxfId="278" priority="11" operator="containsText" text="Does Not Apply">
      <formula>NOT(ISERROR(SEARCH("Does Not Apply",C44)))</formula>
    </cfRule>
    <cfRule type="containsText" dxfId="277" priority="12" operator="containsText" text="Alternative Approach">
      <formula>NOT(ISERROR(SEARCH("Alternative Approach",C44)))</formula>
    </cfRule>
    <cfRule type="containsText" dxfId="276" priority="13" operator="containsText" text="Partially">
      <formula>NOT(ISERROR(SEARCH("Partially",C44)))</formula>
    </cfRule>
    <cfRule type="containsText" dxfId="275" priority="14" operator="containsText" text="No">
      <formula>NOT(ISERROR(SEARCH("No",C44)))</formula>
    </cfRule>
    <cfRule type="containsText" dxfId="274" priority="15" operator="containsText" text="Yes">
      <formula>NOT(ISERROR(SEARCH("Yes",C44)))</formula>
    </cfRule>
  </conditionalFormatting>
  <conditionalFormatting sqref="C45">
    <cfRule type="containsText" dxfId="273" priority="6" operator="containsText" text="Does Not Apply">
      <formula>NOT(ISERROR(SEARCH("Does Not Apply",C45)))</formula>
    </cfRule>
    <cfRule type="containsText" dxfId="272" priority="7" operator="containsText" text="Alternative Approach">
      <formula>NOT(ISERROR(SEARCH("Alternative Approach",C45)))</formula>
    </cfRule>
    <cfRule type="containsText" dxfId="271" priority="8" operator="containsText" text="Partially">
      <formula>NOT(ISERROR(SEARCH("Partially",C45)))</formula>
    </cfRule>
    <cfRule type="containsText" dxfId="270" priority="9" operator="containsText" text="No">
      <formula>NOT(ISERROR(SEARCH("No",C45)))</formula>
    </cfRule>
    <cfRule type="containsText" dxfId="269" priority="10" operator="containsText" text="Yes">
      <formula>NOT(ISERROR(SEARCH("Yes",C45)))</formula>
    </cfRule>
  </conditionalFormatting>
  <conditionalFormatting sqref="C46">
    <cfRule type="containsText" dxfId="268" priority="1" operator="containsText" text="Does Not Apply">
      <formula>NOT(ISERROR(SEARCH("Does Not Apply",C46)))</formula>
    </cfRule>
    <cfRule type="containsText" dxfId="267" priority="2" operator="containsText" text="Alternative Approach">
      <formula>NOT(ISERROR(SEARCH("Alternative Approach",C46)))</formula>
    </cfRule>
    <cfRule type="containsText" dxfId="266" priority="3" operator="containsText" text="Partially">
      <formula>NOT(ISERROR(SEARCH("Partially",C46)))</formula>
    </cfRule>
    <cfRule type="containsText" dxfId="265" priority="4" operator="containsText" text="No">
      <formula>NOT(ISERROR(SEARCH("No",C46)))</formula>
    </cfRule>
    <cfRule type="containsText" dxfId="264" priority="5" operator="containsText" text="Yes">
      <formula>NOT(ISERROR(SEARCH("Yes",C46)))</formula>
    </cfRule>
  </conditionalFormatting>
  <dataValidations count="3">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18:C23 C25:C28 C30:C34 C36:C52">
      <formula1>lst_Option</formula1>
    </dataValidation>
  </dataValidations>
  <hyperlinks>
    <hyperlink ref="D59:G59"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3314"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3314" r:id="rId5" name="CommandButton1"/>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J80"/>
  <sheetViews>
    <sheetView workbookViewId="0">
      <pane ySplit="16" topLeftCell="A17" activePane="bottomLeft" state="frozen"/>
      <selection pane="bottomLeft" activeCell="C19" sqref="C19"/>
    </sheetView>
  </sheetViews>
  <sheetFormatPr defaultColWidth="8.88671875" defaultRowHeight="15.75" x14ac:dyDescent="0.3"/>
  <cols>
    <col min="1" max="1" width="8.88671875" style="90"/>
    <col min="2" max="2" width="45.6640625" style="90" customWidth="1"/>
    <col min="3" max="3" width="21.5546875" style="90" customWidth="1"/>
    <col min="4" max="4" width="25" style="90" customWidth="1"/>
    <col min="5" max="5" width="24.88671875" style="90" customWidth="1"/>
    <col min="6" max="6" width="27" style="90" customWidth="1"/>
    <col min="7" max="7" width="30.44140625" style="90" customWidth="1"/>
    <col min="8" max="8" width="17.5546875" style="90" customWidth="1"/>
    <col min="9" max="9" width="15.5546875" style="90" customWidth="1"/>
    <col min="10" max="10" width="23.6640625" style="90" customWidth="1"/>
    <col min="11" max="16384" width="8.88671875" style="90"/>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603</v>
      </c>
      <c r="B8" s="148"/>
      <c r="C8" s="91" t="s">
        <v>37</v>
      </c>
      <c r="D8" s="23" t="s">
        <v>42</v>
      </c>
    </row>
    <row r="9" spans="1:9" x14ac:dyDescent="0.3">
      <c r="A9" s="87"/>
      <c r="B9" s="87"/>
      <c r="C9" s="91"/>
      <c r="D9" s="23"/>
    </row>
    <row r="10" spans="1:9" ht="15.75" customHeight="1" x14ac:dyDescent="0.3">
      <c r="B10" s="149" t="s">
        <v>604</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86" t="s">
        <v>0</v>
      </c>
      <c r="B16" s="86" t="s">
        <v>605</v>
      </c>
      <c r="C16" s="19" t="s">
        <v>12</v>
      </c>
      <c r="D16" s="86" t="s">
        <v>1</v>
      </c>
      <c r="E16" s="147" t="s">
        <v>46</v>
      </c>
      <c r="F16" s="147"/>
      <c r="G16" s="11"/>
    </row>
    <row r="17" spans="1:7" ht="78.75" x14ac:dyDescent="0.3">
      <c r="A17" s="4" t="s">
        <v>537</v>
      </c>
      <c r="B17" s="29" t="s">
        <v>538</v>
      </c>
      <c r="C17" s="18"/>
      <c r="D17" s="9" t="s">
        <v>28</v>
      </c>
      <c r="E17" s="146"/>
      <c r="F17" s="146"/>
      <c r="G17" s="88"/>
    </row>
    <row r="18" spans="1:7" ht="33" x14ac:dyDescent="0.3">
      <c r="A18" s="4"/>
      <c r="B18" s="6" t="s">
        <v>539</v>
      </c>
      <c r="C18" s="85" t="s">
        <v>4</v>
      </c>
    </row>
    <row r="19" spans="1:7" ht="48.6" x14ac:dyDescent="0.35">
      <c r="A19" s="4"/>
      <c r="B19" s="6" t="s">
        <v>606</v>
      </c>
      <c r="C19" s="85" t="s">
        <v>4</v>
      </c>
    </row>
    <row r="20" spans="1:7" ht="49.5" x14ac:dyDescent="0.3">
      <c r="A20" s="4"/>
      <c r="B20" s="6" t="s">
        <v>607</v>
      </c>
      <c r="C20" s="85" t="s">
        <v>4</v>
      </c>
    </row>
    <row r="21" spans="1:7" ht="60" x14ac:dyDescent="0.35">
      <c r="A21" s="4" t="s">
        <v>544</v>
      </c>
      <c r="B21" s="5" t="s">
        <v>540</v>
      </c>
      <c r="C21" s="18"/>
      <c r="D21" s="9" t="s">
        <v>28</v>
      </c>
      <c r="E21" s="146"/>
      <c r="F21" s="146"/>
    </row>
    <row r="22" spans="1:7" ht="66" x14ac:dyDescent="0.3">
      <c r="A22" s="4"/>
      <c r="B22" s="6" t="s">
        <v>541</v>
      </c>
      <c r="C22" s="85" t="s">
        <v>4</v>
      </c>
    </row>
    <row r="23" spans="1:7" ht="33" x14ac:dyDescent="0.3">
      <c r="A23" s="4"/>
      <c r="B23" s="6" t="s">
        <v>542</v>
      </c>
      <c r="C23" s="85" t="s">
        <v>4</v>
      </c>
    </row>
    <row r="24" spans="1:7" ht="49.5" x14ac:dyDescent="0.3">
      <c r="A24" s="4"/>
      <c r="B24" s="10" t="s">
        <v>543</v>
      </c>
      <c r="C24" s="85" t="s">
        <v>4</v>
      </c>
      <c r="G24" s="85"/>
    </row>
    <row r="25" spans="1:7" ht="33" x14ac:dyDescent="0.3">
      <c r="A25" s="4"/>
      <c r="B25" s="10" t="s">
        <v>608</v>
      </c>
      <c r="C25" s="85" t="s">
        <v>4</v>
      </c>
    </row>
    <row r="26" spans="1:7" ht="33" x14ac:dyDescent="0.3">
      <c r="A26" s="4" t="s">
        <v>545</v>
      </c>
      <c r="B26" s="5" t="s">
        <v>546</v>
      </c>
      <c r="C26" s="18"/>
      <c r="D26" s="9" t="s">
        <v>28</v>
      </c>
      <c r="E26" s="146"/>
      <c r="F26" s="146"/>
    </row>
    <row r="27" spans="1:7" ht="66" x14ac:dyDescent="0.3">
      <c r="A27" s="4"/>
      <c r="B27" s="6" t="s">
        <v>609</v>
      </c>
      <c r="C27" s="85" t="s">
        <v>4</v>
      </c>
    </row>
    <row r="28" spans="1:7" ht="33" x14ac:dyDescent="0.3">
      <c r="A28" s="4"/>
      <c r="B28" s="6" t="s">
        <v>547</v>
      </c>
      <c r="C28" s="85" t="s">
        <v>4</v>
      </c>
    </row>
    <row r="29" spans="1:7" ht="33" x14ac:dyDescent="0.3">
      <c r="A29" s="4" t="s">
        <v>548</v>
      </c>
      <c r="B29" s="5" t="s">
        <v>549</v>
      </c>
      <c r="C29" s="18"/>
      <c r="D29" s="9" t="s">
        <v>28</v>
      </c>
      <c r="E29" s="146"/>
      <c r="F29" s="146"/>
    </row>
    <row r="30" spans="1:7" ht="33" x14ac:dyDescent="0.3">
      <c r="A30" s="4"/>
      <c r="B30" s="6" t="s">
        <v>550</v>
      </c>
      <c r="C30" s="85" t="s">
        <v>4</v>
      </c>
    </row>
    <row r="31" spans="1:7" ht="49.5" x14ac:dyDescent="0.3">
      <c r="A31" s="4"/>
      <c r="B31" s="6" t="s">
        <v>551</v>
      </c>
      <c r="C31" s="85" t="s">
        <v>4</v>
      </c>
    </row>
    <row r="32" spans="1:7" ht="47.25" x14ac:dyDescent="0.3">
      <c r="A32" s="4" t="s">
        <v>552</v>
      </c>
      <c r="B32" s="5" t="s">
        <v>610</v>
      </c>
      <c r="C32" s="18"/>
      <c r="D32" s="9" t="s">
        <v>28</v>
      </c>
      <c r="E32" s="146" t="s">
        <v>675</v>
      </c>
      <c r="F32" s="146"/>
    </row>
    <row r="33" spans="1:6" ht="16.5" x14ac:dyDescent="0.3">
      <c r="A33" s="4"/>
      <c r="B33" s="89" t="s">
        <v>553</v>
      </c>
      <c r="C33" s="85" t="s">
        <v>4</v>
      </c>
    </row>
    <row r="34" spans="1:6" ht="16.5" x14ac:dyDescent="0.3">
      <c r="A34" s="4"/>
      <c r="B34" s="89" t="s">
        <v>554</v>
      </c>
      <c r="C34" s="85" t="s">
        <v>4</v>
      </c>
    </row>
    <row r="35" spans="1:6" ht="47.25" x14ac:dyDescent="0.3">
      <c r="A35" s="4"/>
      <c r="B35" s="89" t="s">
        <v>606</v>
      </c>
      <c r="C35" s="85" t="s">
        <v>4</v>
      </c>
    </row>
    <row r="36" spans="1:6" ht="47.25" x14ac:dyDescent="0.3">
      <c r="A36" s="4" t="s">
        <v>555</v>
      </c>
      <c r="B36" s="5" t="s">
        <v>611</v>
      </c>
      <c r="C36" s="18"/>
      <c r="D36" s="9" t="s">
        <v>28</v>
      </c>
      <c r="E36" s="146" t="s">
        <v>676</v>
      </c>
      <c r="F36" s="146"/>
    </row>
    <row r="37" spans="1:6" ht="49.5" x14ac:dyDescent="0.3">
      <c r="A37" s="4"/>
      <c r="B37" s="6" t="s">
        <v>556</v>
      </c>
      <c r="C37" s="85" t="s">
        <v>4</v>
      </c>
      <c r="D37" s="85"/>
    </row>
    <row r="38" spans="1:6" ht="33" x14ac:dyDescent="0.3">
      <c r="A38" s="4"/>
      <c r="B38" s="6" t="s">
        <v>612</v>
      </c>
      <c r="C38" s="85" t="s">
        <v>4</v>
      </c>
    </row>
    <row r="39" spans="1:6" ht="66" x14ac:dyDescent="0.3">
      <c r="A39" s="4" t="s">
        <v>557</v>
      </c>
      <c r="B39" s="26" t="s">
        <v>613</v>
      </c>
      <c r="C39" s="18"/>
      <c r="D39" s="9" t="s">
        <v>28</v>
      </c>
    </row>
    <row r="40" spans="1:6" ht="49.5" x14ac:dyDescent="0.3">
      <c r="A40" s="4"/>
      <c r="B40" s="6" t="s">
        <v>614</v>
      </c>
      <c r="C40" s="85" t="s">
        <v>4</v>
      </c>
    </row>
    <row r="41" spans="1:6" ht="82.5" x14ac:dyDescent="0.3">
      <c r="A41" s="4"/>
      <c r="B41" s="6" t="s">
        <v>615</v>
      </c>
      <c r="C41" s="85" t="s">
        <v>4</v>
      </c>
    </row>
    <row r="42" spans="1:6" ht="66" x14ac:dyDescent="0.3">
      <c r="A42" s="4" t="s">
        <v>558</v>
      </c>
      <c r="B42" s="26" t="s">
        <v>559</v>
      </c>
      <c r="C42" s="18"/>
      <c r="D42" s="9" t="s">
        <v>28</v>
      </c>
      <c r="E42" s="153"/>
      <c r="F42" s="153"/>
    </row>
    <row r="43" spans="1:6" ht="66" x14ac:dyDescent="0.3">
      <c r="A43" s="4"/>
      <c r="B43" s="6" t="s">
        <v>616</v>
      </c>
      <c r="C43" s="85" t="s">
        <v>4</v>
      </c>
    </row>
    <row r="44" spans="1:6" ht="33" x14ac:dyDescent="0.3">
      <c r="A44" s="4"/>
      <c r="B44" s="6" t="s">
        <v>560</v>
      </c>
      <c r="C44" s="85" t="s">
        <v>4</v>
      </c>
    </row>
    <row r="45" spans="1:6" ht="33" x14ac:dyDescent="0.3">
      <c r="B45" s="6" t="s">
        <v>617</v>
      </c>
      <c r="C45" s="85" t="s">
        <v>4</v>
      </c>
    </row>
    <row r="46" spans="1:6" ht="49.5" x14ac:dyDescent="0.3">
      <c r="A46" s="4" t="s">
        <v>561</v>
      </c>
      <c r="B46" s="26" t="s">
        <v>562</v>
      </c>
      <c r="C46" s="18"/>
      <c r="D46" s="9" t="s">
        <v>28</v>
      </c>
      <c r="E46" s="153"/>
      <c r="F46" s="153"/>
    </row>
    <row r="47" spans="1:6" ht="33" x14ac:dyDescent="0.3">
      <c r="B47" s="6" t="s">
        <v>564</v>
      </c>
      <c r="C47" s="85" t="s">
        <v>4</v>
      </c>
    </row>
    <row r="48" spans="1:6" ht="49.5" x14ac:dyDescent="0.3">
      <c r="A48" s="4" t="s">
        <v>563</v>
      </c>
      <c r="B48" s="26" t="s">
        <v>618</v>
      </c>
      <c r="C48" s="18"/>
      <c r="D48" s="9" t="s">
        <v>28</v>
      </c>
      <c r="E48" s="153"/>
      <c r="F48" s="153"/>
    </row>
    <row r="49" spans="1:6" ht="33" x14ac:dyDescent="0.3">
      <c r="B49" s="6" t="s">
        <v>619</v>
      </c>
      <c r="C49" s="85" t="s">
        <v>4</v>
      </c>
    </row>
    <row r="50" spans="1:6" ht="33" x14ac:dyDescent="0.3">
      <c r="A50" s="91" t="s">
        <v>565</v>
      </c>
      <c r="B50" s="26" t="s">
        <v>566</v>
      </c>
      <c r="C50" s="18"/>
      <c r="D50" s="9" t="s">
        <v>87</v>
      </c>
      <c r="E50" s="153"/>
      <c r="F50" s="153"/>
    </row>
    <row r="51" spans="1:6" x14ac:dyDescent="0.3">
      <c r="B51" s="89" t="s">
        <v>567</v>
      </c>
      <c r="C51" s="85" t="s">
        <v>4</v>
      </c>
    </row>
    <row r="52" spans="1:6" ht="31.5" x14ac:dyDescent="0.3">
      <c r="B52" s="89" t="s">
        <v>620</v>
      </c>
      <c r="C52" s="85" t="s">
        <v>4</v>
      </c>
    </row>
    <row r="53" spans="1:6" ht="47.25" x14ac:dyDescent="0.3">
      <c r="A53" s="91" t="s">
        <v>568</v>
      </c>
      <c r="B53" s="5" t="s">
        <v>621</v>
      </c>
      <c r="C53" s="18"/>
      <c r="D53" s="9" t="s">
        <v>87</v>
      </c>
      <c r="E53" s="146"/>
      <c r="F53" s="146"/>
    </row>
    <row r="54" spans="1:6" ht="47.25" x14ac:dyDescent="0.3">
      <c r="B54" s="89" t="s">
        <v>622</v>
      </c>
      <c r="C54" s="85" t="s">
        <v>4</v>
      </c>
    </row>
    <row r="55" spans="1:6" ht="31.5" x14ac:dyDescent="0.3">
      <c r="B55" s="89" t="s">
        <v>623</v>
      </c>
      <c r="C55" s="85" t="s">
        <v>4</v>
      </c>
    </row>
    <row r="56" spans="1:6" ht="16.5" x14ac:dyDescent="0.3">
      <c r="A56" s="91" t="s">
        <v>569</v>
      </c>
      <c r="B56" s="5" t="s">
        <v>570</v>
      </c>
      <c r="C56" s="18"/>
      <c r="D56" s="9" t="s">
        <v>87</v>
      </c>
      <c r="E56" s="146"/>
      <c r="F56" s="146"/>
    </row>
    <row r="57" spans="1:6" ht="63" x14ac:dyDescent="0.3">
      <c r="B57" s="89" t="s">
        <v>624</v>
      </c>
      <c r="C57" s="85" t="s">
        <v>4</v>
      </c>
    </row>
    <row r="58" spans="1:6" ht="47.25" x14ac:dyDescent="0.3">
      <c r="B58" s="89" t="s">
        <v>625</v>
      </c>
      <c r="C58" s="85" t="s">
        <v>4</v>
      </c>
    </row>
    <row r="59" spans="1:6" ht="31.5" x14ac:dyDescent="0.3">
      <c r="A59" s="91" t="s">
        <v>571</v>
      </c>
      <c r="B59" s="5" t="s">
        <v>572</v>
      </c>
      <c r="C59" s="18"/>
      <c r="E59" s="152"/>
      <c r="F59" s="152"/>
    </row>
    <row r="60" spans="1:6" x14ac:dyDescent="0.3">
      <c r="B60" s="89" t="s">
        <v>626</v>
      </c>
      <c r="C60" s="85" t="s">
        <v>4</v>
      </c>
    </row>
    <row r="61" spans="1:6" x14ac:dyDescent="0.3">
      <c r="B61" s="89" t="s">
        <v>573</v>
      </c>
      <c r="C61" s="85" t="s">
        <v>4</v>
      </c>
    </row>
    <row r="62" spans="1:6" ht="33" x14ac:dyDescent="0.3">
      <c r="A62" s="91" t="s">
        <v>574</v>
      </c>
      <c r="B62" s="5" t="s">
        <v>627</v>
      </c>
      <c r="C62" s="18"/>
      <c r="D62" s="9" t="s">
        <v>104</v>
      </c>
      <c r="E62" s="152"/>
      <c r="F62" s="152"/>
    </row>
    <row r="63" spans="1:6" ht="78.75" x14ac:dyDescent="0.3">
      <c r="B63" s="89" t="s">
        <v>628</v>
      </c>
      <c r="C63" s="85" t="s">
        <v>4</v>
      </c>
    </row>
    <row r="64" spans="1:6" ht="31.5" x14ac:dyDescent="0.3">
      <c r="B64" s="89" t="s">
        <v>575</v>
      </c>
      <c r="C64" s="85" t="s">
        <v>4</v>
      </c>
    </row>
    <row r="65" spans="1:10" ht="33" x14ac:dyDescent="0.3">
      <c r="A65" s="5" t="s">
        <v>576</v>
      </c>
      <c r="B65" s="5" t="s">
        <v>577</v>
      </c>
      <c r="C65" s="18"/>
      <c r="D65" s="9" t="s">
        <v>104</v>
      </c>
      <c r="E65" s="152"/>
      <c r="F65" s="152"/>
    </row>
    <row r="66" spans="1:10" ht="31.5" x14ac:dyDescent="0.3">
      <c r="B66" s="89" t="s">
        <v>578</v>
      </c>
      <c r="C66" s="85" t="s">
        <v>4</v>
      </c>
    </row>
    <row r="67" spans="1:10" ht="31.5" x14ac:dyDescent="0.3">
      <c r="B67" s="89" t="s">
        <v>629</v>
      </c>
      <c r="C67" s="85" t="s">
        <v>4</v>
      </c>
    </row>
    <row r="68" spans="1:10" x14ac:dyDescent="0.3">
      <c r="B68" s="89"/>
      <c r="C68" s="85"/>
      <c r="G68" s="61" t="s">
        <v>270</v>
      </c>
      <c r="H68" s="85">
        <f>COUNTIF(C17:C67,"*")</f>
        <v>35</v>
      </c>
      <c r="J68" s="5"/>
    </row>
    <row r="69" spans="1:10" x14ac:dyDescent="0.3">
      <c r="B69" s="89"/>
      <c r="G69" s="87" t="s">
        <v>272</v>
      </c>
      <c r="H69" s="85">
        <f>COUNTIF(C17:C67,"Yes") + H71 + H72</f>
        <v>0</v>
      </c>
      <c r="I69" s="63">
        <f>H69/H68</f>
        <v>0</v>
      </c>
      <c r="J69" s="28"/>
    </row>
    <row r="70" spans="1:10" x14ac:dyDescent="0.3">
      <c r="B70" s="89"/>
      <c r="G70" s="87" t="s">
        <v>271</v>
      </c>
      <c r="H70" s="85">
        <f>H68-H69</f>
        <v>35</v>
      </c>
      <c r="I70" s="63">
        <f>H70/H68</f>
        <v>1</v>
      </c>
    </row>
    <row r="71" spans="1:10" x14ac:dyDescent="0.3">
      <c r="B71" s="89"/>
      <c r="G71" s="87" t="s">
        <v>325</v>
      </c>
      <c r="H71" s="85">
        <f>COUNTIF(C17:C67,"Alternative Approach")</f>
        <v>0</v>
      </c>
    </row>
    <row r="72" spans="1:10" x14ac:dyDescent="0.3">
      <c r="B72" s="89"/>
      <c r="G72" s="87" t="s">
        <v>324</v>
      </c>
      <c r="H72" s="85">
        <f>COUNTIF(C17:C67,"Does Not Apply")</f>
        <v>0</v>
      </c>
    </row>
    <row r="73" spans="1:10" x14ac:dyDescent="0.3">
      <c r="B73" s="89"/>
    </row>
    <row r="74" spans="1:10" x14ac:dyDescent="0.3">
      <c r="B74" s="89"/>
      <c r="C74" s="89"/>
    </row>
    <row r="75" spans="1:10" x14ac:dyDescent="0.3">
      <c r="B75" s="89"/>
      <c r="C75" s="89"/>
      <c r="D75" s="113" t="s">
        <v>179</v>
      </c>
      <c r="E75" s="113"/>
      <c r="F75" s="113"/>
      <c r="G75" s="113"/>
    </row>
    <row r="76" spans="1:10" x14ac:dyDescent="0.3">
      <c r="B76" s="89"/>
      <c r="C76" s="89"/>
    </row>
    <row r="77" spans="1:10" x14ac:dyDescent="0.3">
      <c r="B77" s="89"/>
    </row>
    <row r="78" spans="1:10" x14ac:dyDescent="0.3">
      <c r="B78" s="89"/>
    </row>
    <row r="79" spans="1:10" x14ac:dyDescent="0.3">
      <c r="B79" s="89"/>
    </row>
    <row r="80" spans="1:10" x14ac:dyDescent="0.3">
      <c r="B80" s="89"/>
    </row>
  </sheetData>
  <mergeCells count="26">
    <mergeCell ref="A2:B3"/>
    <mergeCell ref="C2:C3"/>
    <mergeCell ref="A4:XFD4"/>
    <mergeCell ref="A5:B6"/>
    <mergeCell ref="C5:C6"/>
    <mergeCell ref="G2:G3"/>
    <mergeCell ref="E21:F21"/>
    <mergeCell ref="E26:F26"/>
    <mergeCell ref="E29:F29"/>
    <mergeCell ref="E32:F32"/>
    <mergeCell ref="A7:B7"/>
    <mergeCell ref="A8:B8"/>
    <mergeCell ref="B10:F14"/>
    <mergeCell ref="E16:F16"/>
    <mergeCell ref="E17:F17"/>
    <mergeCell ref="E36:F36"/>
    <mergeCell ref="E42:F42"/>
    <mergeCell ref="E46:F46"/>
    <mergeCell ref="E48:F48"/>
    <mergeCell ref="E50:F50"/>
    <mergeCell ref="D75:G75"/>
    <mergeCell ref="E53:F53"/>
    <mergeCell ref="E56:F56"/>
    <mergeCell ref="E59:F59"/>
    <mergeCell ref="E62:F62"/>
    <mergeCell ref="E65:F65"/>
  </mergeCells>
  <conditionalFormatting sqref="C19">
    <cfRule type="containsText" dxfId="263" priority="202" operator="containsText" text="Does Not Apply">
      <formula>NOT(ISERROR(SEARCH("Does Not Apply",C19)))</formula>
    </cfRule>
    <cfRule type="containsText" dxfId="262" priority="203" operator="containsText" text="Alternative Approach">
      <formula>NOT(ISERROR(SEARCH("Alternative Approach",C19)))</formula>
    </cfRule>
    <cfRule type="containsText" dxfId="261" priority="204" operator="containsText" text="Partially">
      <formula>NOT(ISERROR(SEARCH("Partially",C19)))</formula>
    </cfRule>
    <cfRule type="containsText" dxfId="260" priority="205" operator="containsText" text="No">
      <formula>NOT(ISERROR(SEARCH("No",C19)))</formula>
    </cfRule>
    <cfRule type="containsText" dxfId="259" priority="206" operator="containsText" text="Yes">
      <formula>NOT(ISERROR(SEARCH("Yes",C19)))</formula>
    </cfRule>
  </conditionalFormatting>
  <conditionalFormatting sqref="G24">
    <cfRule type="containsText" dxfId="258" priority="192" operator="containsText" text="Does Not Apply">
      <formula>NOT(ISERROR(SEARCH("Does Not Apply",G24)))</formula>
    </cfRule>
    <cfRule type="containsText" dxfId="257" priority="193" operator="containsText" text="Alternative Approach">
      <formula>NOT(ISERROR(SEARCH("Alternative Approach",G24)))</formula>
    </cfRule>
    <cfRule type="containsText" dxfId="256" priority="194" operator="containsText" text="Partially">
      <formula>NOT(ISERROR(SEARCH("Partially",G24)))</formula>
    </cfRule>
    <cfRule type="containsText" dxfId="255" priority="195" operator="containsText" text="No">
      <formula>NOT(ISERROR(SEARCH("No",G24)))</formula>
    </cfRule>
    <cfRule type="containsText" dxfId="254" priority="196" operator="containsText" text="Yes">
      <formula>NOT(ISERROR(SEARCH("Yes",G24)))</formula>
    </cfRule>
  </conditionalFormatting>
  <conditionalFormatting sqref="C20:C35">
    <cfRule type="containsText" dxfId="253" priority="187" operator="containsText" text="Does Not Apply">
      <formula>NOT(ISERROR(SEARCH("Does Not Apply",C20)))</formula>
    </cfRule>
    <cfRule type="containsText" dxfId="252" priority="188" operator="containsText" text="Alternative Approach">
      <formula>NOT(ISERROR(SEARCH("Alternative Approach",C20)))</formula>
    </cfRule>
    <cfRule type="containsText" dxfId="251" priority="189" operator="containsText" text="Partially">
      <formula>NOT(ISERROR(SEARCH("Partially",C20)))</formula>
    </cfRule>
    <cfRule type="containsText" dxfId="250" priority="190" operator="containsText" text="No">
      <formula>NOT(ISERROR(SEARCH("No",C20)))</formula>
    </cfRule>
    <cfRule type="containsText" dxfId="249" priority="191" operator="containsText" text="Yes">
      <formula>NOT(ISERROR(SEARCH("Yes",C20)))</formula>
    </cfRule>
  </conditionalFormatting>
  <conditionalFormatting sqref="D37">
    <cfRule type="containsText" dxfId="248" priority="182" operator="containsText" text="Does Not Apply">
      <formula>NOT(ISERROR(SEARCH("Does Not Apply",D37)))</formula>
    </cfRule>
    <cfRule type="containsText" dxfId="247" priority="183" operator="containsText" text="Alternative Approach">
      <formula>NOT(ISERROR(SEARCH("Alternative Approach",D37)))</formula>
    </cfRule>
    <cfRule type="containsText" dxfId="246" priority="184" operator="containsText" text="Partially">
      <formula>NOT(ISERROR(SEARCH("Partially",D37)))</formula>
    </cfRule>
    <cfRule type="containsText" dxfId="245" priority="185" operator="containsText" text="No">
      <formula>NOT(ISERROR(SEARCH("No",D37)))</formula>
    </cfRule>
    <cfRule type="containsText" dxfId="244" priority="186" operator="containsText" text="Yes">
      <formula>NOT(ISERROR(SEARCH("Yes",D37)))</formula>
    </cfRule>
  </conditionalFormatting>
  <conditionalFormatting sqref="C37:C38">
    <cfRule type="containsText" dxfId="243" priority="172" operator="containsText" text="Does Not Apply">
      <formula>NOT(ISERROR(SEARCH("Does Not Apply",C37)))</formula>
    </cfRule>
    <cfRule type="containsText" dxfId="242" priority="173" operator="containsText" text="Alternative Approach">
      <formula>NOT(ISERROR(SEARCH("Alternative Approach",C37)))</formula>
    </cfRule>
    <cfRule type="containsText" dxfId="241" priority="174" operator="containsText" text="Partially">
      <formula>NOT(ISERROR(SEARCH("Partially",C37)))</formula>
    </cfRule>
    <cfRule type="containsText" dxfId="240" priority="175" operator="containsText" text="No">
      <formula>NOT(ISERROR(SEARCH("No",C37)))</formula>
    </cfRule>
    <cfRule type="containsText" dxfId="239" priority="176" operator="containsText" text="Yes">
      <formula>NOT(ISERROR(SEARCH("Yes",C37)))</formula>
    </cfRule>
  </conditionalFormatting>
  <conditionalFormatting sqref="C36">
    <cfRule type="containsText" dxfId="238" priority="167" operator="containsText" text="Does Not Apply">
      <formula>NOT(ISERROR(SEARCH("Does Not Apply",C36)))</formula>
    </cfRule>
    <cfRule type="containsText" dxfId="237" priority="168" operator="containsText" text="Alternative Approach">
      <formula>NOT(ISERROR(SEARCH("Alternative Approach",C36)))</formula>
    </cfRule>
    <cfRule type="containsText" dxfId="236" priority="169" operator="containsText" text="Partially">
      <formula>NOT(ISERROR(SEARCH("Partially",C36)))</formula>
    </cfRule>
    <cfRule type="containsText" dxfId="235" priority="170" operator="containsText" text="No">
      <formula>NOT(ISERROR(SEARCH("No",C36)))</formula>
    </cfRule>
    <cfRule type="containsText" dxfId="234" priority="171" operator="containsText" text="Yes">
      <formula>NOT(ISERROR(SEARCH("Yes",C36)))</formula>
    </cfRule>
  </conditionalFormatting>
  <conditionalFormatting sqref="C17">
    <cfRule type="containsText" dxfId="233" priority="162" operator="containsText" text="Does Not Apply">
      <formula>NOT(ISERROR(SEARCH("Does Not Apply",C17)))</formula>
    </cfRule>
    <cfRule type="containsText" dxfId="232" priority="163" operator="containsText" text="Alternative Approach">
      <formula>NOT(ISERROR(SEARCH("Alternative Approach",C17)))</formula>
    </cfRule>
    <cfRule type="containsText" dxfId="231" priority="164" operator="containsText" text="Partially">
      <formula>NOT(ISERROR(SEARCH("Partially",C17)))</formula>
    </cfRule>
    <cfRule type="containsText" dxfId="230" priority="165" operator="containsText" text="No">
      <formula>NOT(ISERROR(SEARCH("No",C17)))</formula>
    </cfRule>
    <cfRule type="containsText" dxfId="229" priority="166" operator="containsText" text="Yes">
      <formula>NOT(ISERROR(SEARCH("Yes",C17)))</formula>
    </cfRule>
  </conditionalFormatting>
  <conditionalFormatting sqref="C18:C20">
    <cfRule type="containsText" dxfId="228" priority="177" operator="containsText" text="Does Not Apply">
      <formula>NOT(ISERROR(SEARCH("Does Not Apply",C18)))</formula>
    </cfRule>
    <cfRule type="containsText" dxfId="227" priority="178" operator="containsText" text="Alternative Approach">
      <formula>NOT(ISERROR(SEARCH("Alternative Approach",C18)))</formula>
    </cfRule>
    <cfRule type="containsText" dxfId="226" priority="179" operator="containsText" text="Partially">
      <formula>NOT(ISERROR(SEARCH("Partially",C18)))</formula>
    </cfRule>
    <cfRule type="containsText" dxfId="225" priority="180" operator="containsText" text="No">
      <formula>NOT(ISERROR(SEARCH("No",C18)))</formula>
    </cfRule>
    <cfRule type="containsText" dxfId="224" priority="181" operator="containsText" text="Yes">
      <formula>NOT(ISERROR(SEARCH("Yes",C18)))</formula>
    </cfRule>
  </conditionalFormatting>
  <conditionalFormatting sqref="C8:C9">
    <cfRule type="containsText" dxfId="223" priority="157" operator="containsText" text="Approved">
      <formula>NOT(ISERROR(SEARCH("Approved",C8)))</formula>
    </cfRule>
    <cfRule type="containsText" dxfId="222" priority="158" operator="containsText" text="No">
      <formula>NOT(ISERROR(SEARCH("No",C8)))</formula>
    </cfRule>
    <cfRule type="containsText" dxfId="221" priority="159" operator="containsText" text="informal">
      <formula>NOT(ISERROR(SEARCH("informal",C8)))</formula>
    </cfRule>
    <cfRule type="containsText" dxfId="220" priority="160" operator="containsText" text="Partial">
      <formula>NOT(ISERROR(SEARCH("Partial",C8)))</formula>
    </cfRule>
    <cfRule type="containsText" dxfId="219" priority="161" operator="containsText" text="Written">
      <formula>NOT(ISERROR(SEARCH("Written",C8)))</formula>
    </cfRule>
  </conditionalFormatting>
  <conditionalFormatting sqref="D8:D9">
    <cfRule type="containsText" dxfId="218" priority="151" operator="containsText" text="Applicable">
      <formula>NOT(ISERROR(SEARCH("Applicable",D8)))</formula>
    </cfRule>
    <cfRule type="containsText" dxfId="217" priority="152" operator="containsText" text="All">
      <formula>NOT(ISERROR(SEARCH("All",D8)))</formula>
    </cfRule>
    <cfRule type="containsText" dxfId="216" priority="153" operator="containsText" text="Most">
      <formula>NOT(ISERROR(SEARCH("Most",D8)))</formula>
    </cfRule>
    <cfRule type="containsText" dxfId="215" priority="154" operator="containsText" text="Some">
      <formula>NOT(ISERROR(SEARCH("Some",D8)))</formula>
    </cfRule>
    <cfRule type="containsText" dxfId="214" priority="155" operator="containsText" text="Parts">
      <formula>NOT(ISERROR(SEARCH("Parts",D8)))</formula>
    </cfRule>
    <cfRule type="containsText" dxfId="213" priority="156" operator="containsText" text="Not Automated">
      <formula>NOT(ISERROR(SEARCH("Not Automated",D8)))</formula>
    </cfRule>
  </conditionalFormatting>
  <conditionalFormatting sqref="C39">
    <cfRule type="containsText" dxfId="212" priority="146" operator="containsText" text="Does Not Apply">
      <formula>NOT(ISERROR(SEARCH("Does Not Apply",C39)))</formula>
    </cfRule>
    <cfRule type="containsText" dxfId="211" priority="147" operator="containsText" text="Alternative Approach">
      <formula>NOT(ISERROR(SEARCH("Alternative Approach",C39)))</formula>
    </cfRule>
    <cfRule type="containsText" dxfId="210" priority="148" operator="containsText" text="Partially">
      <formula>NOT(ISERROR(SEARCH("Partially",C39)))</formula>
    </cfRule>
    <cfRule type="containsText" dxfId="209" priority="149" operator="containsText" text="No">
      <formula>NOT(ISERROR(SEARCH("No",C39)))</formula>
    </cfRule>
    <cfRule type="containsText" dxfId="208" priority="150" operator="containsText" text="Yes">
      <formula>NOT(ISERROR(SEARCH("Yes",C39)))</formula>
    </cfRule>
  </conditionalFormatting>
  <conditionalFormatting sqref="C40:C41">
    <cfRule type="containsText" dxfId="207" priority="141" operator="containsText" text="Does Not Apply">
      <formula>NOT(ISERROR(SEARCH("Does Not Apply",C40)))</formula>
    </cfRule>
    <cfRule type="containsText" dxfId="206" priority="142" operator="containsText" text="Alternative Approach">
      <formula>NOT(ISERROR(SEARCH("Alternative Approach",C40)))</formula>
    </cfRule>
    <cfRule type="containsText" dxfId="205" priority="143" operator="containsText" text="Partially">
      <formula>NOT(ISERROR(SEARCH("Partially",C40)))</formula>
    </cfRule>
    <cfRule type="containsText" dxfId="204" priority="144" operator="containsText" text="No">
      <formula>NOT(ISERROR(SEARCH("No",C40)))</formula>
    </cfRule>
    <cfRule type="containsText" dxfId="203" priority="145" operator="containsText" text="Yes">
      <formula>NOT(ISERROR(SEARCH("Yes",C40)))</formula>
    </cfRule>
  </conditionalFormatting>
  <conditionalFormatting sqref="C42">
    <cfRule type="containsText" dxfId="202" priority="136" operator="containsText" text="Does Not Apply">
      <formula>NOT(ISERROR(SEARCH("Does Not Apply",C42)))</formula>
    </cfRule>
    <cfRule type="containsText" dxfId="201" priority="137" operator="containsText" text="Alternative Approach">
      <formula>NOT(ISERROR(SEARCH("Alternative Approach",C42)))</formula>
    </cfRule>
    <cfRule type="containsText" dxfId="200" priority="138" operator="containsText" text="Partially">
      <formula>NOT(ISERROR(SEARCH("Partially",C42)))</formula>
    </cfRule>
    <cfRule type="containsText" dxfId="199" priority="139" operator="containsText" text="No">
      <formula>NOT(ISERROR(SEARCH("No",C42)))</formula>
    </cfRule>
    <cfRule type="containsText" dxfId="198" priority="140" operator="containsText" text="Yes">
      <formula>NOT(ISERROR(SEARCH("Yes",C42)))</formula>
    </cfRule>
  </conditionalFormatting>
  <conditionalFormatting sqref="C43:C45">
    <cfRule type="containsText" dxfId="197" priority="131" operator="containsText" text="Does Not Apply">
      <formula>NOT(ISERROR(SEARCH("Does Not Apply",C43)))</formula>
    </cfRule>
    <cfRule type="containsText" dxfId="196" priority="132" operator="containsText" text="Alternative Approach">
      <formula>NOT(ISERROR(SEARCH("Alternative Approach",C43)))</formula>
    </cfRule>
    <cfRule type="containsText" dxfId="195" priority="133" operator="containsText" text="Partially">
      <formula>NOT(ISERROR(SEARCH("Partially",C43)))</formula>
    </cfRule>
    <cfRule type="containsText" dxfId="194" priority="134" operator="containsText" text="No">
      <formula>NOT(ISERROR(SEARCH("No",C43)))</formula>
    </cfRule>
    <cfRule type="containsText" dxfId="193" priority="135" operator="containsText" text="Yes">
      <formula>NOT(ISERROR(SEARCH("Yes",C43)))</formula>
    </cfRule>
  </conditionalFormatting>
  <conditionalFormatting sqref="C46">
    <cfRule type="containsText" dxfId="192" priority="126" operator="containsText" text="Does Not Apply">
      <formula>NOT(ISERROR(SEARCH("Does Not Apply",C46)))</formula>
    </cfRule>
    <cfRule type="containsText" dxfId="191" priority="127" operator="containsText" text="Alternative Approach">
      <formula>NOT(ISERROR(SEARCH("Alternative Approach",C46)))</formula>
    </cfRule>
    <cfRule type="containsText" dxfId="190" priority="128" operator="containsText" text="Partially">
      <formula>NOT(ISERROR(SEARCH("Partially",C46)))</formula>
    </cfRule>
    <cfRule type="containsText" dxfId="189" priority="129" operator="containsText" text="No">
      <formula>NOT(ISERROR(SEARCH("No",C46)))</formula>
    </cfRule>
    <cfRule type="containsText" dxfId="188" priority="130" operator="containsText" text="Yes">
      <formula>NOT(ISERROR(SEARCH("Yes",C46)))</formula>
    </cfRule>
  </conditionalFormatting>
  <conditionalFormatting sqref="C47">
    <cfRule type="containsText" dxfId="187" priority="121" operator="containsText" text="Does Not Apply">
      <formula>NOT(ISERROR(SEARCH("Does Not Apply",C47)))</formula>
    </cfRule>
    <cfRule type="containsText" dxfId="186" priority="122" operator="containsText" text="Alternative Approach">
      <formula>NOT(ISERROR(SEARCH("Alternative Approach",C47)))</formula>
    </cfRule>
    <cfRule type="containsText" dxfId="185" priority="123" operator="containsText" text="Partially">
      <formula>NOT(ISERROR(SEARCH("Partially",C47)))</formula>
    </cfRule>
    <cfRule type="containsText" dxfId="184" priority="124" operator="containsText" text="No">
      <formula>NOT(ISERROR(SEARCH("No",C47)))</formula>
    </cfRule>
    <cfRule type="containsText" dxfId="183" priority="125" operator="containsText" text="Yes">
      <formula>NOT(ISERROR(SEARCH("Yes",C47)))</formula>
    </cfRule>
  </conditionalFormatting>
  <conditionalFormatting sqref="C48">
    <cfRule type="containsText" dxfId="182" priority="116" operator="containsText" text="Does Not Apply">
      <formula>NOT(ISERROR(SEARCH("Does Not Apply",C48)))</formula>
    </cfRule>
    <cfRule type="containsText" dxfId="181" priority="117" operator="containsText" text="Alternative Approach">
      <formula>NOT(ISERROR(SEARCH("Alternative Approach",C48)))</formula>
    </cfRule>
    <cfRule type="containsText" dxfId="180" priority="118" operator="containsText" text="Partially">
      <formula>NOT(ISERROR(SEARCH("Partially",C48)))</formula>
    </cfRule>
    <cfRule type="containsText" dxfId="179" priority="119" operator="containsText" text="No">
      <formula>NOT(ISERROR(SEARCH("No",C48)))</formula>
    </cfRule>
    <cfRule type="containsText" dxfId="178" priority="120" operator="containsText" text="Yes">
      <formula>NOT(ISERROR(SEARCH("Yes",C48)))</formula>
    </cfRule>
  </conditionalFormatting>
  <conditionalFormatting sqref="C49">
    <cfRule type="containsText" dxfId="177" priority="111" operator="containsText" text="Does Not Apply">
      <formula>NOT(ISERROR(SEARCH("Does Not Apply",C49)))</formula>
    </cfRule>
    <cfRule type="containsText" dxfId="176" priority="112" operator="containsText" text="Alternative Approach">
      <formula>NOT(ISERROR(SEARCH("Alternative Approach",C49)))</formula>
    </cfRule>
    <cfRule type="containsText" dxfId="175" priority="113" operator="containsText" text="Partially">
      <formula>NOT(ISERROR(SEARCH("Partially",C49)))</formula>
    </cfRule>
    <cfRule type="containsText" dxfId="174" priority="114" operator="containsText" text="No">
      <formula>NOT(ISERROR(SEARCH("No",C49)))</formula>
    </cfRule>
    <cfRule type="containsText" dxfId="173" priority="115" operator="containsText" text="Yes">
      <formula>NOT(ISERROR(SEARCH("Yes",C49)))</formula>
    </cfRule>
  </conditionalFormatting>
  <conditionalFormatting sqref="C50">
    <cfRule type="containsText" dxfId="172" priority="106" operator="containsText" text="Does Not Apply">
      <formula>NOT(ISERROR(SEARCH("Does Not Apply",C50)))</formula>
    </cfRule>
    <cfRule type="containsText" dxfId="171" priority="107" operator="containsText" text="Alternative Approach">
      <formula>NOT(ISERROR(SEARCH("Alternative Approach",C50)))</formula>
    </cfRule>
    <cfRule type="containsText" dxfId="170" priority="108" operator="containsText" text="Partially">
      <formula>NOT(ISERROR(SEARCH("Partially",C50)))</formula>
    </cfRule>
    <cfRule type="containsText" dxfId="169" priority="109" operator="containsText" text="No">
      <formula>NOT(ISERROR(SEARCH("No",C50)))</formula>
    </cfRule>
    <cfRule type="containsText" dxfId="168" priority="110" operator="containsText" text="Yes">
      <formula>NOT(ISERROR(SEARCH("Yes",C50)))</formula>
    </cfRule>
  </conditionalFormatting>
  <conditionalFormatting sqref="C51:C52">
    <cfRule type="containsText" dxfId="167" priority="101" operator="containsText" text="Does Not Apply">
      <formula>NOT(ISERROR(SEARCH("Does Not Apply",C51)))</formula>
    </cfRule>
    <cfRule type="containsText" dxfId="166" priority="102" operator="containsText" text="Alternative Approach">
      <formula>NOT(ISERROR(SEARCH("Alternative Approach",C51)))</formula>
    </cfRule>
    <cfRule type="containsText" dxfId="165" priority="103" operator="containsText" text="Partially">
      <formula>NOT(ISERROR(SEARCH("Partially",C51)))</formula>
    </cfRule>
    <cfRule type="containsText" dxfId="164" priority="104" operator="containsText" text="No">
      <formula>NOT(ISERROR(SEARCH("No",C51)))</formula>
    </cfRule>
    <cfRule type="containsText" dxfId="163" priority="105" operator="containsText" text="Yes">
      <formula>NOT(ISERROR(SEARCH("Yes",C51)))</formula>
    </cfRule>
  </conditionalFormatting>
  <conditionalFormatting sqref="C53">
    <cfRule type="containsText" dxfId="162" priority="96" operator="containsText" text="Does Not Apply">
      <formula>NOT(ISERROR(SEARCH("Does Not Apply",C53)))</formula>
    </cfRule>
    <cfRule type="containsText" dxfId="161" priority="97" operator="containsText" text="Alternative Approach">
      <formula>NOT(ISERROR(SEARCH("Alternative Approach",C53)))</formula>
    </cfRule>
    <cfRule type="containsText" dxfId="160" priority="98" operator="containsText" text="Partially">
      <formula>NOT(ISERROR(SEARCH("Partially",C53)))</formula>
    </cfRule>
    <cfRule type="containsText" dxfId="159" priority="99" operator="containsText" text="No">
      <formula>NOT(ISERROR(SEARCH("No",C53)))</formula>
    </cfRule>
    <cfRule type="containsText" dxfId="158" priority="100" operator="containsText" text="Yes">
      <formula>NOT(ISERROR(SEARCH("Yes",C53)))</formula>
    </cfRule>
  </conditionalFormatting>
  <conditionalFormatting sqref="C54:C55">
    <cfRule type="containsText" dxfId="157" priority="91" operator="containsText" text="Does Not Apply">
      <formula>NOT(ISERROR(SEARCH("Does Not Apply",C54)))</formula>
    </cfRule>
    <cfRule type="containsText" dxfId="156" priority="92" operator="containsText" text="Alternative Approach">
      <formula>NOT(ISERROR(SEARCH("Alternative Approach",C54)))</formula>
    </cfRule>
    <cfRule type="containsText" dxfId="155" priority="93" operator="containsText" text="Partially">
      <formula>NOT(ISERROR(SEARCH("Partially",C54)))</formula>
    </cfRule>
    <cfRule type="containsText" dxfId="154" priority="94" operator="containsText" text="No">
      <formula>NOT(ISERROR(SEARCH("No",C54)))</formula>
    </cfRule>
    <cfRule type="containsText" dxfId="153" priority="95" operator="containsText" text="Yes">
      <formula>NOT(ISERROR(SEARCH("Yes",C54)))</formula>
    </cfRule>
  </conditionalFormatting>
  <conditionalFormatting sqref="C56">
    <cfRule type="containsText" dxfId="152" priority="86" operator="containsText" text="Does Not Apply">
      <formula>NOT(ISERROR(SEARCH("Does Not Apply",C56)))</formula>
    </cfRule>
    <cfRule type="containsText" dxfId="151" priority="87" operator="containsText" text="Alternative Approach">
      <formula>NOT(ISERROR(SEARCH("Alternative Approach",C56)))</formula>
    </cfRule>
    <cfRule type="containsText" dxfId="150" priority="88" operator="containsText" text="Partially">
      <formula>NOT(ISERROR(SEARCH("Partially",C56)))</formula>
    </cfRule>
    <cfRule type="containsText" dxfId="149" priority="89" operator="containsText" text="No">
      <formula>NOT(ISERROR(SEARCH("No",C56)))</formula>
    </cfRule>
    <cfRule type="containsText" dxfId="148" priority="90" operator="containsText" text="Yes">
      <formula>NOT(ISERROR(SEARCH("Yes",C56)))</formula>
    </cfRule>
  </conditionalFormatting>
  <conditionalFormatting sqref="C57:C58">
    <cfRule type="containsText" dxfId="147" priority="81" operator="containsText" text="Does Not Apply">
      <formula>NOT(ISERROR(SEARCH("Does Not Apply",C57)))</formula>
    </cfRule>
    <cfRule type="containsText" dxfId="146" priority="82" operator="containsText" text="Alternative Approach">
      <formula>NOT(ISERROR(SEARCH("Alternative Approach",C57)))</formula>
    </cfRule>
    <cfRule type="containsText" dxfId="145" priority="83" operator="containsText" text="Partially">
      <formula>NOT(ISERROR(SEARCH("Partially",C57)))</formula>
    </cfRule>
    <cfRule type="containsText" dxfId="144" priority="84" operator="containsText" text="No">
      <formula>NOT(ISERROR(SEARCH("No",C57)))</formula>
    </cfRule>
    <cfRule type="containsText" dxfId="143" priority="85" operator="containsText" text="Yes">
      <formula>NOT(ISERROR(SEARCH("Yes",C57)))</formula>
    </cfRule>
  </conditionalFormatting>
  <conditionalFormatting sqref="C59">
    <cfRule type="containsText" dxfId="142" priority="76" operator="containsText" text="Does Not Apply">
      <formula>NOT(ISERROR(SEARCH("Does Not Apply",C59)))</formula>
    </cfRule>
    <cfRule type="containsText" dxfId="141" priority="77" operator="containsText" text="Alternative Approach">
      <formula>NOT(ISERROR(SEARCH("Alternative Approach",C59)))</formula>
    </cfRule>
    <cfRule type="containsText" dxfId="140" priority="78" operator="containsText" text="Partially">
      <formula>NOT(ISERROR(SEARCH("Partially",C59)))</formula>
    </cfRule>
    <cfRule type="containsText" dxfId="139" priority="79" operator="containsText" text="No">
      <formula>NOT(ISERROR(SEARCH("No",C59)))</formula>
    </cfRule>
    <cfRule type="containsText" dxfId="138" priority="80" operator="containsText" text="Yes">
      <formula>NOT(ISERROR(SEARCH("Yes",C59)))</formula>
    </cfRule>
  </conditionalFormatting>
  <conditionalFormatting sqref="C60">
    <cfRule type="containsText" dxfId="137" priority="71" operator="containsText" text="Does Not Apply">
      <formula>NOT(ISERROR(SEARCH("Does Not Apply",C60)))</formula>
    </cfRule>
    <cfRule type="containsText" dxfId="136" priority="72" operator="containsText" text="Alternative Approach">
      <formula>NOT(ISERROR(SEARCH("Alternative Approach",C60)))</formula>
    </cfRule>
    <cfRule type="containsText" dxfId="135" priority="73" operator="containsText" text="Partially">
      <formula>NOT(ISERROR(SEARCH("Partially",C60)))</formula>
    </cfRule>
    <cfRule type="containsText" dxfId="134" priority="74" operator="containsText" text="No">
      <formula>NOT(ISERROR(SEARCH("No",C60)))</formula>
    </cfRule>
    <cfRule type="containsText" dxfId="133" priority="75" operator="containsText" text="Yes">
      <formula>NOT(ISERROR(SEARCH("Yes",C60)))</formula>
    </cfRule>
  </conditionalFormatting>
  <conditionalFormatting sqref="C61">
    <cfRule type="containsText" dxfId="132" priority="66" operator="containsText" text="Does Not Apply">
      <formula>NOT(ISERROR(SEARCH("Does Not Apply",C61)))</formula>
    </cfRule>
    <cfRule type="containsText" dxfId="131" priority="67" operator="containsText" text="Alternative Approach">
      <formula>NOT(ISERROR(SEARCH("Alternative Approach",C61)))</formula>
    </cfRule>
    <cfRule type="containsText" dxfId="130" priority="68" operator="containsText" text="Partially">
      <formula>NOT(ISERROR(SEARCH("Partially",C61)))</formula>
    </cfRule>
    <cfRule type="containsText" dxfId="129" priority="69" operator="containsText" text="No">
      <formula>NOT(ISERROR(SEARCH("No",C61)))</formula>
    </cfRule>
    <cfRule type="containsText" dxfId="128" priority="70" operator="containsText" text="Yes">
      <formula>NOT(ISERROR(SEARCH("Yes",C61)))</formula>
    </cfRule>
  </conditionalFormatting>
  <conditionalFormatting sqref="C62">
    <cfRule type="containsText" dxfId="127" priority="61" operator="containsText" text="Does Not Apply">
      <formula>NOT(ISERROR(SEARCH("Does Not Apply",C62)))</formula>
    </cfRule>
    <cfRule type="containsText" dxfId="126" priority="62" operator="containsText" text="Alternative Approach">
      <formula>NOT(ISERROR(SEARCH("Alternative Approach",C62)))</formula>
    </cfRule>
    <cfRule type="containsText" dxfId="125" priority="63" operator="containsText" text="Partially">
      <formula>NOT(ISERROR(SEARCH("Partially",C62)))</formula>
    </cfRule>
    <cfRule type="containsText" dxfId="124" priority="64" operator="containsText" text="No">
      <formula>NOT(ISERROR(SEARCH("No",C62)))</formula>
    </cfRule>
    <cfRule type="containsText" dxfId="123" priority="65" operator="containsText" text="Yes">
      <formula>NOT(ISERROR(SEARCH("Yes",C62)))</formula>
    </cfRule>
  </conditionalFormatting>
  <conditionalFormatting sqref="C63:C64">
    <cfRule type="containsText" dxfId="122" priority="56" operator="containsText" text="Does Not Apply">
      <formula>NOT(ISERROR(SEARCH("Does Not Apply",C63)))</formula>
    </cfRule>
    <cfRule type="containsText" dxfId="121" priority="57" operator="containsText" text="Alternative Approach">
      <formula>NOT(ISERROR(SEARCH("Alternative Approach",C63)))</formula>
    </cfRule>
    <cfRule type="containsText" dxfId="120" priority="58" operator="containsText" text="Partially">
      <formula>NOT(ISERROR(SEARCH("Partially",C63)))</formula>
    </cfRule>
    <cfRule type="containsText" dxfId="119" priority="59" operator="containsText" text="No">
      <formula>NOT(ISERROR(SEARCH("No",C63)))</formula>
    </cfRule>
    <cfRule type="containsText" dxfId="118" priority="60" operator="containsText" text="Yes">
      <formula>NOT(ISERROR(SEARCH("Yes",C63)))</formula>
    </cfRule>
  </conditionalFormatting>
  <conditionalFormatting sqref="C65">
    <cfRule type="containsText" dxfId="117" priority="51" operator="containsText" text="Does Not Apply">
      <formula>NOT(ISERROR(SEARCH("Does Not Apply",C65)))</formula>
    </cfRule>
    <cfRule type="containsText" dxfId="116" priority="52" operator="containsText" text="Alternative Approach">
      <formula>NOT(ISERROR(SEARCH("Alternative Approach",C65)))</formula>
    </cfRule>
    <cfRule type="containsText" dxfId="115" priority="53" operator="containsText" text="Partially">
      <formula>NOT(ISERROR(SEARCH("Partially",C65)))</formula>
    </cfRule>
    <cfRule type="containsText" dxfId="114" priority="54" operator="containsText" text="No">
      <formula>NOT(ISERROR(SEARCH("No",C65)))</formula>
    </cfRule>
    <cfRule type="containsText" dxfId="113" priority="55" operator="containsText" text="Yes">
      <formula>NOT(ISERROR(SEARCH("Yes",C65)))</formula>
    </cfRule>
  </conditionalFormatting>
  <conditionalFormatting sqref="C66:C67">
    <cfRule type="containsText" dxfId="112" priority="46" operator="containsText" text="Does Not Apply">
      <formula>NOT(ISERROR(SEARCH("Does Not Apply",C66)))</formula>
    </cfRule>
    <cfRule type="containsText" dxfId="111" priority="47" operator="containsText" text="Alternative Approach">
      <formula>NOT(ISERROR(SEARCH("Alternative Approach",C66)))</formula>
    </cfRule>
    <cfRule type="containsText" dxfId="110" priority="48" operator="containsText" text="Partially">
      <formula>NOT(ISERROR(SEARCH("Partially",C66)))</formula>
    </cfRule>
    <cfRule type="containsText" dxfId="109" priority="49" operator="containsText" text="No">
      <formula>NOT(ISERROR(SEARCH("No",C66)))</formula>
    </cfRule>
    <cfRule type="containsText" dxfId="108" priority="50" operator="containsText" text="Yes">
      <formula>NOT(ISERROR(SEARCH("Yes",C66)))</formula>
    </cfRule>
  </conditionalFormatting>
  <conditionalFormatting sqref="C68">
    <cfRule type="containsText" dxfId="107" priority="1" stopIfTrue="1" operator="containsText" text="Yes">
      <formula>NOT(ISERROR(SEARCH("Yes",C68)))</formula>
    </cfRule>
    <cfRule type="containsText" dxfId="106" priority="2" operator="containsText" text="Does Not Apply">
      <formula>NOT(ISERROR(SEARCH("Does Not Apply",C68)))</formula>
    </cfRule>
    <cfRule type="containsText" dxfId="105" priority="3" operator="containsText" text="Alternative Approach">
      <formula>NOT(ISERROR(SEARCH("Alternative Approach",C68)))</formula>
    </cfRule>
    <cfRule type="containsText" dxfId="104" priority="4" operator="containsText" text="Partially">
      <formula>NOT(ISERROR(SEARCH("Partially",C68)))</formula>
    </cfRule>
    <cfRule type="containsText" dxfId="103" priority="5" operator="containsText" text="No">
      <formula>NOT(ISERROR(SEARCH("No",C68)))</formula>
    </cfRule>
  </conditionalFormatting>
  <dataValidations count="5">
    <dataValidation type="list" allowBlank="1" showInputMessage="1" showErrorMessage="1" promptTitle="Automation Status:" prompt="Has the control been automated?" sqref="D8:D9">
      <formula1>lst_Automated</formula1>
    </dataValidation>
    <dataValidation type="list" allowBlank="1" showInputMessage="1" showErrorMessage="1" promptTitle="Policy Status:" prompt="Has the policy been written?" sqref="C8:C9">
      <formula1>lst_Status</formula1>
    </dataValidation>
    <dataValidation type="list" allowBlank="1" showErrorMessage="1" errorTitle="Selection" error="Only list items are allowed." promptTitle="Option" prompt="Select an item from the list." sqref="C22:C25 C27:C28 C30:C31 C33:C35 C37:C38 C40:C41 C43:C45 C47 C49 C51:C52 C54:C55 C57:C58 C60:C61 C63:C64 C66:C68">
      <formula1>lst_Option</formula1>
    </dataValidation>
    <dataValidation type="list" allowBlank="1" showInputMessage="1" showErrorMessage="1" errorTitle="Selection" error="Only list items are allowed." promptTitle="Option" prompt="Select an item from the list." sqref="C18">
      <formula1>lst_Option</formula1>
    </dataValidation>
    <dataValidation type="list" allowBlank="1" showInputMessage="1" showErrorMessage="1" sqref="C19:C20">
      <formula1>lst_Option</formula1>
    </dataValidation>
  </dataValidations>
  <hyperlinks>
    <hyperlink ref="D75:G75"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4338"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4338" r:id="rId5" name="CommandButton1"/>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J58"/>
  <sheetViews>
    <sheetView workbookViewId="0">
      <pane ySplit="16" topLeftCell="A42" activePane="bottomLeft" state="frozen"/>
      <selection pane="bottomLeft" activeCell="G17" sqref="G17"/>
    </sheetView>
  </sheetViews>
  <sheetFormatPr defaultColWidth="8.88671875" defaultRowHeight="15.75" x14ac:dyDescent="0.3"/>
  <cols>
    <col min="1" max="1" width="8.88671875" style="90"/>
    <col min="2" max="2" width="45.6640625" style="90" customWidth="1"/>
    <col min="3" max="3" width="21.5546875" style="90" customWidth="1"/>
    <col min="4" max="4" width="25" style="90" customWidth="1"/>
    <col min="5" max="5" width="24.88671875" style="90" customWidth="1"/>
    <col min="6" max="6" width="27" style="90" customWidth="1"/>
    <col min="7" max="7" width="30.44140625" style="90" customWidth="1"/>
    <col min="8" max="8" width="17.5546875" style="90" customWidth="1"/>
    <col min="9" max="9" width="15.5546875" style="90" customWidth="1"/>
    <col min="10" max="10" width="23.6640625" style="90" customWidth="1"/>
    <col min="11" max="16384" width="8.88671875" style="90"/>
  </cols>
  <sheetData>
    <row r="1" spans="1:9" ht="28.5" thickTop="1" thickBot="1" x14ac:dyDescent="0.35">
      <c r="A1" s="57"/>
      <c r="B1" s="58"/>
      <c r="C1" s="58"/>
      <c r="D1" s="58"/>
      <c r="E1" s="58"/>
      <c r="F1" s="58"/>
      <c r="G1" s="58"/>
      <c r="H1" s="58"/>
      <c r="I1" s="59"/>
    </row>
    <row r="2" spans="1:9" ht="16.5" thickTop="1" x14ac:dyDescent="0.3">
      <c r="A2" s="150" t="s">
        <v>66</v>
      </c>
      <c r="B2" s="150"/>
      <c r="C2" s="146"/>
      <c r="G2" s="156"/>
    </row>
    <row r="3" spans="1:9" x14ac:dyDescent="0.3">
      <c r="A3" s="150"/>
      <c r="B3" s="150"/>
      <c r="C3" s="146"/>
      <c r="G3" s="153"/>
    </row>
    <row r="4" spans="1:9" s="146" customFormat="1" x14ac:dyDescent="0.3"/>
    <row r="5" spans="1:9" x14ac:dyDescent="0.3">
      <c r="A5" s="148" t="s">
        <v>67</v>
      </c>
      <c r="B5" s="150"/>
      <c r="C5" s="146"/>
    </row>
    <row r="6" spans="1:9" x14ac:dyDescent="0.3">
      <c r="A6" s="150"/>
      <c r="B6" s="150"/>
      <c r="C6" s="146"/>
    </row>
    <row r="7" spans="1:9" x14ac:dyDescent="0.3">
      <c r="A7" s="153"/>
      <c r="B7" s="153"/>
      <c r="C7" s="19" t="s">
        <v>32</v>
      </c>
      <c r="D7" s="19" t="s">
        <v>38</v>
      </c>
    </row>
    <row r="8" spans="1:9" x14ac:dyDescent="0.3">
      <c r="A8" s="148" t="s">
        <v>579</v>
      </c>
      <c r="B8" s="148"/>
      <c r="C8" s="91" t="s">
        <v>37</v>
      </c>
      <c r="D8" s="23" t="s">
        <v>42</v>
      </c>
    </row>
    <row r="9" spans="1:9" x14ac:dyDescent="0.3">
      <c r="A9" s="87"/>
      <c r="B9" s="87"/>
      <c r="C9" s="91"/>
      <c r="D9" s="23"/>
    </row>
    <row r="10" spans="1:9" ht="15.75" customHeight="1" x14ac:dyDescent="0.3">
      <c r="B10" s="160" t="s">
        <v>644</v>
      </c>
      <c r="C10" s="149"/>
      <c r="D10" s="149"/>
      <c r="E10" s="149"/>
      <c r="F10" s="149"/>
      <c r="G10" s="17"/>
    </row>
    <row r="11" spans="1:9" ht="15.75" customHeight="1" x14ac:dyDescent="0.3">
      <c r="B11" s="149"/>
      <c r="C11" s="149"/>
      <c r="D11" s="149"/>
      <c r="E11" s="149"/>
      <c r="F11" s="149"/>
      <c r="G11" s="17"/>
    </row>
    <row r="12" spans="1:9" ht="15.75" customHeight="1" x14ac:dyDescent="0.3">
      <c r="B12" s="149"/>
      <c r="C12" s="149"/>
      <c r="D12" s="149"/>
      <c r="E12" s="149"/>
      <c r="F12" s="149"/>
      <c r="G12" s="17"/>
    </row>
    <row r="13" spans="1:9" ht="15.75" customHeight="1" x14ac:dyDescent="0.3">
      <c r="B13" s="149"/>
      <c r="C13" s="149"/>
      <c r="D13" s="149"/>
      <c r="E13" s="149"/>
      <c r="F13" s="149"/>
      <c r="G13" s="17"/>
    </row>
    <row r="14" spans="1:9" ht="15.75" customHeight="1" x14ac:dyDescent="0.3">
      <c r="B14" s="149"/>
      <c r="C14" s="149"/>
      <c r="D14" s="149"/>
      <c r="E14" s="149"/>
      <c r="F14" s="149"/>
      <c r="G14" s="17"/>
    </row>
    <row r="15" spans="1:9" x14ac:dyDescent="0.3">
      <c r="B15" s="16"/>
    </row>
    <row r="16" spans="1:9" s="8" customFormat="1" ht="16.5" x14ac:dyDescent="0.3">
      <c r="A16" s="86" t="s">
        <v>0</v>
      </c>
      <c r="B16" s="86" t="s">
        <v>643</v>
      </c>
      <c r="C16" s="19" t="s">
        <v>12</v>
      </c>
      <c r="D16" s="86" t="s">
        <v>1</v>
      </c>
      <c r="E16" s="147" t="s">
        <v>46</v>
      </c>
      <c r="F16" s="147"/>
      <c r="G16" s="11"/>
    </row>
    <row r="17" spans="1:7" ht="33" x14ac:dyDescent="0.3">
      <c r="A17" s="4" t="s">
        <v>580</v>
      </c>
      <c r="B17" s="29" t="s">
        <v>630</v>
      </c>
      <c r="C17" s="18"/>
      <c r="D17" s="9" t="s">
        <v>28</v>
      </c>
      <c r="E17" s="146"/>
      <c r="F17" s="146"/>
      <c r="G17" s="88"/>
    </row>
    <row r="18" spans="1:7" ht="33" x14ac:dyDescent="0.3">
      <c r="A18" s="4"/>
      <c r="B18" s="6" t="s">
        <v>581</v>
      </c>
      <c r="C18" s="85" t="s">
        <v>4</v>
      </c>
    </row>
    <row r="19" spans="1:7" ht="82.5" x14ac:dyDescent="0.3">
      <c r="A19" s="4"/>
      <c r="B19" s="6" t="s">
        <v>582</v>
      </c>
      <c r="C19" s="94" t="s">
        <v>4</v>
      </c>
    </row>
    <row r="20" spans="1:7" ht="82.5" x14ac:dyDescent="0.3">
      <c r="A20" s="4"/>
      <c r="B20" s="6" t="s">
        <v>631</v>
      </c>
      <c r="C20" s="94" t="s">
        <v>4</v>
      </c>
    </row>
    <row r="21" spans="1:7" ht="33" x14ac:dyDescent="0.3">
      <c r="A21" s="4"/>
      <c r="B21" s="6" t="s">
        <v>583</v>
      </c>
      <c r="C21" s="94" t="s">
        <v>4</v>
      </c>
    </row>
    <row r="22" spans="1:7" ht="47.25" x14ac:dyDescent="0.3">
      <c r="A22" s="4" t="s">
        <v>584</v>
      </c>
      <c r="B22" s="5" t="s">
        <v>632</v>
      </c>
      <c r="C22" s="18"/>
      <c r="D22" s="9" t="s">
        <v>28</v>
      </c>
      <c r="E22" s="146"/>
      <c r="F22" s="146"/>
    </row>
    <row r="23" spans="1:7" ht="99" x14ac:dyDescent="0.3">
      <c r="A23" s="4"/>
      <c r="B23" s="6" t="s">
        <v>633</v>
      </c>
      <c r="C23" s="94" t="s">
        <v>4</v>
      </c>
      <c r="E23" s="90" t="s">
        <v>677</v>
      </c>
    </row>
    <row r="24" spans="1:7" ht="33" x14ac:dyDescent="0.3">
      <c r="A24" s="4"/>
      <c r="B24" s="6" t="s">
        <v>634</v>
      </c>
      <c r="C24" s="94" t="s">
        <v>4</v>
      </c>
    </row>
    <row r="25" spans="1:7" ht="33" x14ac:dyDescent="0.3">
      <c r="A25" s="4" t="s">
        <v>585</v>
      </c>
      <c r="B25" s="5" t="s">
        <v>586</v>
      </c>
      <c r="C25" s="18"/>
      <c r="D25" s="9" t="s">
        <v>28</v>
      </c>
      <c r="E25" s="146"/>
      <c r="F25" s="146"/>
    </row>
    <row r="26" spans="1:7" ht="33" x14ac:dyDescent="0.3">
      <c r="A26" s="4"/>
      <c r="B26" s="6" t="s">
        <v>587</v>
      </c>
      <c r="C26" s="94" t="s">
        <v>4</v>
      </c>
    </row>
    <row r="27" spans="1:7" ht="33" x14ac:dyDescent="0.3">
      <c r="A27" s="4"/>
      <c r="B27" s="6" t="s">
        <v>588</v>
      </c>
      <c r="C27" s="94" t="s">
        <v>4</v>
      </c>
    </row>
    <row r="28" spans="1:7" ht="16.5" x14ac:dyDescent="0.3">
      <c r="A28" s="4"/>
      <c r="B28" s="89" t="s">
        <v>589</v>
      </c>
      <c r="C28" s="94" t="s">
        <v>4</v>
      </c>
    </row>
    <row r="29" spans="1:7" ht="31.5" x14ac:dyDescent="0.3">
      <c r="A29" s="4"/>
      <c r="B29" s="89" t="s">
        <v>635</v>
      </c>
      <c r="C29" s="94" t="s">
        <v>4</v>
      </c>
    </row>
    <row r="30" spans="1:7" ht="33" x14ac:dyDescent="0.3">
      <c r="A30" s="4" t="s">
        <v>590</v>
      </c>
      <c r="B30" s="5" t="s">
        <v>636</v>
      </c>
      <c r="C30" s="18"/>
      <c r="D30" s="9" t="s">
        <v>28</v>
      </c>
      <c r="E30" s="146"/>
      <c r="F30" s="146"/>
    </row>
    <row r="31" spans="1:7" ht="49.5" x14ac:dyDescent="0.3">
      <c r="A31" s="4"/>
      <c r="B31" s="6" t="s">
        <v>591</v>
      </c>
      <c r="C31" s="94" t="s">
        <v>4</v>
      </c>
      <c r="D31" s="85"/>
    </row>
    <row r="32" spans="1:7" ht="33" x14ac:dyDescent="0.3">
      <c r="A32" s="4"/>
      <c r="B32" s="6" t="s">
        <v>592</v>
      </c>
      <c r="C32" s="94" t="s">
        <v>4</v>
      </c>
    </row>
    <row r="33" spans="1:10" ht="49.5" x14ac:dyDescent="0.3">
      <c r="A33" s="4" t="s">
        <v>593</v>
      </c>
      <c r="B33" s="26" t="s">
        <v>637</v>
      </c>
      <c r="C33" s="18"/>
      <c r="D33" s="9" t="s">
        <v>28</v>
      </c>
    </row>
    <row r="34" spans="1:10" ht="66" x14ac:dyDescent="0.3">
      <c r="A34" s="4"/>
      <c r="B34" s="6" t="s">
        <v>638</v>
      </c>
      <c r="C34" s="94" t="s">
        <v>4</v>
      </c>
    </row>
    <row r="35" spans="1:10" ht="49.5" x14ac:dyDescent="0.3">
      <c r="A35" s="4"/>
      <c r="B35" s="6" t="s">
        <v>639</v>
      </c>
      <c r="C35" s="94" t="s">
        <v>4</v>
      </c>
    </row>
    <row r="36" spans="1:10" ht="16.5" x14ac:dyDescent="0.3">
      <c r="A36" s="4"/>
      <c r="B36" s="6" t="s">
        <v>594</v>
      </c>
      <c r="C36" s="94" t="s">
        <v>4</v>
      </c>
    </row>
    <row r="37" spans="1:10" ht="49.5" x14ac:dyDescent="0.3">
      <c r="A37" s="4" t="s">
        <v>595</v>
      </c>
      <c r="B37" s="26" t="s">
        <v>596</v>
      </c>
      <c r="C37" s="18"/>
      <c r="D37" s="9" t="s">
        <v>28</v>
      </c>
      <c r="E37" s="153"/>
      <c r="F37" s="153"/>
    </row>
    <row r="38" spans="1:10" ht="49.5" x14ac:dyDescent="0.3">
      <c r="B38" s="6" t="s">
        <v>640</v>
      </c>
      <c r="C38" s="94" t="s">
        <v>4</v>
      </c>
    </row>
    <row r="39" spans="1:10" ht="49.5" x14ac:dyDescent="0.3">
      <c r="B39" s="6" t="s">
        <v>597</v>
      </c>
      <c r="C39" s="94" t="s">
        <v>4</v>
      </c>
    </row>
    <row r="40" spans="1:10" ht="47.25" x14ac:dyDescent="0.3">
      <c r="B40" s="89" t="s">
        <v>598</v>
      </c>
      <c r="C40" s="94" t="s">
        <v>4</v>
      </c>
    </row>
    <row r="41" spans="1:10" ht="47.25" x14ac:dyDescent="0.3">
      <c r="B41" s="89" t="s">
        <v>641</v>
      </c>
      <c r="C41" s="94" t="s">
        <v>4</v>
      </c>
    </row>
    <row r="42" spans="1:10" ht="16.5" x14ac:dyDescent="0.3">
      <c r="A42" s="91" t="s">
        <v>599</v>
      </c>
      <c r="B42" s="5" t="s">
        <v>600</v>
      </c>
      <c r="C42" s="18"/>
      <c r="D42" s="9" t="s">
        <v>87</v>
      </c>
      <c r="E42" s="146"/>
      <c r="F42" s="146"/>
    </row>
    <row r="43" spans="1:10" ht="31.5" x14ac:dyDescent="0.3">
      <c r="B43" s="89" t="s">
        <v>642</v>
      </c>
      <c r="C43" s="85" t="s">
        <v>4</v>
      </c>
    </row>
    <row r="44" spans="1:10" ht="31.5" x14ac:dyDescent="0.3">
      <c r="B44" s="89" t="s">
        <v>601</v>
      </c>
      <c r="C44" s="85" t="s">
        <v>4</v>
      </c>
    </row>
    <row r="45" spans="1:10" ht="31.5" x14ac:dyDescent="0.3">
      <c r="B45" s="89" t="s">
        <v>602</v>
      </c>
      <c r="C45" s="85" t="s">
        <v>4</v>
      </c>
    </row>
    <row r="46" spans="1:10" x14ac:dyDescent="0.3">
      <c r="B46" s="89"/>
      <c r="C46" s="85"/>
      <c r="G46" s="61" t="s">
        <v>270</v>
      </c>
      <c r="H46" s="85">
        <f>COUNTIF(C17:C45,"*")</f>
        <v>22</v>
      </c>
      <c r="J46" s="5"/>
    </row>
    <row r="47" spans="1:10" x14ac:dyDescent="0.3">
      <c r="B47" s="89"/>
      <c r="G47" s="87" t="s">
        <v>272</v>
      </c>
      <c r="H47" s="85">
        <f>COUNTIF(C17:C45,"Yes") + H49 + H50</f>
        <v>0</v>
      </c>
      <c r="I47" s="63">
        <f>H47/H46</f>
        <v>0</v>
      </c>
      <c r="J47" s="28"/>
    </row>
    <row r="48" spans="1:10" x14ac:dyDescent="0.3">
      <c r="B48" s="89"/>
      <c r="G48" s="87" t="s">
        <v>271</v>
      </c>
      <c r="H48" s="85">
        <f>H46-H47</f>
        <v>22</v>
      </c>
      <c r="I48" s="63">
        <f>H48/H46</f>
        <v>1</v>
      </c>
    </row>
    <row r="49" spans="2:8" x14ac:dyDescent="0.3">
      <c r="B49" s="89"/>
      <c r="G49" s="87" t="s">
        <v>325</v>
      </c>
      <c r="H49" s="85">
        <f>COUNTIF(C17:C45,"Alternative Approach")</f>
        <v>0</v>
      </c>
    </row>
    <row r="50" spans="2:8" x14ac:dyDescent="0.3">
      <c r="B50" s="89"/>
      <c r="G50" s="87" t="s">
        <v>324</v>
      </c>
      <c r="H50" s="85">
        <f>COUNTIF(C17:C45,"Does Not Apply")</f>
        <v>0</v>
      </c>
    </row>
    <row r="51" spans="2:8" x14ac:dyDescent="0.3">
      <c r="B51" s="89"/>
    </row>
    <row r="52" spans="2:8" x14ac:dyDescent="0.3">
      <c r="B52" s="89"/>
      <c r="C52" s="89"/>
    </row>
    <row r="53" spans="2:8" x14ac:dyDescent="0.3">
      <c r="B53" s="89"/>
      <c r="C53" s="89"/>
      <c r="D53" s="113" t="s">
        <v>179</v>
      </c>
      <c r="E53" s="113"/>
      <c r="F53" s="113"/>
      <c r="G53" s="113"/>
    </row>
    <row r="54" spans="2:8" x14ac:dyDescent="0.3">
      <c r="B54" s="89"/>
      <c r="C54" s="89"/>
    </row>
    <row r="55" spans="2:8" x14ac:dyDescent="0.3">
      <c r="B55" s="89"/>
    </row>
    <row r="56" spans="2:8" x14ac:dyDescent="0.3">
      <c r="B56" s="89"/>
    </row>
    <row r="57" spans="2:8" x14ac:dyDescent="0.3">
      <c r="B57" s="89"/>
    </row>
    <row r="58" spans="2:8" x14ac:dyDescent="0.3">
      <c r="B58" s="89"/>
    </row>
  </sheetData>
  <mergeCells count="17">
    <mergeCell ref="A2:B3"/>
    <mergeCell ref="C2:C3"/>
    <mergeCell ref="A4:XFD4"/>
    <mergeCell ref="A5:B6"/>
    <mergeCell ref="C5:C6"/>
    <mergeCell ref="G2:G3"/>
    <mergeCell ref="A7:B7"/>
    <mergeCell ref="A8:B8"/>
    <mergeCell ref="B10:F14"/>
    <mergeCell ref="E16:F16"/>
    <mergeCell ref="E17:F17"/>
    <mergeCell ref="D53:G53"/>
    <mergeCell ref="E37:F37"/>
    <mergeCell ref="E42:F42"/>
    <mergeCell ref="E22:F22"/>
    <mergeCell ref="E25:F25"/>
    <mergeCell ref="E30:F30"/>
  </mergeCells>
  <conditionalFormatting sqref="C30">
    <cfRule type="containsText" dxfId="102" priority="157" operator="containsText" text="Does Not Apply">
      <formula>NOT(ISERROR(SEARCH("Does Not Apply",C30)))</formula>
    </cfRule>
    <cfRule type="containsText" dxfId="101" priority="158" operator="containsText" text="Alternative Approach">
      <formula>NOT(ISERROR(SEARCH("Alternative Approach",C30)))</formula>
    </cfRule>
    <cfRule type="containsText" dxfId="100" priority="159" operator="containsText" text="Partially">
      <formula>NOT(ISERROR(SEARCH("Partially",C30)))</formula>
    </cfRule>
    <cfRule type="containsText" dxfId="99" priority="160" operator="containsText" text="No">
      <formula>NOT(ISERROR(SEARCH("No",C30)))</formula>
    </cfRule>
    <cfRule type="containsText" dxfId="98" priority="161" operator="containsText" text="Yes">
      <formula>NOT(ISERROR(SEARCH("Yes",C30)))</formula>
    </cfRule>
  </conditionalFormatting>
  <conditionalFormatting sqref="C22 C25">
    <cfRule type="containsText" dxfId="97" priority="177" operator="containsText" text="Does Not Apply">
      <formula>NOT(ISERROR(SEARCH("Does Not Apply",C22)))</formula>
    </cfRule>
    <cfRule type="containsText" dxfId="96" priority="178" operator="containsText" text="Alternative Approach">
      <formula>NOT(ISERROR(SEARCH("Alternative Approach",C22)))</formula>
    </cfRule>
    <cfRule type="containsText" dxfId="95" priority="179" operator="containsText" text="Partially">
      <formula>NOT(ISERROR(SEARCH("Partially",C22)))</formula>
    </cfRule>
    <cfRule type="containsText" dxfId="94" priority="180" operator="containsText" text="No">
      <formula>NOT(ISERROR(SEARCH("No",C22)))</formula>
    </cfRule>
    <cfRule type="containsText" dxfId="93" priority="181" operator="containsText" text="Yes">
      <formula>NOT(ISERROR(SEARCH("Yes",C22)))</formula>
    </cfRule>
  </conditionalFormatting>
  <conditionalFormatting sqref="D31">
    <cfRule type="containsText" dxfId="92" priority="172" operator="containsText" text="Does Not Apply">
      <formula>NOT(ISERROR(SEARCH("Does Not Apply",D31)))</formula>
    </cfRule>
    <cfRule type="containsText" dxfId="91" priority="173" operator="containsText" text="Alternative Approach">
      <formula>NOT(ISERROR(SEARCH("Alternative Approach",D31)))</formula>
    </cfRule>
    <cfRule type="containsText" dxfId="90" priority="174" operator="containsText" text="Partially">
      <formula>NOT(ISERROR(SEARCH("Partially",D31)))</formula>
    </cfRule>
    <cfRule type="containsText" dxfId="89" priority="175" operator="containsText" text="No">
      <formula>NOT(ISERROR(SEARCH("No",D31)))</formula>
    </cfRule>
    <cfRule type="containsText" dxfId="88" priority="176" operator="containsText" text="Yes">
      <formula>NOT(ISERROR(SEARCH("Yes",D31)))</formula>
    </cfRule>
  </conditionalFormatting>
  <conditionalFormatting sqref="C17">
    <cfRule type="containsText" dxfId="87" priority="152" operator="containsText" text="Does Not Apply">
      <formula>NOT(ISERROR(SEARCH("Does Not Apply",C17)))</formula>
    </cfRule>
    <cfRule type="containsText" dxfId="86" priority="153" operator="containsText" text="Alternative Approach">
      <formula>NOT(ISERROR(SEARCH("Alternative Approach",C17)))</formula>
    </cfRule>
    <cfRule type="containsText" dxfId="85" priority="154" operator="containsText" text="Partially">
      <formula>NOT(ISERROR(SEARCH("Partially",C17)))</formula>
    </cfRule>
    <cfRule type="containsText" dxfId="84" priority="155" operator="containsText" text="No">
      <formula>NOT(ISERROR(SEARCH("No",C17)))</formula>
    </cfRule>
    <cfRule type="containsText" dxfId="83" priority="156" operator="containsText" text="Yes">
      <formula>NOT(ISERROR(SEARCH("Yes",C17)))</formula>
    </cfRule>
  </conditionalFormatting>
  <conditionalFormatting sqref="C18:C21">
    <cfRule type="containsText" dxfId="82" priority="167" operator="containsText" text="Does Not Apply">
      <formula>NOT(ISERROR(SEARCH("Does Not Apply",C18)))</formula>
    </cfRule>
    <cfRule type="containsText" dxfId="81" priority="168" operator="containsText" text="Alternative Approach">
      <formula>NOT(ISERROR(SEARCH("Alternative Approach",C18)))</formula>
    </cfRule>
    <cfRule type="containsText" dxfId="80" priority="169" operator="containsText" text="Partially">
      <formula>NOT(ISERROR(SEARCH("Partially",C18)))</formula>
    </cfRule>
    <cfRule type="containsText" dxfId="79" priority="170" operator="containsText" text="No">
      <formula>NOT(ISERROR(SEARCH("No",C18)))</formula>
    </cfRule>
    <cfRule type="containsText" dxfId="78" priority="171" operator="containsText" text="Yes">
      <formula>NOT(ISERROR(SEARCH("Yes",C18)))</formula>
    </cfRule>
  </conditionalFormatting>
  <conditionalFormatting sqref="C8:C9">
    <cfRule type="containsText" dxfId="77" priority="147" operator="containsText" text="Approved">
      <formula>NOT(ISERROR(SEARCH("Approved",C8)))</formula>
    </cfRule>
    <cfRule type="containsText" dxfId="76" priority="148" operator="containsText" text="No">
      <formula>NOT(ISERROR(SEARCH("No",C8)))</formula>
    </cfRule>
    <cfRule type="containsText" dxfId="75" priority="149" operator="containsText" text="informal">
      <formula>NOT(ISERROR(SEARCH("informal",C8)))</formula>
    </cfRule>
    <cfRule type="containsText" dxfId="74" priority="150" operator="containsText" text="Partial">
      <formula>NOT(ISERROR(SEARCH("Partial",C8)))</formula>
    </cfRule>
    <cfRule type="containsText" dxfId="73" priority="151" operator="containsText" text="Written">
      <formula>NOT(ISERROR(SEARCH("Written",C8)))</formula>
    </cfRule>
  </conditionalFormatting>
  <conditionalFormatting sqref="D8:D9">
    <cfRule type="containsText" dxfId="72" priority="141" operator="containsText" text="Applicable">
      <formula>NOT(ISERROR(SEARCH("Applicable",D8)))</formula>
    </cfRule>
    <cfRule type="containsText" dxfId="71" priority="142" operator="containsText" text="All">
      <formula>NOT(ISERROR(SEARCH("All",D8)))</formula>
    </cfRule>
    <cfRule type="containsText" dxfId="70" priority="143" operator="containsText" text="Most">
      <formula>NOT(ISERROR(SEARCH("Most",D8)))</formula>
    </cfRule>
    <cfRule type="containsText" dxfId="69" priority="144" operator="containsText" text="Some">
      <formula>NOT(ISERROR(SEARCH("Some",D8)))</formula>
    </cfRule>
    <cfRule type="containsText" dxfId="68" priority="145" operator="containsText" text="Parts">
      <formula>NOT(ISERROR(SEARCH("Parts",D8)))</formula>
    </cfRule>
    <cfRule type="containsText" dxfId="67" priority="146" operator="containsText" text="Not Automated">
      <formula>NOT(ISERROR(SEARCH("Not Automated",D8)))</formula>
    </cfRule>
  </conditionalFormatting>
  <conditionalFormatting sqref="C33">
    <cfRule type="containsText" dxfId="66" priority="136" operator="containsText" text="Does Not Apply">
      <formula>NOT(ISERROR(SEARCH("Does Not Apply",C33)))</formula>
    </cfRule>
    <cfRule type="containsText" dxfId="65" priority="137" operator="containsText" text="Alternative Approach">
      <formula>NOT(ISERROR(SEARCH("Alternative Approach",C33)))</formula>
    </cfRule>
    <cfRule type="containsText" dxfId="64" priority="138" operator="containsText" text="Partially">
      <formula>NOT(ISERROR(SEARCH("Partially",C33)))</formula>
    </cfRule>
    <cfRule type="containsText" dxfId="63" priority="139" operator="containsText" text="No">
      <formula>NOT(ISERROR(SEARCH("No",C33)))</formula>
    </cfRule>
    <cfRule type="containsText" dxfId="62" priority="140" operator="containsText" text="Yes">
      <formula>NOT(ISERROR(SEARCH("Yes",C33)))</formula>
    </cfRule>
  </conditionalFormatting>
  <conditionalFormatting sqref="C37">
    <cfRule type="containsText" dxfId="61" priority="116" operator="containsText" text="Does Not Apply">
      <formula>NOT(ISERROR(SEARCH("Does Not Apply",C37)))</formula>
    </cfRule>
    <cfRule type="containsText" dxfId="60" priority="117" operator="containsText" text="Alternative Approach">
      <formula>NOT(ISERROR(SEARCH("Alternative Approach",C37)))</formula>
    </cfRule>
    <cfRule type="containsText" dxfId="59" priority="118" operator="containsText" text="Partially">
      <formula>NOT(ISERROR(SEARCH("Partially",C37)))</formula>
    </cfRule>
    <cfRule type="containsText" dxfId="58" priority="119" operator="containsText" text="No">
      <formula>NOT(ISERROR(SEARCH("No",C37)))</formula>
    </cfRule>
    <cfRule type="containsText" dxfId="57" priority="120" operator="containsText" text="Yes">
      <formula>NOT(ISERROR(SEARCH("Yes",C37)))</formula>
    </cfRule>
  </conditionalFormatting>
  <conditionalFormatting sqref="C42">
    <cfRule type="containsText" dxfId="56" priority="86" operator="containsText" text="Does Not Apply">
      <formula>NOT(ISERROR(SEARCH("Does Not Apply",C42)))</formula>
    </cfRule>
    <cfRule type="containsText" dxfId="55" priority="87" operator="containsText" text="Alternative Approach">
      <formula>NOT(ISERROR(SEARCH("Alternative Approach",C42)))</formula>
    </cfRule>
    <cfRule type="containsText" dxfId="54" priority="88" operator="containsText" text="Partially">
      <formula>NOT(ISERROR(SEARCH("Partially",C42)))</formula>
    </cfRule>
    <cfRule type="containsText" dxfId="53" priority="89" operator="containsText" text="No">
      <formula>NOT(ISERROR(SEARCH("No",C42)))</formula>
    </cfRule>
    <cfRule type="containsText" dxfId="52" priority="90" operator="containsText" text="Yes">
      <formula>NOT(ISERROR(SEARCH("Yes",C42)))</formula>
    </cfRule>
  </conditionalFormatting>
  <conditionalFormatting sqref="C43:C44">
    <cfRule type="containsText" dxfId="51" priority="81" operator="containsText" text="Does Not Apply">
      <formula>NOT(ISERROR(SEARCH("Does Not Apply",C43)))</formula>
    </cfRule>
    <cfRule type="containsText" dxfId="50" priority="82" operator="containsText" text="Alternative Approach">
      <formula>NOT(ISERROR(SEARCH("Alternative Approach",C43)))</formula>
    </cfRule>
    <cfRule type="containsText" dxfId="49" priority="83" operator="containsText" text="Partially">
      <formula>NOT(ISERROR(SEARCH("Partially",C43)))</formula>
    </cfRule>
    <cfRule type="containsText" dxfId="48" priority="84" operator="containsText" text="No">
      <formula>NOT(ISERROR(SEARCH("No",C43)))</formula>
    </cfRule>
    <cfRule type="containsText" dxfId="47" priority="85" operator="containsText" text="Yes">
      <formula>NOT(ISERROR(SEARCH("Yes",C43)))</formula>
    </cfRule>
  </conditionalFormatting>
  <conditionalFormatting sqref="C45">
    <cfRule type="containsText" dxfId="46" priority="71" operator="containsText" text="Does Not Apply">
      <formula>NOT(ISERROR(SEARCH("Does Not Apply",C45)))</formula>
    </cfRule>
    <cfRule type="containsText" dxfId="45" priority="72" operator="containsText" text="Alternative Approach">
      <formula>NOT(ISERROR(SEARCH("Alternative Approach",C45)))</formula>
    </cfRule>
    <cfRule type="containsText" dxfId="44" priority="73" operator="containsText" text="Partially">
      <formula>NOT(ISERROR(SEARCH("Partially",C45)))</formula>
    </cfRule>
    <cfRule type="containsText" dxfId="43" priority="74" operator="containsText" text="No">
      <formula>NOT(ISERROR(SEARCH("No",C45)))</formula>
    </cfRule>
    <cfRule type="containsText" dxfId="42" priority="75" operator="containsText" text="Yes">
      <formula>NOT(ISERROR(SEARCH("Yes",C45)))</formula>
    </cfRule>
  </conditionalFormatting>
  <conditionalFormatting sqref="C46">
    <cfRule type="containsText" dxfId="41" priority="31" stopIfTrue="1" operator="containsText" text="Yes">
      <formula>NOT(ISERROR(SEARCH("Yes",C46)))</formula>
    </cfRule>
    <cfRule type="containsText" dxfId="40" priority="32" operator="containsText" text="Does Not Apply">
      <formula>NOT(ISERROR(SEARCH("Does Not Apply",C46)))</formula>
    </cfRule>
    <cfRule type="containsText" dxfId="39" priority="33" operator="containsText" text="Alternative Approach">
      <formula>NOT(ISERROR(SEARCH("Alternative Approach",C46)))</formula>
    </cfRule>
    <cfRule type="containsText" dxfId="38" priority="34" operator="containsText" text="Partially">
      <formula>NOT(ISERROR(SEARCH("Partially",C46)))</formula>
    </cfRule>
    <cfRule type="containsText" dxfId="37" priority="35" operator="containsText" text="No">
      <formula>NOT(ISERROR(SEARCH("No",C46)))</formula>
    </cfRule>
  </conditionalFormatting>
  <conditionalFormatting sqref="C38:C41">
    <cfRule type="containsText" dxfId="36" priority="1" operator="containsText" text="Does Not Apply">
      <formula>NOT(ISERROR(SEARCH("Does Not Apply",C38)))</formula>
    </cfRule>
    <cfRule type="containsText" dxfId="35" priority="2" operator="containsText" text="Alternative Approach">
      <formula>NOT(ISERROR(SEARCH("Alternative Approach",C38)))</formula>
    </cfRule>
    <cfRule type="containsText" dxfId="34" priority="3" operator="containsText" text="Partially">
      <formula>NOT(ISERROR(SEARCH("Partially",C38)))</formula>
    </cfRule>
    <cfRule type="containsText" dxfId="33" priority="4" operator="containsText" text="No">
      <formula>NOT(ISERROR(SEARCH("No",C38)))</formula>
    </cfRule>
    <cfRule type="containsText" dxfId="32" priority="5" operator="containsText" text="Yes">
      <formula>NOT(ISERROR(SEARCH("Yes",C38)))</formula>
    </cfRule>
  </conditionalFormatting>
  <conditionalFormatting sqref="C23">
    <cfRule type="containsText" dxfId="31" priority="26" operator="containsText" text="Does Not Apply">
      <formula>NOT(ISERROR(SEARCH("Does Not Apply",C23)))</formula>
    </cfRule>
    <cfRule type="containsText" dxfId="30" priority="27" operator="containsText" text="Alternative Approach">
      <formula>NOT(ISERROR(SEARCH("Alternative Approach",C23)))</formula>
    </cfRule>
    <cfRule type="containsText" dxfId="29" priority="28" operator="containsText" text="Partially">
      <formula>NOT(ISERROR(SEARCH("Partially",C23)))</formula>
    </cfRule>
    <cfRule type="containsText" dxfId="28" priority="29" operator="containsText" text="No">
      <formula>NOT(ISERROR(SEARCH("No",C23)))</formula>
    </cfRule>
    <cfRule type="containsText" dxfId="27" priority="30" operator="containsText" text="Yes">
      <formula>NOT(ISERROR(SEARCH("Yes",C23)))</formula>
    </cfRule>
  </conditionalFormatting>
  <conditionalFormatting sqref="C24">
    <cfRule type="containsText" dxfId="26" priority="21" operator="containsText" text="Does Not Apply">
      <formula>NOT(ISERROR(SEARCH("Does Not Apply",C24)))</formula>
    </cfRule>
    <cfRule type="containsText" dxfId="25" priority="22" operator="containsText" text="Alternative Approach">
      <formula>NOT(ISERROR(SEARCH("Alternative Approach",C24)))</formula>
    </cfRule>
    <cfRule type="containsText" dxfId="24" priority="23" operator="containsText" text="Partially">
      <formula>NOT(ISERROR(SEARCH("Partially",C24)))</formula>
    </cfRule>
    <cfRule type="containsText" dxfId="23" priority="24" operator="containsText" text="No">
      <formula>NOT(ISERROR(SEARCH("No",C24)))</formula>
    </cfRule>
    <cfRule type="containsText" dxfId="22" priority="25" operator="containsText" text="Yes">
      <formula>NOT(ISERROR(SEARCH("Yes",C24)))</formula>
    </cfRule>
  </conditionalFormatting>
  <conditionalFormatting sqref="C26:C29">
    <cfRule type="containsText" dxfId="21" priority="16" operator="containsText" text="Does Not Apply">
      <formula>NOT(ISERROR(SEARCH("Does Not Apply",C26)))</formula>
    </cfRule>
    <cfRule type="containsText" dxfId="20" priority="17" operator="containsText" text="Alternative Approach">
      <formula>NOT(ISERROR(SEARCH("Alternative Approach",C26)))</formula>
    </cfRule>
    <cfRule type="containsText" dxfId="19" priority="18" operator="containsText" text="Partially">
      <formula>NOT(ISERROR(SEARCH("Partially",C26)))</formula>
    </cfRule>
    <cfRule type="containsText" dxfId="18" priority="19" operator="containsText" text="No">
      <formula>NOT(ISERROR(SEARCH("No",C26)))</formula>
    </cfRule>
    <cfRule type="containsText" dxfId="17" priority="20" operator="containsText" text="Yes">
      <formula>NOT(ISERROR(SEARCH("Yes",C26)))</formula>
    </cfRule>
  </conditionalFormatting>
  <conditionalFormatting sqref="C31:C32">
    <cfRule type="containsText" dxfId="16" priority="11" operator="containsText" text="Does Not Apply">
      <formula>NOT(ISERROR(SEARCH("Does Not Apply",C31)))</formula>
    </cfRule>
    <cfRule type="containsText" dxfId="15" priority="12" operator="containsText" text="Alternative Approach">
      <formula>NOT(ISERROR(SEARCH("Alternative Approach",C31)))</formula>
    </cfRule>
    <cfRule type="containsText" dxfId="14" priority="13" operator="containsText" text="Partially">
      <formula>NOT(ISERROR(SEARCH("Partially",C31)))</formula>
    </cfRule>
    <cfRule type="containsText" dxfId="13" priority="14" operator="containsText" text="No">
      <formula>NOT(ISERROR(SEARCH("No",C31)))</formula>
    </cfRule>
    <cfRule type="containsText" dxfId="12" priority="15" operator="containsText" text="Yes">
      <formula>NOT(ISERROR(SEARCH("Yes",C31)))</formula>
    </cfRule>
  </conditionalFormatting>
  <conditionalFormatting sqref="C34:C36">
    <cfRule type="containsText" dxfId="11" priority="6" operator="containsText" text="Does Not Apply">
      <formula>NOT(ISERROR(SEARCH("Does Not Apply",C34)))</formula>
    </cfRule>
    <cfRule type="containsText" dxfId="10" priority="7" operator="containsText" text="Alternative Approach">
      <formula>NOT(ISERROR(SEARCH("Alternative Approach",C34)))</formula>
    </cfRule>
    <cfRule type="containsText" dxfId="9" priority="8" operator="containsText" text="Partially">
      <formula>NOT(ISERROR(SEARCH("Partially",C34)))</formula>
    </cfRule>
    <cfRule type="containsText" dxfId="8" priority="9" operator="containsText" text="No">
      <formula>NOT(ISERROR(SEARCH("No",C34)))</formula>
    </cfRule>
    <cfRule type="containsText" dxfId="7" priority="10" operator="containsText" text="Yes">
      <formula>NOT(ISERROR(SEARCH("Yes",C34)))</formula>
    </cfRule>
  </conditionalFormatting>
  <dataValidations count="4">
    <dataValidation type="list" allowBlank="1" showInputMessage="1" showErrorMessage="1" errorTitle="Selection" error="Only list items are allowed." promptTitle="Option" prompt="Select an item from the list." sqref="C18:C21">
      <formula1>lst_Option</formula1>
    </dataValidation>
    <dataValidation type="list" allowBlank="1" showErrorMessage="1" errorTitle="Selection" error="Only list items are allowed." promptTitle="Option" prompt="Select an item from the list." sqref="C43:C46 C23:C24 C34:C36 C26:C29 C31:C32 C38:C41">
      <formula1>lst_Option</formula1>
    </dataValidation>
    <dataValidation type="list" allowBlank="1" showInputMessage="1" showErrorMessage="1" promptTitle="Policy Status:" prompt="Has the policy been written?" sqref="C8:C9">
      <formula1>lst_Status</formula1>
    </dataValidation>
    <dataValidation type="list" allowBlank="1" showInputMessage="1" showErrorMessage="1" promptTitle="Automation Status:" prompt="Has the control been automated?" sqref="D8:D9">
      <formula1>lst_Automated</formula1>
    </dataValidation>
  </dataValidations>
  <hyperlinks>
    <hyperlink ref="D53:G53" r:id="rId1" display="This work is licensed under a Creative Commons Attribution-ShareAlike 4.0 International License."/>
  </hyperlinks>
  <pageMargins left="0.7" right="0.7" top="0.75" bottom="0.75" header="0.3" footer="0.3"/>
  <pageSetup orientation="portrait" r:id="rId2"/>
  <drawing r:id="rId3"/>
  <legacyDrawing r:id="rId4"/>
  <controls>
    <mc:AlternateContent xmlns:mc="http://schemas.openxmlformats.org/markup-compatibility/2006">
      <mc:Choice Requires="x14">
        <control shapeId="15362" r:id="rId5" name="CommandButton1">
          <controlPr defaultSize="0" autoLine="0" r:id="rId6">
            <anchor moveWithCells="1">
              <from>
                <xdr:col>6</xdr:col>
                <xdr:colOff>333375</xdr:colOff>
                <xdr:row>1</xdr:row>
                <xdr:rowOff>57150</xdr:rowOff>
              </from>
              <to>
                <xdr:col>6</xdr:col>
                <xdr:colOff>2209800</xdr:colOff>
                <xdr:row>2</xdr:row>
                <xdr:rowOff>161925</xdr:rowOff>
              </to>
            </anchor>
          </controlPr>
        </control>
      </mc:Choice>
      <mc:Fallback>
        <control shapeId="15362" r:id="rId5" name="CommandButton1"/>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22"/>
  <sheetViews>
    <sheetView workbookViewId="0">
      <selection activeCell="A23" sqref="A23"/>
    </sheetView>
  </sheetViews>
  <sheetFormatPr defaultRowHeight="15.75" x14ac:dyDescent="0.3"/>
  <cols>
    <col min="1" max="1" width="28.88671875" customWidth="1"/>
  </cols>
  <sheetData>
    <row r="1" spans="1:1" x14ac:dyDescent="0.3">
      <c r="A1" s="14" t="s">
        <v>8</v>
      </c>
    </row>
    <row r="2" spans="1:1" x14ac:dyDescent="0.3">
      <c r="A2" t="s">
        <v>3</v>
      </c>
    </row>
    <row r="3" spans="1:1" x14ac:dyDescent="0.3">
      <c r="A3" t="s">
        <v>4</v>
      </c>
    </row>
    <row r="4" spans="1:1" x14ac:dyDescent="0.3">
      <c r="A4" t="s">
        <v>5</v>
      </c>
    </row>
    <row r="5" spans="1:1" x14ac:dyDescent="0.3">
      <c r="A5" t="s">
        <v>6</v>
      </c>
    </row>
    <row r="6" spans="1:1" x14ac:dyDescent="0.3">
      <c r="A6" t="s">
        <v>7</v>
      </c>
    </row>
    <row r="9" spans="1:1" x14ac:dyDescent="0.3">
      <c r="A9" s="13" t="s">
        <v>32</v>
      </c>
    </row>
    <row r="10" spans="1:1" x14ac:dyDescent="0.3">
      <c r="A10" s="12" t="s">
        <v>33</v>
      </c>
    </row>
    <row r="11" spans="1:1" x14ac:dyDescent="0.3">
      <c r="A11" s="12" t="s">
        <v>34</v>
      </c>
    </row>
    <row r="12" spans="1:1" x14ac:dyDescent="0.3">
      <c r="A12" s="12" t="s">
        <v>35</v>
      </c>
    </row>
    <row r="13" spans="1:1" x14ac:dyDescent="0.3">
      <c r="A13" s="12" t="s">
        <v>36</v>
      </c>
    </row>
    <row r="14" spans="1:1" x14ac:dyDescent="0.3">
      <c r="A14" s="12" t="s">
        <v>37</v>
      </c>
    </row>
    <row r="16" spans="1:1" x14ac:dyDescent="0.3">
      <c r="A16" s="15" t="s">
        <v>38</v>
      </c>
    </row>
    <row r="17" spans="1:1" x14ac:dyDescent="0.3">
      <c r="A17" s="14" t="s">
        <v>39</v>
      </c>
    </row>
    <row r="18" spans="1:1" x14ac:dyDescent="0.3">
      <c r="A18" s="14" t="s">
        <v>40</v>
      </c>
    </row>
    <row r="19" spans="1:1" x14ac:dyDescent="0.3">
      <c r="A19" s="14" t="s">
        <v>41</v>
      </c>
    </row>
    <row r="20" spans="1:1" x14ac:dyDescent="0.3">
      <c r="A20" s="14" t="s">
        <v>42</v>
      </c>
    </row>
    <row r="21" spans="1:1" x14ac:dyDescent="0.3">
      <c r="A21" s="14" t="s">
        <v>43</v>
      </c>
    </row>
    <row r="22" spans="1:1" x14ac:dyDescent="0.3">
      <c r="A22" s="20" t="s">
        <v>47</v>
      </c>
    </row>
  </sheetData>
  <pageMargins left="0.7" right="0.7" top="0.75" bottom="0.75" header="0.3" footer="0.3"/>
  <pageSetup orientation="portrait" r:id="rId1"/>
  <tableParts count="3">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AssessmentDashBoard</vt:lpstr>
      <vt:lpstr>AccessControl - 3.1</vt:lpstr>
      <vt:lpstr>Awareness&amp;Training - 3.2</vt:lpstr>
      <vt:lpstr>Audit&amp;Accountability - 3.3</vt:lpstr>
      <vt:lpstr>ConfigurationManagement - 3.4</vt:lpstr>
      <vt:lpstr>ID&amp;Authentication - 3.5</vt:lpstr>
      <vt:lpstr>IncidentResponse - 3.6</vt:lpstr>
      <vt:lpstr>Maintenance - 3.7</vt:lpstr>
      <vt:lpstr>MediaProtection - 3.8</vt:lpstr>
      <vt:lpstr>PersonnelSecurity - 3.9</vt:lpstr>
      <vt:lpstr>PhysicalProtection - 3.10</vt:lpstr>
      <vt:lpstr>RiskAssessment 3.11</vt:lpstr>
      <vt:lpstr>SecurityAssessment - 3.12</vt:lpstr>
      <vt:lpstr>Sys&amp;ComProtection - 3.13</vt:lpstr>
      <vt:lpstr>Sys&amp;InformationIntegrity - 3.14</vt:lpstr>
      <vt:lpstr>ListData</vt:lpstr>
      <vt:lpstr>lst_Automated</vt:lpstr>
      <vt:lpstr>lst_Option</vt:lpstr>
      <vt:lpstr>lst_Status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2018-09-26T16:36:42Z</dcterms:created>
  <dcterms:modified xsi:type="dcterms:W3CDTF">2018-09-26T16:45:03Z</dcterms:modified>
</cp:coreProperties>
</file>