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569220\Downloads\Misc\workspace\Spider\"/>
    </mc:Choice>
  </mc:AlternateContent>
  <bookViews>
    <workbookView xWindow="0" yWindow="0" windowWidth="15810" windowHeight="10365"/>
  </bookViews>
  <sheets>
    <sheet name="Travel Times &amp; Costs" sheetId="1" r:id="rId1"/>
    <sheet name="Activities" sheetId="4" r:id="rId2"/>
    <sheet name="Lodging" sheetId="2" r:id="rId3"/>
    <sheet name="Transportation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 l="1"/>
  <c r="C20" i="3"/>
  <c r="C21" i="3"/>
  <c r="C22" i="3"/>
  <c r="C23" i="3"/>
  <c r="C24" i="3"/>
  <c r="C25" i="3"/>
  <c r="C26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C38" i="1"/>
  <c r="C37" i="1"/>
  <c r="C36" i="1"/>
  <c r="C35" i="1"/>
  <c r="C34" i="1"/>
  <c r="B38" i="1"/>
  <c r="B37" i="1"/>
  <c r="B36" i="1"/>
  <c r="B35" i="1"/>
  <c r="B34" i="1"/>
  <c r="E7" i="1"/>
  <c r="C54" i="1" l="1"/>
  <c r="C51" i="1"/>
  <c r="B54" i="1"/>
  <c r="B52" i="1"/>
  <c r="B51" i="1"/>
  <c r="C46" i="1"/>
  <c r="C44" i="1"/>
  <c r="C43" i="1"/>
  <c r="B46" i="1"/>
  <c r="B45" i="1"/>
  <c r="B44" i="1"/>
  <c r="B43" i="1"/>
  <c r="E24" i="1"/>
  <c r="C52" i="1" s="1"/>
  <c r="E16" i="1"/>
  <c r="B42" i="1" s="1"/>
  <c r="B53" i="1" l="1"/>
  <c r="B50" i="1"/>
  <c r="C53" i="1"/>
  <c r="C50" i="1"/>
  <c r="C42" i="1"/>
  <c r="C45" i="1"/>
</calcChain>
</file>

<file path=xl/sharedStrings.xml><?xml version="1.0" encoding="utf-8"?>
<sst xmlns="http://schemas.openxmlformats.org/spreadsheetml/2006/main" count="165" uniqueCount="60">
  <si>
    <t>England 2019 Wooooo!</t>
  </si>
  <si>
    <t>From</t>
  </si>
  <si>
    <t>To</t>
  </si>
  <si>
    <t>April</t>
  </si>
  <si>
    <t>February</t>
  </si>
  <si>
    <t>Des Moines</t>
  </si>
  <si>
    <t>Chicago</t>
  </si>
  <si>
    <t>San Antonio</t>
  </si>
  <si>
    <t>Gatwick or London City</t>
  </si>
  <si>
    <t>Heathrow or Gatwick</t>
  </si>
  <si>
    <t>Heathrow</t>
  </si>
  <si>
    <t>We all go to Chicago</t>
  </si>
  <si>
    <t>We go to San Antonio</t>
  </si>
  <si>
    <t>Russell comes to Des Moines</t>
  </si>
  <si>
    <t>Flight Min</t>
  </si>
  <si>
    <t>Flight Max</t>
  </si>
  <si>
    <t>Lodging/Gas</t>
  </si>
  <si>
    <t>Min</t>
  </si>
  <si>
    <t>Max</t>
  </si>
  <si>
    <t>Considerations</t>
  </si>
  <si>
    <t>Meet in London, convenient</t>
  </si>
  <si>
    <t>Extra trip time for us</t>
  </si>
  <si>
    <t>Long drive for us, extra flight for Russell, all staying in a hotel potentially before/after trip</t>
  </si>
  <si>
    <t>Meet in London, cheap/short</t>
  </si>
  <si>
    <t>We drive to Chicago, risky meeting in London</t>
  </si>
  <si>
    <t>Risky meeting in london</t>
  </si>
  <si>
    <t>Min-max - depends on time/day of week leaving/returning</t>
  </si>
  <si>
    <t>Scenario</t>
  </si>
  <si>
    <t>Bag fee</t>
  </si>
  <si>
    <t>Prices as of Jan 2nd</t>
  </si>
  <si>
    <t>Various city hotel rates</t>
  </si>
  <si>
    <t>List of potential activiites</t>
  </si>
  <si>
    <t>Extra trip time for Russell</t>
  </si>
  <si>
    <t>Location</t>
  </si>
  <si>
    <t>Cornwall</t>
  </si>
  <si>
    <t>Name</t>
  </si>
  <si>
    <t>Min Cost</t>
  </si>
  <si>
    <t>Max Cost</t>
  </si>
  <si>
    <t>Pass Type</t>
  </si>
  <si>
    <t>Travel Days</t>
  </si>
  <si>
    <t>BritRail</t>
  </si>
  <si>
    <t>Description</t>
  </si>
  <si>
    <t>May</t>
  </si>
  <si>
    <t>8 consecutive</t>
  </si>
  <si>
    <t>4 flexible</t>
  </si>
  <si>
    <t>8 flexible</t>
  </si>
  <si>
    <t>BritRail Group</t>
  </si>
  <si>
    <t>BritRail Individual</t>
  </si>
  <si>
    <t>BritRail England Individual</t>
  </si>
  <si>
    <t>BritRail England Group</t>
  </si>
  <si>
    <t>BritRailSoutWest Group</t>
  </si>
  <si>
    <t>BritRailSoutWest Individual</t>
  </si>
  <si>
    <t>All of the UK</t>
  </si>
  <si>
    <t>All of England</t>
  </si>
  <si>
    <t>Roughly the bottom third of England/Wales</t>
  </si>
  <si>
    <t>15 consecutive</t>
  </si>
  <si>
    <t>Individual Cost</t>
  </si>
  <si>
    <t>Group Cost</t>
  </si>
  <si>
    <t>Lodge</t>
  </si>
  <si>
    <t>Porthpean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</si>
</sst>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3" fillId="0" borderId="0" xfId="0" applyFont="1" applyAlignment="1"/>
    <xf numFmtId="0" fontId="3" fillId="0" borderId="0" xfId="0" applyFont="1"/>
    <xf numFmtId="0" fontId="3" fillId="0" borderId="0" xfId="0" applyFont="1" applyFill="1"/>
    <xf numFmtId="0" fontId="5" fillId="0" borderId="0" xfId="1"/>
    <xf numFmtId="0" fontId="0" fillId="5" borderId="0" xfId="0" applyFill="1"/>
    <xf numFmtId="0" fontId="0" fillId="6" borderId="0" xfId="0" applyFill="1"/>
    <xf numFmtId="1" fontId="0" fillId="0" borderId="0" xfId="0" applyNumberFormat="1"/>
    <xf numFmtId="1" fontId="0" fillId="6" borderId="0" xfId="0" applyNumberFormat="1" applyFill="1"/>
    <xf numFmtId="1" fontId="0" fillId="5" borderId="0" xfId="0" applyNumberForma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0</xdr:row>
      <xdr:rowOff>123825</xdr:rowOff>
    </xdr:from>
    <xdr:to>
      <xdr:col>18</xdr:col>
      <xdr:colOff>199068</xdr:colOff>
      <xdr:row>54</xdr:row>
      <xdr:rowOff>103486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123825"/>
          <a:ext cx="7657143" cy="10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thebigbeautifulbeachhouse.com" TargetMode="External"/><Relationship Id="rId1" Type="http://schemas.openxmlformats.org/officeDocument/2006/relationships/hyperlink" Target="thebigbeautifulbeachhous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4" workbookViewId="0">
      <selection activeCell="C34" sqref="C34"/>
    </sheetView>
  </sheetViews>
  <sheetFormatPr defaultRowHeight="15" x14ac:dyDescent="0.25"/>
  <cols>
    <col min="1" max="1" width="27.140625" bestFit="1" customWidth="1"/>
    <col min="2" max="2" width="21.5703125" bestFit="1" customWidth="1"/>
    <col min="3" max="3" width="10" bestFit="1" customWidth="1"/>
    <col min="4" max="4" width="11.5703125" customWidth="1"/>
    <col min="5" max="5" width="8.85546875" customWidth="1"/>
    <col min="6" max="6" width="14.28515625" bestFit="1" customWidth="1"/>
  </cols>
  <sheetData>
    <row r="1" spans="1:12" ht="28.5" x14ac:dyDescent="0.4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4" spans="1:12" ht="18.75" x14ac:dyDescent="0.3">
      <c r="A4" s="15" t="s">
        <v>42</v>
      </c>
      <c r="B4" s="15"/>
      <c r="C4" s="15"/>
      <c r="D4" s="15"/>
      <c r="E4" s="15"/>
    </row>
    <row r="5" spans="1:12" x14ac:dyDescent="0.25">
      <c r="A5" s="1" t="s">
        <v>1</v>
      </c>
      <c r="B5" s="1" t="s">
        <v>2</v>
      </c>
      <c r="C5" s="1" t="s">
        <v>14</v>
      </c>
      <c r="D5" s="1" t="s">
        <v>15</v>
      </c>
      <c r="E5" s="1" t="s">
        <v>16</v>
      </c>
      <c r="G5" s="5"/>
    </row>
    <row r="6" spans="1:12" x14ac:dyDescent="0.25">
      <c r="A6" s="3" t="s">
        <v>5</v>
      </c>
      <c r="B6" s="3" t="s">
        <v>9</v>
      </c>
      <c r="C6" s="3">
        <v>650</v>
      </c>
      <c r="D6" s="3">
        <v>1150</v>
      </c>
      <c r="E6" s="3">
        <v>0</v>
      </c>
      <c r="G6" s="6" t="s">
        <v>26</v>
      </c>
      <c r="H6" s="6"/>
      <c r="I6" s="6"/>
      <c r="J6" s="6"/>
      <c r="K6" s="6"/>
      <c r="L6" s="6"/>
    </row>
    <row r="7" spans="1:12" x14ac:dyDescent="0.25">
      <c r="A7" s="4" t="s">
        <v>6</v>
      </c>
      <c r="B7" s="4" t="s">
        <v>10</v>
      </c>
      <c r="C7" s="4">
        <v>400</v>
      </c>
      <c r="D7" s="4">
        <v>430</v>
      </c>
      <c r="E7" s="4">
        <f>60+250</f>
        <v>310</v>
      </c>
      <c r="G7" s="7" t="s">
        <v>29</v>
      </c>
    </row>
    <row r="8" spans="1:12" x14ac:dyDescent="0.25">
      <c r="A8" s="2" t="s">
        <v>7</v>
      </c>
      <c r="B8" s="2" t="s">
        <v>8</v>
      </c>
      <c r="C8" s="2">
        <v>660</v>
      </c>
      <c r="D8" s="2">
        <v>1150</v>
      </c>
      <c r="E8" s="2">
        <v>0</v>
      </c>
      <c r="G8" s="8"/>
    </row>
    <row r="9" spans="1:12" x14ac:dyDescent="0.25">
      <c r="A9" s="4" t="s">
        <v>7</v>
      </c>
      <c r="B9" s="4" t="s">
        <v>6</v>
      </c>
      <c r="C9" s="4">
        <v>240</v>
      </c>
      <c r="D9" s="4">
        <v>205</v>
      </c>
      <c r="E9" s="4">
        <v>125</v>
      </c>
      <c r="G9" s="5"/>
    </row>
    <row r="10" spans="1:12" x14ac:dyDescent="0.25">
      <c r="A10" s="2" t="s">
        <v>5</v>
      </c>
      <c r="B10" s="2" t="s">
        <v>7</v>
      </c>
      <c r="C10" s="2">
        <v>270</v>
      </c>
      <c r="D10" s="2">
        <v>350</v>
      </c>
      <c r="E10" s="2">
        <v>0</v>
      </c>
      <c r="G10" s="5"/>
    </row>
    <row r="11" spans="1:12" x14ac:dyDescent="0.25">
      <c r="A11" s="3" t="s">
        <v>7</v>
      </c>
      <c r="B11" s="3" t="s">
        <v>5</v>
      </c>
      <c r="C11" s="3">
        <v>268</v>
      </c>
      <c r="D11" s="3">
        <v>305</v>
      </c>
      <c r="E11" s="3">
        <v>0</v>
      </c>
      <c r="G11" s="5"/>
    </row>
    <row r="12" spans="1:12" x14ac:dyDescent="0.25">
      <c r="A12" s="5"/>
      <c r="B12" s="5"/>
      <c r="C12" s="5"/>
      <c r="D12" s="5"/>
      <c r="E12" s="5"/>
      <c r="G12" s="5"/>
    </row>
    <row r="13" spans="1:12" ht="18.75" x14ac:dyDescent="0.3">
      <c r="A13" s="15" t="s">
        <v>4</v>
      </c>
      <c r="B13" s="15"/>
      <c r="C13" s="15"/>
      <c r="D13" s="15"/>
      <c r="E13" s="15"/>
    </row>
    <row r="14" spans="1:12" x14ac:dyDescent="0.25">
      <c r="A14" s="1" t="s">
        <v>1</v>
      </c>
      <c r="B14" s="1" t="s">
        <v>2</v>
      </c>
      <c r="C14" s="1" t="s">
        <v>14</v>
      </c>
      <c r="D14" s="1" t="s">
        <v>15</v>
      </c>
      <c r="E14" s="1" t="s">
        <v>16</v>
      </c>
      <c r="G14" s="5"/>
    </row>
    <row r="15" spans="1:12" x14ac:dyDescent="0.25">
      <c r="A15" s="3" t="s">
        <v>5</v>
      </c>
      <c r="B15" s="3" t="s">
        <v>9</v>
      </c>
      <c r="C15" s="3">
        <v>650</v>
      </c>
      <c r="D15" s="3">
        <v>1200</v>
      </c>
      <c r="E15" s="3">
        <v>0</v>
      </c>
      <c r="G15" s="6"/>
      <c r="H15" s="6"/>
      <c r="I15" s="6"/>
      <c r="J15" s="6"/>
      <c r="K15" s="6"/>
      <c r="L15" s="6"/>
    </row>
    <row r="16" spans="1:12" x14ac:dyDescent="0.25">
      <c r="A16" s="4" t="s">
        <v>6</v>
      </c>
      <c r="B16" s="4" t="s">
        <v>10</v>
      </c>
      <c r="C16" s="4">
        <v>315</v>
      </c>
      <c r="D16" s="4">
        <v>450</v>
      </c>
      <c r="E16" s="4">
        <f>60+250</f>
        <v>310</v>
      </c>
      <c r="G16" s="7"/>
    </row>
    <row r="17" spans="1:7" x14ac:dyDescent="0.25">
      <c r="A17" s="2" t="s">
        <v>7</v>
      </c>
      <c r="B17" s="2" t="s">
        <v>8</v>
      </c>
      <c r="C17" s="2">
        <v>650</v>
      </c>
      <c r="D17" s="2">
        <v>1200</v>
      </c>
      <c r="E17" s="2">
        <v>0</v>
      </c>
      <c r="G17" s="8"/>
    </row>
    <row r="18" spans="1:7" x14ac:dyDescent="0.25">
      <c r="A18" s="4" t="s">
        <v>7</v>
      </c>
      <c r="B18" s="4" t="s">
        <v>6</v>
      </c>
      <c r="C18" s="4">
        <v>280</v>
      </c>
      <c r="D18" s="4">
        <v>280</v>
      </c>
      <c r="E18" s="4">
        <v>125</v>
      </c>
      <c r="G18" s="5"/>
    </row>
    <row r="19" spans="1:7" x14ac:dyDescent="0.25">
      <c r="A19" s="2" t="s">
        <v>5</v>
      </c>
      <c r="B19" s="2" t="s">
        <v>7</v>
      </c>
      <c r="C19" s="2">
        <v>215</v>
      </c>
      <c r="D19" s="2">
        <v>250</v>
      </c>
      <c r="E19" s="2">
        <v>0</v>
      </c>
      <c r="G19" s="5"/>
    </row>
    <row r="20" spans="1:7" x14ac:dyDescent="0.25">
      <c r="A20" s="3" t="s">
        <v>7</v>
      </c>
      <c r="B20" s="3" t="s">
        <v>5</v>
      </c>
      <c r="C20" s="3">
        <v>210</v>
      </c>
      <c r="D20" s="3">
        <v>250</v>
      </c>
      <c r="E20" s="3">
        <v>0</v>
      </c>
      <c r="G20" s="5"/>
    </row>
    <row r="21" spans="1:7" x14ac:dyDescent="0.25">
      <c r="A21" s="5"/>
      <c r="B21" s="5"/>
      <c r="C21" s="5"/>
      <c r="D21" s="5"/>
      <c r="E21" s="5"/>
      <c r="G21" s="5"/>
    </row>
    <row r="22" spans="1:7" ht="18.75" x14ac:dyDescent="0.3">
      <c r="A22" s="15" t="s">
        <v>3</v>
      </c>
      <c r="B22" s="15"/>
      <c r="C22" s="15"/>
      <c r="D22" s="15"/>
      <c r="E22" s="15"/>
      <c r="G22" s="5"/>
    </row>
    <row r="23" spans="1:7" x14ac:dyDescent="0.25">
      <c r="A23" s="3" t="s">
        <v>5</v>
      </c>
      <c r="B23" s="3" t="s">
        <v>9</v>
      </c>
      <c r="C23" s="3">
        <v>650</v>
      </c>
      <c r="D23" s="3">
        <v>1200</v>
      </c>
      <c r="E23" s="3">
        <v>0</v>
      </c>
      <c r="G23" s="5"/>
    </row>
    <row r="24" spans="1:7" x14ac:dyDescent="0.25">
      <c r="A24" s="4" t="s">
        <v>6</v>
      </c>
      <c r="B24" s="4" t="s">
        <v>10</v>
      </c>
      <c r="C24" s="4">
        <v>420</v>
      </c>
      <c r="D24" s="4">
        <v>550</v>
      </c>
      <c r="E24" s="4">
        <f>60+250</f>
        <v>310</v>
      </c>
      <c r="G24" s="5"/>
    </row>
    <row r="25" spans="1:7" x14ac:dyDescent="0.25">
      <c r="A25" s="2" t="s">
        <v>7</v>
      </c>
      <c r="B25" s="2" t="s">
        <v>8</v>
      </c>
      <c r="C25" s="2">
        <v>630</v>
      </c>
      <c r="D25" s="2">
        <v>800</v>
      </c>
      <c r="E25" s="2">
        <v>0</v>
      </c>
      <c r="G25" s="5"/>
    </row>
    <row r="26" spans="1:7" x14ac:dyDescent="0.25">
      <c r="A26" s="4" t="s">
        <v>7</v>
      </c>
      <c r="B26" s="4" t="s">
        <v>6</v>
      </c>
      <c r="C26" s="4">
        <v>280</v>
      </c>
      <c r="D26" s="4">
        <v>280</v>
      </c>
      <c r="E26" s="4">
        <v>125</v>
      </c>
      <c r="G26" s="5"/>
    </row>
    <row r="27" spans="1:7" x14ac:dyDescent="0.25">
      <c r="A27" s="2" t="s">
        <v>5</v>
      </c>
      <c r="B27" s="2" t="s">
        <v>7</v>
      </c>
      <c r="C27" s="2">
        <v>250</v>
      </c>
      <c r="D27" s="2">
        <v>280</v>
      </c>
      <c r="E27" s="2">
        <v>0</v>
      </c>
      <c r="G27" s="5"/>
    </row>
    <row r="28" spans="1:7" x14ac:dyDescent="0.25">
      <c r="A28" s="3" t="s">
        <v>7</v>
      </c>
      <c r="B28" s="3" t="s">
        <v>5</v>
      </c>
      <c r="C28" s="3">
        <v>210</v>
      </c>
      <c r="D28" s="3">
        <v>280</v>
      </c>
      <c r="E28" s="3">
        <v>0</v>
      </c>
    </row>
    <row r="29" spans="1:7" x14ac:dyDescent="0.25">
      <c r="A29" s="5"/>
      <c r="B29" s="5"/>
      <c r="C29" s="5"/>
      <c r="D29" s="5"/>
      <c r="E29" s="5"/>
    </row>
    <row r="30" spans="1:7" x14ac:dyDescent="0.25">
      <c r="A30" s="7" t="s">
        <v>28</v>
      </c>
      <c r="B30">
        <v>150</v>
      </c>
    </row>
    <row r="32" spans="1:7" ht="18.75" x14ac:dyDescent="0.3">
      <c r="A32" s="15" t="s">
        <v>42</v>
      </c>
      <c r="B32" s="15"/>
      <c r="C32" s="15"/>
      <c r="D32" s="15"/>
    </row>
    <row r="33" spans="1:4" x14ac:dyDescent="0.25">
      <c r="A33" s="1" t="s">
        <v>27</v>
      </c>
      <c r="B33" s="1" t="s">
        <v>17</v>
      </c>
      <c r="C33" s="1" t="s">
        <v>18</v>
      </c>
      <c r="D33" s="1" t="s">
        <v>19</v>
      </c>
    </row>
    <row r="34" spans="1:4" x14ac:dyDescent="0.25">
      <c r="A34" s="4" t="s">
        <v>11</v>
      </c>
      <c r="B34" s="4">
        <f>(C7*3)+E7+C9+E9+B30</f>
        <v>2025</v>
      </c>
      <c r="C34" s="4">
        <f>(D7*3)+E7+D9+E9+B30</f>
        <v>2080</v>
      </c>
      <c r="D34" s="7" t="s">
        <v>22</v>
      </c>
    </row>
    <row r="35" spans="1:4" x14ac:dyDescent="0.25">
      <c r="A35" s="3" t="s">
        <v>13</v>
      </c>
      <c r="B35" s="3">
        <f>C11+E11+(C6*3)+E6+B30</f>
        <v>2368</v>
      </c>
      <c r="C35" s="3">
        <f>D11+E11+(D6*3)+E6+B30</f>
        <v>3905</v>
      </c>
      <c r="D35" s="7" t="s">
        <v>32</v>
      </c>
    </row>
    <row r="36" spans="1:4" x14ac:dyDescent="0.25">
      <c r="A36" s="2" t="s">
        <v>12</v>
      </c>
      <c r="B36" s="2">
        <f>(C8*3)+E8+(C10*2)+E10+B30</f>
        <v>2670</v>
      </c>
      <c r="C36" s="2">
        <f>(D8*3)+E8+(D10*2)+E10+B30</f>
        <v>4300</v>
      </c>
      <c r="D36" s="7" t="s">
        <v>21</v>
      </c>
    </row>
    <row r="37" spans="1:4" x14ac:dyDescent="0.25">
      <c r="A37" t="s">
        <v>23</v>
      </c>
      <c r="B37">
        <f>C7*2+E7+C10+E10+B30</f>
        <v>1530</v>
      </c>
      <c r="C37">
        <f>D7*2+E7+D8+E8+B30</f>
        <v>2470</v>
      </c>
      <c r="D37" s="7" t="s">
        <v>24</v>
      </c>
    </row>
    <row r="38" spans="1:4" x14ac:dyDescent="0.25">
      <c r="A38" t="s">
        <v>20</v>
      </c>
      <c r="B38">
        <f>C6*2+E6+C8+E8+B30</f>
        <v>2110</v>
      </c>
      <c r="C38">
        <f>D6*2+E6+D8+E8+B30</f>
        <v>3600</v>
      </c>
      <c r="D38" s="7" t="s">
        <v>25</v>
      </c>
    </row>
    <row r="40" spans="1:4" ht="18.75" x14ac:dyDescent="0.3">
      <c r="A40" s="15" t="s">
        <v>4</v>
      </c>
      <c r="B40" s="15"/>
      <c r="C40" s="15"/>
      <c r="D40" s="15"/>
    </row>
    <row r="41" spans="1:4" x14ac:dyDescent="0.25">
      <c r="A41" s="1" t="s">
        <v>27</v>
      </c>
      <c r="B41" s="1" t="s">
        <v>17</v>
      </c>
      <c r="C41" s="1" t="s">
        <v>18</v>
      </c>
      <c r="D41" s="1" t="s">
        <v>19</v>
      </c>
    </row>
    <row r="42" spans="1:4" x14ac:dyDescent="0.25">
      <c r="A42" s="4" t="s">
        <v>11</v>
      </c>
      <c r="B42" s="4">
        <f>(C16*3)+E16+C18+E18+B30</f>
        <v>1810</v>
      </c>
      <c r="C42" s="4">
        <f>(D16*3)+E16+D18+E18+B30</f>
        <v>2215</v>
      </c>
      <c r="D42" s="7" t="s">
        <v>22</v>
      </c>
    </row>
    <row r="43" spans="1:4" x14ac:dyDescent="0.25">
      <c r="A43" s="3" t="s">
        <v>13</v>
      </c>
      <c r="B43" s="3">
        <f>C20+E20+(C15*3)+E15+B30</f>
        <v>2310</v>
      </c>
      <c r="C43" s="3">
        <f>D20+E20+(D15*3)+E15+B30</f>
        <v>4000</v>
      </c>
      <c r="D43" s="7" t="s">
        <v>32</v>
      </c>
    </row>
    <row r="44" spans="1:4" x14ac:dyDescent="0.25">
      <c r="A44" s="2" t="s">
        <v>12</v>
      </c>
      <c r="B44" s="2">
        <f>(C17*3)+E17+(C19*2)+E19+B30</f>
        <v>2530</v>
      </c>
      <c r="C44" s="2">
        <f>(D17*3)+E17+(D19*2)+E19+B30</f>
        <v>4250</v>
      </c>
      <c r="D44" s="7" t="s">
        <v>21</v>
      </c>
    </row>
    <row r="45" spans="1:4" x14ac:dyDescent="0.25">
      <c r="A45" t="s">
        <v>23</v>
      </c>
      <c r="B45">
        <f>C16*2+E16+C17+E17+B30</f>
        <v>1740</v>
      </c>
      <c r="C45">
        <f>D16*2+E16+D17+E17+B30</f>
        <v>2560</v>
      </c>
      <c r="D45" s="7" t="s">
        <v>24</v>
      </c>
    </row>
    <row r="46" spans="1:4" x14ac:dyDescent="0.25">
      <c r="A46" t="s">
        <v>20</v>
      </c>
      <c r="B46">
        <f>C15*2+E15+C17+E17+B30</f>
        <v>2100</v>
      </c>
      <c r="C46">
        <f>D15*2+E15+D17+E17+B30</f>
        <v>3750</v>
      </c>
      <c r="D46" s="7" t="s">
        <v>25</v>
      </c>
    </row>
    <row r="48" spans="1:4" ht="18.75" x14ac:dyDescent="0.3">
      <c r="A48" s="15" t="s">
        <v>3</v>
      </c>
      <c r="B48" s="15"/>
      <c r="C48" s="15"/>
      <c r="D48" s="15"/>
    </row>
    <row r="49" spans="1:4" x14ac:dyDescent="0.25">
      <c r="A49" s="1" t="s">
        <v>27</v>
      </c>
      <c r="B49" s="1" t="s">
        <v>17</v>
      </c>
      <c r="C49" s="1" t="s">
        <v>18</v>
      </c>
      <c r="D49" s="1" t="s">
        <v>19</v>
      </c>
    </row>
    <row r="50" spans="1:4" x14ac:dyDescent="0.25">
      <c r="A50" s="4" t="s">
        <v>11</v>
      </c>
      <c r="B50" s="4">
        <f>(C24*3)+E24+C26+E26+B30</f>
        <v>2125</v>
      </c>
      <c r="C50" s="4">
        <f>(D24*3)+E24+D26+E26+B30</f>
        <v>2515</v>
      </c>
      <c r="D50" s="7" t="s">
        <v>22</v>
      </c>
    </row>
    <row r="51" spans="1:4" x14ac:dyDescent="0.25">
      <c r="A51" s="3" t="s">
        <v>13</v>
      </c>
      <c r="B51" s="3">
        <f>C28+E28+(C23*3)+E23+B30</f>
        <v>2310</v>
      </c>
      <c r="C51" s="3">
        <f>D28+E28+(D23*3)+E23+B30</f>
        <v>4030</v>
      </c>
      <c r="D51" s="7" t="s">
        <v>32</v>
      </c>
    </row>
    <row r="52" spans="1:4" x14ac:dyDescent="0.25">
      <c r="A52" s="2" t="s">
        <v>12</v>
      </c>
      <c r="B52" s="2">
        <f>(C25*3)+E25+(C27*2)+E27+B30</f>
        <v>2540</v>
      </c>
      <c r="C52" s="2">
        <f>(D24*3)+E24+(D26*2)+E26+B30</f>
        <v>2795</v>
      </c>
      <c r="D52" s="7" t="s">
        <v>21</v>
      </c>
    </row>
    <row r="53" spans="1:4" x14ac:dyDescent="0.25">
      <c r="A53" t="s">
        <v>23</v>
      </c>
      <c r="B53">
        <f>C24*2+E24+C25+E25+B30</f>
        <v>1930</v>
      </c>
      <c r="C53">
        <f>D24*2+E24+D25+E25+B30</f>
        <v>2360</v>
      </c>
      <c r="D53" s="7" t="s">
        <v>24</v>
      </c>
    </row>
    <row r="54" spans="1:4" x14ac:dyDescent="0.25">
      <c r="A54" t="s">
        <v>20</v>
      </c>
      <c r="B54">
        <f>C23*2+E23+C25+E25+B30</f>
        <v>2080</v>
      </c>
      <c r="C54">
        <f>D23*2+E23+D25+E25+B30</f>
        <v>3350</v>
      </c>
      <c r="D54" s="7" t="s">
        <v>25</v>
      </c>
    </row>
  </sheetData>
  <mergeCells count="7">
    <mergeCell ref="A48:D48"/>
    <mergeCell ref="A1:K1"/>
    <mergeCell ref="A13:E13"/>
    <mergeCell ref="A22:E22"/>
    <mergeCell ref="A40:D40"/>
    <mergeCell ref="A4:E4"/>
    <mergeCell ref="A32:D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5" x14ac:dyDescent="0.25"/>
  <cols>
    <col min="1" max="1" width="21.7109375" bestFit="1" customWidth="1"/>
    <col min="2" max="3" width="22.85546875" bestFit="1" customWidth="1"/>
  </cols>
  <sheetData>
    <row r="1" spans="1:4" x14ac:dyDescent="0.25">
      <c r="A1" t="s">
        <v>30</v>
      </c>
    </row>
    <row r="2" spans="1:4" x14ac:dyDescent="0.25">
      <c r="A2" t="s">
        <v>33</v>
      </c>
      <c r="B2" t="s">
        <v>35</v>
      </c>
      <c r="C2" t="s">
        <v>36</v>
      </c>
      <c r="D2" t="s">
        <v>37</v>
      </c>
    </row>
    <row r="3" spans="1:4" x14ac:dyDescent="0.25">
      <c r="A3" t="s">
        <v>34</v>
      </c>
      <c r="B3" s="9" t="s">
        <v>58</v>
      </c>
      <c r="C3">
        <v>700</v>
      </c>
      <c r="D3">
        <v>750</v>
      </c>
    </row>
    <row r="4" spans="1:4" x14ac:dyDescent="0.25">
      <c r="A4" t="s">
        <v>34</v>
      </c>
      <c r="B4" s="9" t="s">
        <v>59</v>
      </c>
      <c r="C4">
        <v>4120</v>
      </c>
      <c r="D4">
        <v>4450</v>
      </c>
    </row>
  </sheetData>
  <hyperlinks>
    <hyperlink ref="B3" r:id="rId1"/>
    <hyperlink ref="B4" r:id="rId2" display="Porthpean House/Lod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G5" sqref="G5"/>
    </sheetView>
  </sheetViews>
  <sheetFormatPr defaultRowHeight="15" x14ac:dyDescent="0.25"/>
  <cols>
    <col min="1" max="1" width="25.85546875" bestFit="1" customWidth="1"/>
    <col min="2" max="2" width="14.140625" bestFit="1" customWidth="1"/>
    <col min="3" max="3" width="14.28515625" bestFit="1" customWidth="1"/>
    <col min="4" max="4" width="10.7109375" bestFit="1" customWidth="1"/>
    <col min="5" max="5" width="18.85546875" customWidth="1"/>
  </cols>
  <sheetData>
    <row r="1" spans="1:5" ht="18.75" x14ac:dyDescent="0.3">
      <c r="A1" s="15" t="s">
        <v>40</v>
      </c>
      <c r="B1" s="15"/>
      <c r="C1" s="15"/>
      <c r="D1" s="15"/>
      <c r="E1" s="15"/>
    </row>
    <row r="2" spans="1:5" x14ac:dyDescent="0.25">
      <c r="A2" t="s">
        <v>38</v>
      </c>
      <c r="B2" t="s">
        <v>39</v>
      </c>
      <c r="C2" t="s">
        <v>56</v>
      </c>
      <c r="D2" t="s">
        <v>57</v>
      </c>
      <c r="E2" t="s">
        <v>41</v>
      </c>
    </row>
    <row r="3" spans="1:5" x14ac:dyDescent="0.25">
      <c r="A3" t="s">
        <v>46</v>
      </c>
      <c r="B3" t="s">
        <v>43</v>
      </c>
      <c r="C3" s="12">
        <f>D3/3</f>
        <v>253</v>
      </c>
      <c r="D3" s="12">
        <v>759</v>
      </c>
      <c r="E3" s="17" t="s">
        <v>52</v>
      </c>
    </row>
    <row r="4" spans="1:5" x14ac:dyDescent="0.25">
      <c r="A4" t="s">
        <v>46</v>
      </c>
      <c r="B4" t="s">
        <v>55</v>
      </c>
      <c r="C4" s="12">
        <f t="shared" ref="C4:C26" si="0">D4/3</f>
        <v>377</v>
      </c>
      <c r="D4" s="12">
        <v>1131</v>
      </c>
      <c r="E4" s="17"/>
    </row>
    <row r="5" spans="1:5" x14ac:dyDescent="0.25">
      <c r="A5" t="s">
        <v>46</v>
      </c>
      <c r="B5" t="s">
        <v>44</v>
      </c>
      <c r="C5" s="12">
        <f t="shared" si="0"/>
        <v>224</v>
      </c>
      <c r="D5" s="12">
        <v>672</v>
      </c>
      <c r="E5" s="17"/>
    </row>
    <row r="6" spans="1:5" x14ac:dyDescent="0.25">
      <c r="A6" t="s">
        <v>46</v>
      </c>
      <c r="B6" t="s">
        <v>45</v>
      </c>
      <c r="C6" s="12">
        <f t="shared" si="0"/>
        <v>321</v>
      </c>
      <c r="D6" s="12">
        <v>963</v>
      </c>
      <c r="E6" s="17"/>
    </row>
    <row r="7" spans="1:5" x14ac:dyDescent="0.25">
      <c r="A7" t="s">
        <v>47</v>
      </c>
      <c r="B7" t="s">
        <v>43</v>
      </c>
      <c r="C7" s="12">
        <f t="shared" si="0"/>
        <v>301</v>
      </c>
      <c r="D7" s="12">
        <v>903</v>
      </c>
      <c r="E7" s="17"/>
    </row>
    <row r="8" spans="1:5" x14ac:dyDescent="0.25">
      <c r="A8" t="s">
        <v>47</v>
      </c>
      <c r="B8" t="s">
        <v>55</v>
      </c>
      <c r="C8" s="12">
        <f t="shared" si="0"/>
        <v>447.66666666666669</v>
      </c>
      <c r="D8" s="12">
        <v>1343</v>
      </c>
      <c r="E8" s="17"/>
    </row>
    <row r="9" spans="1:5" x14ac:dyDescent="0.25">
      <c r="A9" t="s">
        <v>47</v>
      </c>
      <c r="B9" t="s">
        <v>44</v>
      </c>
      <c r="C9" s="12">
        <f t="shared" si="0"/>
        <v>266</v>
      </c>
      <c r="D9" s="12">
        <v>798</v>
      </c>
      <c r="E9" s="17"/>
    </row>
    <row r="10" spans="1:5" x14ac:dyDescent="0.25">
      <c r="A10" t="s">
        <v>47</v>
      </c>
      <c r="B10" t="s">
        <v>45</v>
      </c>
      <c r="C10" s="12">
        <f t="shared" si="0"/>
        <v>381</v>
      </c>
      <c r="D10" s="12">
        <v>1143</v>
      </c>
      <c r="E10" s="17"/>
    </row>
    <row r="11" spans="1:5" x14ac:dyDescent="0.25">
      <c r="A11" s="11" t="s">
        <v>49</v>
      </c>
      <c r="B11" s="11" t="s">
        <v>43</v>
      </c>
      <c r="C11" s="13">
        <f t="shared" si="0"/>
        <v>202</v>
      </c>
      <c r="D11" s="13">
        <v>606</v>
      </c>
      <c r="E11" s="18" t="s">
        <v>53</v>
      </c>
    </row>
    <row r="12" spans="1:5" x14ac:dyDescent="0.25">
      <c r="A12" s="11" t="s">
        <v>49</v>
      </c>
      <c r="B12" s="11" t="s">
        <v>55</v>
      </c>
      <c r="C12" s="13">
        <f t="shared" si="0"/>
        <v>298</v>
      </c>
      <c r="D12" s="13">
        <v>894</v>
      </c>
      <c r="E12" s="18"/>
    </row>
    <row r="13" spans="1:5" x14ac:dyDescent="0.25">
      <c r="A13" s="11" t="s">
        <v>49</v>
      </c>
      <c r="B13" s="11" t="s">
        <v>44</v>
      </c>
      <c r="C13" s="13">
        <f t="shared" si="0"/>
        <v>179</v>
      </c>
      <c r="D13" s="13">
        <v>537</v>
      </c>
      <c r="E13" s="18"/>
    </row>
    <row r="14" spans="1:5" x14ac:dyDescent="0.25">
      <c r="A14" s="11" t="s">
        <v>49</v>
      </c>
      <c r="B14" s="11" t="s">
        <v>45</v>
      </c>
      <c r="C14" s="13">
        <f t="shared" si="0"/>
        <v>258</v>
      </c>
      <c r="D14" s="13">
        <v>774</v>
      </c>
      <c r="E14" s="18"/>
    </row>
    <row r="15" spans="1:5" x14ac:dyDescent="0.25">
      <c r="A15" s="11" t="s">
        <v>48</v>
      </c>
      <c r="B15" s="11" t="s">
        <v>43</v>
      </c>
      <c r="C15" s="13">
        <f t="shared" si="0"/>
        <v>239.33333333333334</v>
      </c>
      <c r="D15" s="13">
        <v>718</v>
      </c>
      <c r="E15" s="18"/>
    </row>
    <row r="16" spans="1:5" x14ac:dyDescent="0.25">
      <c r="A16" s="11" t="s">
        <v>48</v>
      </c>
      <c r="B16" s="11" t="s">
        <v>55</v>
      </c>
      <c r="C16" s="13">
        <f t="shared" si="0"/>
        <v>354.33333333333331</v>
      </c>
      <c r="D16" s="13">
        <v>1063</v>
      </c>
      <c r="E16" s="18"/>
    </row>
    <row r="17" spans="1:5" x14ac:dyDescent="0.25">
      <c r="A17" s="11" t="s">
        <v>48</v>
      </c>
      <c r="B17" s="11" t="s">
        <v>44</v>
      </c>
      <c r="C17" s="13">
        <f t="shared" si="0"/>
        <v>212.66666666666666</v>
      </c>
      <c r="D17" s="13">
        <v>638</v>
      </c>
      <c r="E17" s="18"/>
    </row>
    <row r="18" spans="1:5" x14ac:dyDescent="0.25">
      <c r="A18" s="11" t="s">
        <v>48</v>
      </c>
      <c r="B18" s="11" t="s">
        <v>45</v>
      </c>
      <c r="C18" s="13">
        <f t="shared" si="0"/>
        <v>306</v>
      </c>
      <c r="D18" s="13">
        <v>918</v>
      </c>
      <c r="E18" s="18"/>
    </row>
    <row r="19" spans="1:5" ht="15" customHeight="1" x14ac:dyDescent="0.25">
      <c r="A19" s="10" t="s">
        <v>50</v>
      </c>
      <c r="B19" s="10" t="s">
        <v>43</v>
      </c>
      <c r="C19" s="14">
        <f t="shared" si="0"/>
        <v>179</v>
      </c>
      <c r="D19" s="14">
        <v>537</v>
      </c>
      <c r="E19" s="19" t="s">
        <v>54</v>
      </c>
    </row>
    <row r="20" spans="1:5" x14ac:dyDescent="0.25">
      <c r="A20" s="10" t="s">
        <v>50</v>
      </c>
      <c r="B20" s="10" t="s">
        <v>55</v>
      </c>
      <c r="C20" s="14">
        <f t="shared" si="0"/>
        <v>265</v>
      </c>
      <c r="D20" s="14">
        <v>795</v>
      </c>
      <c r="E20" s="19"/>
    </row>
    <row r="21" spans="1:5" x14ac:dyDescent="0.25">
      <c r="A21" s="10" t="s">
        <v>50</v>
      </c>
      <c r="B21" s="10" t="s">
        <v>44</v>
      </c>
      <c r="C21" s="14">
        <f t="shared" si="0"/>
        <v>157</v>
      </c>
      <c r="D21" s="14">
        <v>471</v>
      </c>
      <c r="E21" s="19"/>
    </row>
    <row r="22" spans="1:5" x14ac:dyDescent="0.25">
      <c r="A22" s="10" t="s">
        <v>50</v>
      </c>
      <c r="B22" s="10" t="s">
        <v>45</v>
      </c>
      <c r="C22" s="14">
        <f t="shared" si="0"/>
        <v>224</v>
      </c>
      <c r="D22" s="14">
        <v>672</v>
      </c>
      <c r="E22" s="19"/>
    </row>
    <row r="23" spans="1:5" x14ac:dyDescent="0.25">
      <c r="A23" s="10" t="s">
        <v>51</v>
      </c>
      <c r="B23" s="10" t="s">
        <v>43</v>
      </c>
      <c r="C23" s="14">
        <f t="shared" si="0"/>
        <v>212.66666666666666</v>
      </c>
      <c r="D23" s="14">
        <v>638</v>
      </c>
      <c r="E23" s="19"/>
    </row>
    <row r="24" spans="1:5" x14ac:dyDescent="0.25">
      <c r="A24" s="10" t="s">
        <v>51</v>
      </c>
      <c r="B24" s="10" t="s">
        <v>55</v>
      </c>
      <c r="C24" s="14">
        <f t="shared" si="0"/>
        <v>314.33333333333331</v>
      </c>
      <c r="D24" s="14">
        <v>943</v>
      </c>
      <c r="E24" s="19"/>
    </row>
    <row r="25" spans="1:5" x14ac:dyDescent="0.25">
      <c r="A25" s="10" t="s">
        <v>51</v>
      </c>
      <c r="B25" s="10" t="s">
        <v>44</v>
      </c>
      <c r="C25" s="14">
        <f t="shared" si="0"/>
        <v>266</v>
      </c>
      <c r="D25" s="14">
        <v>798</v>
      </c>
      <c r="E25" s="19"/>
    </row>
    <row r="26" spans="1:5" x14ac:dyDescent="0.25">
      <c r="A26" s="10" t="s">
        <v>51</v>
      </c>
      <c r="B26" s="10" t="s">
        <v>45</v>
      </c>
      <c r="C26" s="14">
        <f t="shared" si="0"/>
        <v>400</v>
      </c>
      <c r="D26" s="14">
        <v>1200</v>
      </c>
      <c r="E26" s="19"/>
    </row>
  </sheetData>
  <mergeCells count="4">
    <mergeCell ref="A1:E1"/>
    <mergeCell ref="E3:E10"/>
    <mergeCell ref="E11:E18"/>
    <mergeCell ref="E19:E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Travel Times &amp; Costs</vt:lpstr>
      <vt:lpstr>Activities</vt:lpstr>
      <vt:lpstr>Lodging</vt:lpstr>
      <vt:lpstr>Transportation</vt:lpstr>
    </vt:vector>
  </TitlesOfParts>
  <Company>Wells Fargo N.A.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Jong, Michael</dc:creator>
  <cp:lastModifiedBy>De Jong, Michael</cp:lastModifiedBy>
  <dcterms:created xsi:type="dcterms:W3CDTF">2019-01-02T14:37:33Z</dcterms:created>
  <dcterms:modified xsi:type="dcterms:W3CDTF">2019-02-01T16:45:13Z</dcterms:modified>
</cp:coreProperties>
</file>