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569220\Downloads\Misc\workspace\Spider\"/>
    </mc:Choice>
  </mc:AlternateContent>
  <bookViews>
    <workbookView xWindow="0" yWindow="0" windowWidth="28050" windowHeight="118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D1" i="1"/>
  <c r="C7" i="1"/>
  <c r="D6" i="1" s="1"/>
  <c r="D33" i="1"/>
  <c r="D12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C11" i="1"/>
  <c r="C29" i="1"/>
  <c r="C24" i="1"/>
  <c r="C10" i="1"/>
  <c r="A4" i="1"/>
  <c r="F13" i="1"/>
  <c r="F12" i="1"/>
  <c r="F11" i="1"/>
  <c r="F10" i="1"/>
  <c r="F9" i="1"/>
  <c r="F8" i="1"/>
  <c r="F7" i="1"/>
  <c r="F6" i="1"/>
  <c r="F5" i="1"/>
  <c r="D4" i="1" l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7" i="1" l="1"/>
  <c r="B15" i="1"/>
  <c r="B20" i="1"/>
  <c r="B17" i="1"/>
  <c r="B31" i="1"/>
  <c r="B14" i="1"/>
  <c r="B5" i="1"/>
  <c r="B30" i="1"/>
  <c r="B33" i="1"/>
  <c r="B11" i="1"/>
  <c r="B4" i="1"/>
  <c r="B32" i="1"/>
  <c r="B9" i="1"/>
  <c r="B34" i="1"/>
  <c r="B19" i="1"/>
  <c r="B18" i="1"/>
  <c r="B26" i="1"/>
  <c r="B23" i="1"/>
  <c r="B28" i="1"/>
  <c r="B25" i="1"/>
  <c r="B8" i="1"/>
  <c r="B6" i="1"/>
  <c r="B13" i="1"/>
  <c r="B16" i="1"/>
  <c r="B22" i="1"/>
  <c r="B27" i="1"/>
  <c r="B21" i="1"/>
  <c r="B12" i="1"/>
  <c r="B24" i="1"/>
  <c r="B10" i="1"/>
  <c r="B35" i="1"/>
  <c r="B29" i="1"/>
</calcChain>
</file>

<file path=xl/comments1.xml><?xml version="1.0" encoding="utf-8"?>
<comments xmlns="http://schemas.openxmlformats.org/spreadsheetml/2006/main">
  <authors>
    <author>De Jong, Michael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For Hawaii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For Hawaii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For Hawaii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Holiday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Holiday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Hawaii time off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Holiday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De Jong, Michael:</t>
        </r>
        <r>
          <rPr>
            <sz val="9"/>
            <color indexed="81"/>
            <rFont val="Tahoma"/>
            <family val="2"/>
          </rPr>
          <t xml:space="preserve">
Holiday</t>
        </r>
      </text>
    </comment>
  </commentList>
</comments>
</file>

<file path=xl/sharedStrings.xml><?xml version="1.0" encoding="utf-8"?>
<sst xmlns="http://schemas.openxmlformats.org/spreadsheetml/2006/main" count="8" uniqueCount="8">
  <si>
    <t>Expected Amount</t>
  </si>
  <si>
    <t>Paychecks left</t>
  </si>
  <si>
    <t>Payday</t>
  </si>
  <si>
    <t>Remaining After</t>
  </si>
  <si>
    <t>Saved by end of Contract</t>
  </si>
  <si>
    <t>Known Days off</t>
  </si>
  <si>
    <t xml:space="preserve"> as of 1/12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</si>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</sst>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44" fontId="5" fillId="0" borderId="0" xfId="1" applyFont="1"/>
    <xf numFmtId="44" fontId="5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E10" sqref="E10"/>
    </sheetView>
  </sheetViews>
  <sheetFormatPr defaultRowHeight="15" x14ac:dyDescent="0.25"/>
  <cols>
    <col min="1" max="1" width="9.7109375" bestFit="1" customWidth="1"/>
    <col min="2" max="2" width="17.140625" customWidth="1"/>
    <col min="3" max="3" width="16.85546875" bestFit="1" customWidth="1"/>
    <col min="4" max="4" width="17.7109375" bestFit="1" customWidth="1"/>
    <col min="5" max="5" width="12.85546875" customWidth="1"/>
    <col min="6" max="6" width="17.7109375" bestFit="1" customWidth="1"/>
    <col min="7" max="7" width="9.5703125" bestFit="1" customWidth="1"/>
    <col min="8" max="8" width="17.7109375" bestFit="1" customWidth="1"/>
    <col min="9" max="9" width="9.7109375" bestFit="1" customWidth="1"/>
  </cols>
  <sheetData>
    <row r="1" spans="1:8" ht="21" x14ac:dyDescent="0.35">
      <c r="A1" s="3" t="s">
        <v>4</v>
      </c>
      <c r="B1" s="3"/>
      <c r="C1" s="3"/>
      <c r="D1" s="6">
        <f>SUM(C4:C35)</f>
        <v>16585</v>
      </c>
      <c r="E1" s="4" t="s">
        <v>6</v>
      </c>
      <c r="F1" s="5">
        <v>26594</v>
      </c>
      <c r="G1" t="s">
        <v>7</v>
      </c>
      <c r="H1" s="5">
        <f>F1+D1</f>
        <v>43179</v>
      </c>
    </row>
    <row r="3" spans="1:8" x14ac:dyDescent="0.25">
      <c r="A3" t="s">
        <v>2</v>
      </c>
      <c r="B3" t="s">
        <v>1</v>
      </c>
      <c r="C3" t="s">
        <v>0</v>
      </c>
      <c r="D3" t="s">
        <v>3</v>
      </c>
    </row>
    <row r="4" spans="1:8" x14ac:dyDescent="0.25">
      <c r="A4" s="1">
        <f>DATE(2018,1,19)</f>
        <v>43119</v>
      </c>
      <c r="B4" s="2">
        <f>_xlfn.DAYS(A35,A4)/7</f>
        <v>31</v>
      </c>
      <c r="C4">
        <v>0</v>
      </c>
      <c r="D4">
        <f>SUM(C5:C35)</f>
        <v>16585</v>
      </c>
      <c r="F4" t="s">
        <v>5</v>
      </c>
    </row>
    <row r="5" spans="1:8" x14ac:dyDescent="0.25">
      <c r="A5" s="1">
        <f>A4+7</f>
        <v>43126</v>
      </c>
      <c r="B5" s="2">
        <f>_xlfn.DAYS(A35,A5)/7</f>
        <v>30</v>
      </c>
      <c r="C5">
        <v>0</v>
      </c>
      <c r="D5">
        <f>SUM(C6:C35)</f>
        <v>16585</v>
      </c>
      <c r="F5" s="1">
        <f>DATE(2018,1,15)</f>
        <v>43115</v>
      </c>
    </row>
    <row r="6" spans="1:8" x14ac:dyDescent="0.25">
      <c r="A6" s="1">
        <f>A5+7</f>
        <v>43133</v>
      </c>
      <c r="B6" s="2">
        <f>_xlfn.DAYS(A35,A6)/7</f>
        <v>29</v>
      </c>
      <c r="C6">
        <v>0</v>
      </c>
      <c r="D6">
        <f>SUM(C7:C35)</f>
        <v>16585</v>
      </c>
      <c r="F6" s="1">
        <f>DATE(2018,2,19)</f>
        <v>43150</v>
      </c>
    </row>
    <row r="7" spans="1:8" x14ac:dyDescent="0.25">
      <c r="A7" s="1">
        <f t="shared" ref="A7:A35" si="0">A6+7</f>
        <v>43140</v>
      </c>
      <c r="B7" s="2">
        <f>_xlfn.DAYS(A35,A7)/7</f>
        <v>28</v>
      </c>
      <c r="C7">
        <f>650-233</f>
        <v>417</v>
      </c>
      <c r="D7">
        <f>SUM(C8:C35)</f>
        <v>16168</v>
      </c>
      <c r="F7" s="1">
        <f>DATE(2018,5,28)</f>
        <v>43248</v>
      </c>
    </row>
    <row r="8" spans="1:8" x14ac:dyDescent="0.25">
      <c r="A8" s="1">
        <f t="shared" si="0"/>
        <v>43147</v>
      </c>
      <c r="B8" s="2">
        <f>_xlfn.DAYS(A35,A8)/7</f>
        <v>27</v>
      </c>
      <c r="C8">
        <v>650</v>
      </c>
      <c r="D8">
        <f>SUM(C9:C35)</f>
        <v>15518</v>
      </c>
      <c r="F8" s="1">
        <f>DATE(2018,7,4)</f>
        <v>43285</v>
      </c>
    </row>
    <row r="9" spans="1:8" x14ac:dyDescent="0.25">
      <c r="A9" s="1">
        <f t="shared" si="0"/>
        <v>43154</v>
      </c>
      <c r="B9" s="2">
        <f>_xlfn.DAYS(A35,A9)/7</f>
        <v>26</v>
      </c>
      <c r="C9">
        <v>650</v>
      </c>
      <c r="D9">
        <f>SUM(C10:C35)</f>
        <v>14868</v>
      </c>
      <c r="F9" s="1">
        <f>DATE(2018,2,26)</f>
        <v>43157</v>
      </c>
    </row>
    <row r="10" spans="1:8" x14ac:dyDescent="0.25">
      <c r="A10" s="1">
        <f t="shared" si="0"/>
        <v>43161</v>
      </c>
      <c r="B10" s="2">
        <f>_xlfn.DAYS(A35,A10)/7</f>
        <v>25</v>
      </c>
      <c r="C10">
        <f>650-233</f>
        <v>417</v>
      </c>
      <c r="D10">
        <f>SUM(C11:C35)</f>
        <v>14451</v>
      </c>
      <c r="F10" s="1">
        <f>DATE(2018,2,27)</f>
        <v>43158</v>
      </c>
    </row>
    <row r="11" spans="1:8" x14ac:dyDescent="0.25">
      <c r="A11" s="1">
        <f t="shared" si="0"/>
        <v>43168</v>
      </c>
      <c r="B11" s="2">
        <f>_xlfn.DAYS(A35,A11)/7</f>
        <v>24</v>
      </c>
      <c r="C11">
        <f>650-1333</f>
        <v>-683</v>
      </c>
      <c r="D11">
        <f>SUM(C12:C35)</f>
        <v>15134</v>
      </c>
      <c r="F11" s="1">
        <f>DATE(2018,2,28)</f>
        <v>43159</v>
      </c>
    </row>
    <row r="12" spans="1:8" x14ac:dyDescent="0.25">
      <c r="A12" s="1">
        <f t="shared" si="0"/>
        <v>43175</v>
      </c>
      <c r="B12" s="2">
        <f>_xlfn.DAYS(A35,A12)/7</f>
        <v>23</v>
      </c>
      <c r="C12">
        <v>650</v>
      </c>
      <c r="D12">
        <f>SUM(C13:C35)</f>
        <v>14484</v>
      </c>
      <c r="F12" s="1">
        <f>DATE(2018,3,1)</f>
        <v>43160</v>
      </c>
    </row>
    <row r="13" spans="1:8" x14ac:dyDescent="0.25">
      <c r="A13" s="1">
        <f t="shared" si="0"/>
        <v>43182</v>
      </c>
      <c r="B13" s="2">
        <f>_xlfn.DAYS(A35,A13)/7</f>
        <v>22</v>
      </c>
      <c r="C13">
        <v>650</v>
      </c>
      <c r="D13">
        <f>SUM(C14:C35)</f>
        <v>13834</v>
      </c>
      <c r="F13" s="1">
        <f>DATE(2018,3,2)</f>
        <v>43161</v>
      </c>
    </row>
    <row r="14" spans="1:8" x14ac:dyDescent="0.25">
      <c r="A14" s="1">
        <f t="shared" si="0"/>
        <v>43189</v>
      </c>
      <c r="B14" s="2">
        <f>_xlfn.DAYS(A35,A14)/7</f>
        <v>21</v>
      </c>
      <c r="C14">
        <v>650</v>
      </c>
      <c r="D14">
        <f>SUM(C15:C35)</f>
        <v>13184</v>
      </c>
    </row>
    <row r="15" spans="1:8" x14ac:dyDescent="0.25">
      <c r="A15" s="1">
        <f t="shared" si="0"/>
        <v>43196</v>
      </c>
      <c r="B15" s="2">
        <f>_xlfn.DAYS(A35,A15)/7</f>
        <v>20</v>
      </c>
      <c r="C15">
        <v>650</v>
      </c>
      <c r="D15">
        <f>SUM(C16:C35)</f>
        <v>12534</v>
      </c>
    </row>
    <row r="16" spans="1:8" x14ac:dyDescent="0.25">
      <c r="A16" s="1">
        <f t="shared" si="0"/>
        <v>43203</v>
      </c>
      <c r="B16" s="2">
        <f>_xlfn.DAYS(A35,A16)/7</f>
        <v>19</v>
      </c>
      <c r="C16">
        <v>650</v>
      </c>
      <c r="D16">
        <f>SUM(C17:C35)</f>
        <v>11884</v>
      </c>
    </row>
    <row r="17" spans="1:4" x14ac:dyDescent="0.25">
      <c r="A17" s="1">
        <f t="shared" si="0"/>
        <v>43210</v>
      </c>
      <c r="B17" s="2">
        <f>_xlfn.DAYS(A35,A17)/7</f>
        <v>18</v>
      </c>
      <c r="C17">
        <v>650</v>
      </c>
      <c r="D17">
        <f>SUM(C18:C35)</f>
        <v>11234</v>
      </c>
    </row>
    <row r="18" spans="1:4" x14ac:dyDescent="0.25">
      <c r="A18" s="1">
        <f t="shared" si="0"/>
        <v>43217</v>
      </c>
      <c r="B18" s="2">
        <f>_xlfn.DAYS(A35,A18)/7</f>
        <v>17</v>
      </c>
      <c r="C18">
        <v>650</v>
      </c>
      <c r="D18">
        <f>SUM(C19:C35)</f>
        <v>10584</v>
      </c>
    </row>
    <row r="19" spans="1:4" x14ac:dyDescent="0.25">
      <c r="A19" s="1">
        <f t="shared" si="0"/>
        <v>43224</v>
      </c>
      <c r="B19" s="2">
        <f>_xlfn.DAYS(A35,A19)/7</f>
        <v>16</v>
      </c>
      <c r="C19">
        <v>650</v>
      </c>
      <c r="D19">
        <f>SUM(C20:C35)</f>
        <v>9934</v>
      </c>
    </row>
    <row r="20" spans="1:4" x14ac:dyDescent="0.25">
      <c r="A20" s="1">
        <f t="shared" si="0"/>
        <v>43231</v>
      </c>
      <c r="B20" s="2">
        <f>_xlfn.DAYS(A35,A20)/7</f>
        <v>15</v>
      </c>
      <c r="C20">
        <v>650</v>
      </c>
      <c r="D20">
        <f>SUM(C21:C35)</f>
        <v>9284</v>
      </c>
    </row>
    <row r="21" spans="1:4" x14ac:dyDescent="0.25">
      <c r="A21" s="1">
        <f t="shared" si="0"/>
        <v>43238</v>
      </c>
      <c r="B21" s="2">
        <f>_xlfn.DAYS(A35,A21)/7</f>
        <v>14</v>
      </c>
      <c r="C21">
        <v>650</v>
      </c>
      <c r="D21">
        <f>SUM(C22:C35)</f>
        <v>8634</v>
      </c>
    </row>
    <row r="22" spans="1:4" x14ac:dyDescent="0.25">
      <c r="A22" s="1">
        <f t="shared" si="0"/>
        <v>43245</v>
      </c>
      <c r="B22" s="2">
        <f>_xlfn.DAYS(A35,A22)/7</f>
        <v>13</v>
      </c>
      <c r="C22">
        <v>650</v>
      </c>
      <c r="D22">
        <f>SUM(C23:C35)</f>
        <v>7984</v>
      </c>
    </row>
    <row r="23" spans="1:4" x14ac:dyDescent="0.25">
      <c r="A23" s="1">
        <f t="shared" si="0"/>
        <v>43252</v>
      </c>
      <c r="B23" s="2">
        <f>_xlfn.DAYS(A35,A23)/7</f>
        <v>12</v>
      </c>
      <c r="C23">
        <v>650</v>
      </c>
      <c r="D23">
        <f>SUM(C24:C35)</f>
        <v>7334</v>
      </c>
    </row>
    <row r="24" spans="1:4" x14ac:dyDescent="0.25">
      <c r="A24" s="1">
        <f t="shared" si="0"/>
        <v>43259</v>
      </c>
      <c r="B24" s="2">
        <f>_xlfn.DAYS(A35,A24)/7</f>
        <v>11</v>
      </c>
      <c r="C24">
        <f>650-233</f>
        <v>417</v>
      </c>
      <c r="D24">
        <f>SUM(C25:C35)</f>
        <v>6917</v>
      </c>
    </row>
    <row r="25" spans="1:4" x14ac:dyDescent="0.25">
      <c r="A25" s="1">
        <f t="shared" si="0"/>
        <v>43266</v>
      </c>
      <c r="B25" s="2">
        <f>_xlfn.DAYS(A35,A25)/7</f>
        <v>10</v>
      </c>
      <c r="C25">
        <v>650</v>
      </c>
      <c r="D25">
        <f>SUM(C26:C35)</f>
        <v>6267</v>
      </c>
    </row>
    <row r="26" spans="1:4" x14ac:dyDescent="0.25">
      <c r="A26" s="1">
        <f t="shared" si="0"/>
        <v>43273</v>
      </c>
      <c r="B26" s="2">
        <f>_xlfn.DAYS(A35,A26)/7</f>
        <v>9</v>
      </c>
      <c r="C26">
        <v>650</v>
      </c>
      <c r="D26">
        <f>SUM(C27:C35)</f>
        <v>5617</v>
      </c>
    </row>
    <row r="27" spans="1:4" x14ac:dyDescent="0.25">
      <c r="A27" s="1">
        <f t="shared" si="0"/>
        <v>43280</v>
      </c>
      <c r="B27" s="2">
        <f>_xlfn.DAYS(A35,A27)/7</f>
        <v>8</v>
      </c>
      <c r="C27">
        <v>650</v>
      </c>
      <c r="D27">
        <f>SUM(C28:C35)</f>
        <v>4967</v>
      </c>
    </row>
    <row r="28" spans="1:4" x14ac:dyDescent="0.25">
      <c r="A28" s="1">
        <f t="shared" si="0"/>
        <v>43287</v>
      </c>
      <c r="B28" s="2">
        <f>_xlfn.DAYS(A35,A28)/7</f>
        <v>7</v>
      </c>
      <c r="C28">
        <v>650</v>
      </c>
      <c r="D28">
        <f>SUM(C29:C35)</f>
        <v>4317</v>
      </c>
    </row>
    <row r="29" spans="1:4" x14ac:dyDescent="0.25">
      <c r="A29" s="1">
        <f t="shared" si="0"/>
        <v>43294</v>
      </c>
      <c r="B29" s="2">
        <f>_xlfn.DAYS(A35,A29)/7</f>
        <v>6</v>
      </c>
      <c r="C29">
        <f>650-233</f>
        <v>417</v>
      </c>
      <c r="D29">
        <f>SUM(C30:C35)</f>
        <v>3900</v>
      </c>
    </row>
    <row r="30" spans="1:4" x14ac:dyDescent="0.25">
      <c r="A30" s="1">
        <f t="shared" si="0"/>
        <v>43301</v>
      </c>
      <c r="B30" s="2">
        <f>_xlfn.DAYS(A35,A30)/7</f>
        <v>5</v>
      </c>
      <c r="C30">
        <v>650</v>
      </c>
      <c r="D30">
        <f>SUM(C31:C35)</f>
        <v>3250</v>
      </c>
    </row>
    <row r="31" spans="1:4" x14ac:dyDescent="0.25">
      <c r="A31" s="1">
        <f t="shared" si="0"/>
        <v>43308</v>
      </c>
      <c r="B31" s="2">
        <f>_xlfn.DAYS(A35,A31)/7</f>
        <v>4</v>
      </c>
      <c r="C31">
        <v>650</v>
      </c>
      <c r="D31">
        <f>SUM(C32:C35)</f>
        <v>2600</v>
      </c>
    </row>
    <row r="32" spans="1:4" x14ac:dyDescent="0.25">
      <c r="A32" s="1">
        <f t="shared" si="0"/>
        <v>43315</v>
      </c>
      <c r="B32" s="2">
        <f>_xlfn.DAYS(A35,A32)/7</f>
        <v>3</v>
      </c>
      <c r="C32">
        <v>650</v>
      </c>
      <c r="D32">
        <f>SUM(C33:C35)</f>
        <v>1950</v>
      </c>
    </row>
    <row r="33" spans="1:4" x14ac:dyDescent="0.25">
      <c r="A33" s="1">
        <f t="shared" si="0"/>
        <v>43322</v>
      </c>
      <c r="B33" s="2">
        <f>_xlfn.DAYS(A35,A33)/7</f>
        <v>2</v>
      </c>
      <c r="C33">
        <v>650</v>
      </c>
      <c r="D33">
        <f>SUM(C34:C35)</f>
        <v>1300</v>
      </c>
    </row>
    <row r="34" spans="1:4" x14ac:dyDescent="0.25">
      <c r="A34" s="1">
        <f t="shared" si="0"/>
        <v>43329</v>
      </c>
      <c r="B34" s="2">
        <f>_xlfn.DAYS(A35,A34)/7</f>
        <v>1</v>
      </c>
      <c r="C34">
        <v>650</v>
      </c>
      <c r="D34">
        <f>SUM(C35:C35)</f>
        <v>650</v>
      </c>
    </row>
    <row r="35" spans="1:4" x14ac:dyDescent="0.25">
      <c r="A35" s="1">
        <f t="shared" si="0"/>
        <v>43336</v>
      </c>
      <c r="B35" s="2">
        <f>_xlfn.DAYS(A35,A35)/7</f>
        <v>0</v>
      </c>
      <c r="C35">
        <v>650</v>
      </c>
      <c r="D35">
        <v>0</v>
      </c>
    </row>
  </sheetData>
  <mergeCells count="1">
    <mergeCell ref="A1:C1"/>
  </mergeCells>
  <pageMargins left="0.7" right="0.7" top="0.75" bottom="0.75" header="0.3" footer="0.3"/>
  <pageSetup orientation="portrait" r:id="rId1"/>
  <ignoredErrors>
    <ignoredError sqref="D30:D33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Jong, Michael</dc:creator>
  <cp:lastModifiedBy>De Jong, Michael</cp:lastModifiedBy>
  <dcterms:created xsi:type="dcterms:W3CDTF">2018-01-12T15:51:49Z</dcterms:created>
  <dcterms:modified xsi:type="dcterms:W3CDTF">2018-01-12T17:13:12Z</dcterms:modified>
</cp:coreProperties>
</file>