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no.4 Budget Expense (4)" sheetId="1" r:id="rId1"/>
    <sheet name="no.4 Budget Capital (4)" sheetId="2" r:id="rId2"/>
  </sheets>
  <calcPr calcId="145621"/>
</workbook>
</file>

<file path=xl/calcChain.xml><?xml version="1.0" encoding="utf-8"?>
<calcChain xmlns="http://schemas.openxmlformats.org/spreadsheetml/2006/main">
  <c r="S19" i="2" l="1"/>
  <c r="T19" i="2" s="1"/>
  <c r="O19" i="2"/>
  <c r="J19" i="2"/>
  <c r="K19" i="2" s="1"/>
  <c r="U19" i="2" s="1"/>
  <c r="F19" i="2"/>
  <c r="W16" i="2"/>
  <c r="R16" i="2"/>
  <c r="Q16" i="2"/>
  <c r="P16" i="2"/>
  <c r="N16" i="2"/>
  <c r="M16" i="2"/>
  <c r="L16" i="2"/>
  <c r="I16" i="2"/>
  <c r="H16" i="2"/>
  <c r="G16" i="2"/>
  <c r="E16" i="2"/>
  <c r="D16" i="2"/>
  <c r="C16" i="2"/>
  <c r="S14" i="2"/>
  <c r="O14" i="2"/>
  <c r="T14" i="2" s="1"/>
  <c r="J14" i="2"/>
  <c r="F14" i="2"/>
  <c r="K14" i="2" s="1"/>
  <c r="S13" i="2"/>
  <c r="S16" i="2" s="1"/>
  <c r="O13" i="2"/>
  <c r="O16" i="2" s="1"/>
  <c r="K13" i="2"/>
  <c r="J13" i="2"/>
  <c r="F13" i="2"/>
  <c r="T12" i="2"/>
  <c r="S12" i="2"/>
  <c r="O12" i="2"/>
  <c r="J12" i="2"/>
  <c r="J16" i="2" s="1"/>
  <c r="F12" i="2"/>
  <c r="F16" i="2" s="1"/>
  <c r="S17" i="1"/>
  <c r="T17" i="1" s="1"/>
  <c r="O17" i="1"/>
  <c r="J17" i="1"/>
  <c r="F17" i="1"/>
  <c r="K17" i="1" s="1"/>
  <c r="U17" i="1" s="1"/>
  <c r="W14" i="1"/>
  <c r="S14" i="1"/>
  <c r="R14" i="1"/>
  <c r="Q14" i="1"/>
  <c r="P14" i="1"/>
  <c r="N14" i="1"/>
  <c r="M14" i="1"/>
  <c r="L14" i="1"/>
  <c r="I14" i="1"/>
  <c r="H14" i="1"/>
  <c r="G14" i="1"/>
  <c r="E14" i="1"/>
  <c r="D14" i="1"/>
  <c r="C14" i="1"/>
  <c r="S12" i="1"/>
  <c r="O12" i="1"/>
  <c r="O14" i="1" s="1"/>
  <c r="J12" i="1"/>
  <c r="J14" i="1" s="1"/>
  <c r="F12" i="1"/>
  <c r="F14" i="1" s="1"/>
  <c r="T16" i="2" l="1"/>
  <c r="U14" i="2"/>
  <c r="K12" i="2"/>
  <c r="T12" i="1"/>
  <c r="T14" i="1" s="1"/>
  <c r="K12" i="1"/>
  <c r="T13" i="2"/>
  <c r="U13" i="2" s="1"/>
  <c r="U12" i="1" l="1"/>
  <c r="U14" i="1" s="1"/>
  <c r="K14" i="1"/>
  <c r="K16" i="2"/>
  <c r="U12" i="2"/>
  <c r="U16" i="2" s="1"/>
</calcChain>
</file>

<file path=xl/sharedStrings.xml><?xml version="1.0" encoding="utf-8"?>
<sst xmlns="http://schemas.openxmlformats.org/spreadsheetml/2006/main" count="75" uniqueCount="42">
  <si>
    <t>PT. SUMI RUBBER INDONESIA</t>
  </si>
  <si>
    <t>EXPENSE ALLOCATION FOR BUDGET</t>
  </si>
  <si>
    <t>NO.4 BUDGET 2017</t>
  </si>
  <si>
    <t>PERIOD : JANUARY - DECEMBER 2017</t>
  </si>
  <si>
    <t>DEPT : R52123 - ENG/FACTORY AUTOMATION</t>
  </si>
  <si>
    <t>Allocation</t>
  </si>
  <si>
    <t>Description</t>
  </si>
  <si>
    <t>TOTAL</t>
  </si>
  <si>
    <t>Est</t>
  </si>
  <si>
    <t>1 - 3</t>
  </si>
  <si>
    <t>4 - 6</t>
  </si>
  <si>
    <t>1 - 6</t>
  </si>
  <si>
    <t>7</t>
  </si>
  <si>
    <t>8</t>
  </si>
  <si>
    <t>9</t>
  </si>
  <si>
    <t>7 - 9</t>
  </si>
  <si>
    <t>10</t>
  </si>
  <si>
    <t>11</t>
  </si>
  <si>
    <t>12</t>
  </si>
  <si>
    <t>10 - 12</t>
  </si>
  <si>
    <t xml:space="preserve"> 7 - 12</t>
  </si>
  <si>
    <t>1 - 12</t>
  </si>
  <si>
    <t>No.3 Budget 2017</t>
  </si>
  <si>
    <t>R41173401</t>
  </si>
  <si>
    <t>Repair &amp; Maintenance</t>
  </si>
  <si>
    <t>Total</t>
  </si>
  <si>
    <t xml:space="preserve">Note :  ( Please give comment if there's big difference between No.3 Budget 2017 vs No.2 Budget 2017 ) </t>
  </si>
  <si>
    <r>
      <t xml:space="preserve">       - No.3 Budget 2017  &gt; </t>
    </r>
    <r>
      <rPr>
        <b/>
        <sz val="10"/>
        <color rgb="FFFF0000"/>
        <rFont val="MS Gothic"/>
        <family val="3"/>
      </rPr>
      <t xml:space="preserve">   Loss</t>
    </r>
  </si>
  <si>
    <r>
      <t xml:space="preserve">       - No.3 Budget 2017  &lt;    </t>
    </r>
    <r>
      <rPr>
        <b/>
        <sz val="10"/>
        <color rgb="FF0000FF"/>
        <rFont val="MS Gothic"/>
        <family val="3"/>
      </rPr>
      <t>Profit</t>
    </r>
  </si>
  <si>
    <t>Y. Nakai/Sutrisno</t>
  </si>
  <si>
    <t>Juhdi M</t>
  </si>
  <si>
    <t>Rita</t>
  </si>
  <si>
    <t>CAPITAL ALLOCATION FOR BUDGET</t>
  </si>
  <si>
    <t>R417A1011</t>
  </si>
  <si>
    <t>Productivity System</t>
  </si>
  <si>
    <t>R417A1010</t>
  </si>
  <si>
    <t>Lot Assurance System</t>
  </si>
  <si>
    <t>R417A1021</t>
  </si>
  <si>
    <t>Productivity GolBall</t>
  </si>
  <si>
    <r>
      <t xml:space="preserve">       - No.1 Budget 2017  &gt; </t>
    </r>
    <r>
      <rPr>
        <b/>
        <sz val="10"/>
        <color rgb="FFFF0000"/>
        <rFont val="MS Gothic"/>
        <family val="3"/>
      </rPr>
      <t xml:space="preserve">   Loss</t>
    </r>
  </si>
  <si>
    <r>
      <t xml:space="preserve">       - No.1 Budget 2017  &lt;    </t>
    </r>
    <r>
      <rPr>
        <b/>
        <sz val="10"/>
        <color rgb="FF0000FF"/>
        <rFont val="MS Gothic"/>
        <family val="3"/>
      </rPr>
      <t>Profit</t>
    </r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</si>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</sst>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MS Gothic"/>
      <family val="3"/>
      <charset val="128"/>
    </font>
    <font>
      <sz val="10"/>
      <name val="MS Gothic"/>
      <family val="3"/>
      <charset val="128"/>
    </font>
    <font>
      <b/>
      <sz val="14"/>
      <name val="MS Gothic"/>
      <family val="3"/>
      <charset val="128"/>
    </font>
    <font>
      <b/>
      <sz val="10"/>
      <name val="MS Gothic"/>
      <family val="3"/>
    </font>
    <font>
      <b/>
      <sz val="10"/>
      <name val="MS Gothic"/>
      <family val="3"/>
      <charset val="128"/>
    </font>
    <font>
      <sz val="10"/>
      <name val="MS Gothic"/>
      <family val="3"/>
    </font>
    <font>
      <b/>
      <sz val="9"/>
      <name val="MS Gothic"/>
      <family val="3"/>
      <charset val="128"/>
    </font>
    <font>
      <b/>
      <sz val="10"/>
      <color rgb="FFFF0000"/>
      <name val="MS Gothic"/>
      <family val="3"/>
    </font>
    <font>
      <b/>
      <sz val="10"/>
      <color rgb="FF0000FF"/>
      <name val="MS Gothic"/>
      <family val="3"/>
    </font>
    <font>
      <b/>
      <sz val="10"/>
      <color theme="0" tint="-0.499984740745262"/>
      <name val="MS Gothic"/>
      <family val="3"/>
    </font>
    <font>
      <sz val="12"/>
      <name val="MS Gothic"/>
      <family val="3"/>
      <charset val="128"/>
    </font>
    <font>
      <sz val="8"/>
      <name val="MS Gothic"/>
      <family val="3"/>
      <charset val="128"/>
    </font>
    <font>
      <i/>
      <sz val="10"/>
      <name val="MS Gothic"/>
      <family val="3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2B2B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20">
    <xf numFmtId="0" fontId="0" fillId="0" borderId="0" xfId="0"/>
    <xf numFmtId="0" fontId="3" fillId="2" borderId="0" xfId="1" applyFont="1" applyFill="1"/>
    <xf numFmtId="0" fontId="4" fillId="2" borderId="0" xfId="1" applyFont="1" applyFill="1"/>
    <xf numFmtId="0" fontId="4" fillId="2" borderId="0" xfId="1" applyFont="1" applyFill="1" applyBorder="1"/>
    <xf numFmtId="0" fontId="5" fillId="2" borderId="0" xfId="1" applyFont="1" applyFill="1"/>
    <xf numFmtId="0" fontId="6" fillId="3" borderId="0" xfId="1" applyFont="1" applyFill="1" applyAlignment="1">
      <alignment horizontal="center" vertical="center"/>
    </xf>
    <xf numFmtId="0" fontId="7" fillId="2" borderId="0" xfId="1" applyFont="1" applyFill="1"/>
    <xf numFmtId="0" fontId="6" fillId="3" borderId="0" xfId="1" applyFont="1" applyFill="1"/>
    <xf numFmtId="0" fontId="7" fillId="2" borderId="0" xfId="1" applyFont="1" applyFill="1" applyAlignment="1">
      <alignment horizontal="centerContinuous"/>
    </xf>
    <xf numFmtId="0" fontId="4" fillId="2" borderId="0" xfId="1" applyFont="1" applyFill="1" applyAlignment="1">
      <alignment horizontal="centerContinuous"/>
    </xf>
    <xf numFmtId="0" fontId="4" fillId="2" borderId="0" xfId="1" applyFont="1" applyFill="1" applyBorder="1" applyAlignment="1">
      <alignment horizontal="centerContinuous"/>
    </xf>
    <xf numFmtId="0" fontId="7" fillId="2" borderId="0" xfId="1" applyFont="1" applyFill="1" applyBorder="1" applyAlignment="1"/>
    <xf numFmtId="0" fontId="7" fillId="2" borderId="0" xfId="1" applyFont="1" applyFill="1" applyBorder="1" applyAlignment="1">
      <alignment horizontal="centerContinuous"/>
    </xf>
    <xf numFmtId="0" fontId="4" fillId="2" borderId="0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2" borderId="0" xfId="1" applyFont="1" applyFill="1" applyAlignment="1">
      <alignment horizontal="right"/>
    </xf>
    <xf numFmtId="0" fontId="7" fillId="2" borderId="0" xfId="1" applyFont="1" applyFill="1" applyAlignment="1">
      <alignment horizontal="right"/>
    </xf>
    <xf numFmtId="0" fontId="7" fillId="4" borderId="2" xfId="1" applyFont="1" applyFill="1" applyBorder="1"/>
    <xf numFmtId="0" fontId="7" fillId="4" borderId="2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Continuous"/>
    </xf>
    <xf numFmtId="0" fontId="7" fillId="3" borderId="3" xfId="1" applyFont="1" applyFill="1" applyBorder="1" applyAlignment="1">
      <alignment horizontal="center"/>
    </xf>
    <xf numFmtId="0" fontId="6" fillId="4" borderId="2" xfId="1" applyFont="1" applyFill="1" applyBorder="1" applyAlignment="1">
      <alignment horizontal="center"/>
    </xf>
    <xf numFmtId="0" fontId="7" fillId="4" borderId="4" xfId="1" applyFont="1" applyFill="1" applyBorder="1"/>
    <xf numFmtId="0" fontId="7" fillId="4" borderId="4" xfId="1" applyFont="1" applyFill="1" applyBorder="1" applyAlignment="1">
      <alignment horizontal="center"/>
    </xf>
    <xf numFmtId="0" fontId="7" fillId="4" borderId="4" xfId="1" quotePrefix="1" applyFont="1" applyFill="1" applyBorder="1" applyAlignment="1">
      <alignment horizontal="center"/>
    </xf>
    <xf numFmtId="16" fontId="7" fillId="4" borderId="4" xfId="1" quotePrefix="1" applyNumberFormat="1" applyFont="1" applyFill="1" applyBorder="1" applyAlignment="1">
      <alignment horizontal="center"/>
    </xf>
    <xf numFmtId="0" fontId="7" fillId="3" borderId="3" xfId="1" quotePrefix="1" applyFont="1" applyFill="1" applyBorder="1" applyAlignment="1">
      <alignment horizontal="center"/>
    </xf>
    <xf numFmtId="0" fontId="6" fillId="4" borderId="4" xfId="1" applyFont="1" applyFill="1" applyBorder="1" applyAlignment="1">
      <alignment horizontal="center"/>
    </xf>
    <xf numFmtId="0" fontId="4" fillId="2" borderId="5" xfId="1" applyFont="1" applyFill="1" applyBorder="1"/>
    <xf numFmtId="0" fontId="4" fillId="5" borderId="5" xfId="1" applyFont="1" applyFill="1" applyBorder="1"/>
    <xf numFmtId="0" fontId="4" fillId="4" borderId="5" xfId="1" applyFont="1" applyFill="1" applyBorder="1"/>
    <xf numFmtId="0" fontId="4" fillId="3" borderId="3" xfId="1" applyFont="1" applyFill="1" applyBorder="1"/>
    <xf numFmtId="0" fontId="4" fillId="2" borderId="6" xfId="1" applyFont="1" applyFill="1" applyBorder="1" applyAlignment="1">
      <alignment vertical="center"/>
    </xf>
    <xf numFmtId="43" fontId="4" fillId="2" borderId="6" xfId="2" applyNumberFormat="1" applyFont="1" applyFill="1" applyBorder="1" applyAlignment="1">
      <alignment vertical="center"/>
    </xf>
    <xf numFmtId="164" fontId="4" fillId="2" borderId="6" xfId="2" applyNumberFormat="1" applyFont="1" applyFill="1" applyBorder="1" applyAlignment="1">
      <alignment vertical="center"/>
    </xf>
    <xf numFmtId="43" fontId="4" fillId="5" borderId="6" xfId="2" applyNumberFormat="1" applyFont="1" applyFill="1" applyBorder="1" applyAlignment="1">
      <alignment vertical="center"/>
    </xf>
    <xf numFmtId="43" fontId="4" fillId="4" borderId="6" xfId="2" applyNumberFormat="1" applyFont="1" applyFill="1" applyBorder="1" applyAlignment="1">
      <alignment vertical="center"/>
    </xf>
    <xf numFmtId="164" fontId="4" fillId="3" borderId="3" xfId="2" applyNumberFormat="1" applyFont="1" applyFill="1" applyBorder="1" applyAlignment="1">
      <alignment vertical="center"/>
    </xf>
    <xf numFmtId="164" fontId="4" fillId="4" borderId="6" xfId="2" applyNumberFormat="1" applyFont="1" applyFill="1" applyBorder="1" applyAlignment="1">
      <alignment vertical="center"/>
    </xf>
    <xf numFmtId="0" fontId="4" fillId="2" borderId="7" xfId="1" applyFont="1" applyFill="1" applyBorder="1"/>
    <xf numFmtId="164" fontId="4" fillId="2" borderId="7" xfId="2" applyNumberFormat="1" applyFont="1" applyFill="1" applyBorder="1"/>
    <xf numFmtId="164" fontId="4" fillId="5" borderId="7" xfId="2" applyNumberFormat="1" applyFont="1" applyFill="1" applyBorder="1"/>
    <xf numFmtId="164" fontId="4" fillId="4" borderId="7" xfId="2" applyNumberFormat="1" applyFont="1" applyFill="1" applyBorder="1"/>
    <xf numFmtId="164" fontId="4" fillId="3" borderId="3" xfId="2" applyNumberFormat="1" applyFont="1" applyFill="1" applyBorder="1"/>
    <xf numFmtId="164" fontId="4" fillId="4" borderId="8" xfId="2" applyNumberFormat="1" applyFont="1" applyFill="1" applyBorder="1"/>
    <xf numFmtId="0" fontId="3" fillId="2" borderId="9" xfId="1" applyFont="1" applyFill="1" applyBorder="1"/>
    <xf numFmtId="0" fontId="3" fillId="2" borderId="9" xfId="1" applyFont="1" applyFill="1" applyBorder="1" applyAlignment="1">
      <alignment horizontal="center"/>
    </xf>
    <xf numFmtId="43" fontId="7" fillId="2" borderId="9" xfId="2" applyNumberFormat="1" applyFont="1" applyFill="1" applyBorder="1"/>
    <xf numFmtId="164" fontId="7" fillId="2" borderId="9" xfId="2" applyNumberFormat="1" applyFont="1" applyFill="1" applyBorder="1"/>
    <xf numFmtId="43" fontId="7" fillId="5" borderId="9" xfId="2" applyNumberFormat="1" applyFont="1" applyFill="1" applyBorder="1"/>
    <xf numFmtId="43" fontId="7" fillId="4" borderId="9" xfId="2" applyNumberFormat="1" applyFont="1" applyFill="1" applyBorder="1"/>
    <xf numFmtId="164" fontId="7" fillId="3" borderId="3" xfId="2" applyNumberFormat="1" applyFont="1" applyFill="1" applyBorder="1"/>
    <xf numFmtId="164" fontId="7" fillId="4" borderId="9" xfId="2" applyNumberFormat="1" applyFont="1" applyFill="1" applyBorder="1"/>
    <xf numFmtId="164" fontId="4" fillId="2" borderId="0" xfId="2" applyNumberFormat="1" applyFont="1" applyFill="1"/>
    <xf numFmtId="164" fontId="4" fillId="3" borderId="0" xfId="2" applyNumberFormat="1" applyFont="1" applyFill="1" applyBorder="1"/>
    <xf numFmtId="0" fontId="4" fillId="2" borderId="10" xfId="1" applyFont="1" applyFill="1" applyBorder="1"/>
    <xf numFmtId="0" fontId="4" fillId="2" borderId="11" xfId="1" applyFont="1" applyFill="1" applyBorder="1"/>
    <xf numFmtId="164" fontId="4" fillId="2" borderId="2" xfId="2" applyNumberFormat="1" applyFont="1" applyFill="1" applyBorder="1"/>
    <xf numFmtId="164" fontId="4" fillId="5" borderId="2" xfId="2" applyNumberFormat="1" applyFont="1" applyFill="1" applyBorder="1"/>
    <xf numFmtId="164" fontId="4" fillId="4" borderId="2" xfId="2" applyNumberFormat="1" applyFont="1" applyFill="1" applyBorder="1"/>
    <xf numFmtId="164" fontId="4" fillId="3" borderId="12" xfId="2" applyNumberFormat="1" applyFont="1" applyFill="1" applyBorder="1"/>
    <xf numFmtId="0" fontId="7" fillId="2" borderId="13" xfId="1" applyFont="1" applyFill="1" applyBorder="1" applyAlignment="1">
      <alignment horizontal="center" vertical="center"/>
    </xf>
    <xf numFmtId="0" fontId="7" fillId="2" borderId="14" xfId="1" applyFont="1" applyFill="1" applyBorder="1" applyAlignment="1">
      <alignment horizontal="center" vertical="center"/>
    </xf>
    <xf numFmtId="164" fontId="8" fillId="2" borderId="4" xfId="2" applyNumberFormat="1" applyFont="1" applyFill="1" applyBorder="1" applyAlignment="1">
      <alignment vertical="center"/>
    </xf>
    <xf numFmtId="164" fontId="8" fillId="5" borderId="4" xfId="2" applyNumberFormat="1" applyFont="1" applyFill="1" applyBorder="1" applyAlignment="1">
      <alignment vertical="center"/>
    </xf>
    <xf numFmtId="164" fontId="8" fillId="4" borderId="4" xfId="2" applyNumberFormat="1" applyFont="1" applyFill="1" applyBorder="1" applyAlignment="1">
      <alignment vertical="center"/>
    </xf>
    <xf numFmtId="164" fontId="9" fillId="3" borderId="12" xfId="2" applyNumberFormat="1" applyFont="1" applyFill="1" applyBorder="1"/>
    <xf numFmtId="164" fontId="9" fillId="3" borderId="0" xfId="2" applyNumberFormat="1" applyFont="1" applyFill="1" applyBorder="1"/>
    <xf numFmtId="0" fontId="6" fillId="2" borderId="0" xfId="1" applyFont="1" applyFill="1"/>
    <xf numFmtId="2" fontId="6" fillId="2" borderId="0" xfId="1" applyNumberFormat="1" applyFont="1" applyFill="1"/>
    <xf numFmtId="0" fontId="12" fillId="2" borderId="0" xfId="1" applyFont="1" applyFill="1"/>
    <xf numFmtId="164" fontId="4" fillId="2" borderId="0" xfId="1" applyNumberFormat="1" applyFont="1" applyFill="1"/>
    <xf numFmtId="0" fontId="4" fillId="2" borderId="15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12" xfId="1" applyFont="1" applyFill="1" applyBorder="1"/>
    <xf numFmtId="0" fontId="4" fillId="2" borderId="16" xfId="1" applyFont="1" applyFill="1" applyBorder="1"/>
    <xf numFmtId="0" fontId="4" fillId="2" borderId="3" xfId="1" applyFont="1" applyFill="1" applyBorder="1"/>
    <xf numFmtId="2" fontId="4" fillId="2" borderId="0" xfId="1" applyNumberFormat="1" applyFont="1" applyFill="1"/>
    <xf numFmtId="0" fontId="13" fillId="3" borderId="0" xfId="1" applyFont="1" applyFill="1"/>
    <xf numFmtId="43" fontId="14" fillId="3" borderId="0" xfId="1" applyNumberFormat="1" applyFont="1" applyFill="1"/>
    <xf numFmtId="43" fontId="13" fillId="3" borderId="0" xfId="1" applyNumberFormat="1" applyFont="1" applyFill="1"/>
    <xf numFmtId="0" fontId="15" fillId="2" borderId="13" xfId="1" applyFont="1" applyFill="1" applyBorder="1" applyAlignment="1">
      <alignment horizontal="center"/>
    </xf>
    <xf numFmtId="0" fontId="15" fillId="2" borderId="1" xfId="1" applyFont="1" applyFill="1" applyBorder="1" applyAlignment="1">
      <alignment horizontal="center"/>
    </xf>
    <xf numFmtId="0" fontId="15" fillId="2" borderId="14" xfId="1" applyFont="1" applyFill="1" applyBorder="1" applyAlignment="1">
      <alignment horizontal="center"/>
    </xf>
    <xf numFmtId="0" fontId="15" fillId="2" borderId="14" xfId="1" applyFont="1" applyFill="1" applyBorder="1" applyAlignment="1">
      <alignment horizontal="center"/>
    </xf>
    <xf numFmtId="0" fontId="15" fillId="2" borderId="4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left"/>
    </xf>
    <xf numFmtId="0" fontId="7" fillId="4" borderId="2" xfId="1" applyFont="1" applyFill="1" applyBorder="1" applyAlignment="1"/>
    <xf numFmtId="0" fontId="4" fillId="2" borderId="5" xfId="1" applyFont="1" applyFill="1" applyBorder="1" applyAlignment="1">
      <alignment vertical="center"/>
    </xf>
    <xf numFmtId="0" fontId="4" fillId="5" borderId="5" xfId="1" applyFont="1" applyFill="1" applyBorder="1" applyAlignment="1">
      <alignment vertical="center"/>
    </xf>
    <xf numFmtId="0" fontId="4" fillId="4" borderId="5" xfId="1" applyFont="1" applyFill="1" applyBorder="1" applyAlignment="1">
      <alignment vertical="center"/>
    </xf>
    <xf numFmtId="0" fontId="4" fillId="3" borderId="3" xfId="1" applyFont="1" applyFill="1" applyBorder="1" applyAlignment="1">
      <alignment vertical="center"/>
    </xf>
    <xf numFmtId="0" fontId="4" fillId="2" borderId="0" xfId="1" applyFont="1" applyFill="1" applyAlignment="1">
      <alignment vertical="center"/>
    </xf>
    <xf numFmtId="0" fontId="8" fillId="3" borderId="6" xfId="1" applyFont="1" applyFill="1" applyBorder="1" applyAlignment="1">
      <alignment vertical="center"/>
    </xf>
    <xf numFmtId="164" fontId="4" fillId="5" borderId="6" xfId="2" applyNumberFormat="1" applyFont="1" applyFill="1" applyBorder="1" applyAlignment="1">
      <alignment vertical="center"/>
    </xf>
    <xf numFmtId="0" fontId="4" fillId="2" borderId="7" xfId="1" applyFont="1" applyFill="1" applyBorder="1" applyAlignment="1">
      <alignment vertical="center"/>
    </xf>
    <xf numFmtId="164" fontId="4" fillId="2" borderId="7" xfId="2" applyNumberFormat="1" applyFont="1" applyFill="1" applyBorder="1" applyAlignment="1">
      <alignment vertical="center"/>
    </xf>
    <xf numFmtId="164" fontId="4" fillId="4" borderId="7" xfId="2" applyNumberFormat="1" applyFont="1" applyFill="1" applyBorder="1" applyAlignment="1">
      <alignment vertical="center"/>
    </xf>
    <xf numFmtId="0" fontId="8" fillId="3" borderId="7" xfId="1" applyFont="1" applyFill="1" applyBorder="1" applyAlignment="1">
      <alignment vertical="center"/>
    </xf>
    <xf numFmtId="164" fontId="4" fillId="5" borderId="7" xfId="2" applyNumberFormat="1" applyFont="1" applyFill="1" applyBorder="1" applyAlignment="1">
      <alignment vertical="center"/>
    </xf>
    <xf numFmtId="164" fontId="4" fillId="4" borderId="8" xfId="2" applyNumberFormat="1" applyFont="1" applyFill="1" applyBorder="1" applyAlignment="1">
      <alignment vertical="center"/>
    </xf>
    <xf numFmtId="0" fontId="3" fillId="2" borderId="9" xfId="1" applyFont="1" applyFill="1" applyBorder="1" applyAlignment="1">
      <alignment vertical="center"/>
    </xf>
    <xf numFmtId="0" fontId="3" fillId="2" borderId="9" xfId="1" applyFont="1" applyFill="1" applyBorder="1" applyAlignment="1">
      <alignment horizontal="center" vertical="center"/>
    </xf>
    <xf numFmtId="164" fontId="7" fillId="2" borderId="9" xfId="2" applyNumberFormat="1" applyFont="1" applyFill="1" applyBorder="1" applyAlignment="1">
      <alignment vertical="center"/>
    </xf>
    <xf numFmtId="164" fontId="7" fillId="5" borderId="9" xfId="2" applyNumberFormat="1" applyFont="1" applyFill="1" applyBorder="1" applyAlignment="1">
      <alignment vertical="center"/>
    </xf>
    <xf numFmtId="164" fontId="7" fillId="6" borderId="9" xfId="2" applyNumberFormat="1" applyFont="1" applyFill="1" applyBorder="1" applyAlignment="1">
      <alignment vertical="center"/>
    </xf>
    <xf numFmtId="164" fontId="7" fillId="3" borderId="3" xfId="2" applyNumberFormat="1" applyFont="1" applyFill="1" applyBorder="1" applyAlignment="1">
      <alignment vertical="center"/>
    </xf>
    <xf numFmtId="164" fontId="7" fillId="4" borderId="9" xfId="2" applyNumberFormat="1" applyFont="1" applyFill="1" applyBorder="1" applyAlignment="1">
      <alignment vertical="center"/>
    </xf>
    <xf numFmtId="0" fontId="3" fillId="2" borderId="0" xfId="1" applyFont="1" applyFill="1" applyAlignment="1">
      <alignment vertical="center"/>
    </xf>
    <xf numFmtId="164" fontId="7" fillId="3" borderId="12" xfId="2" applyNumberFormat="1" applyFont="1" applyFill="1" applyBorder="1" applyAlignment="1">
      <alignment vertical="center"/>
    </xf>
    <xf numFmtId="164" fontId="7" fillId="3" borderId="0" xfId="2" applyNumberFormat="1" applyFont="1" applyFill="1" applyBorder="1" applyAlignment="1">
      <alignment vertical="center"/>
    </xf>
    <xf numFmtId="0" fontId="7" fillId="2" borderId="0" xfId="1" applyFont="1" applyFill="1" applyAlignment="1">
      <alignment vertical="center"/>
    </xf>
    <xf numFmtId="0" fontId="12" fillId="3" borderId="0" xfId="1" applyFont="1" applyFill="1"/>
    <xf numFmtId="0" fontId="12" fillId="3" borderId="0" xfId="1" applyFont="1" applyFill="1" applyAlignment="1">
      <alignment vertical="center"/>
    </xf>
  </cellXfs>
  <cellStyles count="5">
    <cellStyle name="Comma 2" xfId="3"/>
    <cellStyle name="Comma 3" xfId="2"/>
    <cellStyle name="Normal" xfId="0" builtinId="0"/>
    <cellStyle name="Normal 2" xfId="4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247650</xdr:colOff>
      <xdr:row>0</xdr:row>
      <xdr:rowOff>0</xdr:rowOff>
    </xdr:from>
    <xdr:to>
      <xdr:col>47</xdr:col>
      <xdr:colOff>247650</xdr:colOff>
      <xdr:row>0</xdr:row>
      <xdr:rowOff>0</xdr:rowOff>
    </xdr:to>
    <xdr:sp macro="" textlink="">
      <xdr:nvSpPr>
        <xdr:cNvPr id="2" name="Line 26"/>
        <xdr:cNvSpPr>
          <a:spLocks noChangeShapeType="1"/>
        </xdr:cNvSpPr>
      </xdr:nvSpPr>
      <xdr:spPr bwMode="auto">
        <a:xfrm flipV="1">
          <a:off x="316611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med" len="med"/>
        </a:ln>
      </xdr:spPr>
    </xdr:sp>
    <xdr:clientData/>
  </xdr:twoCellAnchor>
  <xdr:twoCellAnchor>
    <xdr:from>
      <xdr:col>47</xdr:col>
      <xdr:colOff>9525</xdr:colOff>
      <xdr:row>0</xdr:row>
      <xdr:rowOff>0</xdr:rowOff>
    </xdr:from>
    <xdr:to>
      <xdr:col>47</xdr:col>
      <xdr:colOff>247650</xdr:colOff>
      <xdr:row>0</xdr:row>
      <xdr:rowOff>0</xdr:rowOff>
    </xdr:to>
    <xdr:sp macro="" textlink="">
      <xdr:nvSpPr>
        <xdr:cNvPr id="3" name="Line 27"/>
        <xdr:cNvSpPr>
          <a:spLocks noChangeShapeType="1"/>
        </xdr:cNvSpPr>
      </xdr:nvSpPr>
      <xdr:spPr bwMode="auto">
        <a:xfrm flipV="1">
          <a:off x="31422975" y="0"/>
          <a:ext cx="23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med" len="med"/>
        </a:ln>
      </xdr:spPr>
    </xdr:sp>
    <xdr:clientData/>
  </xdr:twoCellAnchor>
  <xdr:twoCellAnchor>
    <xdr:from>
      <xdr:col>43</xdr:col>
      <xdr:colOff>66675</xdr:colOff>
      <xdr:row>0</xdr:row>
      <xdr:rowOff>0</xdr:rowOff>
    </xdr:from>
    <xdr:to>
      <xdr:col>43</xdr:col>
      <xdr:colOff>180975</xdr:colOff>
      <xdr:row>0</xdr:row>
      <xdr:rowOff>0</xdr:rowOff>
    </xdr:to>
    <xdr:sp macro="" textlink="">
      <xdr:nvSpPr>
        <xdr:cNvPr id="4" name="Oval 29"/>
        <xdr:cNvSpPr>
          <a:spLocks noChangeArrowheads="1"/>
        </xdr:cNvSpPr>
      </xdr:nvSpPr>
      <xdr:spPr bwMode="auto">
        <a:xfrm>
          <a:off x="29041725" y="0"/>
          <a:ext cx="114300" cy="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247650</xdr:colOff>
      <xdr:row>0</xdr:row>
      <xdr:rowOff>0</xdr:rowOff>
    </xdr:from>
    <xdr:to>
      <xdr:col>47</xdr:col>
      <xdr:colOff>247650</xdr:colOff>
      <xdr:row>0</xdr:row>
      <xdr:rowOff>0</xdr:rowOff>
    </xdr:to>
    <xdr:sp macro="" textlink="">
      <xdr:nvSpPr>
        <xdr:cNvPr id="2" name="Line 26"/>
        <xdr:cNvSpPr>
          <a:spLocks noChangeShapeType="1"/>
        </xdr:cNvSpPr>
      </xdr:nvSpPr>
      <xdr:spPr bwMode="auto">
        <a:xfrm flipV="1">
          <a:off x="31851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med" len="med"/>
        </a:ln>
      </xdr:spPr>
    </xdr:sp>
    <xdr:clientData/>
  </xdr:twoCellAnchor>
  <xdr:twoCellAnchor>
    <xdr:from>
      <xdr:col>47</xdr:col>
      <xdr:colOff>9525</xdr:colOff>
      <xdr:row>0</xdr:row>
      <xdr:rowOff>0</xdr:rowOff>
    </xdr:from>
    <xdr:to>
      <xdr:col>47</xdr:col>
      <xdr:colOff>247650</xdr:colOff>
      <xdr:row>0</xdr:row>
      <xdr:rowOff>0</xdr:rowOff>
    </xdr:to>
    <xdr:sp macro="" textlink="">
      <xdr:nvSpPr>
        <xdr:cNvPr id="3" name="Line 27"/>
        <xdr:cNvSpPr>
          <a:spLocks noChangeShapeType="1"/>
        </xdr:cNvSpPr>
      </xdr:nvSpPr>
      <xdr:spPr bwMode="auto">
        <a:xfrm flipV="1">
          <a:off x="31613475" y="0"/>
          <a:ext cx="23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med" len="med"/>
        </a:ln>
      </xdr:spPr>
    </xdr:sp>
    <xdr:clientData/>
  </xdr:twoCellAnchor>
  <xdr:twoCellAnchor>
    <xdr:from>
      <xdr:col>43</xdr:col>
      <xdr:colOff>66675</xdr:colOff>
      <xdr:row>0</xdr:row>
      <xdr:rowOff>0</xdr:rowOff>
    </xdr:from>
    <xdr:to>
      <xdr:col>43</xdr:col>
      <xdr:colOff>180975</xdr:colOff>
      <xdr:row>0</xdr:row>
      <xdr:rowOff>0</xdr:rowOff>
    </xdr:to>
    <xdr:sp macro="" textlink="">
      <xdr:nvSpPr>
        <xdr:cNvPr id="4" name="Oval 29"/>
        <xdr:cNvSpPr>
          <a:spLocks noChangeArrowheads="1"/>
        </xdr:cNvSpPr>
      </xdr:nvSpPr>
      <xdr:spPr bwMode="auto">
        <a:xfrm>
          <a:off x="29232225" y="0"/>
          <a:ext cx="114300" cy="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36"/>
  <sheetViews>
    <sheetView tabSelected="1" workbookViewId="0">
      <selection activeCell="H33" sqref="H33"/>
    </sheetView>
  </sheetViews>
  <sheetFormatPr defaultRowHeight="14.25" x14ac:dyDescent="0.25"/>
  <cols>
    <col min="1" max="1" width="11.85546875" style="2" customWidth="1"/>
    <col min="2" max="2" width="20.5703125" style="2" customWidth="1"/>
    <col min="3" max="3" width="12.28515625" style="2" customWidth="1"/>
    <col min="4" max="9" width="10.140625" style="2" customWidth="1"/>
    <col min="10" max="11" width="11.28515625" style="2" customWidth="1"/>
    <col min="12" max="19" width="10.140625" style="2" customWidth="1"/>
    <col min="20" max="21" width="11.140625" style="2" customWidth="1"/>
    <col min="22" max="22" width="0.5703125" style="2" customWidth="1"/>
    <col min="23" max="23" width="19.5703125" style="2" customWidth="1"/>
    <col min="24" max="16384" width="9.140625" style="2"/>
  </cols>
  <sheetData>
    <row r="1" spans="1:23" ht="17.25" x14ac:dyDescent="0.3">
      <c r="A1" s="1" t="s">
        <v>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25"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20.25" x14ac:dyDescent="0.35">
      <c r="A3" s="4" t="s">
        <v>1</v>
      </c>
      <c r="F3" s="5"/>
      <c r="G3" s="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7.25" x14ac:dyDescent="0.3">
      <c r="A4" s="1" t="s">
        <v>2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5">
      <c r="A5" s="6" t="s">
        <v>3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5">
      <c r="A7" s="7" t="s">
        <v>4</v>
      </c>
      <c r="C7" s="8"/>
      <c r="D7" s="9"/>
      <c r="E7" s="9"/>
      <c r="F7" s="9"/>
      <c r="G7" s="9"/>
      <c r="H7" s="9"/>
      <c r="I7" s="9"/>
      <c r="J7" s="10"/>
      <c r="K7" s="10"/>
      <c r="L7" s="10"/>
      <c r="M7" s="11"/>
      <c r="N7" s="12"/>
      <c r="O7" s="12"/>
      <c r="P7" s="12"/>
      <c r="Q7" s="10"/>
      <c r="R7" s="10"/>
      <c r="S7" s="10"/>
      <c r="T7" s="13"/>
      <c r="U7" s="3"/>
      <c r="V7" s="3"/>
      <c r="W7" s="14"/>
    </row>
    <row r="8" spans="1:23" x14ac:dyDescent="0.25">
      <c r="D8" s="9"/>
      <c r="E8" s="9"/>
      <c r="F8" s="9"/>
      <c r="H8" s="15"/>
      <c r="I8" s="15"/>
      <c r="M8" s="16"/>
      <c r="N8" s="16"/>
      <c r="O8" s="9"/>
      <c r="U8" s="17"/>
      <c r="V8" s="17"/>
      <c r="W8" s="18"/>
    </row>
    <row r="9" spans="1:23" x14ac:dyDescent="0.25">
      <c r="A9" s="19" t="s">
        <v>5</v>
      </c>
      <c r="B9" s="20" t="s">
        <v>6</v>
      </c>
      <c r="C9" s="20"/>
      <c r="D9" s="21"/>
      <c r="E9" s="20"/>
      <c r="F9" s="22"/>
      <c r="G9" s="20"/>
      <c r="H9" s="20"/>
      <c r="I9" s="20"/>
      <c r="J9" s="22"/>
      <c r="K9" s="20" t="s">
        <v>7</v>
      </c>
      <c r="L9" s="20"/>
      <c r="M9" s="20" t="s">
        <v>8</v>
      </c>
      <c r="N9" s="22"/>
      <c r="O9" s="22"/>
      <c r="P9" s="22"/>
      <c r="Q9" s="22"/>
      <c r="R9" s="22"/>
      <c r="S9" s="22"/>
      <c r="T9" s="20" t="s">
        <v>7</v>
      </c>
      <c r="U9" s="20" t="s">
        <v>7</v>
      </c>
      <c r="V9" s="23"/>
      <c r="W9" s="24"/>
    </row>
    <row r="10" spans="1:23" x14ac:dyDescent="0.25">
      <c r="A10" s="25"/>
      <c r="B10" s="25"/>
      <c r="C10" s="26">
        <v>1</v>
      </c>
      <c r="D10" s="26">
        <v>2</v>
      </c>
      <c r="E10" s="26">
        <v>3</v>
      </c>
      <c r="F10" s="27" t="s">
        <v>9</v>
      </c>
      <c r="G10" s="26">
        <v>4</v>
      </c>
      <c r="H10" s="26">
        <v>5</v>
      </c>
      <c r="I10" s="26">
        <v>6</v>
      </c>
      <c r="J10" s="27" t="s">
        <v>10</v>
      </c>
      <c r="K10" s="28" t="s">
        <v>11</v>
      </c>
      <c r="L10" s="27" t="s">
        <v>12</v>
      </c>
      <c r="M10" s="27" t="s">
        <v>13</v>
      </c>
      <c r="N10" s="27" t="s">
        <v>14</v>
      </c>
      <c r="O10" s="27" t="s">
        <v>15</v>
      </c>
      <c r="P10" s="27" t="s">
        <v>16</v>
      </c>
      <c r="Q10" s="27" t="s">
        <v>17</v>
      </c>
      <c r="R10" s="27" t="s">
        <v>18</v>
      </c>
      <c r="S10" s="27" t="s">
        <v>19</v>
      </c>
      <c r="T10" s="27" t="s">
        <v>20</v>
      </c>
      <c r="U10" s="27" t="s">
        <v>21</v>
      </c>
      <c r="V10" s="29"/>
      <c r="W10" s="30" t="s">
        <v>22</v>
      </c>
    </row>
    <row r="11" spans="1:23" ht="15" customHeight="1" x14ac:dyDescent="0.25">
      <c r="A11" s="31"/>
      <c r="B11" s="31"/>
      <c r="C11" s="31"/>
      <c r="D11" s="31"/>
      <c r="E11" s="31"/>
      <c r="F11" s="32"/>
      <c r="G11" s="31"/>
      <c r="H11" s="31"/>
      <c r="I11" s="31"/>
      <c r="J11" s="32"/>
      <c r="K11" s="33"/>
      <c r="L11" s="31"/>
      <c r="M11" s="31"/>
      <c r="N11" s="31"/>
      <c r="O11" s="32"/>
      <c r="P11" s="31"/>
      <c r="Q11" s="31"/>
      <c r="R11" s="31"/>
      <c r="S11" s="32"/>
      <c r="T11" s="33"/>
      <c r="U11" s="33"/>
      <c r="V11" s="34"/>
      <c r="W11" s="33"/>
    </row>
    <row r="12" spans="1:23" ht="15" customHeight="1" x14ac:dyDescent="0.25">
      <c r="A12" s="35" t="s">
        <v>23</v>
      </c>
      <c r="B12" s="35" t="s">
        <v>24</v>
      </c>
      <c r="C12" s="36">
        <v>8818.27</v>
      </c>
      <c r="D12" s="37">
        <v>24181</v>
      </c>
      <c r="E12" s="36">
        <v>34021.919999999998</v>
      </c>
      <c r="F12" s="38">
        <f>SUM(C12:E12)</f>
        <v>67021.19</v>
      </c>
      <c r="G12" s="36">
        <v>19142.75</v>
      </c>
      <c r="H12" s="36">
        <v>7100.97</v>
      </c>
      <c r="I12" s="36">
        <v>21481.22</v>
      </c>
      <c r="J12" s="38">
        <f>SUM(G12:I12)</f>
        <v>47724.94</v>
      </c>
      <c r="K12" s="39">
        <f>F12+J12</f>
        <v>114746.13</v>
      </c>
      <c r="L12" s="36">
        <v>2773.89</v>
      </c>
      <c r="M12" s="36">
        <v>22060.35</v>
      </c>
      <c r="N12" s="36">
        <v>10411.629999999999</v>
      </c>
      <c r="O12" s="38">
        <f>SUM(L12:N12)</f>
        <v>35245.869999999995</v>
      </c>
      <c r="P12" s="36">
        <v>20000</v>
      </c>
      <c r="Q12" s="36">
        <v>20000</v>
      </c>
      <c r="R12" s="36">
        <v>20000</v>
      </c>
      <c r="S12" s="38">
        <f>P12+Q12+R12</f>
        <v>60000</v>
      </c>
      <c r="T12" s="39">
        <f>O12+S12</f>
        <v>95245.87</v>
      </c>
      <c r="U12" s="39">
        <f>K12+T12</f>
        <v>209992</v>
      </c>
      <c r="V12" s="40"/>
      <c r="W12" s="41">
        <v>209992</v>
      </c>
    </row>
    <row r="13" spans="1:23" ht="15" customHeight="1" x14ac:dyDescent="0.25">
      <c r="A13" s="42"/>
      <c r="B13" s="42"/>
      <c r="C13" s="43"/>
      <c r="D13" s="43"/>
      <c r="E13" s="43"/>
      <c r="F13" s="44"/>
      <c r="G13" s="43"/>
      <c r="H13" s="43"/>
      <c r="I13" s="43"/>
      <c r="J13" s="44"/>
      <c r="K13" s="45"/>
      <c r="L13" s="43"/>
      <c r="M13" s="43"/>
      <c r="N13" s="43"/>
      <c r="O13" s="44"/>
      <c r="P13" s="43"/>
      <c r="Q13" s="43"/>
      <c r="R13" s="43"/>
      <c r="S13" s="44"/>
      <c r="T13" s="45"/>
      <c r="U13" s="45"/>
      <c r="V13" s="46"/>
      <c r="W13" s="47"/>
    </row>
    <row r="14" spans="1:23" s="1" customFormat="1" ht="18" thickBot="1" x14ac:dyDescent="0.35">
      <c r="A14" s="48"/>
      <c r="B14" s="49" t="s">
        <v>25</v>
      </c>
      <c r="C14" s="50">
        <f t="shared" ref="C14:U14" si="0">C12</f>
        <v>8818.27</v>
      </c>
      <c r="D14" s="51">
        <f t="shared" si="0"/>
        <v>24181</v>
      </c>
      <c r="E14" s="50">
        <f t="shared" si="0"/>
        <v>34021.919999999998</v>
      </c>
      <c r="F14" s="52">
        <f t="shared" si="0"/>
        <v>67021.19</v>
      </c>
      <c r="G14" s="50">
        <f t="shared" si="0"/>
        <v>19142.75</v>
      </c>
      <c r="H14" s="50">
        <f t="shared" si="0"/>
        <v>7100.97</v>
      </c>
      <c r="I14" s="50">
        <f t="shared" si="0"/>
        <v>21481.22</v>
      </c>
      <c r="J14" s="52">
        <f t="shared" si="0"/>
        <v>47724.94</v>
      </c>
      <c r="K14" s="53">
        <f t="shared" si="0"/>
        <v>114746.13</v>
      </c>
      <c r="L14" s="50">
        <f t="shared" si="0"/>
        <v>2773.89</v>
      </c>
      <c r="M14" s="50">
        <f t="shared" si="0"/>
        <v>22060.35</v>
      </c>
      <c r="N14" s="50">
        <f t="shared" si="0"/>
        <v>10411.629999999999</v>
      </c>
      <c r="O14" s="52">
        <f t="shared" si="0"/>
        <v>35245.869999999995</v>
      </c>
      <c r="P14" s="50">
        <f t="shared" si="0"/>
        <v>20000</v>
      </c>
      <c r="Q14" s="50">
        <f t="shared" si="0"/>
        <v>20000</v>
      </c>
      <c r="R14" s="50">
        <f t="shared" si="0"/>
        <v>20000</v>
      </c>
      <c r="S14" s="52">
        <f t="shared" si="0"/>
        <v>60000</v>
      </c>
      <c r="T14" s="53">
        <f t="shared" si="0"/>
        <v>95245.87</v>
      </c>
      <c r="U14" s="53">
        <f t="shared" si="0"/>
        <v>209992</v>
      </c>
      <c r="V14" s="54"/>
      <c r="W14" s="55">
        <f>W12</f>
        <v>209992</v>
      </c>
    </row>
    <row r="15" spans="1:23" ht="15" thickTop="1" x14ac:dyDescent="0.25"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7"/>
      <c r="W15" s="56"/>
    </row>
    <row r="16" spans="1:23" ht="7.5" customHeight="1" x14ac:dyDescent="0.25">
      <c r="A16" s="58"/>
      <c r="B16" s="59"/>
      <c r="C16" s="60"/>
      <c r="D16" s="60"/>
      <c r="E16" s="60"/>
      <c r="F16" s="61"/>
      <c r="G16" s="60"/>
      <c r="H16" s="60"/>
      <c r="I16" s="60"/>
      <c r="J16" s="61"/>
      <c r="K16" s="62"/>
      <c r="L16" s="60"/>
      <c r="M16" s="60"/>
      <c r="N16" s="60"/>
      <c r="O16" s="61"/>
      <c r="P16" s="60"/>
      <c r="Q16" s="60"/>
      <c r="R16" s="60"/>
      <c r="S16" s="61"/>
      <c r="T16" s="62"/>
      <c r="U16" s="62"/>
      <c r="V16" s="63"/>
      <c r="W16" s="57"/>
    </row>
    <row r="17" spans="1:23" s="6" customFormat="1" ht="18" customHeight="1" x14ac:dyDescent="0.25">
      <c r="A17" s="64" t="s">
        <v>22</v>
      </c>
      <c r="B17" s="65"/>
      <c r="C17" s="66">
        <v>8818.27</v>
      </c>
      <c r="D17" s="66">
        <v>24181</v>
      </c>
      <c r="E17" s="66">
        <v>34021.919999999998</v>
      </c>
      <c r="F17" s="67">
        <f>SUM(C17:E17)</f>
        <v>67021.19</v>
      </c>
      <c r="G17" s="66">
        <v>19142.75</v>
      </c>
      <c r="H17" s="66">
        <v>7115.2730000000001</v>
      </c>
      <c r="I17" s="66">
        <v>13541</v>
      </c>
      <c r="J17" s="67">
        <f>SUM(G17:I17)</f>
        <v>39799.023000000001</v>
      </c>
      <c r="K17" s="68">
        <f>F17+J17</f>
        <v>106820.213</v>
      </c>
      <c r="L17" s="66">
        <v>22235.227999999999</v>
      </c>
      <c r="M17" s="66">
        <v>22235.227999999999</v>
      </c>
      <c r="N17" s="66">
        <v>7115.2730000000001</v>
      </c>
      <c r="O17" s="67">
        <f>SUM(L17:N17)</f>
        <v>51585.728999999999</v>
      </c>
      <c r="P17" s="66">
        <v>22235.227999999999</v>
      </c>
      <c r="Q17" s="66">
        <v>22235.227999999999</v>
      </c>
      <c r="R17" s="66">
        <v>7115.2730000000001</v>
      </c>
      <c r="S17" s="67">
        <f>SUM(P17:R17)</f>
        <v>51585.728999999999</v>
      </c>
      <c r="T17" s="68">
        <f>O17+S17</f>
        <v>103171.458</v>
      </c>
      <c r="U17" s="68">
        <f>K17+T17</f>
        <v>209991.671</v>
      </c>
      <c r="V17" s="69"/>
      <c r="W17" s="70"/>
    </row>
    <row r="20" spans="1:23" x14ac:dyDescent="0.25">
      <c r="B20" s="6" t="s">
        <v>26</v>
      </c>
    </row>
    <row r="22" spans="1:23" s="71" customFormat="1" x14ac:dyDescent="0.25">
      <c r="B22" s="71" t="s">
        <v>27</v>
      </c>
      <c r="Q22" s="72"/>
    </row>
    <row r="24" spans="1:23" x14ac:dyDescent="0.25">
      <c r="B24" s="71" t="s">
        <v>28</v>
      </c>
    </row>
    <row r="26" spans="1:23" x14ac:dyDescent="0.25">
      <c r="B26" s="73"/>
      <c r="H26" s="74"/>
    </row>
    <row r="27" spans="1:23" ht="22.5" customHeight="1" x14ac:dyDescent="0.25">
      <c r="B27" s="73"/>
      <c r="H27" s="74"/>
      <c r="Q27" s="58"/>
      <c r="R27" s="75"/>
      <c r="S27" s="76"/>
      <c r="T27" s="77"/>
      <c r="U27" s="75"/>
      <c r="V27" s="78"/>
      <c r="W27" s="79"/>
    </row>
    <row r="28" spans="1:23" x14ac:dyDescent="0.25">
      <c r="H28" s="74"/>
      <c r="Q28" s="80"/>
      <c r="R28" s="3"/>
      <c r="S28" s="3"/>
      <c r="T28" s="80"/>
      <c r="U28" s="3"/>
      <c r="V28" s="81"/>
      <c r="W28" s="82"/>
    </row>
    <row r="29" spans="1:23" x14ac:dyDescent="0.25">
      <c r="G29" s="83"/>
      <c r="H29" s="74"/>
      <c r="Q29" s="80"/>
      <c r="R29" s="3"/>
      <c r="S29" s="3"/>
      <c r="T29" s="80"/>
      <c r="U29" s="3"/>
      <c r="V29" s="81"/>
      <c r="W29" s="82"/>
    </row>
    <row r="30" spans="1:23" x14ac:dyDescent="0.25">
      <c r="Q30" s="80"/>
      <c r="R30" s="3"/>
      <c r="S30" s="3"/>
      <c r="T30" s="80"/>
      <c r="U30" s="3"/>
      <c r="V30" s="81"/>
      <c r="W30" s="82"/>
    </row>
    <row r="31" spans="1:23" ht="17.25" x14ac:dyDescent="0.3">
      <c r="A31" s="84"/>
      <c r="B31" s="84"/>
      <c r="C31" s="84"/>
      <c r="D31" s="84"/>
      <c r="E31" s="84"/>
      <c r="F31" s="85"/>
      <c r="Q31" s="80"/>
      <c r="R31" s="3"/>
      <c r="S31" s="3"/>
      <c r="T31" s="80"/>
      <c r="U31" s="3"/>
      <c r="V31" s="81"/>
      <c r="W31" s="82"/>
    </row>
    <row r="32" spans="1:23" ht="17.25" x14ac:dyDescent="0.3">
      <c r="A32" s="84"/>
      <c r="B32" s="84"/>
      <c r="C32" s="84"/>
      <c r="D32" s="84"/>
      <c r="E32" s="84"/>
      <c r="F32" s="86"/>
      <c r="Q32" s="80"/>
      <c r="R32" s="3"/>
      <c r="S32" s="3"/>
      <c r="T32" s="80"/>
      <c r="U32" s="3"/>
      <c r="V32" s="81"/>
      <c r="W32" s="82"/>
    </row>
    <row r="33" spans="1:23" ht="17.25" x14ac:dyDescent="0.3">
      <c r="A33" s="84"/>
      <c r="B33" s="84"/>
      <c r="C33" s="84"/>
      <c r="D33" s="84"/>
      <c r="E33" s="84"/>
      <c r="F33" s="86"/>
      <c r="Q33" s="87" t="s">
        <v>29</v>
      </c>
      <c r="R33" s="88"/>
      <c r="S33" s="89"/>
      <c r="T33" s="87" t="s">
        <v>30</v>
      </c>
      <c r="U33" s="88"/>
      <c r="V33" s="90"/>
      <c r="W33" s="91" t="s">
        <v>31</v>
      </c>
    </row>
    <row r="34" spans="1:23" ht="17.25" x14ac:dyDescent="0.3">
      <c r="A34" s="84"/>
      <c r="B34" s="84"/>
      <c r="C34" s="84"/>
      <c r="D34" s="84"/>
      <c r="E34" s="84"/>
      <c r="F34" s="84"/>
    </row>
    <row r="35" spans="1:23" ht="17.25" x14ac:dyDescent="0.3">
      <c r="A35" s="84"/>
      <c r="B35" s="84"/>
      <c r="C35" s="84"/>
      <c r="D35" s="84"/>
      <c r="E35" s="84"/>
      <c r="F35" s="84"/>
    </row>
    <row r="36" spans="1:23" ht="17.25" x14ac:dyDescent="0.3">
      <c r="A36" s="84"/>
      <c r="B36" s="84"/>
      <c r="C36" s="84"/>
      <c r="D36" s="84"/>
      <c r="E36" s="84"/>
      <c r="F36" s="84"/>
    </row>
  </sheetData>
  <mergeCells count="8">
    <mergeCell ref="Q33:S33"/>
    <mergeCell ref="T33:U33"/>
    <mergeCell ref="F3:G3"/>
    <mergeCell ref="H8:I8"/>
    <mergeCell ref="M8:N8"/>
    <mergeCell ref="A17:B17"/>
    <mergeCell ref="R27:S27"/>
    <mergeCell ref="T27:U27"/>
  </mergeCells>
  <printOptions horizontalCentered="1"/>
  <pageMargins left="0.25" right="0.25" top="0.75" bottom="0" header="0.5" footer="0.5"/>
  <pageSetup paperSize="9"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37"/>
  <sheetViews>
    <sheetView topLeftCell="A4" workbookViewId="0">
      <selection activeCell="M21" sqref="M21"/>
    </sheetView>
  </sheetViews>
  <sheetFormatPr defaultRowHeight="14.25" x14ac:dyDescent="0.25"/>
  <cols>
    <col min="1" max="1" width="11.85546875" style="2" customWidth="1"/>
    <col min="2" max="2" width="20.85546875" style="2" customWidth="1"/>
    <col min="3" max="5" width="10.28515625" style="2" customWidth="1"/>
    <col min="6" max="6" width="11.28515625" style="2" customWidth="1"/>
    <col min="7" max="8" width="10.28515625" style="2" customWidth="1"/>
    <col min="9" max="11" width="11" style="2" customWidth="1"/>
    <col min="12" max="12" width="10.140625" style="2" customWidth="1"/>
    <col min="13" max="13" width="11.42578125" style="2" customWidth="1"/>
    <col min="14" max="14" width="10.140625" style="2" customWidth="1"/>
    <col min="15" max="15" width="11" style="2" customWidth="1"/>
    <col min="16" max="18" width="10.140625" style="2" customWidth="1"/>
    <col min="19" max="21" width="11" style="2" customWidth="1"/>
    <col min="22" max="22" width="0.7109375" style="2" customWidth="1"/>
    <col min="23" max="23" width="19.28515625" style="2" customWidth="1"/>
    <col min="24" max="16384" width="9.140625" style="2"/>
  </cols>
  <sheetData>
    <row r="1" spans="1:23" ht="17.25" x14ac:dyDescent="0.3">
      <c r="A1" s="1" t="s">
        <v>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25"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20.25" x14ac:dyDescent="0.35">
      <c r="A3" s="4" t="s">
        <v>32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7.25" x14ac:dyDescent="0.3">
      <c r="A4" s="1" t="s">
        <v>2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5">
      <c r="A5" s="6" t="s">
        <v>3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5">
      <c r="A7" s="7" t="s">
        <v>4</v>
      </c>
      <c r="C7" s="8"/>
      <c r="D7" s="9"/>
      <c r="E7" s="9"/>
      <c r="F7" s="9"/>
      <c r="G7" s="9"/>
      <c r="H7" s="9"/>
      <c r="I7" s="9"/>
      <c r="J7" s="10"/>
      <c r="K7" s="10"/>
      <c r="L7" s="10"/>
      <c r="M7" s="11"/>
      <c r="N7" s="12"/>
      <c r="O7" s="12"/>
      <c r="P7" s="12"/>
      <c r="Q7" s="10"/>
      <c r="R7" s="10"/>
      <c r="S7" s="10"/>
      <c r="T7" s="13"/>
      <c r="U7" s="3"/>
      <c r="V7" s="3"/>
      <c r="W7" s="14"/>
    </row>
    <row r="8" spans="1:23" x14ac:dyDescent="0.25">
      <c r="D8" s="9"/>
      <c r="E8" s="9"/>
      <c r="F8" s="9"/>
      <c r="H8" s="15"/>
      <c r="I8" s="15"/>
      <c r="M8" s="16"/>
      <c r="N8" s="16"/>
      <c r="O8" s="9"/>
      <c r="U8" s="17"/>
      <c r="V8" s="17"/>
      <c r="W8" s="18"/>
    </row>
    <row r="9" spans="1:23" x14ac:dyDescent="0.25">
      <c r="A9" s="19" t="s">
        <v>5</v>
      </c>
      <c r="B9" s="20" t="s">
        <v>6</v>
      </c>
      <c r="C9" s="20"/>
      <c r="D9" s="92"/>
      <c r="E9" s="20"/>
      <c r="F9" s="22"/>
      <c r="G9" s="20"/>
      <c r="H9" s="22"/>
      <c r="I9" s="93"/>
      <c r="J9" s="22"/>
      <c r="K9" s="20" t="s">
        <v>7</v>
      </c>
      <c r="L9" s="20"/>
      <c r="M9" s="20" t="s">
        <v>8</v>
      </c>
      <c r="N9" s="22"/>
      <c r="O9" s="22"/>
      <c r="P9" s="22"/>
      <c r="Q9" s="22"/>
      <c r="R9" s="22"/>
      <c r="S9" s="22"/>
      <c r="T9" s="20" t="s">
        <v>7</v>
      </c>
      <c r="U9" s="20" t="s">
        <v>7</v>
      </c>
      <c r="V9" s="23"/>
      <c r="W9" s="24"/>
    </row>
    <row r="10" spans="1:23" x14ac:dyDescent="0.25">
      <c r="A10" s="25"/>
      <c r="B10" s="25"/>
      <c r="C10" s="26">
        <v>1</v>
      </c>
      <c r="D10" s="26">
        <v>2</v>
      </c>
      <c r="E10" s="26">
        <v>3</v>
      </c>
      <c r="F10" s="27" t="s">
        <v>9</v>
      </c>
      <c r="G10" s="26">
        <v>4</v>
      </c>
      <c r="H10" s="26">
        <v>5</v>
      </c>
      <c r="I10" s="26">
        <v>6</v>
      </c>
      <c r="J10" s="27" t="s">
        <v>10</v>
      </c>
      <c r="K10" s="28" t="s">
        <v>11</v>
      </c>
      <c r="L10" s="27" t="s">
        <v>12</v>
      </c>
      <c r="M10" s="27" t="s">
        <v>13</v>
      </c>
      <c r="N10" s="27" t="s">
        <v>14</v>
      </c>
      <c r="O10" s="27" t="s">
        <v>15</v>
      </c>
      <c r="P10" s="27" t="s">
        <v>16</v>
      </c>
      <c r="Q10" s="27" t="s">
        <v>17</v>
      </c>
      <c r="R10" s="27" t="s">
        <v>18</v>
      </c>
      <c r="S10" s="27" t="s">
        <v>19</v>
      </c>
      <c r="T10" s="27" t="s">
        <v>20</v>
      </c>
      <c r="U10" s="27" t="s">
        <v>21</v>
      </c>
      <c r="V10" s="29"/>
      <c r="W10" s="30" t="s">
        <v>22</v>
      </c>
    </row>
    <row r="11" spans="1:23" s="98" customFormat="1" ht="17.25" customHeight="1" x14ac:dyDescent="0.25">
      <c r="A11" s="94"/>
      <c r="B11" s="94"/>
      <c r="C11" s="94"/>
      <c r="D11" s="94"/>
      <c r="E11" s="94"/>
      <c r="F11" s="95"/>
      <c r="G11" s="94"/>
      <c r="H11" s="94"/>
      <c r="I11" s="94"/>
      <c r="J11" s="95"/>
      <c r="K11" s="96"/>
      <c r="L11" s="94"/>
      <c r="M11" s="94"/>
      <c r="N11" s="94"/>
      <c r="O11" s="95"/>
      <c r="P11" s="94"/>
      <c r="Q11" s="94"/>
      <c r="R11" s="94"/>
      <c r="S11" s="95"/>
      <c r="T11" s="96"/>
      <c r="U11" s="96"/>
      <c r="V11" s="97"/>
      <c r="W11" s="96"/>
    </row>
    <row r="12" spans="1:23" s="98" customFormat="1" ht="17.25" customHeight="1" x14ac:dyDescent="0.25">
      <c r="A12" s="35" t="s">
        <v>33</v>
      </c>
      <c r="B12" s="99" t="s">
        <v>34</v>
      </c>
      <c r="C12" s="37">
        <v>0</v>
      </c>
      <c r="D12" s="37">
        <v>0</v>
      </c>
      <c r="E12" s="37">
        <v>0</v>
      </c>
      <c r="F12" s="100">
        <f>SUM(C12:E12)</f>
        <v>0</v>
      </c>
      <c r="G12" s="37">
        <v>0</v>
      </c>
      <c r="H12" s="37">
        <v>35000</v>
      </c>
      <c r="I12" s="37">
        <v>0</v>
      </c>
      <c r="J12" s="100">
        <f>SUM(G12:I12)</f>
        <v>35000</v>
      </c>
      <c r="K12" s="41">
        <f>F12+J12</f>
        <v>35000</v>
      </c>
      <c r="L12" s="37">
        <v>0</v>
      </c>
      <c r="M12" s="37">
        <v>82000</v>
      </c>
      <c r="N12" s="37">
        <v>20750</v>
      </c>
      <c r="O12" s="100">
        <f>SUM(L12:N12)</f>
        <v>102750</v>
      </c>
      <c r="P12" s="37">
        <v>20750</v>
      </c>
      <c r="Q12" s="37">
        <v>20750</v>
      </c>
      <c r="R12" s="37">
        <v>20750</v>
      </c>
      <c r="S12" s="100">
        <f>SUM(P12:R12)</f>
        <v>62250</v>
      </c>
      <c r="T12" s="41">
        <f>O12+S12</f>
        <v>165000</v>
      </c>
      <c r="U12" s="41">
        <f>K12+T12</f>
        <v>200000</v>
      </c>
      <c r="V12" s="40"/>
      <c r="W12" s="41">
        <v>200000</v>
      </c>
    </row>
    <row r="13" spans="1:23" s="98" customFormat="1" ht="17.25" customHeight="1" x14ac:dyDescent="0.25">
      <c r="A13" s="101" t="s">
        <v>35</v>
      </c>
      <c r="B13" s="99" t="s">
        <v>36</v>
      </c>
      <c r="C13" s="102">
        <v>0</v>
      </c>
      <c r="D13" s="102">
        <v>0</v>
      </c>
      <c r="E13" s="102">
        <v>0</v>
      </c>
      <c r="F13" s="100">
        <f>SUM(C13:E13)</f>
        <v>0</v>
      </c>
      <c r="G13" s="102">
        <v>0</v>
      </c>
      <c r="H13" s="102">
        <v>45000</v>
      </c>
      <c r="I13" s="102">
        <v>0</v>
      </c>
      <c r="J13" s="100">
        <f>SUM(G13:I13)</f>
        <v>45000</v>
      </c>
      <c r="K13" s="41">
        <f>F13+J13</f>
        <v>45000</v>
      </c>
      <c r="L13" s="102">
        <v>0</v>
      </c>
      <c r="M13" s="102">
        <v>10000</v>
      </c>
      <c r="N13" s="102">
        <v>15000</v>
      </c>
      <c r="O13" s="100">
        <f>SUM(L13:N13)</f>
        <v>25000</v>
      </c>
      <c r="P13" s="102">
        <v>10000</v>
      </c>
      <c r="Q13" s="102">
        <v>10000</v>
      </c>
      <c r="R13" s="102">
        <v>10000</v>
      </c>
      <c r="S13" s="100">
        <f>SUM(P13:R13)</f>
        <v>30000</v>
      </c>
      <c r="T13" s="41">
        <f>O13+S13</f>
        <v>55000</v>
      </c>
      <c r="U13" s="41">
        <f>K13+T13</f>
        <v>100000</v>
      </c>
      <c r="V13" s="40"/>
      <c r="W13" s="103">
        <v>100000</v>
      </c>
    </row>
    <row r="14" spans="1:23" s="98" customFormat="1" ht="17.25" customHeight="1" x14ac:dyDescent="0.25">
      <c r="A14" s="101" t="s">
        <v>37</v>
      </c>
      <c r="B14" s="104" t="s">
        <v>38</v>
      </c>
      <c r="C14" s="102">
        <v>9500</v>
      </c>
      <c r="D14" s="102">
        <v>0</v>
      </c>
      <c r="E14" s="102">
        <v>0</v>
      </c>
      <c r="F14" s="100">
        <f>SUM(C14:E14)</f>
        <v>9500</v>
      </c>
      <c r="G14" s="102">
        <v>0</v>
      </c>
      <c r="H14" s="102">
        <v>0</v>
      </c>
      <c r="I14" s="102">
        <v>0</v>
      </c>
      <c r="J14" s="100">
        <f>SUM(G14:I14)</f>
        <v>0</v>
      </c>
      <c r="K14" s="41">
        <f>F14+J14</f>
        <v>9500</v>
      </c>
      <c r="L14" s="102">
        <v>0</v>
      </c>
      <c r="M14" s="102">
        <v>10000</v>
      </c>
      <c r="N14" s="102">
        <v>20500</v>
      </c>
      <c r="O14" s="100">
        <f>SUM(L14:N14)</f>
        <v>30500</v>
      </c>
      <c r="P14" s="102">
        <v>20000</v>
      </c>
      <c r="Q14" s="102">
        <v>20000</v>
      </c>
      <c r="R14" s="102">
        <v>20000</v>
      </c>
      <c r="S14" s="100">
        <f>SUM(P14:R14)</f>
        <v>60000</v>
      </c>
      <c r="T14" s="41">
        <f>O14+S14</f>
        <v>90500</v>
      </c>
      <c r="U14" s="41">
        <f>K14+T14</f>
        <v>100000</v>
      </c>
      <c r="V14" s="40"/>
      <c r="W14" s="103">
        <v>100000</v>
      </c>
    </row>
    <row r="15" spans="1:23" s="98" customFormat="1" ht="17.25" customHeight="1" x14ac:dyDescent="0.25">
      <c r="A15" s="101"/>
      <c r="B15" s="101"/>
      <c r="C15" s="102"/>
      <c r="D15" s="102"/>
      <c r="E15" s="102"/>
      <c r="F15" s="105"/>
      <c r="G15" s="102"/>
      <c r="H15" s="102"/>
      <c r="I15" s="102"/>
      <c r="J15" s="105"/>
      <c r="K15" s="103"/>
      <c r="L15" s="102"/>
      <c r="M15" s="102"/>
      <c r="N15" s="102"/>
      <c r="O15" s="105"/>
      <c r="P15" s="102"/>
      <c r="Q15" s="102"/>
      <c r="R15" s="102"/>
      <c r="S15" s="105"/>
      <c r="T15" s="103"/>
      <c r="U15" s="103"/>
      <c r="V15" s="40"/>
      <c r="W15" s="106"/>
    </row>
    <row r="16" spans="1:23" s="114" customFormat="1" ht="21.75" customHeight="1" thickBot="1" x14ac:dyDescent="0.3">
      <c r="A16" s="107"/>
      <c r="B16" s="108" t="s">
        <v>25</v>
      </c>
      <c r="C16" s="109">
        <f>SUM(C12:C15)</f>
        <v>9500</v>
      </c>
      <c r="D16" s="109">
        <f t="shared" ref="D16:U16" si="0">SUM(D12:D15)</f>
        <v>0</v>
      </c>
      <c r="E16" s="109">
        <f t="shared" si="0"/>
        <v>0</v>
      </c>
      <c r="F16" s="110">
        <f>SUM(F12:F15)</f>
        <v>9500</v>
      </c>
      <c r="G16" s="109">
        <f t="shared" si="0"/>
        <v>0</v>
      </c>
      <c r="H16" s="109">
        <f t="shared" si="0"/>
        <v>80000</v>
      </c>
      <c r="I16" s="109">
        <f t="shared" si="0"/>
        <v>0</v>
      </c>
      <c r="J16" s="110">
        <f t="shared" si="0"/>
        <v>80000</v>
      </c>
      <c r="K16" s="111">
        <f t="shared" si="0"/>
        <v>89500</v>
      </c>
      <c r="L16" s="109">
        <f t="shared" si="0"/>
        <v>0</v>
      </c>
      <c r="M16" s="109">
        <f t="shared" si="0"/>
        <v>102000</v>
      </c>
      <c r="N16" s="109">
        <f t="shared" si="0"/>
        <v>56250</v>
      </c>
      <c r="O16" s="110">
        <f t="shared" si="0"/>
        <v>158250</v>
      </c>
      <c r="P16" s="109">
        <f t="shared" si="0"/>
        <v>50750</v>
      </c>
      <c r="Q16" s="109">
        <f t="shared" si="0"/>
        <v>50750</v>
      </c>
      <c r="R16" s="109">
        <f t="shared" si="0"/>
        <v>50750</v>
      </c>
      <c r="S16" s="110">
        <f t="shared" si="0"/>
        <v>152250</v>
      </c>
      <c r="T16" s="111">
        <f t="shared" si="0"/>
        <v>310500</v>
      </c>
      <c r="U16" s="111">
        <f t="shared" si="0"/>
        <v>400000</v>
      </c>
      <c r="V16" s="112"/>
      <c r="W16" s="113">
        <f>SUM(W12:W15)</f>
        <v>400000</v>
      </c>
    </row>
    <row r="17" spans="1:23" ht="15" thickTop="1" x14ac:dyDescent="0.25"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7"/>
      <c r="W17" s="56"/>
    </row>
    <row r="18" spans="1:23" ht="7.5" customHeight="1" x14ac:dyDescent="0.25">
      <c r="A18" s="58"/>
      <c r="B18" s="59"/>
      <c r="C18" s="60"/>
      <c r="D18" s="60"/>
      <c r="E18" s="60"/>
      <c r="F18" s="61"/>
      <c r="G18" s="60"/>
      <c r="H18" s="60"/>
      <c r="I18" s="60"/>
      <c r="J18" s="61"/>
      <c r="K18" s="62"/>
      <c r="L18" s="60"/>
      <c r="M18" s="60"/>
      <c r="N18" s="60"/>
      <c r="O18" s="61"/>
      <c r="P18" s="60"/>
      <c r="Q18" s="60"/>
      <c r="R18" s="60"/>
      <c r="S18" s="61"/>
      <c r="T18" s="62"/>
      <c r="U18" s="62"/>
      <c r="V18" s="63"/>
      <c r="W18" s="57"/>
    </row>
    <row r="19" spans="1:23" s="117" customFormat="1" ht="16.5" customHeight="1" x14ac:dyDescent="0.25">
      <c r="A19" s="64" t="s">
        <v>22</v>
      </c>
      <c r="B19" s="65"/>
      <c r="C19" s="66">
        <v>9500</v>
      </c>
      <c r="D19" s="66">
        <v>0</v>
      </c>
      <c r="E19" s="66">
        <v>0</v>
      </c>
      <c r="F19" s="67">
        <f>SUM(C19:E19)</f>
        <v>9500</v>
      </c>
      <c r="G19" s="66">
        <v>0</v>
      </c>
      <c r="H19" s="66">
        <v>90000</v>
      </c>
      <c r="I19" s="66">
        <v>40500</v>
      </c>
      <c r="J19" s="67">
        <f>SUM(G19:I19)</f>
        <v>130500</v>
      </c>
      <c r="K19" s="68">
        <f>F19+J19</f>
        <v>140000</v>
      </c>
      <c r="L19" s="66">
        <v>50000</v>
      </c>
      <c r="M19" s="66">
        <v>45000</v>
      </c>
      <c r="N19" s="66">
        <v>35000</v>
      </c>
      <c r="O19" s="67">
        <f>SUM(L19:N19)</f>
        <v>130000</v>
      </c>
      <c r="P19" s="66">
        <v>45000</v>
      </c>
      <c r="Q19" s="66">
        <v>45000</v>
      </c>
      <c r="R19" s="66">
        <v>40000</v>
      </c>
      <c r="S19" s="67">
        <f>SUM(P19:R19)</f>
        <v>130000</v>
      </c>
      <c r="T19" s="68">
        <f>O19+S19</f>
        <v>260000</v>
      </c>
      <c r="U19" s="68">
        <f>K19+T19</f>
        <v>400000</v>
      </c>
      <c r="V19" s="115"/>
      <c r="W19" s="116"/>
    </row>
    <row r="22" spans="1:23" x14ac:dyDescent="0.25">
      <c r="B22" s="6" t="s">
        <v>26</v>
      </c>
    </row>
    <row r="24" spans="1:23" s="71" customFormat="1" x14ac:dyDescent="0.25">
      <c r="B24" s="71" t="s">
        <v>39</v>
      </c>
      <c r="Q24" s="72"/>
    </row>
    <row r="26" spans="1:23" x14ac:dyDescent="0.25">
      <c r="B26" s="71" t="s">
        <v>40</v>
      </c>
    </row>
    <row r="28" spans="1:23" x14ac:dyDescent="0.25">
      <c r="B28" s="73"/>
    </row>
    <row r="29" spans="1:23" x14ac:dyDescent="0.25">
      <c r="B29" s="118"/>
    </row>
    <row r="30" spans="1:23" x14ac:dyDescent="0.25">
      <c r="B30" s="118"/>
    </row>
    <row r="31" spans="1:23" ht="19.5" customHeight="1" x14ac:dyDescent="0.25">
      <c r="B31" s="119"/>
      <c r="Q31" s="58"/>
      <c r="R31" s="75"/>
      <c r="S31" s="76"/>
      <c r="T31" s="77"/>
      <c r="U31" s="75"/>
      <c r="V31" s="78"/>
      <c r="W31" s="79"/>
    </row>
    <row r="32" spans="1:23" x14ac:dyDescent="0.25">
      <c r="L32" s="83"/>
      <c r="Q32" s="80"/>
      <c r="R32" s="3"/>
      <c r="S32" s="3"/>
      <c r="T32" s="80"/>
      <c r="U32" s="3"/>
      <c r="V32" s="81"/>
      <c r="W32" s="82"/>
    </row>
    <row r="33" spans="8:23" x14ac:dyDescent="0.25">
      <c r="Q33" s="80"/>
      <c r="R33" s="3"/>
      <c r="S33" s="3"/>
      <c r="T33" s="80"/>
      <c r="U33" s="3"/>
      <c r="V33" s="81"/>
      <c r="W33" s="82"/>
    </row>
    <row r="34" spans="8:23" x14ac:dyDescent="0.25">
      <c r="Q34" s="80"/>
      <c r="R34" s="3"/>
      <c r="S34" s="3"/>
      <c r="T34" s="80"/>
      <c r="U34" s="3"/>
      <c r="V34" s="81"/>
      <c r="W34" s="82"/>
    </row>
    <row r="35" spans="8:23" x14ac:dyDescent="0.25">
      <c r="Q35" s="80"/>
      <c r="R35" s="3"/>
      <c r="S35" s="3"/>
      <c r="T35" s="80"/>
      <c r="U35" s="3"/>
      <c r="V35" s="81"/>
      <c r="W35" s="82"/>
    </row>
    <row r="36" spans="8:23" x14ac:dyDescent="0.25">
      <c r="Q36" s="80"/>
      <c r="R36" s="3"/>
      <c r="S36" s="3"/>
      <c r="T36" s="80"/>
      <c r="U36" s="3"/>
      <c r="V36" s="81"/>
      <c r="W36" s="82"/>
    </row>
    <row r="37" spans="8:23" x14ac:dyDescent="0.25">
      <c r="H37" s="2" t="s">
        <v>41</v>
      </c>
      <c r="Q37" s="87" t="s">
        <v>29</v>
      </c>
      <c r="R37" s="88"/>
      <c r="S37" s="89"/>
      <c r="T37" s="87" t="s">
        <v>30</v>
      </c>
      <c r="U37" s="88"/>
      <c r="V37" s="90"/>
      <c r="W37" s="91" t="s">
        <v>31</v>
      </c>
    </row>
  </sheetData>
  <mergeCells count="7">
    <mergeCell ref="H8:I8"/>
    <mergeCell ref="M8:N8"/>
    <mergeCell ref="A19:B19"/>
    <mergeCell ref="R31:S31"/>
    <mergeCell ref="T31:U31"/>
    <mergeCell ref="Q37:S37"/>
    <mergeCell ref="T37:U37"/>
  </mergeCells>
  <pageMargins left="0.25" right="0.25" top="0.75" bottom="0" header="0.5" footer="0.5"/>
  <pageSetup paperSize="9" scale="5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no.4 Budget Expense (4)</vt:lpstr>
      <vt:lpstr>no.4 Budget Capital (4)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Rita</cp:lastModifiedBy>
  <dcterms:created xsi:type="dcterms:W3CDTF">2017-08-28T08:50:32Z</dcterms:created>
  <dcterms:modified xsi:type="dcterms:W3CDTF">2017-08-28T08:50:54Z</dcterms:modified>
</cp:coreProperties>
</file>